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行政事業レビューシート!$A$2:$BH$190</definedName>
    <definedName name="_xlnm.Print_Area" localSheetId="0">行政事業レビューシート!$A$1:$AX$187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1" i="11" l="1"/>
  <c r="AY42" i="11" s="1"/>
  <c r="AY38" i="11"/>
  <c r="AY40" i="11" s="1"/>
  <c r="AY37" i="11"/>
  <c r="AY150" i="11"/>
  <c r="AY146" i="11"/>
  <c r="AY148" i="11" s="1"/>
  <c r="AY133" i="11"/>
  <c r="AY136" i="11" s="1"/>
  <c r="AY127" i="11"/>
  <c r="AY149" i="11" l="1"/>
  <c r="AY147" i="11"/>
  <c r="AY135" i="11"/>
  <c r="AY137" i="11"/>
  <c r="AY129" i="11"/>
  <c r="AY131" i="11"/>
  <c r="AY132" i="11"/>
  <c r="AY128" i="11"/>
  <c r="AY130" i="11"/>
  <c r="AY43" i="11"/>
  <c r="AY39" i="11"/>
  <c r="AY134" i="11"/>
  <c r="AY27" i="11" l="1"/>
  <c r="AY35" i="11" s="1"/>
  <c r="AY32" i="11" l="1"/>
  <c r="AY36" i="11"/>
  <c r="AY29" i="11"/>
  <c r="AY33" i="11"/>
  <c r="AY28" i="11"/>
  <c r="AY30" i="11"/>
  <c r="AY34" i="11"/>
  <c r="AY31" i="11"/>
  <c r="AW96" i="11" l="1"/>
  <c r="AT96" i="11"/>
  <c r="AQ96" i="11"/>
  <c r="AL96" i="11"/>
  <c r="AI96" i="11"/>
  <c r="AF96" i="11"/>
  <c r="Z96" i="11"/>
  <c r="W96" i="11"/>
  <c r="T96" i="11"/>
  <c r="N96" i="11"/>
  <c r="AW95" i="11"/>
  <c r="AT95" i="11"/>
  <c r="AQ95" i="11"/>
  <c r="AL95" i="11"/>
  <c r="AI95" i="11"/>
  <c r="AF95" i="11"/>
  <c r="Z95" i="11"/>
  <c r="W95" i="11"/>
  <c r="T95" i="11"/>
  <c r="N95" i="11"/>
  <c r="K95" i="11"/>
  <c r="H95" i="11"/>
  <c r="AY187" i="11" l="1"/>
  <c r="AY186" i="11"/>
  <c r="AY185" i="11"/>
  <c r="AY184" i="11"/>
  <c r="AY183" i="11"/>
  <c r="AY182" i="11"/>
  <c r="AY181" i="11"/>
  <c r="AY180" i="11"/>
  <c r="AY179" i="11"/>
  <c r="AY178" i="11"/>
  <c r="AY174" i="11"/>
  <c r="AY176" i="11" s="1"/>
  <c r="AY173" i="11"/>
  <c r="AY172" i="11"/>
  <c r="AY171" i="11"/>
  <c r="AY170" i="11"/>
  <c r="AY169" i="11"/>
  <c r="AY168" i="11"/>
  <c r="AY167" i="11"/>
  <c r="AY166" i="11"/>
  <c r="AY165" i="11"/>
  <c r="AY161" i="11"/>
  <c r="AY164" i="11" s="1"/>
  <c r="AY160" i="11"/>
  <c r="AY156" i="11"/>
  <c r="AY158" i="11" s="1"/>
  <c r="AY155" i="11"/>
  <c r="AY151" i="11"/>
  <c r="AY154" i="11" s="1"/>
  <c r="AY139" i="11"/>
  <c r="AU138" i="11"/>
  <c r="Y138" i="11"/>
  <c r="AY138" i="11"/>
  <c r="AU132" i="11"/>
  <c r="Y132" i="11"/>
  <c r="AU126" i="11"/>
  <c r="Y126" i="11"/>
  <c r="W26" i="11"/>
  <c r="P26" i="11"/>
  <c r="AD21" i="11"/>
  <c r="W21" i="11"/>
  <c r="P21" i="11"/>
  <c r="AR18" i="11"/>
  <c r="AK18" i="11"/>
  <c r="AD18" i="11"/>
  <c r="AD20" i="11" s="1"/>
  <c r="W18" i="11"/>
  <c r="W20" i="11" s="1"/>
  <c r="P18" i="11"/>
  <c r="P20" i="11" s="1"/>
  <c r="AV2" i="11"/>
  <c r="AY159" i="11" l="1"/>
  <c r="AY177" i="11"/>
  <c r="AY157" i="11"/>
  <c r="AY175" i="11"/>
  <c r="AY153" i="11"/>
  <c r="AY163" i="11"/>
  <c r="AY152" i="11"/>
  <c r="AY1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<sst xmlns="http://schemas.openxmlformats.org/spreadsheetml/2006/main" count="980" uniqueCount="715">
  <si>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</si>
  <si>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</si>
  <si>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</si>
  <si>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</si>
  <si>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</si>
  <si>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</si>
  <si>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</si>
  <si>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</si>
  <si>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</si>
  <si>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</si>
  <si>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</si>
  <si>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</si>
  <si>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</si>
  <si>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</si>
  <si>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</si>
  <si>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</si>
  <si>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</si>
  <si>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</si>
  <si>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</si>
  <si>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</si>
  <si>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</si>
  <si>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</si>
  <si>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</si>
  <si>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</si>
  <si>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</si>
  <si>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</si>
  <si>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</si>
  <si>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</si>
  <si>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</si>
  <si>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</si>
  <si>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</si>
  <si>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</si>
  <si>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</si>
  <si>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</si>
  <si>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</si>
  <si>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</si>
  <si>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</si>
  <si>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</si>
  <si>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</si>
  <si>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</si>
  <si>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</si>
  <si>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</si>
  <si>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</si>
  <si>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</si>
  <si>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</si>
  <si>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</si>
  <si>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</si>
  <si>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</si>
  <si>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</si>
  <si>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</si>
  <si>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</si>
  <si>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</si>
  <si>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</si>
  <si>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</si>
  <si>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</si>
  <si>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</si>
  <si>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</si>
  <si>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</si>
  <si>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</si>
  <si>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</si>
  <si>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</si>
  <si>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</si>
  <si>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</si>
  <si>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</si>
  <si>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</si>
  <si>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</si>
  <si>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</si>
  <si>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</si>
  <si>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</si>
  <si>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</si>
  <si>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</si>
  <si>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</si>
  <si>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</si>
  <si>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</si>
  <si>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</si>
  <si>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</si>
  <si>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</si>
  <si>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</si>
  <si>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</si>
  <si>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</si>
  <si>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</si>
  <si>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</si>
  <si>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</si>
  <si>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</si>
  <si>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</si>
  <si>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</si>
  <si>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</si>
  <si>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</si>
  <si>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</si>
  <si>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</si>
  <si>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</si>
  <si>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</si>
  <si>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</si>
  <si>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</si>
  <si>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</si>
  <si>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</si>
  <si>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</si>
  <si>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</si>
  <si>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</si>
  <si>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</si>
  <si>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</si>
  <si>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</si>
  <si>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</si>
  <si>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</si>
  <si>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</si>
  <si>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</si>
  <si>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</si>
  <si>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</si>
  <si>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</si>
  <si>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</si>
  <si>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</si>
  <si>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</si>
  <si>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</si>
  <si>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</si>
  <si>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</si>
  <si>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</si>
  <si>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</si>
  <si>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</si>
  <si>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</si>
  <si>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</si>
  <si>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</si>
  <si>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</si>
  <si>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</si>
  <si>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</si>
  <si>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</si>
  <si>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</si>
  <si>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</si>
  <si>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</si>
  <si>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</si>
  <si>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</si>
  <si>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</si>
  <si>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</si>
  <si>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</si>
  <si>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</si>
  <si>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</si>
  <si>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</si>
  <si>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</si>
  <si>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</si>
  <si>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</si>
  <si>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</si>
  <si>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</si>
  <si>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</si>
  <si>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</si>
  <si>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</si>
  <si>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</si>
  <si>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</si>
  <si>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</si>
  <si>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</si>
  <si>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</si>
  <si>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</si>
  <si>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</si>
  <si>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</si>
  <si>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</si>
  <si>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</si>
  <si>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</si>
  <si>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</si>
  <si>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</si>
  <si>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</si>
  <si>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</si>
  <si>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</si>
  <si>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</si>
  <si>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</si>
  <si>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</si>
  <si>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</si>
  <si>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</si>
  <si>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</si>
  <si>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</si>
  <si>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</si>
  <si>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</si>
  <si>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</si>
  <si>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</si>
  <si>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</si>
  <si>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</si>
  <si>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</si>
  <si>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</si>
  <si>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</si>
  <si>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</si>
  <si>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</si>
  <si>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</si>
  <si>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</si>
  <si>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</si>
  <si>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</si>
  <si>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</si>
  <si>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</si>
  <si>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</si>
  <si>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</si>
  <si>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</si>
  <si>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</si>
  <si>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</si>
  <si>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</si>
  <si>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</si>
  <si>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</si>
  <si>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</si>
  <si>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</si>
  <si>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</si>
  <si>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</si>
  <si>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</si>
  <si>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</si>
  <si>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</si>
  <si>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</si>
  <si>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</si>
  <si>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</si>
  <si>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</si>
  <si>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</si>
  <si>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</si>
  <si>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</si>
  <si>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</si>
  <si>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</si>
  <si>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</si>
  <si>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</si>
  <si>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</si>
  <si>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</si>
  <si>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</si>
  <si>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</si>
  <si>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</si>
  <si>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</si>
  <si>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</si>
  <si>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</si>
  <si>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</si>
  <si>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</si>
  <si>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</si>
  <si>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</si>
  <si>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</si>
  <si>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</si>
  <si>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</si>
  <si>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</si>
  <si>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</si>
  <si>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</si>
  <si>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</si>
  <si>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</si>
  <si>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</si>
  <si>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</si>
  <si>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</si>
  <si>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</si>
  <si>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</si>
  <si>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</si>
  <si>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</si>
  <si>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</si>
  <si>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</si>
  <si>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</si>
  <si>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</si>
  <si>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</si>
  <si>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</si>
  <si>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</si>
  <si>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</si>
  <si>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</si>
  <si>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</si>
  <si>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</si>
  <si>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</si>
  <si>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</si>
  <si>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</si>
  <si>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</si>
  <si>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</si>
  <si>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</si>
  <si>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</si>
  <si>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</si>
  <si>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</si>
  <si>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</si>
  <si>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</si>
  <si>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</si>
  <si>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</si>
  <si>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</si>
  <si>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</si>
  <si>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</si>
  <si>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</si>
  <si>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</si>
  <si>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</si>
  <si>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</si>
  <si>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</si>
  <si>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</si>
  <si>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</si>
  <si>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</si>
  <si>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</si>
  <si>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</si>
  <si>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</si>
  <si>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</si>
  <si>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</si>
  <si>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</si>
  <si>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</si>
  <si>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</si>
  <si>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</si>
  <si>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</si>
  <si>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</si>
  <si>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</si>
  <si>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</si>
  <si>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</si>
  <si>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</si>
  <si>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</si>
  <si>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</si>
  <si>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</si>
  <si>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</si>
  <si>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</si>
  <si>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</si>
  <si>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</si>
  <si>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</si>
  <si>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</si>
  <si>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</si>
  <si>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</si>
  <si>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</si>
  <si>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</si>
  <si>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</si>
  <si>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</si>
  <si>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</si>
  <si>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</si>
  <si>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</si>
  <si>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</si>
  <si>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</si>
  <si>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</si>
  <si>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</si>
  <si>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</si>
  <si>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</si>
  <si>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</si>
  <si>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</si>
  <si>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</si>
  <si>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</si>
  <si>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</si>
  <si>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</si>
  <si>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</si>
  <si>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</si>
  <si>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</si>
  <si>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</si>
  <si>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</si>
  <si>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</si>
  <si>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</si>
  <si>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</si>
  <si>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</si>
  <si>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</si>
  <si>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</si>
  <si>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</si>
  <si>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</si>
  <si>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</si>
  <si>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</si>
  <si>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</si>
  <si>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</si>
  <si>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</si>
  <si>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</si>
  <si>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</si>
  <si>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</si>
  <si>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</si>
  <si>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</si>
  <si>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</si>
  <si>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</si>
  <si>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</si>
  <si>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</si>
  <si>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</si>
  <si>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</si>
  <si>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</si>
  <si>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</si>
  <si>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</si>
  <si>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</si>
  <si>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</si>
  <si>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</si>
  <si>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</si>
  <si>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</si>
  <si>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</si>
  <si>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</si>
  <si>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</si>
  <si>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</si>
  <si>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</si>
  <si>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</si>
  <si>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</si>
  <si>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</si>
  <si>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</si>
  <si>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</si>
  <si>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</si>
  <si>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</si>
  <si>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</si>
  <si>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</si>
  <si>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</si>
  <si>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</si>
  <si>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</si>
  <si>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</si>
  <si>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</si>
  <si>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</si>
  <si>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</si>
  <si>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</si>
  <si>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</si>
  <si>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</si>
  <si>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</si>
  <si>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</si>
  <si>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</si>
  <si>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</si>
  <si>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</si>
  <si>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</si>
  <si>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</si>
  <si>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</si>
  <si>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</si>
  <si>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</si>
  <si>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</si>
  <si>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</si>
  <si>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</si>
  <si>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</si>
  <si>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</si>
  <si>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</si>
  <si>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</si>
  <si>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</si>
  <si>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</si>
  <si>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</si>
  <si>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</si>
  <si>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</si>
  <si>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</si>
  <si>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</si>
  <si>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</si>
  <si>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</si>
  <si>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</si>
  <si>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</si>
  <si>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</si>
  <si>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</si>
  <si>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</si>
  <si>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</si>
  <si>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</si>
  <si>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</si>
  <si>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</si>
  <si>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</si>
  <si>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</si>
  <si>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</si>
  <si>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</si>
  <si>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</si>
  <si>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</si>
  <si>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</si>
  <si>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</si>
  <si>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</si>
  <si>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</si>
  <si>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</si>
  <si>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</si>
  <si>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</si>
  <si>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</si>
  <si>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</si>
  <si>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</si>
  <si>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</si>
  <si>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</si>
  <si>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</si>
  <si>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</si>
  <si>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</si>
  <si>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</si>
  <si>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</si>
  <si>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</si>
  <si>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</si>
  <si>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</si>
  <si>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</si>
  <si>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</si>
  <si>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</si>
  <si>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</si>
  <si>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</si>
  <si>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</si>
  <si>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</si>
  <si>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</si>
  <si>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</si>
  <si>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</si>
  <si>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</si>
  <si>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</si>
  <si>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</si>
  <si>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</si>
  <si>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</si>
  <si>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</si>
  <si>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</si>
  <si>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</si>
  <si>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</si>
  <si>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</si>
  <si>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</si>
  <si>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</si>
  <si>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</si>
  <si>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</si>
  <si>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</si>
  <si>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</si>
  <si>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</si>
  <si>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</si>
  <si>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</si>
  <si>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</si>
  <si>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</si>
  <si>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</si>
  <si>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</si>
  <si>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</si>
  <si>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</si>
  <si>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</si>
  <si>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</si>
  <si>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</si>
  <si>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</si>
  <si>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</si>
  <si>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</si>
  <si>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</si>
  <si>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</si>
  <si>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</si>
  <si>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</si>
  <si>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</si>
  <si>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</si>
  <si>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</si>
  <si>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</si>
  <si>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</si>
  <si>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</si>
  <si>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</si>
  <si>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</si>
  <si>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</si>
  <si>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</si>
  <si>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</si>
  <si>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</si>
  <si>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</si>
  <si>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</si>
  <si>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</si>
  <si>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</si>
  <si>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</si>
  <si>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</si>
  <si>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</si>
  <si>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</si>
  <si>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</si>
  <si>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</si>
  <si>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</si>
  <si>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</si>
  <si>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</si>
  <si>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</si>
  <si>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</si>
  <si>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</si>
  <si>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</si>
  <si>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</si>
  <si>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</si>
  <si>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</si>
  <si>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</si>
  <si>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</si>
  <si>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</si>
  <si>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</si>
  <si>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</si>
  <si>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</si>
  <si>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</si>
  <si>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</si>
  <si>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</si>
  <si>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</si>
  <si>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</si>
  <si>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</si>
  <si>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</si>
  <si>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</si>
  <si>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</si>
  <si>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</si>
  <si>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</si>
  <si>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</si>
  <si>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</si>
  <si>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</si>
  <si>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</si>
  <si>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</si>
  <si>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</si>
  <si>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</si>
  <si>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</si>
  <si>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</si>
  <si>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</si>
  <si>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</si>
  <si>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</si>
  <si>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</si>
  <si>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</si>
  <si>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</si>
  <si>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</si>
  <si>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</si>
  <si>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</si>
  <si>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</si>
  <si>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</si>
  <si>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</si>
  <si>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</si>
  <si>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</si>
  <si>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</si>
  <si>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</si>
  <si>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</si>
  <si>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</si>
  <si>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</si>
  <si>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</si>
  <si>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</si>
  <si>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</si>
  <si>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</si>
  <si>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</si>
  <si>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</si>
  <si>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</si>
  <si>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</si>
  <si>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</si>
  <si>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</si>
  <si>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</si>
  <si>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</si>
  <si>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</si>
  <si>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</si>
  <si>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</si>
  <si>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</si>
  <si>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</si>
  <si>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非常災害発生に伴う現地災害対策等に要する経費</t>
    <rPh sb="0" eb="2">
      <t>ヒジョウ</t>
    </rPh>
    <rPh sb="2" eb="4">
      <t>サイガイ</t>
    </rPh>
    <rPh sb="4" eb="6">
      <t>ハッセイ</t>
    </rPh>
    <rPh sb="7" eb="8">
      <t>トモナ</t>
    </rPh>
    <rPh sb="9" eb="11">
      <t>ゲンチ</t>
    </rPh>
    <rPh sb="11" eb="13">
      <t>サイガイ</t>
    </rPh>
    <rPh sb="13" eb="15">
      <t>タイサク</t>
    </rPh>
    <rPh sb="15" eb="16">
      <t>トウ</t>
    </rPh>
    <rPh sb="17" eb="18">
      <t>ヨウ</t>
    </rPh>
    <rPh sb="20" eb="22">
      <t>ケイヒ</t>
    </rPh>
    <phoneticPr fontId="5"/>
  </si>
  <si>
    <t>政策統括官（防災担当）</t>
    <phoneticPr fontId="5"/>
  </si>
  <si>
    <t>参事官（総括担当）
参事官（災害緊急事態対処担当）</t>
    <rPh sb="0" eb="3">
      <t>サンジカン</t>
    </rPh>
    <rPh sb="4" eb="6">
      <t>ソウカツ</t>
    </rPh>
    <rPh sb="6" eb="8">
      <t>タントウ</t>
    </rPh>
    <rPh sb="10" eb="13">
      <t>サンジカン</t>
    </rPh>
    <rPh sb="14" eb="16">
      <t>サイガイ</t>
    </rPh>
    <rPh sb="16" eb="18">
      <t>キンキュウ</t>
    </rPh>
    <rPh sb="18" eb="20">
      <t>ジタイ</t>
    </rPh>
    <rPh sb="20" eb="22">
      <t>タイショ</t>
    </rPh>
    <rPh sb="22" eb="24">
      <t>タントウ</t>
    </rPh>
    <phoneticPr fontId="5"/>
  </si>
  <si>
    <t>横山　征成
島田　勝則</t>
    <rPh sb="0" eb="2">
      <t>ヨコヤマ</t>
    </rPh>
    <rPh sb="3" eb="4">
      <t>セイ</t>
    </rPh>
    <rPh sb="4" eb="5">
      <t>シゲル</t>
    </rPh>
    <rPh sb="6" eb="8">
      <t>シマダ</t>
    </rPh>
    <rPh sb="9" eb="11">
      <t>カツノリ</t>
    </rPh>
    <phoneticPr fontId="5"/>
  </si>
  <si>
    <t>平成12年度</t>
    <rPh sb="0" eb="2">
      <t>ヘイセイ</t>
    </rPh>
    <rPh sb="4" eb="5">
      <t>ネン</t>
    </rPh>
    <rPh sb="5" eb="6">
      <t>ド</t>
    </rPh>
    <phoneticPr fontId="5"/>
  </si>
  <si>
    <t>終了予定なし</t>
    <rPh sb="0" eb="2">
      <t>シュウリョウ</t>
    </rPh>
    <rPh sb="2" eb="4">
      <t>ヨテイ</t>
    </rPh>
    <phoneticPr fontId="5"/>
  </si>
  <si>
    <t>○</t>
  </si>
  <si>
    <t>内閣府設置法第４条第３項第８号
災害対策基本法</t>
    <rPh sb="0" eb="2">
      <t>ナイカク</t>
    </rPh>
    <rPh sb="2" eb="3">
      <t>フ</t>
    </rPh>
    <rPh sb="3" eb="5">
      <t>セッチ</t>
    </rPh>
    <rPh sb="5" eb="6">
      <t>ホウ</t>
    </rPh>
    <rPh sb="6" eb="7">
      <t>ダイ</t>
    </rPh>
    <rPh sb="8" eb="9">
      <t>ジョウ</t>
    </rPh>
    <rPh sb="9" eb="10">
      <t>ダイ</t>
    </rPh>
    <rPh sb="11" eb="12">
      <t>コウ</t>
    </rPh>
    <rPh sb="12" eb="13">
      <t>ダイ</t>
    </rPh>
    <rPh sb="14" eb="15">
      <t>ゴウ</t>
    </rPh>
    <rPh sb="16" eb="18">
      <t>サイガイ</t>
    </rPh>
    <rPh sb="18" eb="20">
      <t>タイサク</t>
    </rPh>
    <rPh sb="20" eb="23">
      <t>キホンホウ</t>
    </rPh>
    <phoneticPr fontId="5"/>
  </si>
  <si>
    <t>防災基本計画等</t>
    <rPh sb="0" eb="2">
      <t>ボウサイ</t>
    </rPh>
    <rPh sb="2" eb="4">
      <t>キホン</t>
    </rPh>
    <rPh sb="4" eb="6">
      <t>ケイカク</t>
    </rPh>
    <rPh sb="6" eb="7">
      <t>トウ</t>
    </rPh>
    <phoneticPr fontId="5"/>
  </si>
  <si>
    <t>大規模災害発生時に現地調査団等を被災地へ派遣して現地災害対策を実施し、また、災害情報を関係機関から収集することにより災害応急対策の迅速な実施を図る。</t>
    <rPh sb="0" eb="3">
      <t>ダイキボ</t>
    </rPh>
    <rPh sb="3" eb="5">
      <t>サイガイ</t>
    </rPh>
    <rPh sb="5" eb="7">
      <t>ハッセイ</t>
    </rPh>
    <rPh sb="7" eb="8">
      <t>ジ</t>
    </rPh>
    <rPh sb="9" eb="11">
      <t>ゲンチ</t>
    </rPh>
    <rPh sb="11" eb="14">
      <t>チョウサダン</t>
    </rPh>
    <rPh sb="14" eb="15">
      <t>トウ</t>
    </rPh>
    <rPh sb="16" eb="19">
      <t>ヒサイチ</t>
    </rPh>
    <rPh sb="20" eb="22">
      <t>ハケン</t>
    </rPh>
    <rPh sb="24" eb="26">
      <t>ゲンチ</t>
    </rPh>
    <rPh sb="26" eb="28">
      <t>サイガイ</t>
    </rPh>
    <rPh sb="28" eb="30">
      <t>タイサク</t>
    </rPh>
    <rPh sb="31" eb="33">
      <t>ジッシ</t>
    </rPh>
    <rPh sb="38" eb="40">
      <t>サイガイ</t>
    </rPh>
    <rPh sb="40" eb="42">
      <t>ジョウホウ</t>
    </rPh>
    <rPh sb="43" eb="45">
      <t>カンケイ</t>
    </rPh>
    <rPh sb="45" eb="47">
      <t>キカン</t>
    </rPh>
    <rPh sb="49" eb="51">
      <t>シュウシュウ</t>
    </rPh>
    <rPh sb="58" eb="60">
      <t>サイガイ</t>
    </rPh>
    <rPh sb="60" eb="62">
      <t>オウキュウ</t>
    </rPh>
    <rPh sb="62" eb="64">
      <t>タイサク</t>
    </rPh>
    <rPh sb="65" eb="67">
      <t>ジンソク</t>
    </rPh>
    <rPh sb="68" eb="70">
      <t>ジッシ</t>
    </rPh>
    <rPh sb="71" eb="72">
      <t>ハカ</t>
    </rPh>
    <phoneticPr fontId="5"/>
  </si>
  <si>
    <t>災害発生時の現地調査団等の派遣等の現地災害対策に必要な業務の実施等</t>
    <rPh sb="0" eb="2">
      <t>サイガイ</t>
    </rPh>
    <rPh sb="2" eb="4">
      <t>ハッセイ</t>
    </rPh>
    <rPh sb="4" eb="5">
      <t>ジ</t>
    </rPh>
    <rPh sb="6" eb="8">
      <t>ゲンチ</t>
    </rPh>
    <rPh sb="8" eb="11">
      <t>チョウサダン</t>
    </rPh>
    <rPh sb="11" eb="12">
      <t>トウ</t>
    </rPh>
    <rPh sb="13" eb="15">
      <t>ハケン</t>
    </rPh>
    <rPh sb="15" eb="16">
      <t>トウ</t>
    </rPh>
    <rPh sb="17" eb="19">
      <t>ゲンチ</t>
    </rPh>
    <rPh sb="19" eb="21">
      <t>サイガイ</t>
    </rPh>
    <rPh sb="21" eb="23">
      <t>タイサク</t>
    </rPh>
    <rPh sb="24" eb="26">
      <t>ヒツヨウ</t>
    </rPh>
    <rPh sb="27" eb="29">
      <t>ギョウム</t>
    </rPh>
    <rPh sb="30" eb="32">
      <t>ジッシ</t>
    </rPh>
    <rPh sb="32" eb="33">
      <t>トウ</t>
    </rPh>
    <phoneticPr fontId="5"/>
  </si>
  <si>
    <t>災害関係調査費</t>
    <rPh sb="0" eb="2">
      <t>サイガイ</t>
    </rPh>
    <rPh sb="2" eb="4">
      <t>カンケイ</t>
    </rPh>
    <rPh sb="4" eb="6">
      <t>チョウサ</t>
    </rPh>
    <rPh sb="6" eb="7">
      <t>ヒ</t>
    </rPh>
    <phoneticPr fontId="5"/>
  </si>
  <si>
    <t>職員旅費</t>
    <rPh sb="0" eb="2">
      <t>ショクイン</t>
    </rPh>
    <rPh sb="2" eb="4">
      <t>リョヒ</t>
    </rPh>
    <phoneticPr fontId="5"/>
  </si>
  <si>
    <t>自動車重量税</t>
    <rPh sb="0" eb="3">
      <t>ジドウシャ</t>
    </rPh>
    <rPh sb="3" eb="6">
      <t>ジュウリョウゼイ</t>
    </rPh>
    <phoneticPr fontId="5"/>
  </si>
  <si>
    <t>災害発生時の現地対策業務については、毎年度災害の有無や実施規模等が異なるため、定量的な目標設定は困難である。</t>
    <rPh sb="0" eb="2">
      <t>サイガイ</t>
    </rPh>
    <rPh sb="2" eb="4">
      <t>ハッセイ</t>
    </rPh>
    <rPh sb="4" eb="5">
      <t>ジ</t>
    </rPh>
    <rPh sb="6" eb="8">
      <t>ゲンチ</t>
    </rPh>
    <rPh sb="8" eb="10">
      <t>タイサク</t>
    </rPh>
    <rPh sb="10" eb="12">
      <t>ギョウム</t>
    </rPh>
    <rPh sb="18" eb="21">
      <t>マイネンド</t>
    </rPh>
    <rPh sb="21" eb="23">
      <t>サイガイ</t>
    </rPh>
    <rPh sb="24" eb="26">
      <t>ウム</t>
    </rPh>
    <rPh sb="27" eb="29">
      <t>ジッシ</t>
    </rPh>
    <rPh sb="29" eb="31">
      <t>キボ</t>
    </rPh>
    <rPh sb="31" eb="32">
      <t>トウ</t>
    </rPh>
    <rPh sb="33" eb="34">
      <t>コト</t>
    </rPh>
    <rPh sb="39" eb="42">
      <t>テイリョウテキ</t>
    </rPh>
    <rPh sb="43" eb="45">
      <t>モクヒョウ</t>
    </rPh>
    <rPh sb="45" eb="47">
      <t>セッテイ</t>
    </rPh>
    <rPh sb="48" eb="50">
      <t>コンナン</t>
    </rPh>
    <phoneticPr fontId="5"/>
  </si>
  <si>
    <t>（目標）
災害等事案に対して、適切かつ機動的に必要な予算執行を行い、円滑かつ迅速な防災行政の推進を実現することを目標とする。
（実績）
大規模災害に対し適切に現地対応を行った。
　令和元年度：山形県沖地震、６月下旬からの大雨、台風５号、令和元年８月豪雨、台風15号、台風19号
　令和２年度：令和２年７月豪雨、１月７日からの大雪、福島県沖地震
　令和３年度：令和３年７月１日からの大雨、令和３年８月の大雨、令和４年福島県沖を震源とする地震</t>
    <rPh sb="1" eb="3">
      <t>モクヒョウ</t>
    </rPh>
    <rPh sb="5" eb="7">
      <t>サイガイ</t>
    </rPh>
    <rPh sb="7" eb="8">
      <t>トウ</t>
    </rPh>
    <rPh sb="8" eb="10">
      <t>ジアン</t>
    </rPh>
    <rPh sb="11" eb="12">
      <t>タイ</t>
    </rPh>
    <rPh sb="15" eb="17">
      <t>テキセツ</t>
    </rPh>
    <rPh sb="19" eb="22">
      <t>キドウテキ</t>
    </rPh>
    <rPh sb="23" eb="25">
      <t>ヒツヨウ</t>
    </rPh>
    <rPh sb="26" eb="28">
      <t>ヨサン</t>
    </rPh>
    <rPh sb="28" eb="30">
      <t>シッコウ</t>
    </rPh>
    <rPh sb="31" eb="32">
      <t>オコナ</t>
    </rPh>
    <rPh sb="34" eb="36">
      <t>エンカツ</t>
    </rPh>
    <rPh sb="38" eb="40">
      <t>ジンソク</t>
    </rPh>
    <rPh sb="41" eb="43">
      <t>ボウサイ</t>
    </rPh>
    <rPh sb="43" eb="45">
      <t>ギョウセイ</t>
    </rPh>
    <rPh sb="46" eb="48">
      <t>スイシン</t>
    </rPh>
    <rPh sb="49" eb="51">
      <t>ジツゲン</t>
    </rPh>
    <rPh sb="56" eb="58">
      <t>モクヒョウ</t>
    </rPh>
    <rPh sb="64" eb="66">
      <t>ジッセキ</t>
    </rPh>
    <rPh sb="68" eb="71">
      <t>ダイキボ</t>
    </rPh>
    <rPh sb="71" eb="73">
      <t>サイガイ</t>
    </rPh>
    <rPh sb="74" eb="75">
      <t>タイ</t>
    </rPh>
    <rPh sb="76" eb="78">
      <t>テキセツ</t>
    </rPh>
    <rPh sb="79" eb="81">
      <t>ゲンチ</t>
    </rPh>
    <rPh sb="81" eb="83">
      <t>タイオウ</t>
    </rPh>
    <rPh sb="84" eb="85">
      <t>オコナ</t>
    </rPh>
    <rPh sb="90" eb="92">
      <t>レイワ</t>
    </rPh>
    <rPh sb="92" eb="94">
      <t>ガンネン</t>
    </rPh>
    <rPh sb="94" eb="95">
      <t>ド</t>
    </rPh>
    <rPh sb="96" eb="99">
      <t>ヤマガタケン</t>
    </rPh>
    <rPh sb="99" eb="100">
      <t>オキ</t>
    </rPh>
    <rPh sb="100" eb="102">
      <t>ジシン</t>
    </rPh>
    <rPh sb="104" eb="105">
      <t>ガツ</t>
    </rPh>
    <rPh sb="105" eb="107">
      <t>ゲジュン</t>
    </rPh>
    <rPh sb="110" eb="112">
      <t>オオアメ</t>
    </rPh>
    <rPh sb="113" eb="115">
      <t>タイフウ</t>
    </rPh>
    <rPh sb="116" eb="117">
      <t>ゴウ</t>
    </rPh>
    <rPh sb="118" eb="120">
      <t>レイワ</t>
    </rPh>
    <rPh sb="120" eb="122">
      <t>ガンネン</t>
    </rPh>
    <rPh sb="123" eb="124">
      <t>ガツ</t>
    </rPh>
    <rPh sb="124" eb="126">
      <t>ゴウウ</t>
    </rPh>
    <rPh sb="127" eb="129">
      <t>タイフウ</t>
    </rPh>
    <rPh sb="131" eb="132">
      <t>ゴウ</t>
    </rPh>
    <rPh sb="133" eb="135">
      <t>タイフウ</t>
    </rPh>
    <rPh sb="137" eb="138">
      <t>ゴウ</t>
    </rPh>
    <rPh sb="140" eb="142">
      <t>レイワ</t>
    </rPh>
    <rPh sb="143" eb="145">
      <t>ネンド</t>
    </rPh>
    <rPh sb="146" eb="148">
      <t>レイワ</t>
    </rPh>
    <rPh sb="149" eb="150">
      <t>ネン</t>
    </rPh>
    <rPh sb="151" eb="152">
      <t>ガツ</t>
    </rPh>
    <rPh sb="152" eb="154">
      <t>ゴウウ</t>
    </rPh>
    <rPh sb="156" eb="157">
      <t>ガツ</t>
    </rPh>
    <rPh sb="158" eb="159">
      <t>ニチ</t>
    </rPh>
    <rPh sb="162" eb="164">
      <t>オオユキ</t>
    </rPh>
    <rPh sb="165" eb="168">
      <t>フクシマケン</t>
    </rPh>
    <rPh sb="168" eb="169">
      <t>オキ</t>
    </rPh>
    <rPh sb="169" eb="171">
      <t>ジシン</t>
    </rPh>
    <rPh sb="173" eb="175">
      <t>レイワ</t>
    </rPh>
    <rPh sb="176" eb="178">
      <t>ネンド</t>
    </rPh>
    <rPh sb="179" eb="181">
      <t>レイワ</t>
    </rPh>
    <rPh sb="182" eb="183">
      <t>ネン</t>
    </rPh>
    <rPh sb="184" eb="185">
      <t>ガツ</t>
    </rPh>
    <rPh sb="186" eb="187">
      <t>ニチ</t>
    </rPh>
    <rPh sb="190" eb="192">
      <t>オオアメ</t>
    </rPh>
    <rPh sb="193" eb="195">
      <t>レイワ</t>
    </rPh>
    <rPh sb="196" eb="197">
      <t>ネン</t>
    </rPh>
    <rPh sb="198" eb="199">
      <t>ガツ</t>
    </rPh>
    <rPh sb="200" eb="202">
      <t>オオアメ</t>
    </rPh>
    <rPh sb="203" eb="205">
      <t>レイワ</t>
    </rPh>
    <rPh sb="206" eb="207">
      <t>ネン</t>
    </rPh>
    <rPh sb="207" eb="210">
      <t>フクシマケン</t>
    </rPh>
    <rPh sb="210" eb="211">
      <t>オキ</t>
    </rPh>
    <rPh sb="212" eb="214">
      <t>シンゲン</t>
    </rPh>
    <rPh sb="217" eb="219">
      <t>ジシン</t>
    </rPh>
    <phoneticPr fontId="5"/>
  </si>
  <si>
    <t>災害発生時に、迅速な現地派遣など適切な対応を行う。</t>
    <rPh sb="0" eb="2">
      <t>サイガイ</t>
    </rPh>
    <rPh sb="2" eb="4">
      <t>ハッセイ</t>
    </rPh>
    <rPh sb="4" eb="5">
      <t>ジ</t>
    </rPh>
    <rPh sb="7" eb="9">
      <t>ジンソク</t>
    </rPh>
    <rPh sb="10" eb="12">
      <t>ゲンチ</t>
    </rPh>
    <rPh sb="12" eb="14">
      <t>ハケン</t>
    </rPh>
    <rPh sb="16" eb="18">
      <t>テキセツ</t>
    </rPh>
    <rPh sb="19" eb="21">
      <t>タイオウ</t>
    </rPh>
    <rPh sb="22" eb="23">
      <t>オコナ</t>
    </rPh>
    <phoneticPr fontId="5"/>
  </si>
  <si>
    <t>災害発生時に適切に現地派遣等の対応をした割合</t>
    <rPh sb="0" eb="2">
      <t>サイガイ</t>
    </rPh>
    <rPh sb="2" eb="4">
      <t>ハッセイ</t>
    </rPh>
    <rPh sb="4" eb="5">
      <t>ジ</t>
    </rPh>
    <rPh sb="6" eb="8">
      <t>テキセツ</t>
    </rPh>
    <rPh sb="9" eb="11">
      <t>ゲンチ</t>
    </rPh>
    <rPh sb="11" eb="13">
      <t>ハケン</t>
    </rPh>
    <rPh sb="13" eb="14">
      <t>トウ</t>
    </rPh>
    <rPh sb="15" eb="17">
      <t>タイオウ</t>
    </rPh>
    <rPh sb="20" eb="22">
      <t>ワリアイ</t>
    </rPh>
    <phoneticPr fontId="5"/>
  </si>
  <si>
    <t>災害発生時の現地調査団等の派遣等の現地災害対策に必要な業務の実施等</t>
    <phoneticPr fontId="5"/>
  </si>
  <si>
    <t>災害発生時に、迅速な現地派遣など適切な対応を行う。</t>
    <phoneticPr fontId="5"/>
  </si>
  <si>
    <t>災害発生時の政府調査団等派遣回数</t>
    <rPh sb="0" eb="2">
      <t>サイガイ</t>
    </rPh>
    <rPh sb="2" eb="4">
      <t>ハッセイ</t>
    </rPh>
    <rPh sb="4" eb="5">
      <t>ジ</t>
    </rPh>
    <rPh sb="6" eb="8">
      <t>セイフ</t>
    </rPh>
    <rPh sb="8" eb="11">
      <t>チョウサダン</t>
    </rPh>
    <rPh sb="11" eb="12">
      <t>トウ</t>
    </rPh>
    <rPh sb="12" eb="14">
      <t>ハケン</t>
    </rPh>
    <rPh sb="14" eb="16">
      <t>カイスウ</t>
    </rPh>
    <phoneticPr fontId="5"/>
  </si>
  <si>
    <t>回</t>
    <rPh sb="0" eb="1">
      <t>カイ</t>
    </rPh>
    <phoneticPr fontId="5"/>
  </si>
  <si>
    <t>⑤防災行政の総合的推進</t>
    <rPh sb="1" eb="3">
      <t>ボウサイ</t>
    </rPh>
    <rPh sb="3" eb="5">
      <t>ギョウセイ</t>
    </rPh>
    <rPh sb="6" eb="9">
      <t>ソウゴウテキ</t>
    </rPh>
    <rPh sb="9" eb="11">
      <t>スイシン</t>
    </rPh>
    <phoneticPr fontId="5"/>
  </si>
  <si>
    <t>発災時の迅速な応急対策等を適切に行うとのニーズに対し、現地対策業務等の実施により実現するものである。</t>
    <rPh sb="0" eb="2">
      <t>ハッサイ</t>
    </rPh>
    <rPh sb="2" eb="3">
      <t>ジ</t>
    </rPh>
    <rPh sb="4" eb="6">
      <t>ジンソク</t>
    </rPh>
    <rPh sb="7" eb="9">
      <t>オウキュウ</t>
    </rPh>
    <rPh sb="9" eb="11">
      <t>タイサク</t>
    </rPh>
    <rPh sb="11" eb="12">
      <t>トウ</t>
    </rPh>
    <rPh sb="13" eb="15">
      <t>テキセツ</t>
    </rPh>
    <rPh sb="16" eb="17">
      <t>オコナ</t>
    </rPh>
    <rPh sb="24" eb="25">
      <t>タイ</t>
    </rPh>
    <rPh sb="27" eb="29">
      <t>ゲンチ</t>
    </rPh>
    <rPh sb="29" eb="31">
      <t>タイサク</t>
    </rPh>
    <rPh sb="31" eb="33">
      <t>ギョウム</t>
    </rPh>
    <rPh sb="33" eb="34">
      <t>トウ</t>
    </rPh>
    <rPh sb="35" eb="37">
      <t>ジッシ</t>
    </rPh>
    <rPh sb="40" eb="42">
      <t>ジツゲン</t>
    </rPh>
    <phoneticPr fontId="5"/>
  </si>
  <si>
    <t>現地対策業務は大規模災害発生時に現地で災害対策の総合調整等を行う業務であり国が直接行うべきものである。</t>
  </si>
  <si>
    <t>現地対策業務は、災害対策本部の組織の一部として現地で災害対策の総合調整を行う業務であるため、国の災害対策において必要かつ適切また優先度の高い業務である。</t>
  </si>
  <si>
    <t>有</t>
  </si>
  <si>
    <t>‐</t>
  </si>
  <si>
    <t>各業務の契約は、入札により予定価格の範囲内での落札となっており、コスト水準は妥当である。</t>
  </si>
  <si>
    <t>災害応急対応に必要な連絡体制の整備等に限定して予算の要求・執行をしている。</t>
  </si>
  <si>
    <t>災害対応から得た経験を活かし、より効率的、効果的な対策がとられるよう努めている。</t>
  </si>
  <si>
    <t>目標のとおりの実績となっている。</t>
  </si>
  <si>
    <t>「災害発生時の政府調査団等派遣回数」は、事前に見込めるものではない。なお、派遣は必要に応じ適切に行われている。</t>
    <rPh sb="12" eb="13">
      <t>トウ</t>
    </rPh>
    <phoneticPr fontId="5"/>
  </si>
  <si>
    <t>0057</t>
    <phoneticPr fontId="5"/>
  </si>
  <si>
    <t>0061</t>
    <phoneticPr fontId="5"/>
  </si>
  <si>
    <t>0069</t>
    <phoneticPr fontId="5"/>
  </si>
  <si>
    <t>0046</t>
    <phoneticPr fontId="5"/>
  </si>
  <si>
    <t>0044</t>
    <phoneticPr fontId="5"/>
  </si>
  <si>
    <t>0049</t>
    <phoneticPr fontId="5"/>
  </si>
  <si>
    <t>0043</t>
    <phoneticPr fontId="5"/>
  </si>
  <si>
    <t>請負【一般競争入札（最低価格）】</t>
    <rPh sb="0" eb="2">
      <t>ウケオイ</t>
    </rPh>
    <rPh sb="3" eb="5">
      <t>イッパン</t>
    </rPh>
    <rPh sb="5" eb="7">
      <t>キョウソウ</t>
    </rPh>
    <rPh sb="7" eb="9">
      <t>ニュウサツ</t>
    </rPh>
    <rPh sb="10" eb="12">
      <t>サイテイ</t>
    </rPh>
    <rPh sb="12" eb="14">
      <t>カカク</t>
    </rPh>
    <phoneticPr fontId="5"/>
  </si>
  <si>
    <t>Ａ．ジャパンプロテクション（株）</t>
    <phoneticPr fontId="5"/>
  </si>
  <si>
    <t>Ｂ．民間企業２社</t>
    <rPh sb="2" eb="4">
      <t>ミンカン</t>
    </rPh>
    <rPh sb="4" eb="6">
      <t>キギョウ</t>
    </rPh>
    <rPh sb="7" eb="8">
      <t>シャ</t>
    </rPh>
    <phoneticPr fontId="5"/>
  </si>
  <si>
    <t>・災害応急対策用通信サービス提供業務
・緊急情報連絡サービス提供業務</t>
  </si>
  <si>
    <t>１８．７百万円</t>
    <rPh sb="4" eb="7">
      <t>ヒャクマンエン</t>
    </rPh>
    <phoneticPr fontId="5"/>
  </si>
  <si>
    <t>請負【随意契約（少額）】</t>
    <rPh sb="0" eb="2">
      <t>ウケオイ</t>
    </rPh>
    <rPh sb="3" eb="5">
      <t>ズイイ</t>
    </rPh>
    <rPh sb="5" eb="7">
      <t>ケイヤク</t>
    </rPh>
    <rPh sb="8" eb="10">
      <t>ショウガク</t>
    </rPh>
    <phoneticPr fontId="3"/>
  </si>
  <si>
    <t>C．民間企業２社</t>
    <rPh sb="2" eb="4">
      <t>ミンカン</t>
    </rPh>
    <rPh sb="4" eb="6">
      <t>キギョウ</t>
    </rPh>
    <rPh sb="7" eb="8">
      <t>シャ</t>
    </rPh>
    <phoneticPr fontId="5"/>
  </si>
  <si>
    <t>・ＳＮＳ連携緊急情報配信サービス
・救援用航空機動態管理システム</t>
    <rPh sb="4" eb="6">
      <t>レンケイ</t>
    </rPh>
    <rPh sb="6" eb="8">
      <t>キンキュウ</t>
    </rPh>
    <rPh sb="8" eb="10">
      <t>ジョウホウ</t>
    </rPh>
    <rPh sb="10" eb="12">
      <t>ハイシン</t>
    </rPh>
    <rPh sb="18" eb="21">
      <t>キュウエンヨウ</t>
    </rPh>
    <rPh sb="21" eb="23">
      <t>コウクウ</t>
    </rPh>
    <rPh sb="23" eb="24">
      <t>キ</t>
    </rPh>
    <rPh sb="24" eb="26">
      <t>ドウタイ</t>
    </rPh>
    <rPh sb="26" eb="28">
      <t>カンリ</t>
    </rPh>
    <phoneticPr fontId="5"/>
  </si>
  <si>
    <t>Ｄ．民間企業２社</t>
    <rPh sb="2" eb="4">
      <t>ミンカン</t>
    </rPh>
    <rPh sb="4" eb="6">
      <t>キギョウ</t>
    </rPh>
    <rPh sb="7" eb="8">
      <t>シャ</t>
    </rPh>
    <phoneticPr fontId="5"/>
  </si>
  <si>
    <t>・電話使用料</t>
    <rPh sb="1" eb="3">
      <t>デンワ</t>
    </rPh>
    <rPh sb="3" eb="6">
      <t>シヨウリョウ</t>
    </rPh>
    <phoneticPr fontId="5"/>
  </si>
  <si>
    <t>請負【随意契約（その他）】</t>
    <rPh sb="0" eb="2">
      <t>ウケオイ</t>
    </rPh>
    <rPh sb="3" eb="5">
      <t>ズイイ</t>
    </rPh>
    <rPh sb="5" eb="7">
      <t>ケイヤク</t>
    </rPh>
    <rPh sb="10" eb="11">
      <t>タ</t>
    </rPh>
    <phoneticPr fontId="3"/>
  </si>
  <si>
    <t>・非常災害対応事務費</t>
    <rPh sb="1" eb="3">
      <t>ヒジョウ</t>
    </rPh>
    <rPh sb="3" eb="5">
      <t>サイガイ</t>
    </rPh>
    <rPh sb="5" eb="7">
      <t>タイオウ</t>
    </rPh>
    <rPh sb="7" eb="10">
      <t>ジムヒ</t>
    </rPh>
    <phoneticPr fontId="5"/>
  </si>
  <si>
    <t>直接【賃金、旅費等】</t>
    <rPh sb="0" eb="2">
      <t>チョクセツ</t>
    </rPh>
    <rPh sb="3" eb="5">
      <t>チンギン</t>
    </rPh>
    <rPh sb="6" eb="8">
      <t>リョヒ</t>
    </rPh>
    <rPh sb="8" eb="9">
      <t>トウ</t>
    </rPh>
    <phoneticPr fontId="3"/>
  </si>
  <si>
    <t>・災害即応調整員賃金、
　職員出張旅費、
　車両借上げ立替払い経費</t>
    <rPh sb="1" eb="3">
      <t>サイガイ</t>
    </rPh>
    <rPh sb="3" eb="5">
      <t>ソクオウ</t>
    </rPh>
    <rPh sb="5" eb="7">
      <t>チョウセイ</t>
    </rPh>
    <rPh sb="7" eb="8">
      <t>イン</t>
    </rPh>
    <rPh sb="8" eb="10">
      <t>チンギン</t>
    </rPh>
    <rPh sb="13" eb="15">
      <t>ショクイン</t>
    </rPh>
    <rPh sb="15" eb="17">
      <t>シュッチョウ</t>
    </rPh>
    <rPh sb="17" eb="19">
      <t>リョヒ</t>
    </rPh>
    <rPh sb="22" eb="24">
      <t>シャリョウ</t>
    </rPh>
    <rPh sb="24" eb="26">
      <t>カリア</t>
    </rPh>
    <rPh sb="27" eb="29">
      <t>タテカエ</t>
    </rPh>
    <rPh sb="29" eb="30">
      <t>バラ</t>
    </rPh>
    <rPh sb="31" eb="33">
      <t>ケイヒ</t>
    </rPh>
    <phoneticPr fontId="5"/>
  </si>
  <si>
    <t>A.ジャパンプロテクション（株）</t>
  </si>
  <si>
    <t>B.（株）インターネットイニシアティブ</t>
  </si>
  <si>
    <t>雑役務費</t>
  </si>
  <si>
    <t>災害関連情報等の情報連絡等業務</t>
  </si>
  <si>
    <t>災害応急対策用通信サービス提供業務</t>
  </si>
  <si>
    <t>D.（株）ＮＴＴドコモ</t>
    <phoneticPr fontId="5"/>
  </si>
  <si>
    <t>ＳＮＳ連携緊急情報配信サービス</t>
    <rPh sb="3" eb="5">
      <t>レンケイ</t>
    </rPh>
    <rPh sb="5" eb="7">
      <t>キンキュウ</t>
    </rPh>
    <rPh sb="7" eb="9">
      <t>ジョウホウ</t>
    </rPh>
    <rPh sb="9" eb="11">
      <t>ハイシン</t>
    </rPh>
    <phoneticPr fontId="5"/>
  </si>
  <si>
    <t>通信運搬費</t>
    <rPh sb="0" eb="2">
      <t>ツウシン</t>
    </rPh>
    <rPh sb="2" eb="4">
      <t>ウンパン</t>
    </rPh>
    <rPh sb="4" eb="5">
      <t>ヒ</t>
    </rPh>
    <phoneticPr fontId="5"/>
  </si>
  <si>
    <t>携帯電話使用料</t>
    <rPh sb="0" eb="2">
      <t>ケイタイ</t>
    </rPh>
    <rPh sb="2" eb="4">
      <t>デンワ</t>
    </rPh>
    <rPh sb="4" eb="7">
      <t>シヨウリョウ</t>
    </rPh>
    <phoneticPr fontId="5"/>
  </si>
  <si>
    <t>E.（株）セノン</t>
    <phoneticPr fontId="5"/>
  </si>
  <si>
    <t>F. 個人Ａ</t>
    <phoneticPr fontId="5"/>
  </si>
  <si>
    <t>雑役務費</t>
    <phoneticPr fontId="5"/>
  </si>
  <si>
    <t>災害対策車運行管理業務</t>
    <rPh sb="0" eb="2">
      <t>サイガイ</t>
    </rPh>
    <rPh sb="2" eb="4">
      <t>タイサク</t>
    </rPh>
    <rPh sb="4" eb="5">
      <t>シャ</t>
    </rPh>
    <rPh sb="5" eb="7">
      <t>ウンコウ</t>
    </rPh>
    <rPh sb="7" eb="9">
      <t>カンリ</t>
    </rPh>
    <rPh sb="9" eb="11">
      <t>ギョウム</t>
    </rPh>
    <phoneticPr fontId="5"/>
  </si>
  <si>
    <t>賃金</t>
    <rPh sb="0" eb="2">
      <t>チンギン</t>
    </rPh>
    <phoneticPr fontId="5"/>
  </si>
  <si>
    <t>災害即応調整員賃金</t>
    <rPh sb="0" eb="2">
      <t>サイガイ</t>
    </rPh>
    <rPh sb="2" eb="4">
      <t>ソクオウ</t>
    </rPh>
    <rPh sb="4" eb="6">
      <t>チョウセイ</t>
    </rPh>
    <rPh sb="6" eb="7">
      <t>イン</t>
    </rPh>
    <rPh sb="7" eb="9">
      <t>チンギン</t>
    </rPh>
    <phoneticPr fontId="5"/>
  </si>
  <si>
    <t>一般競争契約
（最低価格）</t>
  </si>
  <si>
    <t>緊急情報連絡サービス提供業務</t>
  </si>
  <si>
    <t>ＳＮＳ連携緊急情報配信サービス</t>
  </si>
  <si>
    <t>随意契約
（少額）</t>
  </si>
  <si>
    <t>救援用航空機動態管理システム</t>
    <rPh sb="0" eb="3">
      <t>キュウエンヨウ</t>
    </rPh>
    <rPh sb="3" eb="6">
      <t>コウクウキ</t>
    </rPh>
    <rPh sb="6" eb="8">
      <t>ドウタイ</t>
    </rPh>
    <rPh sb="8" eb="10">
      <t>カンリ</t>
    </rPh>
    <phoneticPr fontId="5"/>
  </si>
  <si>
    <t>衛星携帯電話使用料</t>
    <rPh sb="0" eb="2">
      <t>エイセイ</t>
    </rPh>
    <rPh sb="2" eb="4">
      <t>ケイタイ</t>
    </rPh>
    <rPh sb="4" eb="6">
      <t>デンワ</t>
    </rPh>
    <rPh sb="6" eb="9">
      <t>シヨウリョウ</t>
    </rPh>
    <phoneticPr fontId="5"/>
  </si>
  <si>
    <t>出張手配管理業務</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</si>
  <si>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</si>
  <si>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</si>
  <si>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</si>
  <si>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</si>
  <si>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国内出張旅費</t>
    <rPh sb="0" eb="2">
      <t>コクナイ</t>
    </rPh>
    <rPh sb="2" eb="4">
      <t>シュッチョウ</t>
    </rPh>
    <rPh sb="4" eb="6">
      <t>リョヒ</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</si>
  <si>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</si>
  <si>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</si>
  <si>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</si>
  <si>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</si>
  <si>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</si>
  <si>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</si>
  <si>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災害の規模等により大きく変動があるため算出は困難である。　　　　　　　　　　　　　　</t>
    <phoneticPr fontId="5"/>
  </si>
  <si>
    <t>-</t>
    <phoneticPr fontId="5"/>
  </si>
  <si>
    <t>予算執行においては、原則一般競争入札によることとし、透明性、競争性の確保を図っている。
結果的に一者応札になってしまったものもあるが、引き続き分かり易い仕様内容や、入札期間などに配慮し、改善を図る。
競争性のない随意契約となったものについては、電話料金等の長期役務契約である。</t>
    <phoneticPr fontId="5"/>
  </si>
  <si>
    <t>３０．４百万円</t>
    <rPh sb="4" eb="7">
      <t>ヒャクマンエン</t>
    </rPh>
    <phoneticPr fontId="5"/>
  </si>
  <si>
    <t>C.パナソニックシステムソリューションズジャパン（株）</t>
    <phoneticPr fontId="5"/>
  </si>
  <si>
    <t>令和３年７月１日からの大雨に係る総理大臣視察に伴う意見交換会会場の借り上げ</t>
    <phoneticPr fontId="5"/>
  </si>
  <si>
    <t>令和３年７月１日からの大雨に係る被災地派遣（佐賀県・長崎県）に伴うレンタカー借上げ</t>
    <rPh sb="14" eb="15">
      <t>カカ</t>
    </rPh>
    <phoneticPr fontId="5"/>
  </si>
  <si>
    <t>福島県沖を震源とする地震に係る被災地（福島県・宮城県）派遣に伴うレンタカーの借り上げ</t>
    <rPh sb="27" eb="29">
      <t>ハケン</t>
    </rPh>
    <rPh sb="30" eb="31">
      <t>トモナ</t>
    </rPh>
    <phoneticPr fontId="5"/>
  </si>
  <si>
    <t>令和３年７月１日からの大雨に係る総理大臣視察（静岡県）等に伴う車両の借上げ</t>
    <phoneticPr fontId="5"/>
  </si>
  <si>
    <t>令和３年７月１日からの大雨に係る総理大臣視察（静岡県）に伴う車両の借上げ</t>
    <phoneticPr fontId="5"/>
  </si>
  <si>
    <t>令和３年７月１日からの大雨に係る内閣府副大臣視察（島根県、鳥取県）に伴う車両の借上げ</t>
    <rPh sb="0" eb="2">
      <t>レイワ</t>
    </rPh>
    <rPh sb="3" eb="4">
      <t>ネン</t>
    </rPh>
    <rPh sb="5" eb="6">
      <t>ツキ</t>
    </rPh>
    <rPh sb="7" eb="8">
      <t>ニチ</t>
    </rPh>
    <phoneticPr fontId="5"/>
  </si>
  <si>
    <t>令和３年８月の大雨に係る防災担当大臣視察（佐賀県・長崎県）に伴う車両の借上げ</t>
    <phoneticPr fontId="5"/>
  </si>
  <si>
    <t>令和３年７月１日からの大雨に係る被災地派遣（静岡県）に伴うレンタカーの借上げ</t>
    <phoneticPr fontId="5"/>
  </si>
  <si>
    <t>Ｅ．民間企業１４社</t>
    <rPh sb="2" eb="4">
      <t>ミンカン</t>
    </rPh>
    <rPh sb="4" eb="6">
      <t>キギョウ</t>
    </rPh>
    <rPh sb="8" eb="9">
      <t>シャ</t>
    </rPh>
    <phoneticPr fontId="5"/>
  </si>
  <si>
    <t>８．３百万円</t>
    <phoneticPr fontId="5"/>
  </si>
  <si>
    <t>Ｆ．個人４６名</t>
    <rPh sb="2" eb="4">
      <t>コジン</t>
    </rPh>
    <rPh sb="6" eb="7">
      <t>メイ</t>
    </rPh>
    <phoneticPr fontId="5"/>
  </si>
  <si>
    <t>９．５百万円</t>
    <phoneticPr fontId="5"/>
  </si>
  <si>
    <t>災害関連情報等の情報連絡等業務</t>
    <rPh sb="0" eb="2">
      <t>サイガイ</t>
    </rPh>
    <rPh sb="2" eb="4">
      <t>カンレン</t>
    </rPh>
    <rPh sb="4" eb="6">
      <t>ジョウホウ</t>
    </rPh>
    <rPh sb="6" eb="7">
      <t>トウ</t>
    </rPh>
    <rPh sb="8" eb="10">
      <t>ジョウホウ</t>
    </rPh>
    <rPh sb="10" eb="12">
      <t>レンラク</t>
    </rPh>
    <rPh sb="12" eb="13">
      <t>トウ</t>
    </rPh>
    <rPh sb="13" eb="15">
      <t>ギョウム</t>
    </rPh>
    <phoneticPr fontId="5"/>
  </si>
  <si>
    <t>-</t>
  </si>
  <si>
    <t>　－</t>
  </si>
  <si>
    <t>　－</t>
    <phoneticPr fontId="5"/>
  </si>
  <si>
    <t xml:space="preserve"> https://www8.cao.go.jp/hyouka/r1hyouka/r1jigo/r1jigo-10.pdf</t>
    <phoneticPr fontId="5"/>
  </si>
  <si>
    <t xml:space="preserve"> P6、P7</t>
    <phoneticPr fontId="5"/>
  </si>
  <si>
    <t>災害対応が発生した場合は、その経験を活かし、より効率的・効果的な対策がとれるよう努めている。
また、経費については、一般競争入札（少額随契を除く）により請負業務を行っており、透明性・競争性の確保を図っているところ。
請負業務については、実施状況の報告により履行内容が適正かを確認するなど、適切な監督・検査体制を実施。</t>
    <phoneticPr fontId="5"/>
  </si>
  <si>
    <t>今後も透明性・競争性の確保を図り、コスト削減等に努める。</t>
    <phoneticPr fontId="5"/>
  </si>
  <si>
    <t>１．１百万円</t>
    <rPh sb="3" eb="6">
      <t>ヒャクマンエン</t>
    </rPh>
    <phoneticPr fontId="5"/>
  </si>
  <si>
    <t>１１．２百万円</t>
    <rPh sb="4" eb="7">
      <t>ヒャクマンエン</t>
    </rPh>
    <phoneticPr fontId="5"/>
  </si>
  <si>
    <t>内閣府
７９．２百万円</t>
    <rPh sb="0" eb="2">
      <t>ナイカク</t>
    </rPh>
    <rPh sb="2" eb="3">
      <t>フ</t>
    </rPh>
    <rPh sb="8" eb="9">
      <t>ヒャク</t>
    </rPh>
    <rPh sb="9" eb="11">
      <t>マンエン</t>
    </rPh>
    <phoneticPr fontId="5"/>
  </si>
  <si>
    <t>-</t>
    <phoneticPr fontId="5"/>
  </si>
  <si>
    <t>10．防災政策の推進</t>
    <rPh sb="3" eb="5">
      <t>ボウサイ</t>
    </rPh>
    <rPh sb="5" eb="7">
      <t>セイサク</t>
    </rPh>
    <rPh sb="8" eb="10">
      <t>スイシン</t>
    </rPh>
    <phoneticPr fontId="5"/>
  </si>
  <si>
    <t>請負【随意契約（公募）等】</t>
    <rPh sb="11" eb="12">
      <t>トウ</t>
    </rPh>
    <phoneticPr fontId="5"/>
  </si>
  <si>
    <t>請負【一般競争契約（最低価格）】</t>
    <rPh sb="0" eb="2">
      <t>ウケオイ</t>
    </rPh>
    <rPh sb="3" eb="5">
      <t>イッパン</t>
    </rPh>
    <rPh sb="5" eb="7">
      <t>キョウソウ</t>
    </rPh>
    <rPh sb="7" eb="9">
      <t>ケイヤク</t>
    </rPh>
    <rPh sb="10" eb="12">
      <t>サイテイ</t>
    </rPh>
    <rPh sb="12" eb="14">
      <t>カカク</t>
    </rPh>
    <phoneticPr fontId="3"/>
  </si>
  <si>
    <t>調査団を災害現場に派遣する業務は重要だと思う。調査なのでレビューシートとしては問題ない。予算の執行にばらつきがあるのも理解できる。以下疑問。事後的に効果を検証すべきではないか。反省の意味で必要である。気になって、上記に記載された参考資料の政策評価ＵＲＬを見たが、どうも違う気がする。 https://www8.cao.go.jp/hyouka/r1hyouka/r1jigo/r1jigo-10.pdfを見ても分からない。該当箇所も違うのではないか。参照するように書いている資料（令和元年度実施政策にかかる政策評価書）が、違うのではないか。</t>
    <phoneticPr fontId="5"/>
  </si>
  <si>
    <t>有識者の所見も踏まえ、事業の適切な進捗管理、予算の適切かつ効率的な執行に努めること。
また、引き続き、一者応札になった案件については、その要因をよく分析の上、改善策を講じること。</t>
    <rPh sb="0" eb="3">
      <t>ユウシキシャ</t>
    </rPh>
    <rPh sb="4" eb="6">
      <t>ショケン</t>
    </rPh>
    <rPh sb="7" eb="8">
      <t>フ</t>
    </rPh>
    <phoneticPr fontId="5"/>
  </si>
  <si>
    <t>有識者の所見を受けて、これまでの調査団の派遣実績を踏まえて、今後の事業の遂行について、業務の目的を達成できるよう事業の適切な進捗管理、予算の適切かつ効率的な執行に努める。また、一者応札となっている案件については、その要因を分析し、改善に努める。（評価書に関しての指摘について、当事業は指摘の評価書（防災行政の総合的推進）に含まれていますが、含まれる事業が広範に亘るため記載されない事業があるためです）</t>
    <rPh sb="0" eb="3">
      <t>ユウシキシャ</t>
    </rPh>
    <rPh sb="4" eb="6">
      <t>ショケン</t>
    </rPh>
    <rPh sb="7" eb="8">
      <t>ウ</t>
    </rPh>
    <rPh sb="16" eb="19">
      <t>チョウサダン</t>
    </rPh>
    <rPh sb="20" eb="22">
      <t>ハケン</t>
    </rPh>
    <rPh sb="22" eb="24">
      <t>ジッセキ</t>
    </rPh>
    <rPh sb="25" eb="26">
      <t>フ</t>
    </rPh>
    <rPh sb="30" eb="32">
      <t>コンゴ</t>
    </rPh>
    <rPh sb="33" eb="35">
      <t>ジギョウ</t>
    </rPh>
    <rPh sb="36" eb="38">
      <t>スイコウ</t>
    </rPh>
    <rPh sb="43" eb="45">
      <t>ギョウム</t>
    </rPh>
    <rPh sb="46" eb="48">
      <t>モクテキ</t>
    </rPh>
    <rPh sb="49" eb="51">
      <t>タッセイ</t>
    </rPh>
    <rPh sb="123" eb="126">
      <t>ヒョウカショ</t>
    </rPh>
    <rPh sb="127" eb="128">
      <t>カン</t>
    </rPh>
    <rPh sb="131" eb="133">
      <t>シテキ</t>
    </rPh>
    <rPh sb="139" eb="141">
      <t>ジギョウ</t>
    </rPh>
    <rPh sb="142" eb="144">
      <t>シテキ</t>
    </rPh>
    <rPh sb="145" eb="148">
      <t>ヒョウカショ</t>
    </rPh>
    <rPh sb="149" eb="151">
      <t>ボウサイ</t>
    </rPh>
    <rPh sb="151" eb="153">
      <t>ギョウセイ</t>
    </rPh>
    <rPh sb="154" eb="157">
      <t>ソウゴウテキ</t>
    </rPh>
    <rPh sb="157" eb="159">
      <t>スイシン</t>
    </rPh>
    <rPh sb="161" eb="162">
      <t>フク</t>
    </rPh>
    <rPh sb="170" eb="171">
      <t>フク</t>
    </rPh>
    <rPh sb="174" eb="176">
      <t>ジギョウ</t>
    </rPh>
    <rPh sb="177" eb="179">
      <t>コウハン</t>
    </rPh>
    <rPh sb="180" eb="181">
      <t>ワタ</t>
    </rPh>
    <rPh sb="184" eb="186">
      <t>キサイ</t>
    </rPh>
    <rPh sb="190" eb="192">
      <t>ジギョウ</t>
    </rPh>
    <phoneticPr fontId="5"/>
  </si>
  <si>
    <t>ジャパンプロテクション株式会社</t>
    <rPh sb="11" eb="15">
      <t>カブシキガイシャ</t>
    </rPh>
    <phoneticPr fontId="5"/>
  </si>
  <si>
    <t>株式会社インターネットイニシアティブ</t>
    <phoneticPr fontId="5"/>
  </si>
  <si>
    <t>株式会社エレクトリック・マテリアル</t>
    <phoneticPr fontId="5"/>
  </si>
  <si>
    <t>パナソニックコネクト株式会社</t>
    <phoneticPr fontId="5"/>
  </si>
  <si>
    <t>株式会社ウェザーニューズ</t>
    <rPh sb="0" eb="4">
      <t>カブシキガイシャ</t>
    </rPh>
    <phoneticPr fontId="5"/>
  </si>
  <si>
    <t>株式会社ＮＴＴドコモ</t>
    <phoneticPr fontId="5"/>
  </si>
  <si>
    <t>ソフトバンク株式会社</t>
    <phoneticPr fontId="5"/>
  </si>
  <si>
    <t>株式会社セノン</t>
    <phoneticPr fontId="5"/>
  </si>
  <si>
    <t>東武トップツアーズ株式会社</t>
    <phoneticPr fontId="5"/>
  </si>
  <si>
    <t>株式会社日産カーレンタルソリューション</t>
    <phoneticPr fontId="5"/>
  </si>
  <si>
    <t>株式会社伊東園ホテルズ</t>
    <rPh sb="0" eb="4">
      <t>カブシキガイシャ</t>
    </rPh>
    <rPh sb="4" eb="6">
      <t>イトウ</t>
    </rPh>
    <phoneticPr fontId="5"/>
  </si>
  <si>
    <t>株式会社ニコー</t>
    <rPh sb="0" eb="4">
      <t>カブシキガイシャ</t>
    </rPh>
    <phoneticPr fontId="5"/>
  </si>
  <si>
    <t>岳南自動車株式会社</t>
    <rPh sb="5" eb="9">
      <t>カブシキガイシャ</t>
    </rPh>
    <phoneticPr fontId="5"/>
  </si>
  <si>
    <t>日ノ丸ハイヤー株式会社</t>
    <phoneticPr fontId="5"/>
  </si>
  <si>
    <t>西肥自動車株式会社</t>
    <rPh sb="5" eb="9">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</si>
</sst>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3" borderId="37"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85" xfId="1" applyFont="1" applyFill="1" applyBorder="1" applyAlignment="1" applyProtection="1">
      <alignment horizontal="center" vertical="center"/>
      <protection locked="0"/>
    </xf>
    <xf numFmtId="0" fontId="11" fillId="0" borderId="59"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36" xfId="1" applyFont="1" applyFill="1" applyBorder="1" applyAlignment="1" applyProtection="1">
      <alignment horizontal="center" vertical="center"/>
      <protection locked="0"/>
    </xf>
    <xf numFmtId="0" fontId="11" fillId="0" borderId="37" xfId="1" applyFont="1" applyFill="1" applyBorder="1" applyAlignment="1" applyProtection="1">
      <alignment horizontal="center" vertical="center"/>
      <protection locked="0"/>
    </xf>
    <xf numFmtId="0" fontId="11" fillId="0" borderId="58" xfId="1" applyFont="1" applyFill="1" applyBorder="1" applyAlignment="1" applyProtection="1">
      <alignment horizontal="center" vertical="center"/>
      <protection locked="0"/>
    </xf>
    <xf numFmtId="0" fontId="0" fillId="0" borderId="64"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11" fillId="0" borderId="77" xfId="1" applyFont="1" applyFill="1" applyBorder="1" applyAlignment="1" applyProtection="1">
      <alignment horizontal="center" vertical="center" wrapText="1"/>
      <protection locked="0"/>
    </xf>
    <xf numFmtId="0" fontId="11" fillId="0" borderId="78" xfId="1" applyFont="1" applyFill="1" applyBorder="1" applyAlignment="1" applyProtection="1">
      <alignment horizontal="center" vertical="center" wrapText="1"/>
      <protection locked="0"/>
    </xf>
    <xf numFmtId="0" fontId="11" fillId="0" borderId="144" xfId="1" applyFont="1" applyFill="1" applyBorder="1" applyAlignment="1" applyProtection="1">
      <alignment horizontal="center" vertical="center" wrapText="1"/>
      <protection locked="0"/>
    </xf>
    <xf numFmtId="0" fontId="11" fillId="0" borderId="64"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16" fillId="0" borderId="77" xfId="1" applyFont="1" applyFill="1" applyBorder="1" applyAlignment="1" applyProtection="1">
      <alignment horizontal="left" vertical="center" wrapText="1"/>
      <protection locked="0"/>
    </xf>
    <xf numFmtId="0" fontId="16" fillId="0" borderId="78" xfId="0" applyFont="1" applyFill="1" applyBorder="1" applyAlignment="1" applyProtection="1">
      <alignment vertical="center" wrapText="1"/>
      <protection locked="0"/>
    </xf>
    <xf numFmtId="0" fontId="16" fillId="0" borderId="144" xfId="0" applyFont="1" applyFill="1" applyBorder="1" applyAlignment="1" applyProtection="1">
      <alignment vertical="center" wrapText="1"/>
      <protection locked="0"/>
    </xf>
    <xf numFmtId="0" fontId="31" fillId="0" borderId="7" xfId="0" applyFont="1" applyFill="1" applyBorder="1" applyAlignment="1" applyProtection="1">
      <alignment vertical="center" wrapText="1"/>
      <protection locked="0"/>
    </xf>
    <xf numFmtId="0" fontId="11" fillId="0" borderId="77" xfId="1" applyFont="1" applyFill="1" applyBorder="1" applyAlignment="1" applyProtection="1">
      <alignment horizontal="left" vertical="center" wrapText="1" shrinkToFit="1"/>
      <protection locked="0"/>
    </xf>
    <xf numFmtId="0" fontId="11" fillId="0" borderId="78" xfId="1" applyFont="1" applyFill="1" applyBorder="1" applyAlignment="1" applyProtection="1">
      <alignment horizontal="left" vertical="center" wrapText="1" shrinkToFit="1"/>
      <protection locked="0"/>
    </xf>
    <xf numFmtId="0" fontId="11" fillId="0" borderId="144" xfId="1" applyFont="1" applyFill="1" applyBorder="1" applyAlignment="1" applyProtection="1">
      <alignment horizontal="left" vertical="center" wrapText="1" shrinkToFit="1"/>
      <protection locked="0"/>
    </xf>
    <xf numFmtId="0" fontId="11" fillId="0" borderId="0" xfId="1" applyFont="1"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6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4"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7" fontId="0" fillId="0" borderId="89"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6"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49" xfId="0" applyFont="1" applyBorder="1" applyAlignment="1">
      <alignment horizontal="center" vertical="center"/>
    </xf>
    <xf numFmtId="0" fontId="0" fillId="0" borderId="99"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6" xfId="0" applyFont="1" applyFill="1" applyBorder="1" applyAlignment="1">
      <alignment horizontal="center" vertical="center" textRotation="255" wrapText="1"/>
    </xf>
    <xf numFmtId="0" fontId="15" fillId="6" borderId="38"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3" fillId="6" borderId="36"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77"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protection locked="0"/>
    </xf>
    <xf numFmtId="0" fontId="0" fillId="5" borderId="47" xfId="0" applyFont="1" applyFill="1" applyBorder="1" applyAlignment="1" applyProtection="1">
      <alignment horizontal="left" vertical="center"/>
      <protection locked="0"/>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179" fontId="22" fillId="0" borderId="132"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49" fontId="20" fillId="0" borderId="75"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5"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5" xfId="0" applyFont="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76200</xdr:colOff>
      <xdr:row>103</xdr:row>
      <xdr:rowOff>190500</xdr:rowOff>
    </xdr:from>
    <xdr:to>
      <xdr:col>45</xdr:col>
      <xdr:colOff>161925</xdr:colOff>
      <xdr:row>106</xdr:row>
      <xdr:rowOff>66675</xdr:rowOff>
    </xdr:to>
    <xdr:sp macro="" textlink="">
      <xdr:nvSpPr>
        <xdr:cNvPr id="10" name="AutoShape 2"/>
        <xdr:cNvSpPr>
          <a:spLocks noChangeArrowheads="1"/>
        </xdr:cNvSpPr>
      </xdr:nvSpPr>
      <xdr:spPr bwMode="auto">
        <a:xfrm>
          <a:off x="6677025" y="40624125"/>
          <a:ext cx="2486025" cy="790575"/>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66675</xdr:colOff>
      <xdr:row>100</xdr:row>
      <xdr:rowOff>190500</xdr:rowOff>
    </xdr:from>
    <xdr:to>
      <xdr:col>45</xdr:col>
      <xdr:colOff>142875</xdr:colOff>
      <xdr:row>103</xdr:row>
      <xdr:rowOff>66675</xdr:rowOff>
    </xdr:to>
    <xdr:sp macro="" textlink="">
      <xdr:nvSpPr>
        <xdr:cNvPr id="11" name="AutoShape 1"/>
        <xdr:cNvSpPr>
          <a:spLocks noChangeArrowheads="1"/>
        </xdr:cNvSpPr>
      </xdr:nvSpPr>
      <xdr:spPr bwMode="auto">
        <a:xfrm>
          <a:off x="6053818" y="40422286"/>
          <a:ext cx="2253343" cy="937532"/>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66675</xdr:colOff>
      <xdr:row>106</xdr:row>
      <xdr:rowOff>190500</xdr:rowOff>
    </xdr:from>
    <xdr:to>
      <xdr:col>45</xdr:col>
      <xdr:colOff>142875</xdr:colOff>
      <xdr:row>109</xdr:row>
      <xdr:rowOff>0</xdr:rowOff>
    </xdr:to>
    <xdr:sp macro="" textlink="">
      <xdr:nvSpPr>
        <xdr:cNvPr id="12" name="AutoShape 4"/>
        <xdr:cNvSpPr>
          <a:spLocks noChangeArrowheads="1"/>
        </xdr:cNvSpPr>
      </xdr:nvSpPr>
      <xdr:spPr bwMode="auto">
        <a:xfrm>
          <a:off x="6667500" y="41538525"/>
          <a:ext cx="2476500" cy="72390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109</xdr:row>
      <xdr:rowOff>295275</xdr:rowOff>
    </xdr:from>
    <xdr:to>
      <xdr:col>45</xdr:col>
      <xdr:colOff>161925</xdr:colOff>
      <xdr:row>112</xdr:row>
      <xdr:rowOff>104775</xdr:rowOff>
    </xdr:to>
    <xdr:sp macro="" textlink="">
      <xdr:nvSpPr>
        <xdr:cNvPr id="13" name="AutoShape 4"/>
        <xdr:cNvSpPr>
          <a:spLocks noChangeArrowheads="1"/>
        </xdr:cNvSpPr>
      </xdr:nvSpPr>
      <xdr:spPr bwMode="auto">
        <a:xfrm>
          <a:off x="6686550" y="42557700"/>
          <a:ext cx="2476500" cy="72390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112</xdr:row>
      <xdr:rowOff>347133</xdr:rowOff>
    </xdr:from>
    <xdr:to>
      <xdr:col>45</xdr:col>
      <xdr:colOff>161925</xdr:colOff>
      <xdr:row>115</xdr:row>
      <xdr:rowOff>87841</xdr:rowOff>
    </xdr:to>
    <xdr:sp macro="" textlink="">
      <xdr:nvSpPr>
        <xdr:cNvPr id="14" name="AutoShape 4"/>
        <xdr:cNvSpPr>
          <a:spLocks noChangeArrowheads="1"/>
        </xdr:cNvSpPr>
      </xdr:nvSpPr>
      <xdr:spPr bwMode="auto">
        <a:xfrm>
          <a:off x="6686550" y="43485858"/>
          <a:ext cx="2476500" cy="693208"/>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115</xdr:row>
      <xdr:rowOff>347133</xdr:rowOff>
    </xdr:from>
    <xdr:to>
      <xdr:col>45</xdr:col>
      <xdr:colOff>161925</xdr:colOff>
      <xdr:row>118</xdr:row>
      <xdr:rowOff>87841</xdr:rowOff>
    </xdr:to>
    <xdr:sp macro="" textlink="">
      <xdr:nvSpPr>
        <xdr:cNvPr id="17" name="AutoShape 4"/>
        <xdr:cNvSpPr>
          <a:spLocks noChangeArrowheads="1"/>
        </xdr:cNvSpPr>
      </xdr:nvSpPr>
      <xdr:spPr bwMode="auto">
        <a:xfrm>
          <a:off x="6686550" y="46229058"/>
          <a:ext cx="2476500" cy="693208"/>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88"/>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5"/>
      <c r="AA2" s="45"/>
      <c r="AB2" s="45"/>
      <c r="AC2" s="45"/>
      <c r="AD2" s="195">
        <v>2022</v>
      </c>
      <c r="AE2" s="195"/>
      <c r="AF2" s="195"/>
      <c r="AG2" s="195"/>
      <c r="AH2" s="195"/>
      <c r="AI2" s="74" t="s">
        <v>255</v>
      </c>
      <c r="AJ2" s="195" t="s">
        <v>576</v>
      </c>
      <c r="AK2" s="195"/>
      <c r="AL2" s="195"/>
      <c r="AM2" s="195"/>
      <c r="AN2" s="74" t="s">
        <v>255</v>
      </c>
      <c r="AO2" s="195">
        <v>21</v>
      </c>
      <c r="AP2" s="195"/>
      <c r="AQ2" s="195"/>
      <c r="AR2" s="75" t="s">
        <v>255</v>
      </c>
      <c r="AS2" s="196">
        <v>57</v>
      </c>
      <c r="AT2" s="196"/>
      <c r="AU2" s="196"/>
      <c r="AV2" s="74" t="str">
        <f>IF(AW2="","","-")</f>
        <v/>
      </c>
      <c r="AW2" s="197"/>
      <c r="AX2" s="197"/>
    </row>
    <row r="3" spans="1:50" ht="21" customHeight="1" thickBot="1" x14ac:dyDescent="0.2">
      <c r="A3" s="198" t="s">
        <v>566</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23" t="s">
        <v>57</v>
      </c>
      <c r="AJ3" s="200" t="s">
        <v>577</v>
      </c>
      <c r="AK3" s="200"/>
      <c r="AL3" s="200"/>
      <c r="AM3" s="200"/>
      <c r="AN3" s="200"/>
      <c r="AO3" s="200"/>
      <c r="AP3" s="200"/>
      <c r="AQ3" s="200"/>
      <c r="AR3" s="200"/>
      <c r="AS3" s="200"/>
      <c r="AT3" s="200"/>
      <c r="AU3" s="200"/>
      <c r="AV3" s="200"/>
      <c r="AW3" s="200"/>
      <c r="AX3" s="24" t="s">
        <v>58</v>
      </c>
    </row>
    <row r="4" spans="1:50" ht="24.75" customHeight="1" x14ac:dyDescent="0.15">
      <c r="A4" s="170" t="s">
        <v>22</v>
      </c>
      <c r="B4" s="171"/>
      <c r="C4" s="171"/>
      <c r="D4" s="171"/>
      <c r="E4" s="171"/>
      <c r="F4" s="171"/>
      <c r="G4" s="172" t="s">
        <v>578</v>
      </c>
      <c r="H4" s="173"/>
      <c r="I4" s="173"/>
      <c r="J4" s="173"/>
      <c r="K4" s="173"/>
      <c r="L4" s="173"/>
      <c r="M4" s="173"/>
      <c r="N4" s="173"/>
      <c r="O4" s="173"/>
      <c r="P4" s="173"/>
      <c r="Q4" s="173"/>
      <c r="R4" s="173"/>
      <c r="S4" s="173"/>
      <c r="T4" s="173"/>
      <c r="U4" s="173"/>
      <c r="V4" s="173"/>
      <c r="W4" s="173"/>
      <c r="X4" s="173"/>
      <c r="Y4" s="174" t="s">
        <v>1</v>
      </c>
      <c r="Z4" s="175"/>
      <c r="AA4" s="175"/>
      <c r="AB4" s="175"/>
      <c r="AC4" s="175"/>
      <c r="AD4" s="176"/>
      <c r="AE4" s="177" t="s">
        <v>579</v>
      </c>
      <c r="AF4" s="178"/>
      <c r="AG4" s="178"/>
      <c r="AH4" s="178"/>
      <c r="AI4" s="178"/>
      <c r="AJ4" s="178"/>
      <c r="AK4" s="178"/>
      <c r="AL4" s="178"/>
      <c r="AM4" s="178"/>
      <c r="AN4" s="178"/>
      <c r="AO4" s="178"/>
      <c r="AP4" s="179"/>
      <c r="AQ4" s="180" t="s">
        <v>2</v>
      </c>
      <c r="AR4" s="175"/>
      <c r="AS4" s="175"/>
      <c r="AT4" s="175"/>
      <c r="AU4" s="175"/>
      <c r="AV4" s="175"/>
      <c r="AW4" s="175"/>
      <c r="AX4" s="181"/>
    </row>
    <row r="5" spans="1:50" ht="30" customHeight="1" x14ac:dyDescent="0.15">
      <c r="A5" s="182" t="s">
        <v>60</v>
      </c>
      <c r="B5" s="183"/>
      <c r="C5" s="183"/>
      <c r="D5" s="183"/>
      <c r="E5" s="183"/>
      <c r="F5" s="184"/>
      <c r="G5" s="185" t="s">
        <v>582</v>
      </c>
      <c r="H5" s="186"/>
      <c r="I5" s="186"/>
      <c r="J5" s="186"/>
      <c r="K5" s="186"/>
      <c r="L5" s="186"/>
      <c r="M5" s="187" t="s">
        <v>59</v>
      </c>
      <c r="N5" s="188"/>
      <c r="O5" s="188"/>
      <c r="P5" s="188"/>
      <c r="Q5" s="188"/>
      <c r="R5" s="189"/>
      <c r="S5" s="190" t="s">
        <v>583</v>
      </c>
      <c r="T5" s="186"/>
      <c r="U5" s="186"/>
      <c r="V5" s="186"/>
      <c r="W5" s="186"/>
      <c r="X5" s="191"/>
      <c r="Y5" s="192" t="s">
        <v>3</v>
      </c>
      <c r="Z5" s="193"/>
      <c r="AA5" s="193"/>
      <c r="AB5" s="193"/>
      <c r="AC5" s="193"/>
      <c r="AD5" s="194"/>
      <c r="AE5" s="217" t="s">
        <v>580</v>
      </c>
      <c r="AF5" s="217"/>
      <c r="AG5" s="217"/>
      <c r="AH5" s="217"/>
      <c r="AI5" s="217"/>
      <c r="AJ5" s="217"/>
      <c r="AK5" s="217"/>
      <c r="AL5" s="217"/>
      <c r="AM5" s="217"/>
      <c r="AN5" s="217"/>
      <c r="AO5" s="217"/>
      <c r="AP5" s="218"/>
      <c r="AQ5" s="219" t="s">
        <v>581</v>
      </c>
      <c r="AR5" s="220"/>
      <c r="AS5" s="220"/>
      <c r="AT5" s="220"/>
      <c r="AU5" s="220"/>
      <c r="AV5" s="220"/>
      <c r="AW5" s="220"/>
      <c r="AX5" s="221"/>
    </row>
    <row r="6" spans="1:50" ht="39" customHeight="1" x14ac:dyDescent="0.15">
      <c r="A6" s="222" t="s">
        <v>4</v>
      </c>
      <c r="B6" s="223"/>
      <c r="C6" s="223"/>
      <c r="D6" s="223"/>
      <c r="E6" s="223"/>
      <c r="F6" s="223"/>
      <c r="G6" s="224" t="str">
        <f>入力規則等!F39</f>
        <v>一般会計</v>
      </c>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6"/>
    </row>
    <row r="7" spans="1:50" ht="49.5" customHeight="1" x14ac:dyDescent="0.15">
      <c r="A7" s="201" t="s">
        <v>19</v>
      </c>
      <c r="B7" s="202"/>
      <c r="C7" s="202"/>
      <c r="D7" s="202"/>
      <c r="E7" s="202"/>
      <c r="F7" s="203"/>
      <c r="G7" s="227" t="s">
        <v>585</v>
      </c>
      <c r="H7" s="228"/>
      <c r="I7" s="228"/>
      <c r="J7" s="228"/>
      <c r="K7" s="228"/>
      <c r="L7" s="228"/>
      <c r="M7" s="228"/>
      <c r="N7" s="228"/>
      <c r="O7" s="228"/>
      <c r="P7" s="228"/>
      <c r="Q7" s="228"/>
      <c r="R7" s="228"/>
      <c r="S7" s="228"/>
      <c r="T7" s="228"/>
      <c r="U7" s="228"/>
      <c r="V7" s="228"/>
      <c r="W7" s="228"/>
      <c r="X7" s="229"/>
      <c r="Y7" s="230" t="s">
        <v>240</v>
      </c>
      <c r="Z7" s="231"/>
      <c r="AA7" s="231"/>
      <c r="AB7" s="231"/>
      <c r="AC7" s="231"/>
      <c r="AD7" s="232"/>
      <c r="AE7" s="233" t="s">
        <v>586</v>
      </c>
      <c r="AF7" s="234"/>
      <c r="AG7" s="234"/>
      <c r="AH7" s="234"/>
      <c r="AI7" s="234"/>
      <c r="AJ7" s="234"/>
      <c r="AK7" s="234"/>
      <c r="AL7" s="234"/>
      <c r="AM7" s="234"/>
      <c r="AN7" s="234"/>
      <c r="AO7" s="234"/>
      <c r="AP7" s="234"/>
      <c r="AQ7" s="234"/>
      <c r="AR7" s="234"/>
      <c r="AS7" s="234"/>
      <c r="AT7" s="234"/>
      <c r="AU7" s="234"/>
      <c r="AV7" s="234"/>
      <c r="AW7" s="234"/>
      <c r="AX7" s="235"/>
    </row>
    <row r="8" spans="1:50" ht="53.25" customHeight="1" x14ac:dyDescent="0.15">
      <c r="A8" s="201" t="s">
        <v>177</v>
      </c>
      <c r="B8" s="202"/>
      <c r="C8" s="202"/>
      <c r="D8" s="202"/>
      <c r="E8" s="202"/>
      <c r="F8" s="203"/>
      <c r="G8" s="204" t="str">
        <f>入力規則等!A27</f>
        <v>国土強靱化施策</v>
      </c>
      <c r="H8" s="205"/>
      <c r="I8" s="205"/>
      <c r="J8" s="205"/>
      <c r="K8" s="205"/>
      <c r="L8" s="205"/>
      <c r="M8" s="205"/>
      <c r="N8" s="205"/>
      <c r="O8" s="205"/>
      <c r="P8" s="205"/>
      <c r="Q8" s="205"/>
      <c r="R8" s="205"/>
      <c r="S8" s="205"/>
      <c r="T8" s="205"/>
      <c r="U8" s="205"/>
      <c r="V8" s="205"/>
      <c r="W8" s="205"/>
      <c r="X8" s="206"/>
      <c r="Y8" s="207" t="s">
        <v>178</v>
      </c>
      <c r="Z8" s="208"/>
      <c r="AA8" s="208"/>
      <c r="AB8" s="208"/>
      <c r="AC8" s="208"/>
      <c r="AD8" s="209"/>
      <c r="AE8" s="210"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211"/>
    </row>
    <row r="9" spans="1:50" ht="58.5" customHeight="1" x14ac:dyDescent="0.15">
      <c r="A9" s="212" t="s">
        <v>20</v>
      </c>
      <c r="B9" s="213"/>
      <c r="C9" s="213"/>
      <c r="D9" s="213"/>
      <c r="E9" s="213"/>
      <c r="F9" s="213"/>
      <c r="G9" s="214" t="s">
        <v>587</v>
      </c>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6"/>
    </row>
    <row r="10" spans="1:50" ht="80.25" customHeight="1" x14ac:dyDescent="0.15">
      <c r="A10" s="257" t="s">
        <v>26</v>
      </c>
      <c r="B10" s="258"/>
      <c r="C10" s="258"/>
      <c r="D10" s="258"/>
      <c r="E10" s="258"/>
      <c r="F10" s="258"/>
      <c r="G10" s="259" t="s">
        <v>588</v>
      </c>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1"/>
    </row>
    <row r="11" spans="1:50" ht="42" customHeight="1" x14ac:dyDescent="0.15">
      <c r="A11" s="257" t="s">
        <v>5</v>
      </c>
      <c r="B11" s="258"/>
      <c r="C11" s="258"/>
      <c r="D11" s="258"/>
      <c r="E11" s="258"/>
      <c r="F11" s="262"/>
      <c r="G11" s="263" t="str">
        <f>入力規則等!P10</f>
        <v>委託・請負</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row>
    <row r="12" spans="1:50" ht="21" customHeight="1" x14ac:dyDescent="0.15">
      <c r="A12" s="266" t="s">
        <v>21</v>
      </c>
      <c r="B12" s="267"/>
      <c r="C12" s="267"/>
      <c r="D12" s="267"/>
      <c r="E12" s="267"/>
      <c r="F12" s="268"/>
      <c r="G12" s="273"/>
      <c r="H12" s="274"/>
      <c r="I12" s="274"/>
      <c r="J12" s="274"/>
      <c r="K12" s="274"/>
      <c r="L12" s="274"/>
      <c r="M12" s="274"/>
      <c r="N12" s="274"/>
      <c r="O12" s="274"/>
      <c r="P12" s="245" t="s">
        <v>387</v>
      </c>
      <c r="Q12" s="246"/>
      <c r="R12" s="246"/>
      <c r="S12" s="246"/>
      <c r="T12" s="246"/>
      <c r="U12" s="246"/>
      <c r="V12" s="275"/>
      <c r="W12" s="245" t="s">
        <v>539</v>
      </c>
      <c r="X12" s="246"/>
      <c r="Y12" s="246"/>
      <c r="Z12" s="246"/>
      <c r="AA12" s="246"/>
      <c r="AB12" s="246"/>
      <c r="AC12" s="275"/>
      <c r="AD12" s="245" t="s">
        <v>541</v>
      </c>
      <c r="AE12" s="246"/>
      <c r="AF12" s="246"/>
      <c r="AG12" s="246"/>
      <c r="AH12" s="246"/>
      <c r="AI12" s="246"/>
      <c r="AJ12" s="275"/>
      <c r="AK12" s="245" t="s">
        <v>557</v>
      </c>
      <c r="AL12" s="246"/>
      <c r="AM12" s="246"/>
      <c r="AN12" s="246"/>
      <c r="AO12" s="246"/>
      <c r="AP12" s="246"/>
      <c r="AQ12" s="275"/>
      <c r="AR12" s="245" t="s">
        <v>558</v>
      </c>
      <c r="AS12" s="246"/>
      <c r="AT12" s="246"/>
      <c r="AU12" s="246"/>
      <c r="AV12" s="246"/>
      <c r="AW12" s="246"/>
      <c r="AX12" s="247"/>
    </row>
    <row r="13" spans="1:50" ht="21" customHeight="1" x14ac:dyDescent="0.15">
      <c r="A13" s="269"/>
      <c r="B13" s="270"/>
      <c r="C13" s="270"/>
      <c r="D13" s="270"/>
      <c r="E13" s="270"/>
      <c r="F13" s="271"/>
      <c r="G13" s="289" t="s">
        <v>6</v>
      </c>
      <c r="H13" s="290"/>
      <c r="I13" s="248" t="s">
        <v>7</v>
      </c>
      <c r="J13" s="249"/>
      <c r="K13" s="249"/>
      <c r="L13" s="249"/>
      <c r="M13" s="249"/>
      <c r="N13" s="249"/>
      <c r="O13" s="250"/>
      <c r="P13" s="239">
        <v>76.599999999999994</v>
      </c>
      <c r="Q13" s="240"/>
      <c r="R13" s="240"/>
      <c r="S13" s="240"/>
      <c r="T13" s="240"/>
      <c r="U13" s="240"/>
      <c r="V13" s="241"/>
      <c r="W13" s="239">
        <v>77.2</v>
      </c>
      <c r="X13" s="240"/>
      <c r="Y13" s="240"/>
      <c r="Z13" s="240"/>
      <c r="AA13" s="240"/>
      <c r="AB13" s="240"/>
      <c r="AC13" s="241"/>
      <c r="AD13" s="239">
        <v>77.2</v>
      </c>
      <c r="AE13" s="240"/>
      <c r="AF13" s="240"/>
      <c r="AG13" s="240"/>
      <c r="AH13" s="240"/>
      <c r="AI13" s="240"/>
      <c r="AJ13" s="241"/>
      <c r="AK13" s="239">
        <v>57.5</v>
      </c>
      <c r="AL13" s="240"/>
      <c r="AM13" s="240"/>
      <c r="AN13" s="240"/>
      <c r="AO13" s="240"/>
      <c r="AP13" s="240"/>
      <c r="AQ13" s="241"/>
      <c r="AR13" s="251">
        <v>43.436999999999998</v>
      </c>
      <c r="AS13" s="252"/>
      <c r="AT13" s="252"/>
      <c r="AU13" s="252"/>
      <c r="AV13" s="252"/>
      <c r="AW13" s="252"/>
      <c r="AX13" s="253"/>
    </row>
    <row r="14" spans="1:50" ht="21" customHeight="1" x14ac:dyDescent="0.15">
      <c r="A14" s="269"/>
      <c r="B14" s="270"/>
      <c r="C14" s="270"/>
      <c r="D14" s="270"/>
      <c r="E14" s="270"/>
      <c r="F14" s="271"/>
      <c r="G14" s="291"/>
      <c r="H14" s="292"/>
      <c r="I14" s="236" t="s">
        <v>8</v>
      </c>
      <c r="J14" s="254"/>
      <c r="K14" s="254"/>
      <c r="L14" s="254"/>
      <c r="M14" s="254"/>
      <c r="N14" s="254"/>
      <c r="O14" s="255"/>
      <c r="P14" s="239">
        <v>20.399999999999999</v>
      </c>
      <c r="Q14" s="240"/>
      <c r="R14" s="240"/>
      <c r="S14" s="240"/>
      <c r="T14" s="240"/>
      <c r="U14" s="240"/>
      <c r="V14" s="241"/>
      <c r="W14" s="239">
        <v>105.8</v>
      </c>
      <c r="X14" s="240"/>
      <c r="Y14" s="240"/>
      <c r="Z14" s="240"/>
      <c r="AA14" s="240"/>
      <c r="AB14" s="240"/>
      <c r="AC14" s="241"/>
      <c r="AD14" s="239" t="s">
        <v>666</v>
      </c>
      <c r="AE14" s="240"/>
      <c r="AF14" s="240"/>
      <c r="AG14" s="240"/>
      <c r="AH14" s="240"/>
      <c r="AI14" s="240"/>
      <c r="AJ14" s="241"/>
      <c r="AK14" s="239"/>
      <c r="AL14" s="240"/>
      <c r="AM14" s="240"/>
      <c r="AN14" s="240"/>
      <c r="AO14" s="240"/>
      <c r="AP14" s="240"/>
      <c r="AQ14" s="241"/>
      <c r="AR14" s="295"/>
      <c r="AS14" s="295"/>
      <c r="AT14" s="295"/>
      <c r="AU14" s="295"/>
      <c r="AV14" s="295"/>
      <c r="AW14" s="295"/>
      <c r="AX14" s="296"/>
    </row>
    <row r="15" spans="1:50" ht="21" customHeight="1" x14ac:dyDescent="0.15">
      <c r="A15" s="269"/>
      <c r="B15" s="270"/>
      <c r="C15" s="270"/>
      <c r="D15" s="270"/>
      <c r="E15" s="270"/>
      <c r="F15" s="271"/>
      <c r="G15" s="291"/>
      <c r="H15" s="292"/>
      <c r="I15" s="236" t="s">
        <v>46</v>
      </c>
      <c r="J15" s="237"/>
      <c r="K15" s="237"/>
      <c r="L15" s="237"/>
      <c r="M15" s="237"/>
      <c r="N15" s="237"/>
      <c r="O15" s="238"/>
      <c r="P15" s="239" t="s">
        <v>255</v>
      </c>
      <c r="Q15" s="240"/>
      <c r="R15" s="240"/>
      <c r="S15" s="240"/>
      <c r="T15" s="240"/>
      <c r="U15" s="240"/>
      <c r="V15" s="241"/>
      <c r="W15" s="239" t="s">
        <v>255</v>
      </c>
      <c r="X15" s="240"/>
      <c r="Y15" s="240"/>
      <c r="Z15" s="240"/>
      <c r="AA15" s="240"/>
      <c r="AB15" s="240"/>
      <c r="AC15" s="241"/>
      <c r="AD15" s="239" t="s">
        <v>666</v>
      </c>
      <c r="AE15" s="240"/>
      <c r="AF15" s="240"/>
      <c r="AG15" s="240"/>
      <c r="AH15" s="240"/>
      <c r="AI15" s="240"/>
      <c r="AJ15" s="241"/>
      <c r="AK15" s="239" t="s">
        <v>693</v>
      </c>
      <c r="AL15" s="240"/>
      <c r="AM15" s="240"/>
      <c r="AN15" s="240"/>
      <c r="AO15" s="240"/>
      <c r="AP15" s="240"/>
      <c r="AQ15" s="241"/>
      <c r="AR15" s="239"/>
      <c r="AS15" s="240"/>
      <c r="AT15" s="240"/>
      <c r="AU15" s="240"/>
      <c r="AV15" s="240"/>
      <c r="AW15" s="240"/>
      <c r="AX15" s="256"/>
    </row>
    <row r="16" spans="1:50" ht="21" customHeight="1" x14ac:dyDescent="0.15">
      <c r="A16" s="269"/>
      <c r="B16" s="270"/>
      <c r="C16" s="270"/>
      <c r="D16" s="270"/>
      <c r="E16" s="270"/>
      <c r="F16" s="271"/>
      <c r="G16" s="291"/>
      <c r="H16" s="292"/>
      <c r="I16" s="236" t="s">
        <v>47</v>
      </c>
      <c r="J16" s="237"/>
      <c r="K16" s="237"/>
      <c r="L16" s="237"/>
      <c r="M16" s="237"/>
      <c r="N16" s="237"/>
      <c r="O16" s="238"/>
      <c r="P16" s="239" t="s">
        <v>255</v>
      </c>
      <c r="Q16" s="240"/>
      <c r="R16" s="240"/>
      <c r="S16" s="240"/>
      <c r="T16" s="240"/>
      <c r="U16" s="240"/>
      <c r="V16" s="241"/>
      <c r="W16" s="239" t="s">
        <v>255</v>
      </c>
      <c r="X16" s="240"/>
      <c r="Y16" s="240"/>
      <c r="Z16" s="240"/>
      <c r="AA16" s="240"/>
      <c r="AB16" s="240"/>
      <c r="AC16" s="241"/>
      <c r="AD16" s="239" t="s">
        <v>666</v>
      </c>
      <c r="AE16" s="240"/>
      <c r="AF16" s="240"/>
      <c r="AG16" s="240"/>
      <c r="AH16" s="240"/>
      <c r="AI16" s="240"/>
      <c r="AJ16" s="241"/>
      <c r="AK16" s="239"/>
      <c r="AL16" s="240"/>
      <c r="AM16" s="240"/>
      <c r="AN16" s="240"/>
      <c r="AO16" s="240"/>
      <c r="AP16" s="240"/>
      <c r="AQ16" s="241"/>
      <c r="AR16" s="242"/>
      <c r="AS16" s="243"/>
      <c r="AT16" s="243"/>
      <c r="AU16" s="243"/>
      <c r="AV16" s="243"/>
      <c r="AW16" s="243"/>
      <c r="AX16" s="244"/>
    </row>
    <row r="17" spans="1:55" ht="24.75" customHeight="1" x14ac:dyDescent="0.15">
      <c r="A17" s="269"/>
      <c r="B17" s="270"/>
      <c r="C17" s="270"/>
      <c r="D17" s="270"/>
      <c r="E17" s="270"/>
      <c r="F17" s="271"/>
      <c r="G17" s="291"/>
      <c r="H17" s="292"/>
      <c r="I17" s="236" t="s">
        <v>45</v>
      </c>
      <c r="J17" s="254"/>
      <c r="K17" s="254"/>
      <c r="L17" s="254"/>
      <c r="M17" s="254"/>
      <c r="N17" s="254"/>
      <c r="O17" s="255"/>
      <c r="P17" s="239">
        <v>2407.8000000000002</v>
      </c>
      <c r="Q17" s="240"/>
      <c r="R17" s="240"/>
      <c r="S17" s="240"/>
      <c r="T17" s="240"/>
      <c r="U17" s="240"/>
      <c r="V17" s="241"/>
      <c r="W17" s="239">
        <v>2212</v>
      </c>
      <c r="X17" s="240"/>
      <c r="Y17" s="240"/>
      <c r="Z17" s="240"/>
      <c r="AA17" s="240"/>
      <c r="AB17" s="240"/>
      <c r="AC17" s="241"/>
      <c r="AD17" s="239" t="s">
        <v>255</v>
      </c>
      <c r="AE17" s="240"/>
      <c r="AF17" s="240"/>
      <c r="AG17" s="240"/>
      <c r="AH17" s="240"/>
      <c r="AI17" s="240"/>
      <c r="AJ17" s="241"/>
      <c r="AK17" s="239"/>
      <c r="AL17" s="240"/>
      <c r="AM17" s="240"/>
      <c r="AN17" s="240"/>
      <c r="AO17" s="240"/>
      <c r="AP17" s="240"/>
      <c r="AQ17" s="241"/>
      <c r="AR17" s="287"/>
      <c r="AS17" s="287"/>
      <c r="AT17" s="287"/>
      <c r="AU17" s="287"/>
      <c r="AV17" s="287"/>
      <c r="AW17" s="287"/>
      <c r="AX17" s="288"/>
    </row>
    <row r="18" spans="1:55" ht="24.75" customHeight="1" x14ac:dyDescent="0.15">
      <c r="A18" s="269"/>
      <c r="B18" s="270"/>
      <c r="C18" s="270"/>
      <c r="D18" s="270"/>
      <c r="E18" s="270"/>
      <c r="F18" s="271"/>
      <c r="G18" s="293"/>
      <c r="H18" s="294"/>
      <c r="I18" s="280" t="s">
        <v>17</v>
      </c>
      <c r="J18" s="281"/>
      <c r="K18" s="281"/>
      <c r="L18" s="281"/>
      <c r="M18" s="281"/>
      <c r="N18" s="281"/>
      <c r="O18" s="282"/>
      <c r="P18" s="283">
        <f>SUM(P13:V17)</f>
        <v>2504.8000000000002</v>
      </c>
      <c r="Q18" s="284"/>
      <c r="R18" s="284"/>
      <c r="S18" s="284"/>
      <c r="T18" s="284"/>
      <c r="U18" s="284"/>
      <c r="V18" s="285"/>
      <c r="W18" s="283">
        <f>SUM(W13:AC17)</f>
        <v>2395</v>
      </c>
      <c r="X18" s="284"/>
      <c r="Y18" s="284"/>
      <c r="Z18" s="284"/>
      <c r="AA18" s="284"/>
      <c r="AB18" s="284"/>
      <c r="AC18" s="285"/>
      <c r="AD18" s="283">
        <f>SUM(AD13:AJ17)</f>
        <v>77.2</v>
      </c>
      <c r="AE18" s="284"/>
      <c r="AF18" s="284"/>
      <c r="AG18" s="284"/>
      <c r="AH18" s="284"/>
      <c r="AI18" s="284"/>
      <c r="AJ18" s="285"/>
      <c r="AK18" s="283">
        <f>SUM(AK13:AQ17)</f>
        <v>57.5</v>
      </c>
      <c r="AL18" s="284"/>
      <c r="AM18" s="284"/>
      <c r="AN18" s="284"/>
      <c r="AO18" s="284"/>
      <c r="AP18" s="284"/>
      <c r="AQ18" s="285"/>
      <c r="AR18" s="283">
        <f>SUM(AR13:AX17)</f>
        <v>43.436999999999998</v>
      </c>
      <c r="AS18" s="284"/>
      <c r="AT18" s="284"/>
      <c r="AU18" s="284"/>
      <c r="AV18" s="284"/>
      <c r="AW18" s="284"/>
      <c r="AX18" s="286"/>
    </row>
    <row r="19" spans="1:55" ht="24.75" customHeight="1" x14ac:dyDescent="0.15">
      <c r="A19" s="269"/>
      <c r="B19" s="270"/>
      <c r="C19" s="270"/>
      <c r="D19" s="270"/>
      <c r="E19" s="270"/>
      <c r="F19" s="271"/>
      <c r="G19" s="276" t="s">
        <v>9</v>
      </c>
      <c r="H19" s="277"/>
      <c r="I19" s="277"/>
      <c r="J19" s="277"/>
      <c r="K19" s="277"/>
      <c r="L19" s="277"/>
      <c r="M19" s="277"/>
      <c r="N19" s="277"/>
      <c r="O19" s="277"/>
      <c r="P19" s="239">
        <v>1172.7</v>
      </c>
      <c r="Q19" s="240"/>
      <c r="R19" s="240"/>
      <c r="S19" s="240"/>
      <c r="T19" s="240"/>
      <c r="U19" s="240"/>
      <c r="V19" s="241"/>
      <c r="W19" s="239">
        <v>882.1</v>
      </c>
      <c r="X19" s="240"/>
      <c r="Y19" s="240"/>
      <c r="Z19" s="240"/>
      <c r="AA19" s="240"/>
      <c r="AB19" s="240"/>
      <c r="AC19" s="241"/>
      <c r="AD19" s="239">
        <v>79.239324999999994</v>
      </c>
      <c r="AE19" s="240"/>
      <c r="AF19" s="240"/>
      <c r="AG19" s="240"/>
      <c r="AH19" s="240"/>
      <c r="AI19" s="240"/>
      <c r="AJ19" s="241"/>
      <c r="AK19" s="278"/>
      <c r="AL19" s="278"/>
      <c r="AM19" s="278"/>
      <c r="AN19" s="278"/>
      <c r="AO19" s="278"/>
      <c r="AP19" s="278"/>
      <c r="AQ19" s="278"/>
      <c r="AR19" s="278"/>
      <c r="AS19" s="278"/>
      <c r="AT19" s="278"/>
      <c r="AU19" s="278"/>
      <c r="AV19" s="278"/>
      <c r="AW19" s="278"/>
      <c r="AX19" s="279"/>
    </row>
    <row r="20" spans="1:55" ht="24.75" customHeight="1" x14ac:dyDescent="0.15">
      <c r="A20" s="269"/>
      <c r="B20" s="270"/>
      <c r="C20" s="270"/>
      <c r="D20" s="270"/>
      <c r="E20" s="270"/>
      <c r="F20" s="271"/>
      <c r="G20" s="276" t="s">
        <v>10</v>
      </c>
      <c r="H20" s="277"/>
      <c r="I20" s="277"/>
      <c r="J20" s="277"/>
      <c r="K20" s="277"/>
      <c r="L20" s="277"/>
      <c r="M20" s="277"/>
      <c r="N20" s="277"/>
      <c r="O20" s="277"/>
      <c r="P20" s="315">
        <f>IF(P18=0, "-", SUM(P19)/P18)</f>
        <v>0.46818109230277866</v>
      </c>
      <c r="Q20" s="315"/>
      <c r="R20" s="315"/>
      <c r="S20" s="315"/>
      <c r="T20" s="315"/>
      <c r="U20" s="315"/>
      <c r="V20" s="315"/>
      <c r="W20" s="315">
        <f>IF(W18=0, "-", SUM(W19)/W18)</f>
        <v>0.36830897703549059</v>
      </c>
      <c r="X20" s="315"/>
      <c r="Y20" s="315"/>
      <c r="Z20" s="315"/>
      <c r="AA20" s="315"/>
      <c r="AB20" s="315"/>
      <c r="AC20" s="315"/>
      <c r="AD20" s="315">
        <f>IF(AD18=0, "-", SUM(AD19)/AD18)</f>
        <v>1.026416126943005</v>
      </c>
      <c r="AE20" s="315"/>
      <c r="AF20" s="315"/>
      <c r="AG20" s="315"/>
      <c r="AH20" s="315"/>
      <c r="AI20" s="315"/>
      <c r="AJ20" s="315"/>
      <c r="AK20" s="278"/>
      <c r="AL20" s="278"/>
      <c r="AM20" s="278"/>
      <c r="AN20" s="278"/>
      <c r="AO20" s="278"/>
      <c r="AP20" s="278"/>
      <c r="AQ20" s="316"/>
      <c r="AR20" s="316"/>
      <c r="AS20" s="316"/>
      <c r="AT20" s="316"/>
      <c r="AU20" s="278"/>
      <c r="AV20" s="278"/>
      <c r="AW20" s="278"/>
      <c r="AX20" s="279"/>
    </row>
    <row r="21" spans="1:55" ht="25.5" customHeight="1" x14ac:dyDescent="0.15">
      <c r="A21" s="212"/>
      <c r="B21" s="213"/>
      <c r="C21" s="213"/>
      <c r="D21" s="213"/>
      <c r="E21" s="213"/>
      <c r="F21" s="272"/>
      <c r="G21" s="313" t="s">
        <v>216</v>
      </c>
      <c r="H21" s="314"/>
      <c r="I21" s="314"/>
      <c r="J21" s="314"/>
      <c r="K21" s="314"/>
      <c r="L21" s="314"/>
      <c r="M21" s="314"/>
      <c r="N21" s="314"/>
      <c r="O21" s="314"/>
      <c r="P21" s="315">
        <f>IF(P19=0, "-", SUM(P19)/SUM(P13,P14))</f>
        <v>12.089690721649484</v>
      </c>
      <c r="Q21" s="315"/>
      <c r="R21" s="315"/>
      <c r="S21" s="315"/>
      <c r="T21" s="315"/>
      <c r="U21" s="315"/>
      <c r="V21" s="315"/>
      <c r="W21" s="315">
        <f>IF(W19=0, "-", SUM(W19)/SUM(W13,W14))</f>
        <v>4.8202185792349725</v>
      </c>
      <c r="X21" s="315"/>
      <c r="Y21" s="315"/>
      <c r="Z21" s="315"/>
      <c r="AA21" s="315"/>
      <c r="AB21" s="315"/>
      <c r="AC21" s="315"/>
      <c r="AD21" s="315">
        <f>IF(AD19=0, "-", SUM(AD19)/SUM(AD13,AD14))</f>
        <v>1.026416126943005</v>
      </c>
      <c r="AE21" s="315"/>
      <c r="AF21" s="315"/>
      <c r="AG21" s="315"/>
      <c r="AH21" s="315"/>
      <c r="AI21" s="315"/>
      <c r="AJ21" s="315"/>
      <c r="AK21" s="278"/>
      <c r="AL21" s="278"/>
      <c r="AM21" s="278"/>
      <c r="AN21" s="278"/>
      <c r="AO21" s="278"/>
      <c r="AP21" s="278"/>
      <c r="AQ21" s="316"/>
      <c r="AR21" s="316"/>
      <c r="AS21" s="316"/>
      <c r="AT21" s="316"/>
      <c r="AU21" s="278"/>
      <c r="AV21" s="278"/>
      <c r="AW21" s="278"/>
      <c r="AX21" s="279"/>
    </row>
    <row r="22" spans="1:55" ht="18.75" customHeight="1" x14ac:dyDescent="0.15">
      <c r="A22" s="317" t="s">
        <v>561</v>
      </c>
      <c r="B22" s="318"/>
      <c r="C22" s="318"/>
      <c r="D22" s="318"/>
      <c r="E22" s="318"/>
      <c r="F22" s="319"/>
      <c r="G22" s="323" t="s">
        <v>209</v>
      </c>
      <c r="H22" s="298"/>
      <c r="I22" s="298"/>
      <c r="J22" s="298"/>
      <c r="K22" s="298"/>
      <c r="L22" s="298"/>
      <c r="M22" s="298"/>
      <c r="N22" s="298"/>
      <c r="O22" s="324"/>
      <c r="P22" s="297" t="s">
        <v>559</v>
      </c>
      <c r="Q22" s="298"/>
      <c r="R22" s="298"/>
      <c r="S22" s="298"/>
      <c r="T22" s="298"/>
      <c r="U22" s="298"/>
      <c r="V22" s="324"/>
      <c r="W22" s="297" t="s">
        <v>560</v>
      </c>
      <c r="X22" s="298"/>
      <c r="Y22" s="298"/>
      <c r="Z22" s="298"/>
      <c r="AA22" s="298"/>
      <c r="AB22" s="298"/>
      <c r="AC22" s="324"/>
      <c r="AD22" s="297" t="s">
        <v>208</v>
      </c>
      <c r="AE22" s="298"/>
      <c r="AF22" s="298"/>
      <c r="AG22" s="298"/>
      <c r="AH22" s="298"/>
      <c r="AI22" s="298"/>
      <c r="AJ22" s="298"/>
      <c r="AK22" s="298"/>
      <c r="AL22" s="298"/>
      <c r="AM22" s="298"/>
      <c r="AN22" s="298"/>
      <c r="AO22" s="298"/>
      <c r="AP22" s="298"/>
      <c r="AQ22" s="298"/>
      <c r="AR22" s="298"/>
      <c r="AS22" s="298"/>
      <c r="AT22" s="298"/>
      <c r="AU22" s="298"/>
      <c r="AV22" s="298"/>
      <c r="AW22" s="298"/>
      <c r="AX22" s="299"/>
    </row>
    <row r="23" spans="1:55" ht="25.5" customHeight="1" x14ac:dyDescent="0.15">
      <c r="A23" s="320"/>
      <c r="B23" s="321"/>
      <c r="C23" s="321"/>
      <c r="D23" s="321"/>
      <c r="E23" s="321"/>
      <c r="F23" s="322"/>
      <c r="G23" s="300" t="s">
        <v>589</v>
      </c>
      <c r="H23" s="301"/>
      <c r="I23" s="301"/>
      <c r="J23" s="301"/>
      <c r="K23" s="301"/>
      <c r="L23" s="301"/>
      <c r="M23" s="301"/>
      <c r="N23" s="301"/>
      <c r="O23" s="302"/>
      <c r="P23" s="251">
        <v>54.5</v>
      </c>
      <c r="Q23" s="252"/>
      <c r="R23" s="252"/>
      <c r="S23" s="252"/>
      <c r="T23" s="252"/>
      <c r="U23" s="252"/>
      <c r="V23" s="303"/>
      <c r="W23" s="251">
        <v>40.299999999999997</v>
      </c>
      <c r="X23" s="252"/>
      <c r="Y23" s="252"/>
      <c r="Z23" s="252"/>
      <c r="AA23" s="252"/>
      <c r="AB23" s="252"/>
      <c r="AC23" s="303"/>
      <c r="AD23" s="304"/>
      <c r="AE23" s="305"/>
      <c r="AF23" s="305"/>
      <c r="AG23" s="305"/>
      <c r="AH23" s="305"/>
      <c r="AI23" s="305"/>
      <c r="AJ23" s="305"/>
      <c r="AK23" s="305"/>
      <c r="AL23" s="305"/>
      <c r="AM23" s="305"/>
      <c r="AN23" s="305"/>
      <c r="AO23" s="305"/>
      <c r="AP23" s="305"/>
      <c r="AQ23" s="305"/>
      <c r="AR23" s="305"/>
      <c r="AS23" s="305"/>
      <c r="AT23" s="305"/>
      <c r="AU23" s="305"/>
      <c r="AV23" s="305"/>
      <c r="AW23" s="305"/>
      <c r="AX23" s="306"/>
    </row>
    <row r="24" spans="1:55" ht="25.5" customHeight="1" x14ac:dyDescent="0.15">
      <c r="A24" s="320"/>
      <c r="B24" s="321"/>
      <c r="C24" s="321"/>
      <c r="D24" s="321"/>
      <c r="E24" s="321"/>
      <c r="F24" s="322"/>
      <c r="G24" s="310" t="s">
        <v>590</v>
      </c>
      <c r="H24" s="311"/>
      <c r="I24" s="311"/>
      <c r="J24" s="311"/>
      <c r="K24" s="311"/>
      <c r="L24" s="311"/>
      <c r="M24" s="311"/>
      <c r="N24" s="311"/>
      <c r="O24" s="312"/>
      <c r="P24" s="239">
        <v>3</v>
      </c>
      <c r="Q24" s="240"/>
      <c r="R24" s="240"/>
      <c r="S24" s="240"/>
      <c r="T24" s="240"/>
      <c r="U24" s="240"/>
      <c r="V24" s="241"/>
      <c r="W24" s="239">
        <v>2.98</v>
      </c>
      <c r="X24" s="240"/>
      <c r="Y24" s="240"/>
      <c r="Z24" s="240"/>
      <c r="AA24" s="240"/>
      <c r="AB24" s="240"/>
      <c r="AC24" s="241"/>
      <c r="AD24" s="307"/>
      <c r="AE24" s="308"/>
      <c r="AF24" s="308"/>
      <c r="AG24" s="308"/>
      <c r="AH24" s="308"/>
      <c r="AI24" s="308"/>
      <c r="AJ24" s="308"/>
      <c r="AK24" s="308"/>
      <c r="AL24" s="308"/>
      <c r="AM24" s="308"/>
      <c r="AN24" s="308"/>
      <c r="AO24" s="308"/>
      <c r="AP24" s="308"/>
      <c r="AQ24" s="308"/>
      <c r="AR24" s="308"/>
      <c r="AS24" s="308"/>
      <c r="AT24" s="308"/>
      <c r="AU24" s="308"/>
      <c r="AV24" s="308"/>
      <c r="AW24" s="308"/>
      <c r="AX24" s="309"/>
    </row>
    <row r="25" spans="1:55" ht="25.5" customHeight="1" x14ac:dyDescent="0.15">
      <c r="A25" s="320"/>
      <c r="B25" s="321"/>
      <c r="C25" s="321"/>
      <c r="D25" s="321"/>
      <c r="E25" s="321"/>
      <c r="F25" s="322"/>
      <c r="G25" s="310" t="s">
        <v>591</v>
      </c>
      <c r="H25" s="311"/>
      <c r="I25" s="311"/>
      <c r="J25" s="311"/>
      <c r="K25" s="311"/>
      <c r="L25" s="311"/>
      <c r="M25" s="311"/>
      <c r="N25" s="311"/>
      <c r="O25" s="312"/>
      <c r="P25" s="239">
        <v>0.1</v>
      </c>
      <c r="Q25" s="240"/>
      <c r="R25" s="240"/>
      <c r="S25" s="240"/>
      <c r="T25" s="240"/>
      <c r="U25" s="240"/>
      <c r="V25" s="241"/>
      <c r="W25" s="239">
        <v>9.1999999999999998E-2</v>
      </c>
      <c r="X25" s="240"/>
      <c r="Y25" s="240"/>
      <c r="Z25" s="240"/>
      <c r="AA25" s="240"/>
      <c r="AB25" s="240"/>
      <c r="AC25" s="241"/>
      <c r="AD25" s="307"/>
      <c r="AE25" s="308"/>
      <c r="AF25" s="308"/>
      <c r="AG25" s="308"/>
      <c r="AH25" s="308"/>
      <c r="AI25" s="308"/>
      <c r="AJ25" s="308"/>
      <c r="AK25" s="308"/>
      <c r="AL25" s="308"/>
      <c r="AM25" s="308"/>
      <c r="AN25" s="308"/>
      <c r="AO25" s="308"/>
      <c r="AP25" s="308"/>
      <c r="AQ25" s="308"/>
      <c r="AR25" s="308"/>
      <c r="AS25" s="308"/>
      <c r="AT25" s="308"/>
      <c r="AU25" s="308"/>
      <c r="AV25" s="308"/>
      <c r="AW25" s="308"/>
      <c r="AX25" s="309"/>
    </row>
    <row r="26" spans="1:55" ht="25.5" customHeight="1" x14ac:dyDescent="0.15">
      <c r="A26" s="320"/>
      <c r="B26" s="321"/>
      <c r="C26" s="321"/>
      <c r="D26" s="321"/>
      <c r="E26" s="321"/>
      <c r="F26" s="322"/>
      <c r="G26" s="149" t="s">
        <v>17</v>
      </c>
      <c r="H26" s="150"/>
      <c r="I26" s="150"/>
      <c r="J26" s="150"/>
      <c r="K26" s="150"/>
      <c r="L26" s="150"/>
      <c r="M26" s="150"/>
      <c r="N26" s="150"/>
      <c r="O26" s="151"/>
      <c r="P26" s="325">
        <f>AK13</f>
        <v>57.5</v>
      </c>
      <c r="Q26" s="326"/>
      <c r="R26" s="326"/>
      <c r="S26" s="326"/>
      <c r="T26" s="326"/>
      <c r="U26" s="326"/>
      <c r="V26" s="327"/>
      <c r="W26" s="328">
        <f>AR13</f>
        <v>43.436999999999998</v>
      </c>
      <c r="X26" s="329"/>
      <c r="Y26" s="329"/>
      <c r="Z26" s="329"/>
      <c r="AA26" s="329"/>
      <c r="AB26" s="329"/>
      <c r="AC26" s="330"/>
      <c r="AD26" s="308"/>
      <c r="AE26" s="308"/>
      <c r="AF26" s="308"/>
      <c r="AG26" s="308"/>
      <c r="AH26" s="308"/>
      <c r="AI26" s="308"/>
      <c r="AJ26" s="308"/>
      <c r="AK26" s="308"/>
      <c r="AL26" s="308"/>
      <c r="AM26" s="308"/>
      <c r="AN26" s="308"/>
      <c r="AO26" s="308"/>
      <c r="AP26" s="308"/>
      <c r="AQ26" s="308"/>
      <c r="AR26" s="308"/>
      <c r="AS26" s="308"/>
      <c r="AT26" s="308"/>
      <c r="AU26" s="308"/>
      <c r="AV26" s="308"/>
      <c r="AW26" s="308"/>
      <c r="AX26" s="309"/>
    </row>
    <row r="27" spans="1:55" ht="18.75" customHeight="1" x14ac:dyDescent="0.15">
      <c r="A27" s="699" t="s">
        <v>544</v>
      </c>
      <c r="B27" s="444" t="s">
        <v>545</v>
      </c>
      <c r="C27" s="338"/>
      <c r="D27" s="338"/>
      <c r="E27" s="338"/>
      <c r="F27" s="339"/>
      <c r="G27" s="679" t="s">
        <v>546</v>
      </c>
      <c r="H27" s="679"/>
      <c r="I27" s="679"/>
      <c r="J27" s="679"/>
      <c r="K27" s="679"/>
      <c r="L27" s="679"/>
      <c r="M27" s="679"/>
      <c r="N27" s="679"/>
      <c r="O27" s="679"/>
      <c r="P27" s="679"/>
      <c r="Q27" s="679"/>
      <c r="R27" s="679"/>
      <c r="S27" s="679"/>
      <c r="T27" s="679"/>
      <c r="U27" s="679"/>
      <c r="V27" s="679"/>
      <c r="W27" s="679"/>
      <c r="X27" s="679"/>
      <c r="Y27" s="679"/>
      <c r="Z27" s="679"/>
      <c r="AA27" s="680"/>
      <c r="AB27" s="683" t="s">
        <v>564</v>
      </c>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84"/>
      <c r="AY27">
        <f>COUNTA($G$29)</f>
        <v>1</v>
      </c>
    </row>
    <row r="28" spans="1:55" ht="22.5" customHeight="1" x14ac:dyDescent="0.15">
      <c r="A28" s="700"/>
      <c r="B28" s="444"/>
      <c r="C28" s="338"/>
      <c r="D28" s="338"/>
      <c r="E28" s="338"/>
      <c r="F28" s="339"/>
      <c r="G28" s="681"/>
      <c r="H28" s="681"/>
      <c r="I28" s="681"/>
      <c r="J28" s="681"/>
      <c r="K28" s="681"/>
      <c r="L28" s="681"/>
      <c r="M28" s="681"/>
      <c r="N28" s="681"/>
      <c r="O28" s="681"/>
      <c r="P28" s="681"/>
      <c r="Q28" s="681"/>
      <c r="R28" s="681"/>
      <c r="S28" s="681"/>
      <c r="T28" s="681"/>
      <c r="U28" s="681"/>
      <c r="V28" s="681"/>
      <c r="W28" s="681"/>
      <c r="X28" s="681"/>
      <c r="Y28" s="681"/>
      <c r="Z28" s="681"/>
      <c r="AA28" s="682"/>
      <c r="AB28" s="685"/>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6"/>
      <c r="AY28">
        <f t="shared" ref="AY28:AY36" si="0">$AY$27</f>
        <v>1</v>
      </c>
    </row>
    <row r="29" spans="1:55" ht="50.25" customHeight="1" x14ac:dyDescent="0.15">
      <c r="A29" s="700"/>
      <c r="B29" s="444"/>
      <c r="C29" s="338"/>
      <c r="D29" s="338"/>
      <c r="E29" s="338"/>
      <c r="F29" s="339"/>
      <c r="G29" s="687" t="s">
        <v>592</v>
      </c>
      <c r="H29" s="687"/>
      <c r="I29" s="687"/>
      <c r="J29" s="687"/>
      <c r="K29" s="687"/>
      <c r="L29" s="687"/>
      <c r="M29" s="687"/>
      <c r="N29" s="687"/>
      <c r="O29" s="687"/>
      <c r="P29" s="687"/>
      <c r="Q29" s="687"/>
      <c r="R29" s="687"/>
      <c r="S29" s="687"/>
      <c r="T29" s="687"/>
      <c r="U29" s="687"/>
      <c r="V29" s="687"/>
      <c r="W29" s="687"/>
      <c r="X29" s="687"/>
      <c r="Y29" s="687"/>
      <c r="Z29" s="687"/>
      <c r="AA29" s="688"/>
      <c r="AB29" s="693" t="s">
        <v>593</v>
      </c>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94"/>
      <c r="AY29">
        <f t="shared" si="0"/>
        <v>1</v>
      </c>
    </row>
    <row r="30" spans="1:55" ht="50.25" customHeight="1" x14ac:dyDescent="0.15">
      <c r="A30" s="700"/>
      <c r="B30" s="444"/>
      <c r="C30" s="338"/>
      <c r="D30" s="338"/>
      <c r="E30" s="338"/>
      <c r="F30" s="339"/>
      <c r="G30" s="689"/>
      <c r="H30" s="689"/>
      <c r="I30" s="689"/>
      <c r="J30" s="689"/>
      <c r="K30" s="689"/>
      <c r="L30" s="689"/>
      <c r="M30" s="689"/>
      <c r="N30" s="689"/>
      <c r="O30" s="689"/>
      <c r="P30" s="689"/>
      <c r="Q30" s="689"/>
      <c r="R30" s="689"/>
      <c r="S30" s="689"/>
      <c r="T30" s="689"/>
      <c r="U30" s="689"/>
      <c r="V30" s="689"/>
      <c r="W30" s="689"/>
      <c r="X30" s="689"/>
      <c r="Y30" s="689"/>
      <c r="Z30" s="689"/>
      <c r="AA30" s="690"/>
      <c r="AB30" s="695"/>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96"/>
      <c r="AY30">
        <f t="shared" si="0"/>
        <v>1</v>
      </c>
    </row>
    <row r="31" spans="1:55" ht="50.25" customHeight="1" x14ac:dyDescent="0.15">
      <c r="A31" s="700"/>
      <c r="B31" s="445"/>
      <c r="C31" s="341"/>
      <c r="D31" s="341"/>
      <c r="E31" s="341"/>
      <c r="F31" s="342"/>
      <c r="G31" s="691"/>
      <c r="H31" s="691"/>
      <c r="I31" s="691"/>
      <c r="J31" s="691"/>
      <c r="K31" s="691"/>
      <c r="L31" s="691"/>
      <c r="M31" s="691"/>
      <c r="N31" s="691"/>
      <c r="O31" s="691"/>
      <c r="P31" s="691"/>
      <c r="Q31" s="691"/>
      <c r="R31" s="691"/>
      <c r="S31" s="691"/>
      <c r="T31" s="691"/>
      <c r="U31" s="691"/>
      <c r="V31" s="691"/>
      <c r="W31" s="691"/>
      <c r="X31" s="691"/>
      <c r="Y31" s="691"/>
      <c r="Z31" s="691"/>
      <c r="AA31" s="692"/>
      <c r="AB31" s="697"/>
      <c r="AC31" s="691"/>
      <c r="AD31" s="691"/>
      <c r="AE31" s="689"/>
      <c r="AF31" s="689"/>
      <c r="AG31" s="689"/>
      <c r="AH31" s="689"/>
      <c r="AI31" s="689"/>
      <c r="AJ31" s="689"/>
      <c r="AK31" s="689"/>
      <c r="AL31" s="689"/>
      <c r="AM31" s="689"/>
      <c r="AN31" s="689"/>
      <c r="AO31" s="689"/>
      <c r="AP31" s="689"/>
      <c r="AQ31" s="689"/>
      <c r="AR31" s="689"/>
      <c r="AS31" s="689"/>
      <c r="AT31" s="689"/>
      <c r="AU31" s="691"/>
      <c r="AV31" s="691"/>
      <c r="AW31" s="691"/>
      <c r="AX31" s="698"/>
      <c r="AY31">
        <f t="shared" si="0"/>
        <v>1</v>
      </c>
    </row>
    <row r="32" spans="1:55" ht="18.75" customHeight="1" x14ac:dyDescent="0.15">
      <c r="A32" s="700"/>
      <c r="B32" s="442" t="s">
        <v>136</v>
      </c>
      <c r="C32" s="701"/>
      <c r="D32" s="701"/>
      <c r="E32" s="701"/>
      <c r="F32" s="443"/>
      <c r="G32" s="702" t="s">
        <v>54</v>
      </c>
      <c r="H32" s="703"/>
      <c r="I32" s="703"/>
      <c r="J32" s="703"/>
      <c r="K32" s="703"/>
      <c r="L32" s="703"/>
      <c r="M32" s="703"/>
      <c r="N32" s="703"/>
      <c r="O32" s="704"/>
      <c r="P32" s="706" t="s">
        <v>56</v>
      </c>
      <c r="Q32" s="703"/>
      <c r="R32" s="703"/>
      <c r="S32" s="703"/>
      <c r="T32" s="703"/>
      <c r="U32" s="703"/>
      <c r="V32" s="703"/>
      <c r="W32" s="703"/>
      <c r="X32" s="704"/>
      <c r="Y32" s="707"/>
      <c r="Z32" s="708"/>
      <c r="AA32" s="709"/>
      <c r="AB32" s="710" t="s">
        <v>11</v>
      </c>
      <c r="AC32" s="711"/>
      <c r="AD32" s="712"/>
      <c r="AE32" s="354" t="s">
        <v>387</v>
      </c>
      <c r="AF32" s="354"/>
      <c r="AG32" s="354"/>
      <c r="AH32" s="354"/>
      <c r="AI32" s="354" t="s">
        <v>539</v>
      </c>
      <c r="AJ32" s="354"/>
      <c r="AK32" s="354"/>
      <c r="AL32" s="354"/>
      <c r="AM32" s="354" t="s">
        <v>355</v>
      </c>
      <c r="AN32" s="354"/>
      <c r="AO32" s="354"/>
      <c r="AP32" s="354"/>
      <c r="AQ32" s="715" t="s">
        <v>168</v>
      </c>
      <c r="AR32" s="716"/>
      <c r="AS32" s="716"/>
      <c r="AT32" s="717"/>
      <c r="AU32" s="718" t="s">
        <v>126</v>
      </c>
      <c r="AV32" s="718"/>
      <c r="AW32" s="718"/>
      <c r="AX32" s="719"/>
      <c r="AY32">
        <f t="shared" si="0"/>
        <v>1</v>
      </c>
      <c r="BA32" s="10"/>
      <c r="BB32" s="10"/>
      <c r="BC32" s="10"/>
    </row>
    <row r="33" spans="1:60" ht="18.75" customHeight="1" x14ac:dyDescent="0.15">
      <c r="A33" s="700"/>
      <c r="B33" s="444"/>
      <c r="C33" s="338"/>
      <c r="D33" s="338"/>
      <c r="E33" s="338"/>
      <c r="F33" s="339"/>
      <c r="G33" s="705"/>
      <c r="H33" s="681"/>
      <c r="I33" s="681"/>
      <c r="J33" s="681"/>
      <c r="K33" s="681"/>
      <c r="L33" s="681"/>
      <c r="M33" s="681"/>
      <c r="N33" s="681"/>
      <c r="O33" s="682"/>
      <c r="P33" s="685"/>
      <c r="Q33" s="681"/>
      <c r="R33" s="681"/>
      <c r="S33" s="681"/>
      <c r="T33" s="681"/>
      <c r="U33" s="681"/>
      <c r="V33" s="681"/>
      <c r="W33" s="681"/>
      <c r="X33" s="682"/>
      <c r="Y33" s="707"/>
      <c r="Z33" s="708"/>
      <c r="AA33" s="709"/>
      <c r="AB33" s="351"/>
      <c r="AC33" s="713"/>
      <c r="AD33" s="714"/>
      <c r="AE33" s="354"/>
      <c r="AF33" s="354"/>
      <c r="AG33" s="354"/>
      <c r="AH33" s="354"/>
      <c r="AI33" s="354"/>
      <c r="AJ33" s="354"/>
      <c r="AK33" s="354"/>
      <c r="AL33" s="354"/>
      <c r="AM33" s="354"/>
      <c r="AN33" s="354"/>
      <c r="AO33" s="354"/>
      <c r="AP33" s="354"/>
      <c r="AQ33" s="720" t="s">
        <v>693</v>
      </c>
      <c r="AR33" s="721"/>
      <c r="AS33" s="722" t="s">
        <v>169</v>
      </c>
      <c r="AT33" s="723"/>
      <c r="AU33" s="721" t="s">
        <v>693</v>
      </c>
      <c r="AV33" s="721"/>
      <c r="AW33" s="681" t="s">
        <v>163</v>
      </c>
      <c r="AX33" s="686"/>
      <c r="AY33">
        <f t="shared" si="0"/>
        <v>1</v>
      </c>
      <c r="BA33" s="10"/>
      <c r="BB33" s="10"/>
      <c r="BC33" s="10"/>
      <c r="BD33" s="10"/>
      <c r="BE33" s="10"/>
      <c r="BF33" s="10"/>
      <c r="BG33" s="10"/>
      <c r="BH33" s="10"/>
    </row>
    <row r="34" spans="1:60" ht="23.25" customHeight="1" x14ac:dyDescent="0.15">
      <c r="A34" s="700"/>
      <c r="B34" s="444"/>
      <c r="C34" s="338"/>
      <c r="D34" s="338"/>
      <c r="E34" s="338"/>
      <c r="F34" s="339"/>
      <c r="G34" s="161" t="s">
        <v>594</v>
      </c>
      <c r="H34" s="162"/>
      <c r="I34" s="162"/>
      <c r="J34" s="162"/>
      <c r="K34" s="162"/>
      <c r="L34" s="162"/>
      <c r="M34" s="162"/>
      <c r="N34" s="162"/>
      <c r="O34" s="163"/>
      <c r="P34" s="162" t="s">
        <v>595</v>
      </c>
      <c r="Q34" s="726"/>
      <c r="R34" s="726"/>
      <c r="S34" s="726"/>
      <c r="T34" s="726"/>
      <c r="U34" s="726"/>
      <c r="V34" s="726"/>
      <c r="W34" s="726"/>
      <c r="X34" s="727"/>
      <c r="Y34" s="732" t="s">
        <v>55</v>
      </c>
      <c r="Z34" s="733"/>
      <c r="AA34" s="734"/>
      <c r="AB34" s="735" t="s">
        <v>13</v>
      </c>
      <c r="AC34" s="735"/>
      <c r="AD34" s="735"/>
      <c r="AE34" s="364">
        <v>100</v>
      </c>
      <c r="AF34" s="396"/>
      <c r="AG34" s="396"/>
      <c r="AH34" s="396"/>
      <c r="AI34" s="364">
        <v>100</v>
      </c>
      <c r="AJ34" s="396"/>
      <c r="AK34" s="396"/>
      <c r="AL34" s="396"/>
      <c r="AM34" s="364">
        <v>100</v>
      </c>
      <c r="AN34" s="396"/>
      <c r="AO34" s="396"/>
      <c r="AP34" s="396"/>
      <c r="AQ34" s="736" t="s">
        <v>255</v>
      </c>
      <c r="AR34" s="737"/>
      <c r="AS34" s="737"/>
      <c r="AT34" s="738"/>
      <c r="AU34" s="396" t="s">
        <v>255</v>
      </c>
      <c r="AV34" s="396"/>
      <c r="AW34" s="396"/>
      <c r="AX34" s="397"/>
      <c r="AY34">
        <f t="shared" si="0"/>
        <v>1</v>
      </c>
    </row>
    <row r="35" spans="1:60" ht="23.25" customHeight="1" x14ac:dyDescent="0.15">
      <c r="A35" s="700"/>
      <c r="B35" s="444"/>
      <c r="C35" s="338"/>
      <c r="D35" s="338"/>
      <c r="E35" s="338"/>
      <c r="F35" s="339"/>
      <c r="G35" s="724"/>
      <c r="H35" s="472"/>
      <c r="I35" s="472"/>
      <c r="J35" s="472"/>
      <c r="K35" s="472"/>
      <c r="L35" s="472"/>
      <c r="M35" s="472"/>
      <c r="N35" s="472"/>
      <c r="O35" s="725"/>
      <c r="P35" s="728"/>
      <c r="Q35" s="728"/>
      <c r="R35" s="728"/>
      <c r="S35" s="728"/>
      <c r="T35" s="728"/>
      <c r="U35" s="728"/>
      <c r="V35" s="728"/>
      <c r="W35" s="728"/>
      <c r="X35" s="729"/>
      <c r="Y35" s="739" t="s">
        <v>49</v>
      </c>
      <c r="Z35" s="580"/>
      <c r="AA35" s="581"/>
      <c r="AB35" s="735" t="s">
        <v>13</v>
      </c>
      <c r="AC35" s="735"/>
      <c r="AD35" s="735"/>
      <c r="AE35" s="364">
        <v>100</v>
      </c>
      <c r="AF35" s="396"/>
      <c r="AG35" s="396"/>
      <c r="AH35" s="396"/>
      <c r="AI35" s="364">
        <v>100</v>
      </c>
      <c r="AJ35" s="396"/>
      <c r="AK35" s="396"/>
      <c r="AL35" s="396"/>
      <c r="AM35" s="364">
        <v>100</v>
      </c>
      <c r="AN35" s="396"/>
      <c r="AO35" s="396"/>
      <c r="AP35" s="396"/>
      <c r="AQ35" s="736" t="s">
        <v>255</v>
      </c>
      <c r="AR35" s="737"/>
      <c r="AS35" s="737"/>
      <c r="AT35" s="738"/>
      <c r="AU35" s="396">
        <v>100</v>
      </c>
      <c r="AV35" s="396"/>
      <c r="AW35" s="396"/>
      <c r="AX35" s="397"/>
      <c r="AY35">
        <f t="shared" si="0"/>
        <v>1</v>
      </c>
      <c r="BA35" s="10"/>
      <c r="BB35" s="10"/>
      <c r="BC35" s="10"/>
    </row>
    <row r="36" spans="1:60" ht="23.25" customHeight="1" thickBot="1" x14ac:dyDescent="0.2">
      <c r="A36" s="700"/>
      <c r="B36" s="444"/>
      <c r="C36" s="338"/>
      <c r="D36" s="338"/>
      <c r="E36" s="338"/>
      <c r="F36" s="339"/>
      <c r="G36" s="164"/>
      <c r="H36" s="165"/>
      <c r="I36" s="165"/>
      <c r="J36" s="165"/>
      <c r="K36" s="165"/>
      <c r="L36" s="165"/>
      <c r="M36" s="165"/>
      <c r="N36" s="165"/>
      <c r="O36" s="166"/>
      <c r="P36" s="730"/>
      <c r="Q36" s="730"/>
      <c r="R36" s="730"/>
      <c r="S36" s="730"/>
      <c r="T36" s="730"/>
      <c r="U36" s="730"/>
      <c r="V36" s="730"/>
      <c r="W36" s="730"/>
      <c r="X36" s="731"/>
      <c r="Y36" s="739" t="s">
        <v>12</v>
      </c>
      <c r="Z36" s="580"/>
      <c r="AA36" s="581"/>
      <c r="AB36" s="740" t="s">
        <v>13</v>
      </c>
      <c r="AC36" s="740"/>
      <c r="AD36" s="740"/>
      <c r="AE36" s="741">
        <v>100</v>
      </c>
      <c r="AF36" s="742"/>
      <c r="AG36" s="742"/>
      <c r="AH36" s="742"/>
      <c r="AI36" s="741">
        <v>100</v>
      </c>
      <c r="AJ36" s="742"/>
      <c r="AK36" s="742"/>
      <c r="AL36" s="742"/>
      <c r="AM36" s="741">
        <v>100</v>
      </c>
      <c r="AN36" s="742"/>
      <c r="AO36" s="742"/>
      <c r="AP36" s="742"/>
      <c r="AQ36" s="736" t="s">
        <v>255</v>
      </c>
      <c r="AR36" s="737"/>
      <c r="AS36" s="737"/>
      <c r="AT36" s="738"/>
      <c r="AU36" s="396" t="s">
        <v>255</v>
      </c>
      <c r="AV36" s="396"/>
      <c r="AW36" s="396"/>
      <c r="AX36" s="397"/>
      <c r="AY36">
        <f t="shared" si="0"/>
        <v>1</v>
      </c>
      <c r="BA36" s="10"/>
      <c r="BB36" s="10"/>
      <c r="BC36" s="10"/>
      <c r="BD36" s="10"/>
      <c r="BE36" s="10"/>
      <c r="BF36" s="10"/>
      <c r="BG36" s="10"/>
      <c r="BH36" s="10"/>
    </row>
    <row r="37" spans="1:60" ht="47.25" customHeight="1" x14ac:dyDescent="0.15">
      <c r="A37" s="331" t="s">
        <v>549</v>
      </c>
      <c r="B37" s="332"/>
      <c r="C37" s="332"/>
      <c r="D37" s="332"/>
      <c r="E37" s="332"/>
      <c r="F37" s="333"/>
      <c r="G37" s="334" t="s">
        <v>596</v>
      </c>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6"/>
      <c r="AY37">
        <f>COUNTA($G$37)</f>
        <v>1</v>
      </c>
    </row>
    <row r="38" spans="1:60" ht="31.5" customHeight="1" x14ac:dyDescent="0.15">
      <c r="A38" s="337" t="s">
        <v>550</v>
      </c>
      <c r="B38" s="338"/>
      <c r="C38" s="338"/>
      <c r="D38" s="338"/>
      <c r="E38" s="338"/>
      <c r="F38" s="339"/>
      <c r="G38" s="343" t="s">
        <v>543</v>
      </c>
      <c r="H38" s="344"/>
      <c r="I38" s="344"/>
      <c r="J38" s="344"/>
      <c r="K38" s="344"/>
      <c r="L38" s="344"/>
      <c r="M38" s="344"/>
      <c r="N38" s="344"/>
      <c r="O38" s="344"/>
      <c r="P38" s="345" t="s">
        <v>542</v>
      </c>
      <c r="Q38" s="344"/>
      <c r="R38" s="344"/>
      <c r="S38" s="344"/>
      <c r="T38" s="344"/>
      <c r="U38" s="344"/>
      <c r="V38" s="344"/>
      <c r="W38" s="344"/>
      <c r="X38" s="346"/>
      <c r="Y38" s="347"/>
      <c r="Z38" s="348"/>
      <c r="AA38" s="349"/>
      <c r="AB38" s="350" t="s">
        <v>11</v>
      </c>
      <c r="AC38" s="350"/>
      <c r="AD38" s="350"/>
      <c r="AE38" s="351" t="s">
        <v>387</v>
      </c>
      <c r="AF38" s="352"/>
      <c r="AG38" s="352"/>
      <c r="AH38" s="353"/>
      <c r="AI38" s="351" t="s">
        <v>539</v>
      </c>
      <c r="AJ38" s="352"/>
      <c r="AK38" s="352"/>
      <c r="AL38" s="353"/>
      <c r="AM38" s="351" t="s">
        <v>355</v>
      </c>
      <c r="AN38" s="352"/>
      <c r="AO38" s="352"/>
      <c r="AP38" s="353"/>
      <c r="AQ38" s="367" t="s">
        <v>386</v>
      </c>
      <c r="AR38" s="368"/>
      <c r="AS38" s="368"/>
      <c r="AT38" s="369"/>
      <c r="AU38" s="367" t="s">
        <v>562</v>
      </c>
      <c r="AV38" s="368"/>
      <c r="AW38" s="368"/>
      <c r="AX38" s="370"/>
      <c r="AY38">
        <f>COUNTA($G$39)</f>
        <v>1</v>
      </c>
    </row>
    <row r="39" spans="1:60" ht="23.25" customHeight="1" x14ac:dyDescent="0.15">
      <c r="A39" s="337"/>
      <c r="B39" s="338"/>
      <c r="C39" s="338"/>
      <c r="D39" s="338"/>
      <c r="E39" s="338"/>
      <c r="F39" s="339"/>
      <c r="G39" s="371" t="s">
        <v>597</v>
      </c>
      <c r="H39" s="372"/>
      <c r="I39" s="372"/>
      <c r="J39" s="372"/>
      <c r="K39" s="372"/>
      <c r="L39" s="372"/>
      <c r="M39" s="372"/>
      <c r="N39" s="372"/>
      <c r="O39" s="372"/>
      <c r="P39" s="375" t="s">
        <v>598</v>
      </c>
      <c r="Q39" s="376"/>
      <c r="R39" s="376"/>
      <c r="S39" s="376"/>
      <c r="T39" s="376"/>
      <c r="U39" s="376"/>
      <c r="V39" s="376"/>
      <c r="W39" s="376"/>
      <c r="X39" s="377"/>
      <c r="Y39" s="381" t="s">
        <v>50</v>
      </c>
      <c r="Z39" s="382"/>
      <c r="AA39" s="383"/>
      <c r="AB39" s="361" t="s">
        <v>599</v>
      </c>
      <c r="AC39" s="362"/>
      <c r="AD39" s="362"/>
      <c r="AE39" s="363">
        <v>8</v>
      </c>
      <c r="AF39" s="363"/>
      <c r="AG39" s="363"/>
      <c r="AH39" s="363"/>
      <c r="AI39" s="363">
        <v>3</v>
      </c>
      <c r="AJ39" s="363"/>
      <c r="AK39" s="363"/>
      <c r="AL39" s="363"/>
      <c r="AM39" s="363">
        <v>3</v>
      </c>
      <c r="AN39" s="363"/>
      <c r="AO39" s="363"/>
      <c r="AP39" s="363"/>
      <c r="AQ39" s="395" t="s">
        <v>255</v>
      </c>
      <c r="AR39" s="363"/>
      <c r="AS39" s="363"/>
      <c r="AT39" s="363"/>
      <c r="AU39" s="364" t="s">
        <v>255</v>
      </c>
      <c r="AV39" s="365"/>
      <c r="AW39" s="365"/>
      <c r="AX39" s="366"/>
      <c r="AY39">
        <f>$AY$38</f>
        <v>1</v>
      </c>
    </row>
    <row r="40" spans="1:60" ht="23.25" customHeight="1" x14ac:dyDescent="0.15">
      <c r="A40" s="340"/>
      <c r="B40" s="341"/>
      <c r="C40" s="341"/>
      <c r="D40" s="341"/>
      <c r="E40" s="341"/>
      <c r="F40" s="342"/>
      <c r="G40" s="373"/>
      <c r="H40" s="374"/>
      <c r="I40" s="374"/>
      <c r="J40" s="374"/>
      <c r="K40" s="374"/>
      <c r="L40" s="374"/>
      <c r="M40" s="374"/>
      <c r="N40" s="374"/>
      <c r="O40" s="374"/>
      <c r="P40" s="378"/>
      <c r="Q40" s="379"/>
      <c r="R40" s="379"/>
      <c r="S40" s="379"/>
      <c r="T40" s="379"/>
      <c r="U40" s="379"/>
      <c r="V40" s="379"/>
      <c r="W40" s="379"/>
      <c r="X40" s="380"/>
      <c r="Y40" s="358" t="s">
        <v>51</v>
      </c>
      <c r="Z40" s="359"/>
      <c r="AA40" s="360"/>
      <c r="AB40" s="361" t="s">
        <v>599</v>
      </c>
      <c r="AC40" s="362"/>
      <c r="AD40" s="362"/>
      <c r="AE40" s="363">
        <v>5</v>
      </c>
      <c r="AF40" s="363"/>
      <c r="AG40" s="363"/>
      <c r="AH40" s="363"/>
      <c r="AI40" s="363">
        <v>5</v>
      </c>
      <c r="AJ40" s="363"/>
      <c r="AK40" s="363"/>
      <c r="AL40" s="363"/>
      <c r="AM40" s="363">
        <v>5</v>
      </c>
      <c r="AN40" s="363"/>
      <c r="AO40" s="363"/>
      <c r="AP40" s="363"/>
      <c r="AQ40" s="363">
        <v>5</v>
      </c>
      <c r="AR40" s="363"/>
      <c r="AS40" s="363"/>
      <c r="AT40" s="363"/>
      <c r="AU40" s="364" t="s">
        <v>255</v>
      </c>
      <c r="AV40" s="365"/>
      <c r="AW40" s="365"/>
      <c r="AX40" s="366"/>
      <c r="AY40">
        <f>$AY$38</f>
        <v>1</v>
      </c>
    </row>
    <row r="41" spans="1:60" ht="23.25" customHeight="1" x14ac:dyDescent="0.15">
      <c r="A41" s="384" t="s">
        <v>551</v>
      </c>
      <c r="B41" s="385"/>
      <c r="C41" s="385"/>
      <c r="D41" s="385"/>
      <c r="E41" s="385"/>
      <c r="F41" s="386"/>
      <c r="G41" s="246" t="s">
        <v>552</v>
      </c>
      <c r="H41" s="246"/>
      <c r="I41" s="246"/>
      <c r="J41" s="246"/>
      <c r="K41" s="246"/>
      <c r="L41" s="246"/>
      <c r="M41" s="246"/>
      <c r="N41" s="246"/>
      <c r="O41" s="246"/>
      <c r="P41" s="246"/>
      <c r="Q41" s="246"/>
      <c r="R41" s="246"/>
      <c r="S41" s="246"/>
      <c r="T41" s="246"/>
      <c r="U41" s="246"/>
      <c r="V41" s="246"/>
      <c r="W41" s="246"/>
      <c r="X41" s="275"/>
      <c r="Y41" s="392"/>
      <c r="Z41" s="393"/>
      <c r="AA41" s="394"/>
      <c r="AB41" s="245" t="s">
        <v>11</v>
      </c>
      <c r="AC41" s="246"/>
      <c r="AD41" s="275"/>
      <c r="AE41" s="354" t="s">
        <v>387</v>
      </c>
      <c r="AF41" s="354"/>
      <c r="AG41" s="354"/>
      <c r="AH41" s="354"/>
      <c r="AI41" s="354" t="s">
        <v>539</v>
      </c>
      <c r="AJ41" s="354"/>
      <c r="AK41" s="354"/>
      <c r="AL41" s="354"/>
      <c r="AM41" s="354" t="s">
        <v>355</v>
      </c>
      <c r="AN41" s="354"/>
      <c r="AO41" s="354"/>
      <c r="AP41" s="354"/>
      <c r="AQ41" s="355" t="s">
        <v>563</v>
      </c>
      <c r="AR41" s="356"/>
      <c r="AS41" s="356"/>
      <c r="AT41" s="356"/>
      <c r="AU41" s="356"/>
      <c r="AV41" s="356"/>
      <c r="AW41" s="356"/>
      <c r="AX41" s="357"/>
      <c r="AY41">
        <f>IF(SUBSTITUTE(SUBSTITUTE($G$42,"／",""),"　","")="",0,1)</f>
        <v>1</v>
      </c>
    </row>
    <row r="42" spans="1:60" ht="23.25" customHeight="1" x14ac:dyDescent="0.15">
      <c r="A42" s="387"/>
      <c r="B42" s="388"/>
      <c r="C42" s="388"/>
      <c r="D42" s="388"/>
      <c r="E42" s="388"/>
      <c r="F42" s="389"/>
      <c r="G42" s="406" t="s">
        <v>665</v>
      </c>
      <c r="H42" s="407"/>
      <c r="I42" s="407"/>
      <c r="J42" s="407"/>
      <c r="K42" s="407"/>
      <c r="L42" s="407"/>
      <c r="M42" s="407"/>
      <c r="N42" s="407"/>
      <c r="O42" s="407"/>
      <c r="P42" s="407"/>
      <c r="Q42" s="407"/>
      <c r="R42" s="407"/>
      <c r="S42" s="407"/>
      <c r="T42" s="407"/>
      <c r="U42" s="407"/>
      <c r="V42" s="407"/>
      <c r="W42" s="407"/>
      <c r="X42" s="407"/>
      <c r="Y42" s="410" t="s">
        <v>551</v>
      </c>
      <c r="Z42" s="411"/>
      <c r="AA42" s="412"/>
      <c r="AB42" s="413" t="s">
        <v>255</v>
      </c>
      <c r="AC42" s="414"/>
      <c r="AD42" s="415"/>
      <c r="AE42" s="395" t="s">
        <v>255</v>
      </c>
      <c r="AF42" s="395"/>
      <c r="AG42" s="395"/>
      <c r="AH42" s="395"/>
      <c r="AI42" s="395" t="s">
        <v>255</v>
      </c>
      <c r="AJ42" s="395"/>
      <c r="AK42" s="395"/>
      <c r="AL42" s="395"/>
      <c r="AM42" s="395" t="s">
        <v>255</v>
      </c>
      <c r="AN42" s="395"/>
      <c r="AO42" s="395"/>
      <c r="AP42" s="395"/>
      <c r="AQ42" s="364" t="s">
        <v>255</v>
      </c>
      <c r="AR42" s="396"/>
      <c r="AS42" s="396"/>
      <c r="AT42" s="396"/>
      <c r="AU42" s="396"/>
      <c r="AV42" s="396"/>
      <c r="AW42" s="396"/>
      <c r="AX42" s="397"/>
      <c r="AY42">
        <f>$AY$41</f>
        <v>1</v>
      </c>
    </row>
    <row r="43" spans="1:60" ht="46.5" customHeight="1" thickBot="1" x14ac:dyDescent="0.2">
      <c r="A43" s="390"/>
      <c r="B43" s="231"/>
      <c r="C43" s="231"/>
      <c r="D43" s="231"/>
      <c r="E43" s="231"/>
      <c r="F43" s="391"/>
      <c r="G43" s="408"/>
      <c r="H43" s="409"/>
      <c r="I43" s="409"/>
      <c r="J43" s="409"/>
      <c r="K43" s="409"/>
      <c r="L43" s="409"/>
      <c r="M43" s="409"/>
      <c r="N43" s="409"/>
      <c r="O43" s="409"/>
      <c r="P43" s="409"/>
      <c r="Q43" s="409"/>
      <c r="R43" s="409"/>
      <c r="S43" s="409"/>
      <c r="T43" s="409"/>
      <c r="U43" s="409"/>
      <c r="V43" s="409"/>
      <c r="W43" s="409"/>
      <c r="X43" s="409"/>
      <c r="Y43" s="398" t="s">
        <v>553</v>
      </c>
      <c r="Z43" s="399"/>
      <c r="AA43" s="400"/>
      <c r="AB43" s="401" t="s">
        <v>554</v>
      </c>
      <c r="AC43" s="402"/>
      <c r="AD43" s="403"/>
      <c r="AE43" s="404" t="s">
        <v>255</v>
      </c>
      <c r="AF43" s="404"/>
      <c r="AG43" s="404"/>
      <c r="AH43" s="404"/>
      <c r="AI43" s="404" t="s">
        <v>255</v>
      </c>
      <c r="AJ43" s="404"/>
      <c r="AK43" s="404"/>
      <c r="AL43" s="404"/>
      <c r="AM43" s="404" t="s">
        <v>255</v>
      </c>
      <c r="AN43" s="404"/>
      <c r="AO43" s="404"/>
      <c r="AP43" s="404"/>
      <c r="AQ43" s="404" t="s">
        <v>255</v>
      </c>
      <c r="AR43" s="404"/>
      <c r="AS43" s="404"/>
      <c r="AT43" s="404"/>
      <c r="AU43" s="404"/>
      <c r="AV43" s="404"/>
      <c r="AW43" s="404"/>
      <c r="AX43" s="405"/>
      <c r="AY43">
        <f>$AY$41</f>
        <v>1</v>
      </c>
    </row>
    <row r="44" spans="1:60" ht="45" customHeight="1" x14ac:dyDescent="0.15">
      <c r="A44" s="449" t="s">
        <v>254</v>
      </c>
      <c r="B44" s="450"/>
      <c r="C44" s="452" t="s">
        <v>170</v>
      </c>
      <c r="D44" s="450"/>
      <c r="E44" s="453" t="s">
        <v>183</v>
      </c>
      <c r="F44" s="454"/>
      <c r="G44" s="455" t="s">
        <v>694</v>
      </c>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7"/>
    </row>
    <row r="45" spans="1:60" ht="32.25" customHeight="1" x14ac:dyDescent="0.15">
      <c r="A45" s="451"/>
      <c r="B45" s="441"/>
      <c r="C45" s="440"/>
      <c r="D45" s="441"/>
      <c r="E45" s="442" t="s">
        <v>182</v>
      </c>
      <c r="F45" s="443"/>
      <c r="G45" s="161" t="s">
        <v>600</v>
      </c>
      <c r="H45" s="162"/>
      <c r="I45" s="162"/>
      <c r="J45" s="162"/>
      <c r="K45" s="162"/>
      <c r="L45" s="162"/>
      <c r="M45" s="162"/>
      <c r="N45" s="162"/>
      <c r="O45" s="162"/>
      <c r="P45" s="162"/>
      <c r="Q45" s="162"/>
      <c r="R45" s="162"/>
      <c r="S45" s="162"/>
      <c r="T45" s="162"/>
      <c r="U45" s="162"/>
      <c r="V45" s="163"/>
      <c r="W45" s="429" t="s">
        <v>555</v>
      </c>
      <c r="X45" s="430"/>
      <c r="Y45" s="430"/>
      <c r="Z45" s="430"/>
      <c r="AA45" s="431"/>
      <c r="AB45" s="432" t="s">
        <v>686</v>
      </c>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4"/>
    </row>
    <row r="46" spans="1:60" ht="21" customHeight="1" x14ac:dyDescent="0.15">
      <c r="A46" s="451"/>
      <c r="B46" s="441"/>
      <c r="C46" s="440"/>
      <c r="D46" s="441"/>
      <c r="E46" s="445"/>
      <c r="F46" s="342"/>
      <c r="G46" s="164"/>
      <c r="H46" s="165"/>
      <c r="I46" s="165"/>
      <c r="J46" s="165"/>
      <c r="K46" s="165"/>
      <c r="L46" s="165"/>
      <c r="M46" s="165"/>
      <c r="N46" s="165"/>
      <c r="O46" s="165"/>
      <c r="P46" s="165"/>
      <c r="Q46" s="165"/>
      <c r="R46" s="165"/>
      <c r="S46" s="165"/>
      <c r="T46" s="165"/>
      <c r="U46" s="165"/>
      <c r="V46" s="166"/>
      <c r="W46" s="435" t="s">
        <v>556</v>
      </c>
      <c r="X46" s="436"/>
      <c r="Y46" s="436"/>
      <c r="Z46" s="436"/>
      <c r="AA46" s="437"/>
      <c r="AB46" s="432" t="s">
        <v>687</v>
      </c>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4"/>
    </row>
    <row r="47" spans="1:60" ht="34.5" customHeight="1" x14ac:dyDescent="0.15">
      <c r="A47" s="451"/>
      <c r="B47" s="441"/>
      <c r="C47" s="438" t="s">
        <v>568</v>
      </c>
      <c r="D47" s="439"/>
      <c r="E47" s="442" t="s">
        <v>250</v>
      </c>
      <c r="F47" s="443"/>
      <c r="G47" s="419" t="s">
        <v>173</v>
      </c>
      <c r="H47" s="420"/>
      <c r="I47" s="420"/>
      <c r="J47" s="446" t="s">
        <v>683</v>
      </c>
      <c r="K47" s="447"/>
      <c r="L47" s="447"/>
      <c r="M47" s="447"/>
      <c r="N47" s="447"/>
      <c r="O47" s="447"/>
      <c r="P47" s="447"/>
      <c r="Q47" s="447"/>
      <c r="R47" s="447"/>
      <c r="S47" s="447"/>
      <c r="T47" s="448"/>
      <c r="U47" s="417" t="s">
        <v>685</v>
      </c>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8"/>
      <c r="AY47" s="69"/>
    </row>
    <row r="48" spans="1:60" ht="34.5" customHeight="1" x14ac:dyDescent="0.15">
      <c r="A48" s="451"/>
      <c r="B48" s="441"/>
      <c r="C48" s="440"/>
      <c r="D48" s="441"/>
      <c r="E48" s="444"/>
      <c r="F48" s="339"/>
      <c r="G48" s="419" t="s">
        <v>569</v>
      </c>
      <c r="H48" s="420"/>
      <c r="I48" s="420"/>
      <c r="J48" s="420"/>
      <c r="K48" s="420"/>
      <c r="L48" s="420"/>
      <c r="M48" s="420"/>
      <c r="N48" s="420"/>
      <c r="O48" s="420"/>
      <c r="P48" s="420"/>
      <c r="Q48" s="420"/>
      <c r="R48" s="420"/>
      <c r="S48" s="420"/>
      <c r="T48" s="420"/>
      <c r="U48" s="416" t="s">
        <v>684</v>
      </c>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8"/>
      <c r="AY48" s="69"/>
    </row>
    <row r="49" spans="1:51" ht="34.5" customHeight="1" thickBot="1" x14ac:dyDescent="0.2">
      <c r="A49" s="451"/>
      <c r="B49" s="441"/>
      <c r="C49" s="440"/>
      <c r="D49" s="441"/>
      <c r="E49" s="445"/>
      <c r="F49" s="342"/>
      <c r="G49" s="419" t="s">
        <v>556</v>
      </c>
      <c r="H49" s="420"/>
      <c r="I49" s="420"/>
      <c r="J49" s="420"/>
      <c r="K49" s="420"/>
      <c r="L49" s="420"/>
      <c r="M49" s="420"/>
      <c r="N49" s="420"/>
      <c r="O49" s="420"/>
      <c r="P49" s="420"/>
      <c r="Q49" s="420"/>
      <c r="R49" s="420"/>
      <c r="S49" s="420"/>
      <c r="T49" s="420"/>
      <c r="U49" s="167" t="s">
        <v>684</v>
      </c>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9"/>
      <c r="AY49" s="69"/>
    </row>
    <row r="50" spans="1:51" ht="27" customHeight="1" x14ac:dyDescent="0.15">
      <c r="A50" s="421" t="s">
        <v>43</v>
      </c>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3"/>
    </row>
    <row r="51" spans="1:51" ht="27" customHeight="1" x14ac:dyDescent="0.15">
      <c r="A51" s="5"/>
      <c r="B51" s="6"/>
      <c r="C51" s="424" t="s">
        <v>28</v>
      </c>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426"/>
      <c r="AD51" s="425" t="s">
        <v>32</v>
      </c>
      <c r="AE51" s="425"/>
      <c r="AF51" s="425"/>
      <c r="AG51" s="427" t="s">
        <v>27</v>
      </c>
      <c r="AH51" s="425"/>
      <c r="AI51" s="425"/>
      <c r="AJ51" s="425"/>
      <c r="AK51" s="425"/>
      <c r="AL51" s="425"/>
      <c r="AM51" s="425"/>
      <c r="AN51" s="425"/>
      <c r="AO51" s="425"/>
      <c r="AP51" s="425"/>
      <c r="AQ51" s="425"/>
      <c r="AR51" s="425"/>
      <c r="AS51" s="425"/>
      <c r="AT51" s="425"/>
      <c r="AU51" s="425"/>
      <c r="AV51" s="425"/>
      <c r="AW51" s="425"/>
      <c r="AX51" s="428"/>
    </row>
    <row r="52" spans="1:51" ht="30.75" customHeight="1" x14ac:dyDescent="0.15">
      <c r="A52" s="491" t="s">
        <v>131</v>
      </c>
      <c r="B52" s="492"/>
      <c r="C52" s="497" t="s">
        <v>132</v>
      </c>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9"/>
      <c r="AD52" s="500" t="s">
        <v>584</v>
      </c>
      <c r="AE52" s="501"/>
      <c r="AF52" s="501"/>
      <c r="AG52" s="502" t="s">
        <v>601</v>
      </c>
      <c r="AH52" s="503"/>
      <c r="AI52" s="503"/>
      <c r="AJ52" s="503"/>
      <c r="AK52" s="503"/>
      <c r="AL52" s="503"/>
      <c r="AM52" s="503"/>
      <c r="AN52" s="503"/>
      <c r="AO52" s="503"/>
      <c r="AP52" s="503"/>
      <c r="AQ52" s="503"/>
      <c r="AR52" s="503"/>
      <c r="AS52" s="503"/>
      <c r="AT52" s="503"/>
      <c r="AU52" s="503"/>
      <c r="AV52" s="503"/>
      <c r="AW52" s="503"/>
      <c r="AX52" s="504"/>
    </row>
    <row r="53" spans="1:51" ht="30.75" customHeight="1" x14ac:dyDescent="0.15">
      <c r="A53" s="493"/>
      <c r="B53" s="494"/>
      <c r="C53" s="505" t="s">
        <v>33</v>
      </c>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7"/>
      <c r="AD53" s="481" t="s">
        <v>584</v>
      </c>
      <c r="AE53" s="482"/>
      <c r="AF53" s="482"/>
      <c r="AG53" s="508" t="s">
        <v>602</v>
      </c>
      <c r="AH53" s="509"/>
      <c r="AI53" s="509"/>
      <c r="AJ53" s="509"/>
      <c r="AK53" s="509"/>
      <c r="AL53" s="509"/>
      <c r="AM53" s="509"/>
      <c r="AN53" s="509"/>
      <c r="AO53" s="509"/>
      <c r="AP53" s="509"/>
      <c r="AQ53" s="509"/>
      <c r="AR53" s="509"/>
      <c r="AS53" s="509"/>
      <c r="AT53" s="509"/>
      <c r="AU53" s="509"/>
      <c r="AV53" s="509"/>
      <c r="AW53" s="509"/>
      <c r="AX53" s="510"/>
    </row>
    <row r="54" spans="1:51" ht="44.25" customHeight="1" x14ac:dyDescent="0.15">
      <c r="A54" s="495"/>
      <c r="B54" s="496"/>
      <c r="C54" s="511" t="s">
        <v>133</v>
      </c>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3"/>
      <c r="AD54" s="514" t="s">
        <v>584</v>
      </c>
      <c r="AE54" s="515"/>
      <c r="AF54" s="515"/>
      <c r="AG54" s="471" t="s">
        <v>603</v>
      </c>
      <c r="AH54" s="472"/>
      <c r="AI54" s="472"/>
      <c r="AJ54" s="472"/>
      <c r="AK54" s="472"/>
      <c r="AL54" s="472"/>
      <c r="AM54" s="472"/>
      <c r="AN54" s="472"/>
      <c r="AO54" s="472"/>
      <c r="AP54" s="472"/>
      <c r="AQ54" s="472"/>
      <c r="AR54" s="472"/>
      <c r="AS54" s="472"/>
      <c r="AT54" s="472"/>
      <c r="AU54" s="472"/>
      <c r="AV54" s="472"/>
      <c r="AW54" s="472"/>
      <c r="AX54" s="473"/>
    </row>
    <row r="55" spans="1:51" ht="32.1" customHeight="1" x14ac:dyDescent="0.15">
      <c r="A55" s="145" t="s">
        <v>35</v>
      </c>
      <c r="B55" s="458"/>
      <c r="C55" s="464" t="s">
        <v>37</v>
      </c>
      <c r="D55" s="465"/>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7"/>
      <c r="AD55" s="468" t="s">
        <v>584</v>
      </c>
      <c r="AE55" s="469"/>
      <c r="AF55" s="469"/>
      <c r="AG55" s="375" t="s">
        <v>667</v>
      </c>
      <c r="AH55" s="162"/>
      <c r="AI55" s="162"/>
      <c r="AJ55" s="162"/>
      <c r="AK55" s="162"/>
      <c r="AL55" s="162"/>
      <c r="AM55" s="162"/>
      <c r="AN55" s="162"/>
      <c r="AO55" s="162"/>
      <c r="AP55" s="162"/>
      <c r="AQ55" s="162"/>
      <c r="AR55" s="162"/>
      <c r="AS55" s="162"/>
      <c r="AT55" s="162"/>
      <c r="AU55" s="162"/>
      <c r="AV55" s="162"/>
      <c r="AW55" s="162"/>
      <c r="AX55" s="470"/>
    </row>
    <row r="56" spans="1:51" ht="35.25" customHeight="1" x14ac:dyDescent="0.15">
      <c r="A56" s="459"/>
      <c r="B56" s="460"/>
      <c r="C56" s="474"/>
      <c r="D56" s="475"/>
      <c r="E56" s="478" t="s">
        <v>233</v>
      </c>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80"/>
      <c r="AD56" s="481" t="s">
        <v>604</v>
      </c>
      <c r="AE56" s="482"/>
      <c r="AF56" s="483"/>
      <c r="AG56" s="471"/>
      <c r="AH56" s="472"/>
      <c r="AI56" s="472"/>
      <c r="AJ56" s="472"/>
      <c r="AK56" s="472"/>
      <c r="AL56" s="472"/>
      <c r="AM56" s="472"/>
      <c r="AN56" s="472"/>
      <c r="AO56" s="472"/>
      <c r="AP56" s="472"/>
      <c r="AQ56" s="472"/>
      <c r="AR56" s="472"/>
      <c r="AS56" s="472"/>
      <c r="AT56" s="472"/>
      <c r="AU56" s="472"/>
      <c r="AV56" s="472"/>
      <c r="AW56" s="472"/>
      <c r="AX56" s="473"/>
    </row>
    <row r="57" spans="1:51" ht="30.95" customHeight="1" x14ac:dyDescent="0.15">
      <c r="A57" s="459"/>
      <c r="B57" s="460"/>
      <c r="C57" s="476"/>
      <c r="D57" s="477"/>
      <c r="E57" s="484" t="s">
        <v>202</v>
      </c>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6"/>
      <c r="AD57" s="487" t="s">
        <v>604</v>
      </c>
      <c r="AE57" s="488"/>
      <c r="AF57" s="488"/>
      <c r="AG57" s="471"/>
      <c r="AH57" s="472"/>
      <c r="AI57" s="472"/>
      <c r="AJ57" s="472"/>
      <c r="AK57" s="472"/>
      <c r="AL57" s="472"/>
      <c r="AM57" s="472"/>
      <c r="AN57" s="472"/>
      <c r="AO57" s="472"/>
      <c r="AP57" s="472"/>
      <c r="AQ57" s="472"/>
      <c r="AR57" s="472"/>
      <c r="AS57" s="472"/>
      <c r="AT57" s="472"/>
      <c r="AU57" s="472"/>
      <c r="AV57" s="472"/>
      <c r="AW57" s="472"/>
      <c r="AX57" s="473"/>
    </row>
    <row r="58" spans="1:51" ht="30.75" customHeight="1" x14ac:dyDescent="0.15">
      <c r="A58" s="459"/>
      <c r="B58" s="461"/>
      <c r="C58" s="489" t="s">
        <v>38</v>
      </c>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533" t="s">
        <v>605</v>
      </c>
      <c r="AE58" s="534"/>
      <c r="AF58" s="534"/>
      <c r="AG58" s="535"/>
      <c r="AH58" s="536"/>
      <c r="AI58" s="536"/>
      <c r="AJ58" s="536"/>
      <c r="AK58" s="536"/>
      <c r="AL58" s="536"/>
      <c r="AM58" s="536"/>
      <c r="AN58" s="536"/>
      <c r="AO58" s="536"/>
      <c r="AP58" s="536"/>
      <c r="AQ58" s="536"/>
      <c r="AR58" s="536"/>
      <c r="AS58" s="536"/>
      <c r="AT58" s="536"/>
      <c r="AU58" s="536"/>
      <c r="AV58" s="536"/>
      <c r="AW58" s="536"/>
      <c r="AX58" s="537"/>
    </row>
    <row r="59" spans="1:51" ht="30.75" customHeight="1" x14ac:dyDescent="0.15">
      <c r="A59" s="459"/>
      <c r="B59" s="461"/>
      <c r="C59" s="528" t="s">
        <v>134</v>
      </c>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481" t="s">
        <v>584</v>
      </c>
      <c r="AE59" s="482"/>
      <c r="AF59" s="482"/>
      <c r="AG59" s="508" t="s">
        <v>606</v>
      </c>
      <c r="AH59" s="509"/>
      <c r="AI59" s="509"/>
      <c r="AJ59" s="509"/>
      <c r="AK59" s="509"/>
      <c r="AL59" s="509"/>
      <c r="AM59" s="509"/>
      <c r="AN59" s="509"/>
      <c r="AO59" s="509"/>
      <c r="AP59" s="509"/>
      <c r="AQ59" s="509"/>
      <c r="AR59" s="509"/>
      <c r="AS59" s="509"/>
      <c r="AT59" s="509"/>
      <c r="AU59" s="509"/>
      <c r="AV59" s="509"/>
      <c r="AW59" s="509"/>
      <c r="AX59" s="510"/>
    </row>
    <row r="60" spans="1:51" ht="30.75" customHeight="1" x14ac:dyDescent="0.15">
      <c r="A60" s="459"/>
      <c r="B60" s="461"/>
      <c r="C60" s="528" t="s">
        <v>34</v>
      </c>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481" t="s">
        <v>605</v>
      </c>
      <c r="AE60" s="482"/>
      <c r="AF60" s="482"/>
      <c r="AG60" s="508"/>
      <c r="AH60" s="509"/>
      <c r="AI60" s="509"/>
      <c r="AJ60" s="509"/>
      <c r="AK60" s="509"/>
      <c r="AL60" s="509"/>
      <c r="AM60" s="509"/>
      <c r="AN60" s="509"/>
      <c r="AO60" s="509"/>
      <c r="AP60" s="509"/>
      <c r="AQ60" s="509"/>
      <c r="AR60" s="509"/>
      <c r="AS60" s="509"/>
      <c r="AT60" s="509"/>
      <c r="AU60" s="509"/>
      <c r="AV60" s="509"/>
      <c r="AW60" s="509"/>
      <c r="AX60" s="510"/>
    </row>
    <row r="61" spans="1:51" ht="30.75" customHeight="1" x14ac:dyDescent="0.15">
      <c r="A61" s="459"/>
      <c r="B61" s="461"/>
      <c r="C61" s="528" t="s">
        <v>39</v>
      </c>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29"/>
      <c r="AD61" s="481" t="s">
        <v>584</v>
      </c>
      <c r="AE61" s="482"/>
      <c r="AF61" s="482"/>
      <c r="AG61" s="508" t="s">
        <v>607</v>
      </c>
      <c r="AH61" s="509"/>
      <c r="AI61" s="509"/>
      <c r="AJ61" s="509"/>
      <c r="AK61" s="509"/>
      <c r="AL61" s="509"/>
      <c r="AM61" s="509"/>
      <c r="AN61" s="509"/>
      <c r="AO61" s="509"/>
      <c r="AP61" s="509"/>
      <c r="AQ61" s="509"/>
      <c r="AR61" s="509"/>
      <c r="AS61" s="509"/>
      <c r="AT61" s="509"/>
      <c r="AU61" s="509"/>
      <c r="AV61" s="509"/>
      <c r="AW61" s="509"/>
      <c r="AX61" s="510"/>
    </row>
    <row r="62" spans="1:51" ht="30.75" customHeight="1" x14ac:dyDescent="0.15">
      <c r="A62" s="459"/>
      <c r="B62" s="461"/>
      <c r="C62" s="528" t="s">
        <v>213</v>
      </c>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29"/>
      <c r="AD62" s="514" t="s">
        <v>605</v>
      </c>
      <c r="AE62" s="515"/>
      <c r="AF62" s="515"/>
      <c r="AG62" s="530"/>
      <c r="AH62" s="531"/>
      <c r="AI62" s="531"/>
      <c r="AJ62" s="531"/>
      <c r="AK62" s="531"/>
      <c r="AL62" s="531"/>
      <c r="AM62" s="531"/>
      <c r="AN62" s="531"/>
      <c r="AO62" s="531"/>
      <c r="AP62" s="531"/>
      <c r="AQ62" s="531"/>
      <c r="AR62" s="531"/>
      <c r="AS62" s="531"/>
      <c r="AT62" s="531"/>
      <c r="AU62" s="531"/>
      <c r="AV62" s="531"/>
      <c r="AW62" s="531"/>
      <c r="AX62" s="532"/>
    </row>
    <row r="63" spans="1:51" ht="30.75" customHeight="1" x14ac:dyDescent="0.15">
      <c r="A63" s="459"/>
      <c r="B63" s="461"/>
      <c r="C63" s="516" t="s">
        <v>214</v>
      </c>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8"/>
      <c r="AD63" s="481" t="s">
        <v>605</v>
      </c>
      <c r="AE63" s="482"/>
      <c r="AF63" s="483"/>
      <c r="AG63" s="508"/>
      <c r="AH63" s="509"/>
      <c r="AI63" s="509"/>
      <c r="AJ63" s="509"/>
      <c r="AK63" s="509"/>
      <c r="AL63" s="509"/>
      <c r="AM63" s="509"/>
      <c r="AN63" s="509"/>
      <c r="AO63" s="509"/>
      <c r="AP63" s="509"/>
      <c r="AQ63" s="509"/>
      <c r="AR63" s="509"/>
      <c r="AS63" s="509"/>
      <c r="AT63" s="509"/>
      <c r="AU63" s="509"/>
      <c r="AV63" s="509"/>
      <c r="AW63" s="509"/>
      <c r="AX63" s="510"/>
    </row>
    <row r="64" spans="1:51" ht="30.75" customHeight="1" x14ac:dyDescent="0.15">
      <c r="A64" s="462"/>
      <c r="B64" s="463"/>
      <c r="C64" s="519" t="s">
        <v>204</v>
      </c>
      <c r="D64" s="520"/>
      <c r="E64" s="520"/>
      <c r="F64" s="520"/>
      <c r="G64" s="520"/>
      <c r="H64" s="520"/>
      <c r="I64" s="520"/>
      <c r="J64" s="520"/>
      <c r="K64" s="520"/>
      <c r="L64" s="520"/>
      <c r="M64" s="520"/>
      <c r="N64" s="520"/>
      <c r="O64" s="520"/>
      <c r="P64" s="520"/>
      <c r="Q64" s="520"/>
      <c r="R64" s="520"/>
      <c r="S64" s="520"/>
      <c r="T64" s="520"/>
      <c r="U64" s="520"/>
      <c r="V64" s="520"/>
      <c r="W64" s="520"/>
      <c r="X64" s="520"/>
      <c r="Y64" s="520"/>
      <c r="Z64" s="520"/>
      <c r="AA64" s="520"/>
      <c r="AB64" s="520"/>
      <c r="AC64" s="521"/>
      <c r="AD64" s="522" t="s">
        <v>584</v>
      </c>
      <c r="AE64" s="523"/>
      <c r="AF64" s="524"/>
      <c r="AG64" s="525" t="s">
        <v>608</v>
      </c>
      <c r="AH64" s="526"/>
      <c r="AI64" s="526"/>
      <c r="AJ64" s="526"/>
      <c r="AK64" s="526"/>
      <c r="AL64" s="526"/>
      <c r="AM64" s="526"/>
      <c r="AN64" s="526"/>
      <c r="AO64" s="526"/>
      <c r="AP64" s="526"/>
      <c r="AQ64" s="526"/>
      <c r="AR64" s="526"/>
      <c r="AS64" s="526"/>
      <c r="AT64" s="526"/>
      <c r="AU64" s="526"/>
      <c r="AV64" s="526"/>
      <c r="AW64" s="526"/>
      <c r="AX64" s="527"/>
    </row>
    <row r="65" spans="1:50" ht="30.75" customHeight="1" x14ac:dyDescent="0.15">
      <c r="A65" s="145" t="s">
        <v>36</v>
      </c>
      <c r="B65" s="540"/>
      <c r="C65" s="541" t="s">
        <v>205</v>
      </c>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3"/>
      <c r="AD65" s="533" t="s">
        <v>584</v>
      </c>
      <c r="AE65" s="534"/>
      <c r="AF65" s="544"/>
      <c r="AG65" s="535" t="s">
        <v>609</v>
      </c>
      <c r="AH65" s="536"/>
      <c r="AI65" s="536"/>
      <c r="AJ65" s="536"/>
      <c r="AK65" s="536"/>
      <c r="AL65" s="536"/>
      <c r="AM65" s="536"/>
      <c r="AN65" s="536"/>
      <c r="AO65" s="536"/>
      <c r="AP65" s="536"/>
      <c r="AQ65" s="536"/>
      <c r="AR65" s="536"/>
      <c r="AS65" s="536"/>
      <c r="AT65" s="536"/>
      <c r="AU65" s="536"/>
      <c r="AV65" s="536"/>
      <c r="AW65" s="536"/>
      <c r="AX65" s="537"/>
    </row>
    <row r="66" spans="1:50" ht="30.75" customHeight="1" x14ac:dyDescent="0.15">
      <c r="A66" s="459"/>
      <c r="B66" s="461"/>
      <c r="C66" s="545" t="s">
        <v>41</v>
      </c>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7"/>
      <c r="AD66" s="548" t="s">
        <v>605</v>
      </c>
      <c r="AE66" s="549"/>
      <c r="AF66" s="549"/>
      <c r="AG66" s="508"/>
      <c r="AH66" s="509"/>
      <c r="AI66" s="509"/>
      <c r="AJ66" s="509"/>
      <c r="AK66" s="509"/>
      <c r="AL66" s="509"/>
      <c r="AM66" s="509"/>
      <c r="AN66" s="509"/>
      <c r="AO66" s="509"/>
      <c r="AP66" s="509"/>
      <c r="AQ66" s="509"/>
      <c r="AR66" s="509"/>
      <c r="AS66" s="509"/>
      <c r="AT66" s="509"/>
      <c r="AU66" s="509"/>
      <c r="AV66" s="509"/>
      <c r="AW66" s="509"/>
      <c r="AX66" s="510"/>
    </row>
    <row r="67" spans="1:50" ht="41.1" customHeight="1" x14ac:dyDescent="0.15">
      <c r="A67" s="459"/>
      <c r="B67" s="461"/>
      <c r="C67" s="528" t="s">
        <v>171</v>
      </c>
      <c r="D67" s="507"/>
      <c r="E67" s="507"/>
      <c r="F67" s="507"/>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481" t="s">
        <v>584</v>
      </c>
      <c r="AE67" s="482"/>
      <c r="AF67" s="482"/>
      <c r="AG67" s="508" t="s">
        <v>610</v>
      </c>
      <c r="AH67" s="509"/>
      <c r="AI67" s="509"/>
      <c r="AJ67" s="509"/>
      <c r="AK67" s="509"/>
      <c r="AL67" s="509"/>
      <c r="AM67" s="509"/>
      <c r="AN67" s="509"/>
      <c r="AO67" s="509"/>
      <c r="AP67" s="509"/>
      <c r="AQ67" s="509"/>
      <c r="AR67" s="509"/>
      <c r="AS67" s="509"/>
      <c r="AT67" s="509"/>
      <c r="AU67" s="509"/>
      <c r="AV67" s="509"/>
      <c r="AW67" s="509"/>
      <c r="AX67" s="510"/>
    </row>
    <row r="68" spans="1:50" ht="30.75" customHeight="1" x14ac:dyDescent="0.15">
      <c r="A68" s="462"/>
      <c r="B68" s="463"/>
      <c r="C68" s="528" t="s">
        <v>40</v>
      </c>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481" t="s">
        <v>605</v>
      </c>
      <c r="AE68" s="482"/>
      <c r="AF68" s="482"/>
      <c r="AG68" s="538"/>
      <c r="AH68" s="165"/>
      <c r="AI68" s="165"/>
      <c r="AJ68" s="165"/>
      <c r="AK68" s="165"/>
      <c r="AL68" s="165"/>
      <c r="AM68" s="165"/>
      <c r="AN68" s="165"/>
      <c r="AO68" s="165"/>
      <c r="AP68" s="165"/>
      <c r="AQ68" s="165"/>
      <c r="AR68" s="165"/>
      <c r="AS68" s="165"/>
      <c r="AT68" s="165"/>
      <c r="AU68" s="165"/>
      <c r="AV68" s="165"/>
      <c r="AW68" s="165"/>
      <c r="AX68" s="539"/>
    </row>
    <row r="69" spans="1:50" ht="41.25" customHeight="1" x14ac:dyDescent="0.15">
      <c r="A69" s="553" t="s">
        <v>53</v>
      </c>
      <c r="B69" s="554"/>
      <c r="C69" s="559" t="s">
        <v>135</v>
      </c>
      <c r="D69" s="560"/>
      <c r="E69" s="560"/>
      <c r="F69" s="560"/>
      <c r="G69" s="560"/>
      <c r="H69" s="560"/>
      <c r="I69" s="560"/>
      <c r="J69" s="560"/>
      <c r="K69" s="560"/>
      <c r="L69" s="560"/>
      <c r="M69" s="560"/>
      <c r="N69" s="560"/>
      <c r="O69" s="560"/>
      <c r="P69" s="560"/>
      <c r="Q69" s="560"/>
      <c r="R69" s="560"/>
      <c r="S69" s="560"/>
      <c r="T69" s="560"/>
      <c r="U69" s="560"/>
      <c r="V69" s="560"/>
      <c r="W69" s="560"/>
      <c r="X69" s="560"/>
      <c r="Y69" s="560"/>
      <c r="Z69" s="560"/>
      <c r="AA69" s="560"/>
      <c r="AB69" s="560"/>
      <c r="AC69" s="465"/>
      <c r="AD69" s="468" t="s">
        <v>605</v>
      </c>
      <c r="AE69" s="469"/>
      <c r="AF69" s="561"/>
      <c r="AG69" s="375"/>
      <c r="AH69" s="162"/>
      <c r="AI69" s="162"/>
      <c r="AJ69" s="162"/>
      <c r="AK69" s="162"/>
      <c r="AL69" s="162"/>
      <c r="AM69" s="162"/>
      <c r="AN69" s="162"/>
      <c r="AO69" s="162"/>
      <c r="AP69" s="162"/>
      <c r="AQ69" s="162"/>
      <c r="AR69" s="162"/>
      <c r="AS69" s="162"/>
      <c r="AT69" s="162"/>
      <c r="AU69" s="162"/>
      <c r="AV69" s="162"/>
      <c r="AW69" s="162"/>
      <c r="AX69" s="470"/>
    </row>
    <row r="70" spans="1:50" ht="19.7" customHeight="1" x14ac:dyDescent="0.15">
      <c r="A70" s="555"/>
      <c r="B70" s="556"/>
      <c r="C70" s="127" t="s">
        <v>0</v>
      </c>
      <c r="D70" s="128"/>
      <c r="E70" s="128"/>
      <c r="F70" s="128"/>
      <c r="G70" s="128"/>
      <c r="H70" s="128"/>
      <c r="I70" s="128"/>
      <c r="J70" s="128"/>
      <c r="K70" s="128"/>
      <c r="L70" s="128"/>
      <c r="M70" s="128"/>
      <c r="N70" s="128"/>
      <c r="O70" s="124" t="s">
        <v>574</v>
      </c>
      <c r="P70" s="125"/>
      <c r="Q70" s="125"/>
      <c r="R70" s="125"/>
      <c r="S70" s="125"/>
      <c r="T70" s="125"/>
      <c r="U70" s="125"/>
      <c r="V70" s="125"/>
      <c r="W70" s="125"/>
      <c r="X70" s="125"/>
      <c r="Y70" s="125"/>
      <c r="Z70" s="125"/>
      <c r="AA70" s="125"/>
      <c r="AB70" s="125"/>
      <c r="AC70" s="125"/>
      <c r="AD70" s="125"/>
      <c r="AE70" s="125"/>
      <c r="AF70" s="126"/>
      <c r="AG70" s="471"/>
      <c r="AH70" s="472"/>
      <c r="AI70" s="472"/>
      <c r="AJ70" s="472"/>
      <c r="AK70" s="472"/>
      <c r="AL70" s="472"/>
      <c r="AM70" s="472"/>
      <c r="AN70" s="472"/>
      <c r="AO70" s="472"/>
      <c r="AP70" s="472"/>
      <c r="AQ70" s="472"/>
      <c r="AR70" s="472"/>
      <c r="AS70" s="472"/>
      <c r="AT70" s="472"/>
      <c r="AU70" s="472"/>
      <c r="AV70" s="472"/>
      <c r="AW70" s="472"/>
      <c r="AX70" s="473"/>
    </row>
    <row r="71" spans="1:50" ht="24.75" customHeight="1" x14ac:dyDescent="0.15">
      <c r="A71" s="555"/>
      <c r="B71" s="556"/>
      <c r="C71" s="109"/>
      <c r="D71" s="110"/>
      <c r="E71" s="111"/>
      <c r="F71" s="111"/>
      <c r="G71" s="111"/>
      <c r="H71" s="112"/>
      <c r="I71" s="112"/>
      <c r="J71" s="113"/>
      <c r="K71" s="113"/>
      <c r="L71" s="113"/>
      <c r="M71" s="112"/>
      <c r="N71" s="114"/>
      <c r="O71" s="115"/>
      <c r="P71" s="116"/>
      <c r="Q71" s="116"/>
      <c r="R71" s="116"/>
      <c r="S71" s="116"/>
      <c r="T71" s="116"/>
      <c r="U71" s="116"/>
      <c r="V71" s="116"/>
      <c r="W71" s="116"/>
      <c r="X71" s="116"/>
      <c r="Y71" s="116"/>
      <c r="Z71" s="116"/>
      <c r="AA71" s="116"/>
      <c r="AB71" s="116"/>
      <c r="AC71" s="116"/>
      <c r="AD71" s="116"/>
      <c r="AE71" s="116"/>
      <c r="AF71" s="117"/>
      <c r="AG71" s="471"/>
      <c r="AH71" s="472"/>
      <c r="AI71" s="472"/>
      <c r="AJ71" s="472"/>
      <c r="AK71" s="472"/>
      <c r="AL71" s="472"/>
      <c r="AM71" s="472"/>
      <c r="AN71" s="472"/>
      <c r="AO71" s="472"/>
      <c r="AP71" s="472"/>
      <c r="AQ71" s="472"/>
      <c r="AR71" s="472"/>
      <c r="AS71" s="472"/>
      <c r="AT71" s="472"/>
      <c r="AU71" s="472"/>
      <c r="AV71" s="472"/>
      <c r="AW71" s="472"/>
      <c r="AX71" s="473"/>
    </row>
    <row r="72" spans="1:50" ht="24.75" customHeight="1" x14ac:dyDescent="0.15">
      <c r="A72" s="555"/>
      <c r="B72" s="556"/>
      <c r="C72" s="130"/>
      <c r="D72" s="131"/>
      <c r="E72" s="111"/>
      <c r="F72" s="111"/>
      <c r="G72" s="111"/>
      <c r="H72" s="112"/>
      <c r="I72" s="112"/>
      <c r="J72" s="550"/>
      <c r="K72" s="550"/>
      <c r="L72" s="550"/>
      <c r="M72" s="551"/>
      <c r="N72" s="552"/>
      <c r="O72" s="118"/>
      <c r="P72" s="119"/>
      <c r="Q72" s="119"/>
      <c r="R72" s="119"/>
      <c r="S72" s="119"/>
      <c r="T72" s="119"/>
      <c r="U72" s="119"/>
      <c r="V72" s="119"/>
      <c r="W72" s="119"/>
      <c r="X72" s="119"/>
      <c r="Y72" s="119"/>
      <c r="Z72" s="119"/>
      <c r="AA72" s="119"/>
      <c r="AB72" s="119"/>
      <c r="AC72" s="119"/>
      <c r="AD72" s="119"/>
      <c r="AE72" s="119"/>
      <c r="AF72" s="120"/>
      <c r="AG72" s="471"/>
      <c r="AH72" s="472"/>
      <c r="AI72" s="472"/>
      <c r="AJ72" s="472"/>
      <c r="AK72" s="472"/>
      <c r="AL72" s="472"/>
      <c r="AM72" s="472"/>
      <c r="AN72" s="472"/>
      <c r="AO72" s="472"/>
      <c r="AP72" s="472"/>
      <c r="AQ72" s="472"/>
      <c r="AR72" s="472"/>
      <c r="AS72" s="472"/>
      <c r="AT72" s="472"/>
      <c r="AU72" s="472"/>
      <c r="AV72" s="472"/>
      <c r="AW72" s="472"/>
      <c r="AX72" s="473"/>
    </row>
    <row r="73" spans="1:50" ht="24.75" customHeight="1" x14ac:dyDescent="0.15">
      <c r="A73" s="555"/>
      <c r="B73" s="556"/>
      <c r="C73" s="130"/>
      <c r="D73" s="131"/>
      <c r="E73" s="111"/>
      <c r="F73" s="111"/>
      <c r="G73" s="111"/>
      <c r="H73" s="112"/>
      <c r="I73" s="112"/>
      <c r="J73" s="550"/>
      <c r="K73" s="550"/>
      <c r="L73" s="550"/>
      <c r="M73" s="551"/>
      <c r="N73" s="552"/>
      <c r="O73" s="118"/>
      <c r="P73" s="119"/>
      <c r="Q73" s="119"/>
      <c r="R73" s="119"/>
      <c r="S73" s="119"/>
      <c r="T73" s="119"/>
      <c r="U73" s="119"/>
      <c r="V73" s="119"/>
      <c r="W73" s="119"/>
      <c r="X73" s="119"/>
      <c r="Y73" s="119"/>
      <c r="Z73" s="119"/>
      <c r="AA73" s="119"/>
      <c r="AB73" s="119"/>
      <c r="AC73" s="119"/>
      <c r="AD73" s="119"/>
      <c r="AE73" s="119"/>
      <c r="AF73" s="120"/>
      <c r="AG73" s="471"/>
      <c r="AH73" s="472"/>
      <c r="AI73" s="472"/>
      <c r="AJ73" s="472"/>
      <c r="AK73" s="472"/>
      <c r="AL73" s="472"/>
      <c r="AM73" s="472"/>
      <c r="AN73" s="472"/>
      <c r="AO73" s="472"/>
      <c r="AP73" s="472"/>
      <c r="AQ73" s="472"/>
      <c r="AR73" s="472"/>
      <c r="AS73" s="472"/>
      <c r="AT73" s="472"/>
      <c r="AU73" s="472"/>
      <c r="AV73" s="472"/>
      <c r="AW73" s="472"/>
      <c r="AX73" s="473"/>
    </row>
    <row r="74" spans="1:50" ht="24.75" customHeight="1" x14ac:dyDescent="0.15">
      <c r="A74" s="555"/>
      <c r="B74" s="556"/>
      <c r="C74" s="130"/>
      <c r="D74" s="131"/>
      <c r="E74" s="111"/>
      <c r="F74" s="111"/>
      <c r="G74" s="111"/>
      <c r="H74" s="112"/>
      <c r="I74" s="112"/>
      <c r="J74" s="550"/>
      <c r="K74" s="550"/>
      <c r="L74" s="550"/>
      <c r="M74" s="551"/>
      <c r="N74" s="552"/>
      <c r="O74" s="118"/>
      <c r="P74" s="119"/>
      <c r="Q74" s="119"/>
      <c r="R74" s="119"/>
      <c r="S74" s="119"/>
      <c r="T74" s="119"/>
      <c r="U74" s="119"/>
      <c r="V74" s="119"/>
      <c r="W74" s="119"/>
      <c r="X74" s="119"/>
      <c r="Y74" s="119"/>
      <c r="Z74" s="119"/>
      <c r="AA74" s="119"/>
      <c r="AB74" s="119"/>
      <c r="AC74" s="119"/>
      <c r="AD74" s="119"/>
      <c r="AE74" s="119"/>
      <c r="AF74" s="120"/>
      <c r="AG74" s="471"/>
      <c r="AH74" s="472"/>
      <c r="AI74" s="472"/>
      <c r="AJ74" s="472"/>
      <c r="AK74" s="472"/>
      <c r="AL74" s="472"/>
      <c r="AM74" s="472"/>
      <c r="AN74" s="472"/>
      <c r="AO74" s="472"/>
      <c r="AP74" s="472"/>
      <c r="AQ74" s="472"/>
      <c r="AR74" s="472"/>
      <c r="AS74" s="472"/>
      <c r="AT74" s="472"/>
      <c r="AU74" s="472"/>
      <c r="AV74" s="472"/>
      <c r="AW74" s="472"/>
      <c r="AX74" s="473"/>
    </row>
    <row r="75" spans="1:50" ht="24.75" customHeight="1" x14ac:dyDescent="0.15">
      <c r="A75" s="557"/>
      <c r="B75" s="558"/>
      <c r="C75" s="562"/>
      <c r="D75" s="563"/>
      <c r="E75" s="111"/>
      <c r="F75" s="111"/>
      <c r="G75" s="111"/>
      <c r="H75" s="112"/>
      <c r="I75" s="112"/>
      <c r="J75" s="564"/>
      <c r="K75" s="564"/>
      <c r="L75" s="564"/>
      <c r="M75" s="107"/>
      <c r="N75" s="108"/>
      <c r="O75" s="121"/>
      <c r="P75" s="122"/>
      <c r="Q75" s="122"/>
      <c r="R75" s="122"/>
      <c r="S75" s="122"/>
      <c r="T75" s="122"/>
      <c r="U75" s="122"/>
      <c r="V75" s="122"/>
      <c r="W75" s="122"/>
      <c r="X75" s="122"/>
      <c r="Y75" s="122"/>
      <c r="Z75" s="122"/>
      <c r="AA75" s="122"/>
      <c r="AB75" s="122"/>
      <c r="AC75" s="122"/>
      <c r="AD75" s="122"/>
      <c r="AE75" s="122"/>
      <c r="AF75" s="123"/>
      <c r="AG75" s="538"/>
      <c r="AH75" s="165"/>
      <c r="AI75" s="165"/>
      <c r="AJ75" s="165"/>
      <c r="AK75" s="165"/>
      <c r="AL75" s="165"/>
      <c r="AM75" s="165"/>
      <c r="AN75" s="165"/>
      <c r="AO75" s="165"/>
      <c r="AP75" s="165"/>
      <c r="AQ75" s="165"/>
      <c r="AR75" s="165"/>
      <c r="AS75" s="165"/>
      <c r="AT75" s="165"/>
      <c r="AU75" s="165"/>
      <c r="AV75" s="165"/>
      <c r="AW75" s="165"/>
      <c r="AX75" s="539"/>
    </row>
    <row r="76" spans="1:50" ht="67.5" customHeight="1" x14ac:dyDescent="0.15">
      <c r="A76" s="145" t="s">
        <v>44</v>
      </c>
      <c r="B76" s="146"/>
      <c r="C76" s="149" t="s">
        <v>48</v>
      </c>
      <c r="D76" s="150"/>
      <c r="E76" s="150"/>
      <c r="F76" s="151"/>
      <c r="G76" s="152" t="s">
        <v>688</v>
      </c>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3"/>
    </row>
    <row r="77" spans="1:50" ht="67.5" customHeight="1" thickBot="1" x14ac:dyDescent="0.2">
      <c r="A77" s="147"/>
      <c r="B77" s="148"/>
      <c r="C77" s="154" t="s">
        <v>52</v>
      </c>
      <c r="D77" s="155"/>
      <c r="E77" s="155"/>
      <c r="F77" s="156"/>
      <c r="G77" s="157" t="s">
        <v>689</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8"/>
    </row>
    <row r="78" spans="1:50" ht="24" customHeight="1" x14ac:dyDescent="0.15">
      <c r="A78" s="132" t="s">
        <v>29</v>
      </c>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4"/>
    </row>
    <row r="79" spans="1:50" ht="67.5" customHeight="1" thickBot="1" x14ac:dyDescent="0.2">
      <c r="A79" s="135" t="s">
        <v>697</v>
      </c>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7"/>
    </row>
    <row r="80" spans="1:50" ht="24.75" customHeight="1" x14ac:dyDescent="0.15">
      <c r="A80" s="138" t="s">
        <v>30</v>
      </c>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40"/>
    </row>
    <row r="81" spans="1:51" ht="67.5" customHeight="1" thickBot="1" x14ac:dyDescent="0.2">
      <c r="A81" s="141" t="s">
        <v>130</v>
      </c>
      <c r="B81" s="142"/>
      <c r="C81" s="142"/>
      <c r="D81" s="142"/>
      <c r="E81" s="143"/>
      <c r="F81" s="144" t="s">
        <v>698</v>
      </c>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7"/>
    </row>
    <row r="82" spans="1:51" ht="24.75" customHeight="1" x14ac:dyDescent="0.15">
      <c r="A82" s="138" t="s">
        <v>42</v>
      </c>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40"/>
    </row>
    <row r="83" spans="1:51" ht="66" customHeight="1" thickBot="1" x14ac:dyDescent="0.2">
      <c r="A83" s="141" t="s">
        <v>130</v>
      </c>
      <c r="B83" s="142"/>
      <c r="C83" s="142"/>
      <c r="D83" s="142"/>
      <c r="E83" s="143"/>
      <c r="F83" s="569" t="s">
        <v>699</v>
      </c>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1"/>
    </row>
    <row r="84" spans="1:51" ht="24.75" customHeight="1" x14ac:dyDescent="0.15">
      <c r="A84" s="572" t="s">
        <v>31</v>
      </c>
      <c r="B84" s="573"/>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74"/>
    </row>
    <row r="85" spans="1:51" ht="67.5" customHeight="1" thickBot="1" x14ac:dyDescent="0.2">
      <c r="A85" s="575"/>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9"/>
    </row>
    <row r="86" spans="1:51" ht="24.75" customHeight="1" x14ac:dyDescent="0.15">
      <c r="A86" s="576" t="s">
        <v>215</v>
      </c>
      <c r="B86" s="577"/>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8"/>
    </row>
    <row r="87" spans="1:51" ht="24.75" customHeight="1" x14ac:dyDescent="0.15">
      <c r="A87" s="579" t="s">
        <v>248</v>
      </c>
      <c r="B87" s="580"/>
      <c r="C87" s="580"/>
      <c r="D87" s="581"/>
      <c r="E87" s="565" t="s">
        <v>611</v>
      </c>
      <c r="F87" s="566"/>
      <c r="G87" s="566"/>
      <c r="H87" s="566"/>
      <c r="I87" s="566"/>
      <c r="J87" s="566"/>
      <c r="K87" s="566"/>
      <c r="L87" s="566"/>
      <c r="M87" s="566"/>
      <c r="N87" s="566"/>
      <c r="O87" s="566"/>
      <c r="P87" s="567"/>
      <c r="Q87" s="565" t="s">
        <v>612</v>
      </c>
      <c r="R87" s="566"/>
      <c r="S87" s="566"/>
      <c r="T87" s="566"/>
      <c r="U87" s="566"/>
      <c r="V87" s="566"/>
      <c r="W87" s="566"/>
      <c r="X87" s="566"/>
      <c r="Y87" s="566"/>
      <c r="Z87" s="566"/>
      <c r="AA87" s="566"/>
      <c r="AB87" s="567"/>
      <c r="AC87" s="565"/>
      <c r="AD87" s="566"/>
      <c r="AE87" s="566"/>
      <c r="AF87" s="566"/>
      <c r="AG87" s="566"/>
      <c r="AH87" s="566"/>
      <c r="AI87" s="566"/>
      <c r="AJ87" s="566"/>
      <c r="AK87" s="566"/>
      <c r="AL87" s="566"/>
      <c r="AM87" s="566"/>
      <c r="AN87" s="567"/>
      <c r="AO87" s="565"/>
      <c r="AP87" s="566"/>
      <c r="AQ87" s="566"/>
      <c r="AR87" s="566"/>
      <c r="AS87" s="566"/>
      <c r="AT87" s="566"/>
      <c r="AU87" s="566"/>
      <c r="AV87" s="566"/>
      <c r="AW87" s="566"/>
      <c r="AX87" s="568"/>
      <c r="AY87" s="73"/>
    </row>
    <row r="88" spans="1:51" ht="24.75" customHeight="1" x14ac:dyDescent="0.15">
      <c r="A88" s="159" t="s">
        <v>247</v>
      </c>
      <c r="B88" s="159"/>
      <c r="C88" s="159"/>
      <c r="D88" s="159"/>
      <c r="E88" s="565" t="s">
        <v>612</v>
      </c>
      <c r="F88" s="566"/>
      <c r="G88" s="566"/>
      <c r="H88" s="566"/>
      <c r="I88" s="566"/>
      <c r="J88" s="566"/>
      <c r="K88" s="566"/>
      <c r="L88" s="566"/>
      <c r="M88" s="566"/>
      <c r="N88" s="566"/>
      <c r="O88" s="566"/>
      <c r="P88" s="567"/>
      <c r="Q88" s="565" t="s">
        <v>613</v>
      </c>
      <c r="R88" s="566"/>
      <c r="S88" s="566"/>
      <c r="T88" s="566"/>
      <c r="U88" s="566"/>
      <c r="V88" s="566"/>
      <c r="W88" s="566"/>
      <c r="X88" s="566"/>
      <c r="Y88" s="566"/>
      <c r="Z88" s="566"/>
      <c r="AA88" s="566"/>
      <c r="AB88" s="567"/>
      <c r="AC88" s="565"/>
      <c r="AD88" s="566"/>
      <c r="AE88" s="566"/>
      <c r="AF88" s="566"/>
      <c r="AG88" s="566"/>
      <c r="AH88" s="566"/>
      <c r="AI88" s="566"/>
      <c r="AJ88" s="566"/>
      <c r="AK88" s="566"/>
      <c r="AL88" s="566"/>
      <c r="AM88" s="566"/>
      <c r="AN88" s="567"/>
      <c r="AO88" s="565"/>
      <c r="AP88" s="566"/>
      <c r="AQ88" s="566"/>
      <c r="AR88" s="566"/>
      <c r="AS88" s="566"/>
      <c r="AT88" s="566"/>
      <c r="AU88" s="566"/>
      <c r="AV88" s="566"/>
      <c r="AW88" s="566"/>
      <c r="AX88" s="568"/>
    </row>
    <row r="89" spans="1:51" ht="24.75" customHeight="1" x14ac:dyDescent="0.15">
      <c r="A89" s="159" t="s">
        <v>246</v>
      </c>
      <c r="B89" s="159"/>
      <c r="C89" s="159"/>
      <c r="D89" s="159"/>
      <c r="E89" s="565" t="s">
        <v>614</v>
      </c>
      <c r="F89" s="566"/>
      <c r="G89" s="566"/>
      <c r="H89" s="566"/>
      <c r="I89" s="566"/>
      <c r="J89" s="566"/>
      <c r="K89" s="566"/>
      <c r="L89" s="566"/>
      <c r="M89" s="566"/>
      <c r="N89" s="566"/>
      <c r="O89" s="566"/>
      <c r="P89" s="567"/>
      <c r="Q89" s="565"/>
      <c r="R89" s="566"/>
      <c r="S89" s="566"/>
      <c r="T89" s="566"/>
      <c r="U89" s="566"/>
      <c r="V89" s="566"/>
      <c r="W89" s="566"/>
      <c r="X89" s="566"/>
      <c r="Y89" s="566"/>
      <c r="Z89" s="566"/>
      <c r="AA89" s="566"/>
      <c r="AB89" s="567"/>
      <c r="AC89" s="565"/>
      <c r="AD89" s="566"/>
      <c r="AE89" s="566"/>
      <c r="AF89" s="566"/>
      <c r="AG89" s="566"/>
      <c r="AH89" s="566"/>
      <c r="AI89" s="566"/>
      <c r="AJ89" s="566"/>
      <c r="AK89" s="566"/>
      <c r="AL89" s="566"/>
      <c r="AM89" s="566"/>
      <c r="AN89" s="567"/>
      <c r="AO89" s="565"/>
      <c r="AP89" s="566"/>
      <c r="AQ89" s="566"/>
      <c r="AR89" s="566"/>
      <c r="AS89" s="566"/>
      <c r="AT89" s="566"/>
      <c r="AU89" s="566"/>
      <c r="AV89" s="566"/>
      <c r="AW89" s="566"/>
      <c r="AX89" s="568"/>
    </row>
    <row r="90" spans="1:51" ht="24.75" customHeight="1" x14ac:dyDescent="0.15">
      <c r="A90" s="159" t="s">
        <v>245</v>
      </c>
      <c r="B90" s="159"/>
      <c r="C90" s="159"/>
      <c r="D90" s="159"/>
      <c r="E90" s="565" t="s">
        <v>615</v>
      </c>
      <c r="F90" s="566"/>
      <c r="G90" s="566"/>
      <c r="H90" s="566"/>
      <c r="I90" s="566"/>
      <c r="J90" s="566"/>
      <c r="K90" s="566"/>
      <c r="L90" s="566"/>
      <c r="M90" s="566"/>
      <c r="N90" s="566"/>
      <c r="O90" s="566"/>
      <c r="P90" s="567"/>
      <c r="Q90" s="565"/>
      <c r="R90" s="566"/>
      <c r="S90" s="566"/>
      <c r="T90" s="566"/>
      <c r="U90" s="566"/>
      <c r="V90" s="566"/>
      <c r="W90" s="566"/>
      <c r="X90" s="566"/>
      <c r="Y90" s="566"/>
      <c r="Z90" s="566"/>
      <c r="AA90" s="566"/>
      <c r="AB90" s="567"/>
      <c r="AC90" s="565"/>
      <c r="AD90" s="566"/>
      <c r="AE90" s="566"/>
      <c r="AF90" s="566"/>
      <c r="AG90" s="566"/>
      <c r="AH90" s="566"/>
      <c r="AI90" s="566"/>
      <c r="AJ90" s="566"/>
      <c r="AK90" s="566"/>
      <c r="AL90" s="566"/>
      <c r="AM90" s="566"/>
      <c r="AN90" s="567"/>
      <c r="AO90" s="565"/>
      <c r="AP90" s="566"/>
      <c r="AQ90" s="566"/>
      <c r="AR90" s="566"/>
      <c r="AS90" s="566"/>
      <c r="AT90" s="566"/>
      <c r="AU90" s="566"/>
      <c r="AV90" s="566"/>
      <c r="AW90" s="566"/>
      <c r="AX90" s="568"/>
    </row>
    <row r="91" spans="1:51" ht="24.75" customHeight="1" x14ac:dyDescent="0.15">
      <c r="A91" s="159" t="s">
        <v>244</v>
      </c>
      <c r="B91" s="159"/>
      <c r="C91" s="159"/>
      <c r="D91" s="159"/>
      <c r="E91" s="565" t="s">
        <v>616</v>
      </c>
      <c r="F91" s="566"/>
      <c r="G91" s="566"/>
      <c r="H91" s="566"/>
      <c r="I91" s="566"/>
      <c r="J91" s="566"/>
      <c r="K91" s="566"/>
      <c r="L91" s="566"/>
      <c r="M91" s="566"/>
      <c r="N91" s="566"/>
      <c r="O91" s="566"/>
      <c r="P91" s="567"/>
      <c r="Q91" s="565"/>
      <c r="R91" s="566"/>
      <c r="S91" s="566"/>
      <c r="T91" s="566"/>
      <c r="U91" s="566"/>
      <c r="V91" s="566"/>
      <c r="W91" s="566"/>
      <c r="X91" s="566"/>
      <c r="Y91" s="566"/>
      <c r="Z91" s="566"/>
      <c r="AA91" s="566"/>
      <c r="AB91" s="567"/>
      <c r="AC91" s="565"/>
      <c r="AD91" s="566"/>
      <c r="AE91" s="566"/>
      <c r="AF91" s="566"/>
      <c r="AG91" s="566"/>
      <c r="AH91" s="566"/>
      <c r="AI91" s="566"/>
      <c r="AJ91" s="566"/>
      <c r="AK91" s="566"/>
      <c r="AL91" s="566"/>
      <c r="AM91" s="566"/>
      <c r="AN91" s="567"/>
      <c r="AO91" s="565"/>
      <c r="AP91" s="566"/>
      <c r="AQ91" s="566"/>
      <c r="AR91" s="566"/>
      <c r="AS91" s="566"/>
      <c r="AT91" s="566"/>
      <c r="AU91" s="566"/>
      <c r="AV91" s="566"/>
      <c r="AW91" s="566"/>
      <c r="AX91" s="568"/>
    </row>
    <row r="92" spans="1:51" ht="24.75" customHeight="1" x14ac:dyDescent="0.15">
      <c r="A92" s="159" t="s">
        <v>243</v>
      </c>
      <c r="B92" s="159"/>
      <c r="C92" s="159"/>
      <c r="D92" s="159"/>
      <c r="E92" s="565" t="s">
        <v>617</v>
      </c>
      <c r="F92" s="566"/>
      <c r="G92" s="566"/>
      <c r="H92" s="566"/>
      <c r="I92" s="566"/>
      <c r="J92" s="566"/>
      <c r="K92" s="566"/>
      <c r="L92" s="566"/>
      <c r="M92" s="566"/>
      <c r="N92" s="566"/>
      <c r="O92" s="566"/>
      <c r="P92" s="567"/>
      <c r="Q92" s="565"/>
      <c r="R92" s="566"/>
      <c r="S92" s="566"/>
      <c r="T92" s="566"/>
      <c r="U92" s="566"/>
      <c r="V92" s="566"/>
      <c r="W92" s="566"/>
      <c r="X92" s="566"/>
      <c r="Y92" s="566"/>
      <c r="Z92" s="566"/>
      <c r="AA92" s="566"/>
      <c r="AB92" s="567"/>
      <c r="AC92" s="565"/>
      <c r="AD92" s="566"/>
      <c r="AE92" s="566"/>
      <c r="AF92" s="566"/>
      <c r="AG92" s="566"/>
      <c r="AH92" s="566"/>
      <c r="AI92" s="566"/>
      <c r="AJ92" s="566"/>
      <c r="AK92" s="566"/>
      <c r="AL92" s="566"/>
      <c r="AM92" s="566"/>
      <c r="AN92" s="567"/>
      <c r="AO92" s="565"/>
      <c r="AP92" s="566"/>
      <c r="AQ92" s="566"/>
      <c r="AR92" s="566"/>
      <c r="AS92" s="566"/>
      <c r="AT92" s="566"/>
      <c r="AU92" s="566"/>
      <c r="AV92" s="566"/>
      <c r="AW92" s="566"/>
      <c r="AX92" s="568"/>
    </row>
    <row r="93" spans="1:51" ht="24.75" customHeight="1" x14ac:dyDescent="0.15">
      <c r="A93" s="159" t="s">
        <v>242</v>
      </c>
      <c r="B93" s="159"/>
      <c r="C93" s="159"/>
      <c r="D93" s="159"/>
      <c r="E93" s="565" t="s">
        <v>617</v>
      </c>
      <c r="F93" s="566"/>
      <c r="G93" s="566"/>
      <c r="H93" s="566"/>
      <c r="I93" s="566"/>
      <c r="J93" s="566"/>
      <c r="K93" s="566"/>
      <c r="L93" s="566"/>
      <c r="M93" s="566"/>
      <c r="N93" s="566"/>
      <c r="O93" s="566"/>
      <c r="P93" s="567"/>
      <c r="Q93" s="565"/>
      <c r="R93" s="566"/>
      <c r="S93" s="566"/>
      <c r="T93" s="566"/>
      <c r="U93" s="566"/>
      <c r="V93" s="566"/>
      <c r="W93" s="566"/>
      <c r="X93" s="566"/>
      <c r="Y93" s="566"/>
      <c r="Z93" s="566"/>
      <c r="AA93" s="566"/>
      <c r="AB93" s="567"/>
      <c r="AC93" s="565"/>
      <c r="AD93" s="566"/>
      <c r="AE93" s="566"/>
      <c r="AF93" s="566"/>
      <c r="AG93" s="566"/>
      <c r="AH93" s="566"/>
      <c r="AI93" s="566"/>
      <c r="AJ93" s="566"/>
      <c r="AK93" s="566"/>
      <c r="AL93" s="566"/>
      <c r="AM93" s="566"/>
      <c r="AN93" s="567"/>
      <c r="AO93" s="565"/>
      <c r="AP93" s="566"/>
      <c r="AQ93" s="566"/>
      <c r="AR93" s="566"/>
      <c r="AS93" s="566"/>
      <c r="AT93" s="566"/>
      <c r="AU93" s="566"/>
      <c r="AV93" s="566"/>
      <c r="AW93" s="566"/>
      <c r="AX93" s="568"/>
    </row>
    <row r="94" spans="1:51" ht="24.75" customHeight="1" x14ac:dyDescent="0.15">
      <c r="A94" s="159" t="s">
        <v>241</v>
      </c>
      <c r="B94" s="159"/>
      <c r="C94" s="159"/>
      <c r="D94" s="159"/>
      <c r="E94" s="582" t="s">
        <v>617</v>
      </c>
      <c r="F94" s="583"/>
      <c r="G94" s="583"/>
      <c r="H94" s="583"/>
      <c r="I94" s="583"/>
      <c r="J94" s="583"/>
      <c r="K94" s="583"/>
      <c r="L94" s="583"/>
      <c r="M94" s="583"/>
      <c r="N94" s="583"/>
      <c r="O94" s="583"/>
      <c r="P94" s="584"/>
      <c r="Q94" s="582"/>
      <c r="R94" s="583"/>
      <c r="S94" s="583"/>
      <c r="T94" s="583"/>
      <c r="U94" s="583"/>
      <c r="V94" s="583"/>
      <c r="W94" s="583"/>
      <c r="X94" s="583"/>
      <c r="Y94" s="583"/>
      <c r="Z94" s="583"/>
      <c r="AA94" s="583"/>
      <c r="AB94" s="584"/>
      <c r="AC94" s="565"/>
      <c r="AD94" s="566"/>
      <c r="AE94" s="566"/>
      <c r="AF94" s="566"/>
      <c r="AG94" s="566"/>
      <c r="AH94" s="566"/>
      <c r="AI94" s="566"/>
      <c r="AJ94" s="566"/>
      <c r="AK94" s="566"/>
      <c r="AL94" s="566"/>
      <c r="AM94" s="566"/>
      <c r="AN94" s="567"/>
      <c r="AO94" s="565"/>
      <c r="AP94" s="566"/>
      <c r="AQ94" s="566"/>
      <c r="AR94" s="566"/>
      <c r="AS94" s="566"/>
      <c r="AT94" s="566"/>
      <c r="AU94" s="566"/>
      <c r="AV94" s="566"/>
      <c r="AW94" s="566"/>
      <c r="AX94" s="568"/>
    </row>
    <row r="95" spans="1:51" ht="24.75" customHeight="1" x14ac:dyDescent="0.15">
      <c r="A95" s="159" t="s">
        <v>387</v>
      </c>
      <c r="B95" s="159"/>
      <c r="C95" s="159"/>
      <c r="D95" s="159"/>
      <c r="E95" s="587" t="s">
        <v>577</v>
      </c>
      <c r="F95" s="588"/>
      <c r="G95" s="588"/>
      <c r="H95" s="76" t="str">
        <f>IF(E95="","","-")</f>
        <v>-</v>
      </c>
      <c r="I95" s="588"/>
      <c r="J95" s="588"/>
      <c r="K95" s="76" t="str">
        <f>IF(I95="","","-")</f>
        <v/>
      </c>
      <c r="L95" s="129">
        <v>50</v>
      </c>
      <c r="M95" s="129"/>
      <c r="N95" s="76" t="str">
        <f>IF(O95="","","-")</f>
        <v/>
      </c>
      <c r="O95" s="585"/>
      <c r="P95" s="586"/>
      <c r="Q95" s="587"/>
      <c r="R95" s="588"/>
      <c r="S95" s="588"/>
      <c r="T95" s="76" t="str">
        <f>IF(Q95="","","-")</f>
        <v/>
      </c>
      <c r="U95" s="588"/>
      <c r="V95" s="588"/>
      <c r="W95" s="76" t="str">
        <f>IF(U95="","","-")</f>
        <v/>
      </c>
      <c r="X95" s="129"/>
      <c r="Y95" s="129"/>
      <c r="Z95" s="76" t="str">
        <f>IF(AA95="","","-")</f>
        <v/>
      </c>
      <c r="AA95" s="585"/>
      <c r="AB95" s="586"/>
      <c r="AC95" s="587"/>
      <c r="AD95" s="588"/>
      <c r="AE95" s="588"/>
      <c r="AF95" s="76" t="str">
        <f>IF(AC95="","","-")</f>
        <v/>
      </c>
      <c r="AG95" s="588"/>
      <c r="AH95" s="588"/>
      <c r="AI95" s="76" t="str">
        <f>IF(AG95="","","-")</f>
        <v/>
      </c>
      <c r="AJ95" s="129"/>
      <c r="AK95" s="129"/>
      <c r="AL95" s="76" t="str">
        <f>IF(AM95="","","-")</f>
        <v/>
      </c>
      <c r="AM95" s="585"/>
      <c r="AN95" s="586"/>
      <c r="AO95" s="587"/>
      <c r="AP95" s="588"/>
      <c r="AQ95" s="76" t="str">
        <f>IF(AO95="","","-")</f>
        <v/>
      </c>
      <c r="AR95" s="588"/>
      <c r="AS95" s="588"/>
      <c r="AT95" s="76" t="str">
        <f>IF(AR95="","","-")</f>
        <v/>
      </c>
      <c r="AU95" s="129"/>
      <c r="AV95" s="129"/>
      <c r="AW95" s="76" t="str">
        <f>IF(AX95="","","-")</f>
        <v/>
      </c>
      <c r="AX95" s="79"/>
    </row>
    <row r="96" spans="1:51" ht="24.75" customHeight="1" x14ac:dyDescent="0.15">
      <c r="A96" s="159" t="s">
        <v>565</v>
      </c>
      <c r="B96" s="159"/>
      <c r="C96" s="159"/>
      <c r="D96" s="159"/>
      <c r="E96" s="587" t="s">
        <v>577</v>
      </c>
      <c r="F96" s="588"/>
      <c r="G96" s="588"/>
      <c r="H96" s="76"/>
      <c r="I96" s="588"/>
      <c r="J96" s="588"/>
      <c r="K96" s="76"/>
      <c r="L96" s="129">
        <v>49</v>
      </c>
      <c r="M96" s="129"/>
      <c r="N96" s="76" t="str">
        <f>IF(O96="","","-")</f>
        <v/>
      </c>
      <c r="O96" s="585"/>
      <c r="P96" s="586"/>
      <c r="Q96" s="587"/>
      <c r="R96" s="588"/>
      <c r="S96" s="588"/>
      <c r="T96" s="76" t="str">
        <f>IF(Q96="","","-")</f>
        <v/>
      </c>
      <c r="U96" s="588"/>
      <c r="V96" s="588"/>
      <c r="W96" s="76" t="str">
        <f>IF(U96="","","-")</f>
        <v/>
      </c>
      <c r="X96" s="129"/>
      <c r="Y96" s="129"/>
      <c r="Z96" s="76" t="str">
        <f>IF(AA96="","","-")</f>
        <v/>
      </c>
      <c r="AA96" s="585"/>
      <c r="AB96" s="586"/>
      <c r="AC96" s="587"/>
      <c r="AD96" s="588"/>
      <c r="AE96" s="588"/>
      <c r="AF96" s="76" t="str">
        <f>IF(AC96="","","-")</f>
        <v/>
      </c>
      <c r="AG96" s="588"/>
      <c r="AH96" s="588"/>
      <c r="AI96" s="76" t="str">
        <f>IF(AG96="","","-")</f>
        <v/>
      </c>
      <c r="AJ96" s="129"/>
      <c r="AK96" s="129"/>
      <c r="AL96" s="76" t="str">
        <f>IF(AM96="","","-")</f>
        <v/>
      </c>
      <c r="AM96" s="585"/>
      <c r="AN96" s="586"/>
      <c r="AO96" s="587"/>
      <c r="AP96" s="588"/>
      <c r="AQ96" s="76" t="str">
        <f>IF(AO96="","","-")</f>
        <v/>
      </c>
      <c r="AR96" s="588"/>
      <c r="AS96" s="588"/>
      <c r="AT96" s="76" t="str">
        <f>IF(AR96="","","-")</f>
        <v/>
      </c>
      <c r="AU96" s="129"/>
      <c r="AV96" s="129"/>
      <c r="AW96" s="76" t="str">
        <f>IF(AX96="","","-")</f>
        <v/>
      </c>
      <c r="AX96" s="79"/>
    </row>
    <row r="97" spans="1:50" ht="24.75" customHeight="1" x14ac:dyDescent="0.15">
      <c r="A97" s="159" t="s">
        <v>355</v>
      </c>
      <c r="B97" s="159"/>
      <c r="C97" s="159"/>
      <c r="D97" s="159"/>
      <c r="E97" s="590">
        <v>2021</v>
      </c>
      <c r="F97" s="160"/>
      <c r="G97" s="588" t="s">
        <v>576</v>
      </c>
      <c r="H97" s="588"/>
      <c r="I97" s="588"/>
      <c r="J97" s="160">
        <v>20</v>
      </c>
      <c r="K97" s="160"/>
      <c r="L97" s="129">
        <v>61</v>
      </c>
      <c r="M97" s="129"/>
      <c r="N97" s="129"/>
      <c r="O97" s="160"/>
      <c r="P97" s="160"/>
      <c r="Q97" s="590"/>
      <c r="R97" s="160"/>
      <c r="S97" s="588"/>
      <c r="T97" s="588"/>
      <c r="U97" s="588"/>
      <c r="V97" s="160"/>
      <c r="W97" s="160"/>
      <c r="X97" s="129"/>
      <c r="Y97" s="129"/>
      <c r="Z97" s="129"/>
      <c r="AA97" s="160"/>
      <c r="AB97" s="589"/>
      <c r="AC97" s="590"/>
      <c r="AD97" s="160"/>
      <c r="AE97" s="588"/>
      <c r="AF97" s="588"/>
      <c r="AG97" s="588"/>
      <c r="AH97" s="160"/>
      <c r="AI97" s="160"/>
      <c r="AJ97" s="129"/>
      <c r="AK97" s="129"/>
      <c r="AL97" s="129"/>
      <c r="AM97" s="160"/>
      <c r="AN97" s="589"/>
      <c r="AO97" s="590"/>
      <c r="AP97" s="160"/>
      <c r="AQ97" s="588"/>
      <c r="AR97" s="588"/>
      <c r="AS97" s="588"/>
      <c r="AT97" s="160"/>
      <c r="AU97" s="160"/>
      <c r="AV97" s="129"/>
      <c r="AW97" s="129"/>
      <c r="AX97" s="79"/>
    </row>
    <row r="98" spans="1:50" ht="28.35" customHeight="1" thickBot="1" x14ac:dyDescent="0.2">
      <c r="A98" s="269" t="s">
        <v>235</v>
      </c>
      <c r="B98" s="270"/>
      <c r="C98" s="270"/>
      <c r="D98" s="270"/>
      <c r="E98" s="270"/>
      <c r="F98" s="271"/>
      <c r="G98" s="63" t="s">
        <v>567</v>
      </c>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269"/>
      <c r="B99" s="270"/>
      <c r="C99" s="270"/>
      <c r="D99" s="270"/>
      <c r="E99" s="270"/>
      <c r="F99" s="271"/>
      <c r="G99" s="35"/>
      <c r="H99" s="92" t="s">
        <v>692</v>
      </c>
      <c r="I99" s="93"/>
      <c r="J99" s="93"/>
      <c r="K99" s="93"/>
      <c r="L99" s="93"/>
      <c r="M99" s="93"/>
      <c r="N99" s="93"/>
      <c r="O99" s="94"/>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thickBot="1" x14ac:dyDescent="0.2">
      <c r="A100" s="269"/>
      <c r="B100" s="270"/>
      <c r="C100" s="270"/>
      <c r="D100" s="270"/>
      <c r="E100" s="270"/>
      <c r="F100" s="271"/>
      <c r="G100" s="35"/>
      <c r="H100" s="95"/>
      <c r="I100" s="96"/>
      <c r="J100" s="96"/>
      <c r="K100" s="96"/>
      <c r="L100" s="96"/>
      <c r="M100" s="96"/>
      <c r="N100" s="96"/>
      <c r="O100" s="97"/>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thickBot="1" x14ac:dyDescent="0.2">
      <c r="A101" s="269"/>
      <c r="B101" s="270"/>
      <c r="C101" s="270"/>
      <c r="D101" s="270"/>
      <c r="E101" s="270"/>
      <c r="F101" s="271"/>
      <c r="G101" s="35"/>
      <c r="H101" s="36"/>
      <c r="I101" s="36"/>
      <c r="J101" s="36"/>
      <c r="K101" s="36"/>
      <c r="L101" s="81"/>
      <c r="M101" s="82"/>
      <c r="N101" s="83"/>
      <c r="O101" s="83"/>
      <c r="P101" s="83"/>
      <c r="Q101" s="83"/>
      <c r="R101" s="83"/>
      <c r="S101" s="83"/>
      <c r="T101" s="83"/>
      <c r="U101" s="83"/>
      <c r="V101" s="83"/>
      <c r="W101" s="83"/>
      <c r="X101" s="83"/>
      <c r="Y101" s="83"/>
      <c r="Z101" s="83"/>
      <c r="AA101" s="83"/>
      <c r="AB101" s="83"/>
      <c r="AC101" s="83"/>
      <c r="AD101" s="83"/>
      <c r="AE101" s="83"/>
      <c r="AF101" s="36"/>
      <c r="AG101" s="36"/>
      <c r="AH101" s="36"/>
      <c r="AI101" s="36"/>
      <c r="AJ101" s="36"/>
      <c r="AK101" s="36"/>
      <c r="AL101" s="36"/>
      <c r="AM101" s="36"/>
      <c r="AN101" s="36"/>
      <c r="AO101" s="36"/>
      <c r="AP101" s="36"/>
      <c r="AQ101" s="36"/>
      <c r="AR101" s="36"/>
      <c r="AS101" s="36"/>
      <c r="AT101" s="36"/>
      <c r="AU101" s="36"/>
      <c r="AV101" s="36"/>
      <c r="AW101" s="36"/>
      <c r="AX101" s="37"/>
    </row>
    <row r="102" spans="1:50" ht="27.75" customHeight="1" x14ac:dyDescent="0.15">
      <c r="A102" s="269"/>
      <c r="B102" s="270"/>
      <c r="C102" s="270"/>
      <c r="D102" s="270"/>
      <c r="E102" s="270"/>
      <c r="F102" s="271"/>
      <c r="G102" s="35"/>
      <c r="H102" s="36"/>
      <c r="I102" s="36"/>
      <c r="J102" s="36"/>
      <c r="K102" s="36"/>
      <c r="L102" s="81"/>
      <c r="M102" s="84" t="s">
        <v>618</v>
      </c>
      <c r="N102" s="85"/>
      <c r="O102" s="84"/>
      <c r="P102" s="83"/>
      <c r="Q102" s="83"/>
      <c r="R102" s="83"/>
      <c r="S102" s="83"/>
      <c r="T102" s="83"/>
      <c r="U102" s="83"/>
      <c r="V102" s="83"/>
      <c r="W102" s="83"/>
      <c r="X102" s="98" t="s">
        <v>619</v>
      </c>
      <c r="Y102" s="99"/>
      <c r="Z102" s="99"/>
      <c r="AA102" s="99"/>
      <c r="AB102" s="99"/>
      <c r="AC102" s="99"/>
      <c r="AD102" s="99"/>
      <c r="AE102" s="100"/>
      <c r="AF102" s="36"/>
      <c r="AG102" s="36"/>
      <c r="AH102" s="36"/>
      <c r="AI102" s="36" t="s">
        <v>682</v>
      </c>
      <c r="AJ102" s="36"/>
      <c r="AK102" s="36"/>
      <c r="AL102" s="36"/>
      <c r="AM102" s="36"/>
      <c r="AN102" s="36"/>
      <c r="AO102" s="36"/>
      <c r="AP102" s="36"/>
      <c r="AQ102" s="36"/>
      <c r="AR102" s="36"/>
      <c r="AS102" s="36"/>
      <c r="AT102" s="36"/>
      <c r="AU102" s="36"/>
      <c r="AV102" s="36"/>
      <c r="AW102" s="36"/>
      <c r="AX102" s="37"/>
    </row>
    <row r="103" spans="1:50" ht="27.75" customHeight="1" thickBot="1" x14ac:dyDescent="0.2">
      <c r="A103" s="269"/>
      <c r="B103" s="270"/>
      <c r="C103" s="270"/>
      <c r="D103" s="270"/>
      <c r="E103" s="270"/>
      <c r="F103" s="271"/>
      <c r="G103" s="35"/>
      <c r="H103" s="36"/>
      <c r="I103" s="36"/>
      <c r="J103" s="36"/>
      <c r="K103" s="36"/>
      <c r="L103" s="81"/>
      <c r="M103" s="86"/>
      <c r="N103" s="87"/>
      <c r="O103" s="87"/>
      <c r="P103" s="87"/>
      <c r="Q103" s="87"/>
      <c r="R103" s="87"/>
      <c r="S103" s="87"/>
      <c r="T103" s="87"/>
      <c r="U103" s="87"/>
      <c r="V103" s="87"/>
      <c r="W103" s="88"/>
      <c r="X103" s="89"/>
      <c r="Y103" s="90"/>
      <c r="Z103" s="101" t="s">
        <v>668</v>
      </c>
      <c r="AA103" s="101"/>
      <c r="AB103" s="101"/>
      <c r="AC103" s="101"/>
      <c r="AD103" s="101"/>
      <c r="AE103" s="91"/>
      <c r="AF103" s="36"/>
      <c r="AG103" s="36"/>
      <c r="AH103" s="36"/>
      <c r="AI103" s="36"/>
      <c r="AJ103" s="36"/>
      <c r="AK103" s="36"/>
      <c r="AL103" s="36"/>
      <c r="AM103" s="36"/>
      <c r="AN103" s="36"/>
      <c r="AO103" s="36"/>
      <c r="AP103" s="36"/>
      <c r="AQ103" s="36"/>
      <c r="AR103" s="36"/>
      <c r="AS103" s="36"/>
      <c r="AT103" s="36"/>
      <c r="AU103" s="36"/>
      <c r="AV103" s="36"/>
      <c r="AW103" s="36"/>
      <c r="AX103" s="37"/>
    </row>
    <row r="104" spans="1:50" ht="27.75" customHeight="1" thickBot="1" x14ac:dyDescent="0.2">
      <c r="A104" s="269"/>
      <c r="B104" s="270"/>
      <c r="C104" s="270"/>
      <c r="D104" s="270"/>
      <c r="E104" s="270"/>
      <c r="F104" s="271"/>
      <c r="G104" s="35"/>
      <c r="H104" s="36"/>
      <c r="I104" s="36"/>
      <c r="J104" s="36"/>
      <c r="K104" s="36"/>
      <c r="L104" s="81"/>
      <c r="M104" s="84"/>
      <c r="N104" s="83"/>
      <c r="O104" s="83"/>
      <c r="P104" s="83"/>
      <c r="Q104" s="83"/>
      <c r="R104" s="83"/>
      <c r="S104" s="83"/>
      <c r="T104" s="83"/>
      <c r="U104" s="83"/>
      <c r="V104" s="83"/>
      <c r="W104" s="83"/>
      <c r="X104" s="83"/>
      <c r="Y104" s="83"/>
      <c r="Z104" s="83"/>
      <c r="AA104" s="83"/>
      <c r="AB104" s="83"/>
      <c r="AC104" s="83"/>
      <c r="AD104" s="83"/>
      <c r="AE104" s="83"/>
      <c r="AF104" s="36"/>
      <c r="AG104" s="36"/>
      <c r="AH104" s="36"/>
      <c r="AI104" s="83"/>
      <c r="AJ104" s="83"/>
      <c r="AK104" s="83"/>
      <c r="AL104" s="83"/>
      <c r="AM104" s="83"/>
      <c r="AN104" s="83"/>
      <c r="AO104" s="83"/>
      <c r="AP104" s="83"/>
      <c r="AQ104" s="83"/>
      <c r="AR104" s="83"/>
      <c r="AS104" s="83"/>
      <c r="AT104" s="36"/>
      <c r="AU104" s="36"/>
      <c r="AV104" s="36"/>
      <c r="AW104" s="36"/>
      <c r="AX104" s="37"/>
    </row>
    <row r="105" spans="1:50" ht="27.75" customHeight="1" x14ac:dyDescent="0.15">
      <c r="A105" s="269"/>
      <c r="B105" s="270"/>
      <c r="C105" s="270"/>
      <c r="D105" s="270"/>
      <c r="E105" s="270"/>
      <c r="F105" s="271"/>
      <c r="G105" s="35"/>
      <c r="H105" s="36"/>
      <c r="I105" s="36"/>
      <c r="J105" s="36"/>
      <c r="K105" s="36"/>
      <c r="L105" s="81"/>
      <c r="M105" s="84" t="s">
        <v>695</v>
      </c>
      <c r="N105" s="85"/>
      <c r="O105" s="84"/>
      <c r="P105" s="83"/>
      <c r="Q105" s="83"/>
      <c r="R105" s="83"/>
      <c r="S105" s="83"/>
      <c r="T105" s="83"/>
      <c r="U105" s="83"/>
      <c r="V105" s="83"/>
      <c r="W105" s="83"/>
      <c r="X105" s="102" t="s">
        <v>620</v>
      </c>
      <c r="Y105" s="103"/>
      <c r="Z105" s="103"/>
      <c r="AA105" s="103"/>
      <c r="AB105" s="103"/>
      <c r="AC105" s="103"/>
      <c r="AD105" s="103"/>
      <c r="AE105" s="104"/>
      <c r="AF105" s="36"/>
      <c r="AG105" s="36"/>
      <c r="AH105" s="36"/>
      <c r="AI105" s="105" t="s">
        <v>621</v>
      </c>
      <c r="AJ105" s="105"/>
      <c r="AK105" s="105"/>
      <c r="AL105" s="105"/>
      <c r="AM105" s="105"/>
      <c r="AN105" s="105"/>
      <c r="AO105" s="105"/>
      <c r="AP105" s="105"/>
      <c r="AQ105" s="105"/>
      <c r="AR105" s="105"/>
      <c r="AS105" s="105"/>
      <c r="AT105" s="36"/>
      <c r="AU105" s="36"/>
      <c r="AV105" s="36"/>
      <c r="AW105" s="36"/>
      <c r="AX105" s="37"/>
    </row>
    <row r="106" spans="1:50" ht="27.75" customHeight="1" thickBot="1" x14ac:dyDescent="0.2">
      <c r="A106" s="269"/>
      <c r="B106" s="270"/>
      <c r="C106" s="270"/>
      <c r="D106" s="270"/>
      <c r="E106" s="270"/>
      <c r="F106" s="271"/>
      <c r="G106" s="35"/>
      <c r="H106" s="36"/>
      <c r="I106" s="36"/>
      <c r="J106" s="36"/>
      <c r="K106" s="36"/>
      <c r="L106" s="81"/>
      <c r="M106" s="86"/>
      <c r="N106" s="87"/>
      <c r="O106" s="87"/>
      <c r="P106" s="87"/>
      <c r="Q106" s="87"/>
      <c r="R106" s="87"/>
      <c r="S106" s="87"/>
      <c r="T106" s="87"/>
      <c r="U106" s="87"/>
      <c r="V106" s="87"/>
      <c r="W106" s="88"/>
      <c r="X106" s="89"/>
      <c r="Y106" s="90"/>
      <c r="Z106" s="106" t="s">
        <v>622</v>
      </c>
      <c r="AA106" s="106"/>
      <c r="AB106" s="106"/>
      <c r="AC106" s="106"/>
      <c r="AD106" s="106"/>
      <c r="AE106" s="91"/>
      <c r="AF106" s="36"/>
      <c r="AG106" s="36"/>
      <c r="AH106" s="36"/>
      <c r="AI106" s="105"/>
      <c r="AJ106" s="105"/>
      <c r="AK106" s="105"/>
      <c r="AL106" s="105"/>
      <c r="AM106" s="105"/>
      <c r="AN106" s="105"/>
      <c r="AO106" s="105"/>
      <c r="AP106" s="105"/>
      <c r="AQ106" s="105"/>
      <c r="AR106" s="105"/>
      <c r="AS106" s="105"/>
      <c r="AT106" s="36"/>
      <c r="AU106" s="36"/>
      <c r="AV106" s="36"/>
      <c r="AW106" s="36"/>
      <c r="AX106" s="37"/>
    </row>
    <row r="107" spans="1:50" ht="27.75" customHeight="1" thickBot="1" x14ac:dyDescent="0.2">
      <c r="A107" s="269"/>
      <c r="B107" s="270"/>
      <c r="C107" s="270"/>
      <c r="D107" s="270"/>
      <c r="E107" s="270"/>
      <c r="F107" s="271"/>
      <c r="G107" s="35"/>
      <c r="H107" s="36"/>
      <c r="I107" s="36"/>
      <c r="J107" s="36"/>
      <c r="K107" s="36"/>
      <c r="L107" s="81"/>
      <c r="M107" s="82"/>
      <c r="N107" s="83"/>
      <c r="O107" s="83"/>
      <c r="P107" s="83"/>
      <c r="Q107" s="83"/>
      <c r="R107" s="83"/>
      <c r="S107" s="83"/>
      <c r="T107" s="83"/>
      <c r="U107" s="83"/>
      <c r="V107" s="83"/>
      <c r="W107" s="83"/>
      <c r="X107" s="83"/>
      <c r="Y107" s="83"/>
      <c r="Z107" s="83"/>
      <c r="AA107" s="83"/>
      <c r="AB107" s="83"/>
      <c r="AC107" s="83"/>
      <c r="AD107" s="83"/>
      <c r="AE107" s="83"/>
      <c r="AF107" s="36"/>
      <c r="AG107" s="36"/>
      <c r="AH107" s="36"/>
      <c r="AI107" s="83"/>
      <c r="AJ107" s="83"/>
      <c r="AK107" s="83"/>
      <c r="AL107" s="83"/>
      <c r="AM107" s="83"/>
      <c r="AN107" s="83"/>
      <c r="AO107" s="83"/>
      <c r="AP107" s="83"/>
      <c r="AQ107" s="83"/>
      <c r="AR107" s="83"/>
      <c r="AS107" s="83"/>
      <c r="AT107" s="36"/>
      <c r="AU107" s="36"/>
      <c r="AV107" s="36"/>
      <c r="AW107" s="36"/>
      <c r="AX107" s="37"/>
    </row>
    <row r="108" spans="1:50" ht="27.75" customHeight="1" x14ac:dyDescent="0.15">
      <c r="A108" s="269"/>
      <c r="B108" s="270"/>
      <c r="C108" s="270"/>
      <c r="D108" s="270"/>
      <c r="E108" s="270"/>
      <c r="F108" s="271"/>
      <c r="G108" s="35"/>
      <c r="H108" s="36"/>
      <c r="I108" s="36"/>
      <c r="J108" s="36"/>
      <c r="K108" s="36"/>
      <c r="L108" s="81"/>
      <c r="M108" s="84" t="s">
        <v>623</v>
      </c>
      <c r="N108" s="85"/>
      <c r="O108" s="84"/>
      <c r="P108" s="83"/>
      <c r="Q108" s="83"/>
      <c r="R108" s="83"/>
      <c r="S108" s="83"/>
      <c r="T108" s="83"/>
      <c r="U108" s="83"/>
      <c r="V108" s="83"/>
      <c r="W108" s="83"/>
      <c r="X108" s="102" t="s">
        <v>624</v>
      </c>
      <c r="Y108" s="103"/>
      <c r="Z108" s="103"/>
      <c r="AA108" s="103"/>
      <c r="AB108" s="103"/>
      <c r="AC108" s="103"/>
      <c r="AD108" s="103"/>
      <c r="AE108" s="104"/>
      <c r="AF108" s="36"/>
      <c r="AG108" s="36"/>
      <c r="AH108" s="36"/>
      <c r="AI108" s="105" t="s">
        <v>625</v>
      </c>
      <c r="AJ108" s="105"/>
      <c r="AK108" s="105"/>
      <c r="AL108" s="105"/>
      <c r="AM108" s="105"/>
      <c r="AN108" s="105"/>
      <c r="AO108" s="105"/>
      <c r="AP108" s="105"/>
      <c r="AQ108" s="105"/>
      <c r="AR108" s="105"/>
      <c r="AS108" s="105"/>
      <c r="AT108" s="36"/>
      <c r="AU108" s="36"/>
      <c r="AV108" s="36"/>
      <c r="AW108" s="36"/>
      <c r="AX108" s="37"/>
    </row>
    <row r="109" spans="1:50" ht="27.75" customHeight="1" thickBot="1" x14ac:dyDescent="0.2">
      <c r="A109" s="269"/>
      <c r="B109" s="270"/>
      <c r="C109" s="270"/>
      <c r="D109" s="270"/>
      <c r="E109" s="270"/>
      <c r="F109" s="271"/>
      <c r="G109" s="35"/>
      <c r="H109" s="36"/>
      <c r="I109" s="36"/>
      <c r="J109" s="36"/>
      <c r="K109" s="36"/>
      <c r="L109" s="81"/>
      <c r="M109" s="86"/>
      <c r="N109" s="87"/>
      <c r="O109" s="87"/>
      <c r="P109" s="87"/>
      <c r="Q109" s="87"/>
      <c r="R109" s="87"/>
      <c r="S109" s="87"/>
      <c r="T109" s="87"/>
      <c r="U109" s="87"/>
      <c r="V109" s="87"/>
      <c r="W109" s="88"/>
      <c r="X109" s="89"/>
      <c r="Y109" s="90"/>
      <c r="Z109" s="106" t="s">
        <v>690</v>
      </c>
      <c r="AA109" s="106"/>
      <c r="AB109" s="106"/>
      <c r="AC109" s="106"/>
      <c r="AD109" s="106"/>
      <c r="AE109" s="91"/>
      <c r="AF109" s="36"/>
      <c r="AG109" s="36"/>
      <c r="AH109" s="36"/>
      <c r="AI109" s="105"/>
      <c r="AJ109" s="105"/>
      <c r="AK109" s="105"/>
      <c r="AL109" s="105"/>
      <c r="AM109" s="105"/>
      <c r="AN109" s="105"/>
      <c r="AO109" s="105"/>
      <c r="AP109" s="105"/>
      <c r="AQ109" s="105"/>
      <c r="AR109" s="105"/>
      <c r="AS109" s="105"/>
      <c r="AT109" s="36"/>
      <c r="AU109" s="36"/>
      <c r="AV109" s="36"/>
      <c r="AW109" s="36"/>
      <c r="AX109" s="37"/>
    </row>
    <row r="110" spans="1:50" ht="27.75" customHeight="1" thickBot="1" x14ac:dyDescent="0.2">
      <c r="A110" s="269"/>
      <c r="B110" s="270"/>
      <c r="C110" s="270"/>
      <c r="D110" s="270"/>
      <c r="E110" s="270"/>
      <c r="F110" s="271"/>
      <c r="G110" s="35"/>
      <c r="H110" s="36"/>
      <c r="I110" s="36"/>
      <c r="J110" s="36"/>
      <c r="K110" s="36"/>
      <c r="L110" s="81"/>
      <c r="M110" s="82"/>
      <c r="N110" s="83"/>
      <c r="O110" s="83"/>
      <c r="P110" s="83"/>
      <c r="Q110" s="83"/>
      <c r="R110" s="83"/>
      <c r="S110" s="83"/>
      <c r="T110" s="83"/>
      <c r="U110" s="83"/>
      <c r="V110" s="83"/>
      <c r="W110" s="83"/>
      <c r="X110" s="83"/>
      <c r="Y110" s="83"/>
      <c r="Z110" s="83"/>
      <c r="AA110" s="83"/>
      <c r="AB110" s="83"/>
      <c r="AC110" s="83"/>
      <c r="AD110" s="83"/>
      <c r="AE110" s="83"/>
      <c r="AF110" s="36"/>
      <c r="AG110" s="36"/>
      <c r="AH110" s="36"/>
      <c r="AI110" s="83"/>
      <c r="AJ110" s="83"/>
      <c r="AK110" s="83"/>
      <c r="AL110" s="83"/>
      <c r="AM110" s="83"/>
      <c r="AN110" s="83"/>
      <c r="AO110" s="83"/>
      <c r="AP110" s="83"/>
      <c r="AQ110" s="83"/>
      <c r="AR110" s="83"/>
      <c r="AS110" s="83"/>
      <c r="AT110" s="36"/>
      <c r="AU110" s="36"/>
      <c r="AV110" s="36"/>
      <c r="AW110" s="36"/>
      <c r="AX110" s="37"/>
    </row>
    <row r="111" spans="1:50" ht="27.75" customHeight="1" x14ac:dyDescent="0.15">
      <c r="A111" s="269"/>
      <c r="B111" s="270"/>
      <c r="C111" s="270"/>
      <c r="D111" s="270"/>
      <c r="E111" s="270"/>
      <c r="F111" s="271"/>
      <c r="G111" s="35"/>
      <c r="H111" s="36"/>
      <c r="I111" s="36"/>
      <c r="J111" s="36"/>
      <c r="K111" s="36"/>
      <c r="L111" s="81"/>
      <c r="M111" s="84" t="s">
        <v>628</v>
      </c>
      <c r="N111" s="85"/>
      <c r="O111" s="84"/>
      <c r="P111" s="83"/>
      <c r="Q111" s="83"/>
      <c r="R111" s="83"/>
      <c r="S111" s="83"/>
      <c r="T111" s="83"/>
      <c r="U111" s="83"/>
      <c r="V111" s="83"/>
      <c r="W111" s="83"/>
      <c r="X111" s="102" t="s">
        <v>626</v>
      </c>
      <c r="Y111" s="103"/>
      <c r="Z111" s="103"/>
      <c r="AA111" s="103"/>
      <c r="AB111" s="103"/>
      <c r="AC111" s="103"/>
      <c r="AD111" s="103"/>
      <c r="AE111" s="104"/>
      <c r="AF111" s="36"/>
      <c r="AG111" s="36"/>
      <c r="AH111" s="36"/>
      <c r="AI111" s="105" t="s">
        <v>627</v>
      </c>
      <c r="AJ111" s="105"/>
      <c r="AK111" s="105"/>
      <c r="AL111" s="105"/>
      <c r="AM111" s="105"/>
      <c r="AN111" s="105"/>
      <c r="AO111" s="105"/>
      <c r="AP111" s="105"/>
      <c r="AQ111" s="105"/>
      <c r="AR111" s="105"/>
      <c r="AS111" s="105"/>
      <c r="AT111" s="36"/>
      <c r="AU111" s="36"/>
      <c r="AV111" s="36"/>
      <c r="AW111" s="36"/>
      <c r="AX111" s="37"/>
    </row>
    <row r="112" spans="1:50" ht="27.75" customHeight="1" thickBot="1" x14ac:dyDescent="0.2">
      <c r="A112" s="269"/>
      <c r="B112" s="270"/>
      <c r="C112" s="270"/>
      <c r="D112" s="270"/>
      <c r="E112" s="270"/>
      <c r="F112" s="271"/>
      <c r="G112" s="35"/>
      <c r="H112" s="36"/>
      <c r="I112" s="36"/>
      <c r="J112" s="36"/>
      <c r="K112" s="36"/>
      <c r="L112" s="81"/>
      <c r="M112" s="86"/>
      <c r="N112" s="87"/>
      <c r="O112" s="87"/>
      <c r="P112" s="87"/>
      <c r="Q112" s="87"/>
      <c r="R112" s="87"/>
      <c r="S112" s="87"/>
      <c r="T112" s="87"/>
      <c r="U112" s="87"/>
      <c r="V112" s="87"/>
      <c r="W112" s="88"/>
      <c r="X112" s="89"/>
      <c r="Y112" s="90"/>
      <c r="Z112" s="106" t="s">
        <v>691</v>
      </c>
      <c r="AA112" s="106"/>
      <c r="AB112" s="106"/>
      <c r="AC112" s="106"/>
      <c r="AD112" s="106"/>
      <c r="AE112" s="91"/>
      <c r="AF112" s="36"/>
      <c r="AG112" s="36"/>
      <c r="AH112" s="36"/>
      <c r="AI112" s="105"/>
      <c r="AJ112" s="105"/>
      <c r="AK112" s="105"/>
      <c r="AL112" s="105"/>
      <c r="AM112" s="105"/>
      <c r="AN112" s="105"/>
      <c r="AO112" s="105"/>
      <c r="AP112" s="105"/>
      <c r="AQ112" s="105"/>
      <c r="AR112" s="105"/>
      <c r="AS112" s="105"/>
      <c r="AT112" s="36"/>
      <c r="AU112" s="36"/>
      <c r="AV112" s="36"/>
      <c r="AW112" s="36"/>
      <c r="AX112" s="37"/>
    </row>
    <row r="113" spans="1:51" ht="27.75" customHeight="1" thickBot="1" x14ac:dyDescent="0.2">
      <c r="A113" s="269"/>
      <c r="B113" s="270"/>
      <c r="C113" s="270"/>
      <c r="D113" s="270"/>
      <c r="E113" s="270"/>
      <c r="F113" s="271"/>
      <c r="G113" s="35"/>
      <c r="H113" s="36"/>
      <c r="I113" s="36"/>
      <c r="J113" s="36"/>
      <c r="K113" s="36"/>
      <c r="L113" s="81"/>
      <c r="M113" s="82"/>
      <c r="N113" s="83"/>
      <c r="O113" s="83"/>
      <c r="P113" s="83"/>
      <c r="Q113" s="83"/>
      <c r="R113" s="83"/>
      <c r="S113" s="83"/>
      <c r="T113" s="83"/>
      <c r="U113" s="83"/>
      <c r="V113" s="83"/>
      <c r="W113" s="83"/>
      <c r="X113" s="83"/>
      <c r="Y113" s="83"/>
      <c r="Z113" s="83"/>
      <c r="AA113" s="83"/>
      <c r="AB113" s="83"/>
      <c r="AC113" s="83"/>
      <c r="AD113" s="83"/>
      <c r="AE113" s="83"/>
      <c r="AF113" s="36"/>
      <c r="AG113" s="36"/>
      <c r="AH113" s="36"/>
      <c r="AI113" s="83"/>
      <c r="AJ113" s="83"/>
      <c r="AK113" s="83"/>
      <c r="AL113" s="83"/>
      <c r="AM113" s="83"/>
      <c r="AN113" s="83"/>
      <c r="AO113" s="83"/>
      <c r="AP113" s="83"/>
      <c r="AQ113" s="83"/>
      <c r="AR113" s="83"/>
      <c r="AS113" s="83"/>
      <c r="AT113" s="36"/>
      <c r="AU113" s="36"/>
      <c r="AV113" s="36"/>
      <c r="AW113" s="36"/>
      <c r="AX113" s="37"/>
    </row>
    <row r="114" spans="1:51" ht="27.75" customHeight="1" x14ac:dyDescent="0.15">
      <c r="A114" s="269"/>
      <c r="B114" s="270"/>
      <c r="C114" s="270"/>
      <c r="D114" s="270"/>
      <c r="E114" s="270"/>
      <c r="F114" s="271"/>
      <c r="G114" s="35"/>
      <c r="H114" s="36"/>
      <c r="I114" s="36"/>
      <c r="J114" s="36"/>
      <c r="K114" s="36"/>
      <c r="L114" s="81"/>
      <c r="M114" s="84" t="s">
        <v>696</v>
      </c>
      <c r="N114" s="85"/>
      <c r="O114" s="84"/>
      <c r="P114" s="83"/>
      <c r="Q114" s="83"/>
      <c r="R114" s="83"/>
      <c r="S114" s="83"/>
      <c r="T114" s="83"/>
      <c r="U114" s="83"/>
      <c r="V114" s="83"/>
      <c r="W114" s="83"/>
      <c r="X114" s="102" t="s">
        <v>678</v>
      </c>
      <c r="Y114" s="103"/>
      <c r="Z114" s="103"/>
      <c r="AA114" s="103"/>
      <c r="AB114" s="103"/>
      <c r="AC114" s="103"/>
      <c r="AD114" s="103"/>
      <c r="AE114" s="104"/>
      <c r="AF114" s="36"/>
      <c r="AG114" s="36"/>
      <c r="AH114" s="36"/>
      <c r="AI114" s="105" t="s">
        <v>629</v>
      </c>
      <c r="AJ114" s="105"/>
      <c r="AK114" s="105"/>
      <c r="AL114" s="105"/>
      <c r="AM114" s="105"/>
      <c r="AN114" s="105"/>
      <c r="AO114" s="105"/>
      <c r="AP114" s="105"/>
      <c r="AQ114" s="105"/>
      <c r="AR114" s="105"/>
      <c r="AS114" s="105"/>
      <c r="AT114" s="36"/>
      <c r="AU114" s="36"/>
      <c r="AV114" s="36"/>
      <c r="AW114" s="36"/>
      <c r="AX114" s="37"/>
    </row>
    <row r="115" spans="1:51" ht="27.75" customHeight="1" thickBot="1" x14ac:dyDescent="0.2">
      <c r="A115" s="269"/>
      <c r="B115" s="270"/>
      <c r="C115" s="270"/>
      <c r="D115" s="270"/>
      <c r="E115" s="270"/>
      <c r="F115" s="271"/>
      <c r="G115" s="35"/>
      <c r="H115" s="36"/>
      <c r="I115" s="36"/>
      <c r="J115" s="36"/>
      <c r="K115" s="36"/>
      <c r="L115" s="36"/>
      <c r="M115" s="86"/>
      <c r="N115" s="87"/>
      <c r="O115" s="87"/>
      <c r="P115" s="87"/>
      <c r="Q115" s="87"/>
      <c r="R115" s="87"/>
      <c r="S115" s="87"/>
      <c r="T115" s="87"/>
      <c r="U115" s="87"/>
      <c r="V115" s="87"/>
      <c r="W115" s="88"/>
      <c r="X115" s="89"/>
      <c r="Y115" s="90"/>
      <c r="Z115" s="106" t="s">
        <v>679</v>
      </c>
      <c r="AA115" s="106"/>
      <c r="AB115" s="106"/>
      <c r="AC115" s="106"/>
      <c r="AD115" s="106"/>
      <c r="AE115" s="91"/>
      <c r="AF115" s="36"/>
      <c r="AG115" s="36"/>
      <c r="AH115" s="36"/>
      <c r="AI115" s="105"/>
      <c r="AJ115" s="105"/>
      <c r="AK115" s="105"/>
      <c r="AL115" s="105"/>
      <c r="AM115" s="105"/>
      <c r="AN115" s="105"/>
      <c r="AO115" s="105"/>
      <c r="AP115" s="105"/>
      <c r="AQ115" s="105"/>
      <c r="AR115" s="105"/>
      <c r="AS115" s="105"/>
      <c r="AT115" s="36"/>
      <c r="AU115" s="36"/>
      <c r="AV115" s="36"/>
      <c r="AW115" s="36"/>
      <c r="AX115" s="37"/>
    </row>
    <row r="116" spans="1:51" ht="27.75" customHeight="1" thickBot="1" x14ac:dyDescent="0.2">
      <c r="A116" s="269"/>
      <c r="B116" s="270"/>
      <c r="C116" s="270"/>
      <c r="D116" s="270"/>
      <c r="E116" s="270"/>
      <c r="F116" s="271"/>
      <c r="G116" s="35"/>
      <c r="H116" s="36"/>
      <c r="I116" s="36"/>
      <c r="J116" s="36"/>
      <c r="K116" s="36"/>
      <c r="L116" s="36"/>
      <c r="M116" s="82"/>
      <c r="N116" s="83"/>
      <c r="O116" s="83"/>
      <c r="P116" s="83"/>
      <c r="Q116" s="83"/>
      <c r="R116" s="83"/>
      <c r="S116" s="83"/>
      <c r="T116" s="83"/>
      <c r="U116" s="83"/>
      <c r="V116" s="83"/>
      <c r="W116" s="83"/>
      <c r="X116" s="83"/>
      <c r="Y116" s="83"/>
      <c r="Z116" s="83"/>
      <c r="AA116" s="83"/>
      <c r="AB116" s="83"/>
      <c r="AC116" s="83"/>
      <c r="AD116" s="83"/>
      <c r="AE116" s="83"/>
      <c r="AF116" s="36"/>
      <c r="AG116" s="36"/>
      <c r="AH116" s="36"/>
      <c r="AI116" s="83"/>
      <c r="AJ116" s="83"/>
      <c r="AK116" s="83"/>
      <c r="AL116" s="83"/>
      <c r="AM116" s="83"/>
      <c r="AN116" s="83"/>
      <c r="AO116" s="83"/>
      <c r="AP116" s="83"/>
      <c r="AQ116" s="83"/>
      <c r="AR116" s="83"/>
      <c r="AS116" s="83"/>
      <c r="AT116" s="36"/>
      <c r="AU116" s="36"/>
      <c r="AV116" s="36"/>
      <c r="AW116" s="36"/>
      <c r="AX116" s="37"/>
    </row>
    <row r="117" spans="1:51" ht="27.75" customHeight="1" x14ac:dyDescent="0.15">
      <c r="A117" s="269"/>
      <c r="B117" s="270"/>
      <c r="C117" s="270"/>
      <c r="D117" s="270"/>
      <c r="E117" s="270"/>
      <c r="F117" s="271"/>
      <c r="G117" s="35"/>
      <c r="H117" s="36"/>
      <c r="I117" s="36"/>
      <c r="J117" s="36"/>
      <c r="K117" s="36"/>
      <c r="L117" s="81"/>
      <c r="M117" s="84" t="s">
        <v>630</v>
      </c>
      <c r="N117" s="85"/>
      <c r="O117" s="84"/>
      <c r="P117" s="83"/>
      <c r="Q117" s="83"/>
      <c r="R117" s="83"/>
      <c r="S117" s="83"/>
      <c r="T117" s="83"/>
      <c r="U117" s="83"/>
      <c r="V117" s="83"/>
      <c r="W117" s="83"/>
      <c r="X117" s="102" t="s">
        <v>680</v>
      </c>
      <c r="Y117" s="103"/>
      <c r="Z117" s="103"/>
      <c r="AA117" s="103"/>
      <c r="AB117" s="103"/>
      <c r="AC117" s="103"/>
      <c r="AD117" s="103"/>
      <c r="AE117" s="104"/>
      <c r="AF117" s="36"/>
      <c r="AG117" s="36"/>
      <c r="AH117" s="36"/>
      <c r="AI117" s="105" t="s">
        <v>631</v>
      </c>
      <c r="AJ117" s="105"/>
      <c r="AK117" s="105"/>
      <c r="AL117" s="105"/>
      <c r="AM117" s="105"/>
      <c r="AN117" s="105"/>
      <c r="AO117" s="105"/>
      <c r="AP117" s="105"/>
      <c r="AQ117" s="105"/>
      <c r="AR117" s="105"/>
      <c r="AS117" s="105"/>
      <c r="AT117" s="36"/>
      <c r="AU117" s="36"/>
      <c r="AV117" s="36"/>
      <c r="AW117" s="36"/>
      <c r="AX117" s="37"/>
    </row>
    <row r="118" spans="1:51" ht="27.75" customHeight="1" thickBot="1" x14ac:dyDescent="0.2">
      <c r="A118" s="269"/>
      <c r="B118" s="270"/>
      <c r="C118" s="270"/>
      <c r="D118" s="270"/>
      <c r="E118" s="270"/>
      <c r="F118" s="271"/>
      <c r="G118" s="35"/>
      <c r="H118" s="36"/>
      <c r="I118" s="36"/>
      <c r="J118" s="36"/>
      <c r="K118" s="36"/>
      <c r="L118" s="36"/>
      <c r="M118" s="87"/>
      <c r="N118" s="87"/>
      <c r="O118" s="87"/>
      <c r="P118" s="87"/>
      <c r="Q118" s="87"/>
      <c r="R118" s="87"/>
      <c r="S118" s="87"/>
      <c r="T118" s="87"/>
      <c r="U118" s="87"/>
      <c r="V118" s="87"/>
      <c r="W118" s="88"/>
      <c r="X118" s="89"/>
      <c r="Y118" s="90"/>
      <c r="Z118" s="106" t="s">
        <v>681</v>
      </c>
      <c r="AA118" s="106"/>
      <c r="AB118" s="106"/>
      <c r="AC118" s="106"/>
      <c r="AD118" s="106"/>
      <c r="AE118" s="91"/>
      <c r="AF118" s="36"/>
      <c r="AG118" s="36"/>
      <c r="AH118" s="36"/>
      <c r="AI118" s="105"/>
      <c r="AJ118" s="105"/>
      <c r="AK118" s="105"/>
      <c r="AL118" s="105"/>
      <c r="AM118" s="105"/>
      <c r="AN118" s="105"/>
      <c r="AO118" s="105"/>
      <c r="AP118" s="105"/>
      <c r="AQ118" s="105"/>
      <c r="AR118" s="105"/>
      <c r="AS118" s="105"/>
      <c r="AT118" s="36"/>
      <c r="AU118" s="36"/>
      <c r="AV118" s="36"/>
      <c r="AW118" s="36"/>
      <c r="AX118" s="37"/>
    </row>
    <row r="119" spans="1:51" ht="18.600000000000001" customHeight="1" x14ac:dyDescent="0.15">
      <c r="A119" s="269"/>
      <c r="B119" s="270"/>
      <c r="C119" s="270"/>
      <c r="D119" s="270"/>
      <c r="E119" s="270"/>
      <c r="F119" s="271"/>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1" ht="24.75" customHeight="1" thickBot="1" x14ac:dyDescent="0.2">
      <c r="A120" s="591"/>
      <c r="B120" s="592"/>
      <c r="C120" s="592"/>
      <c r="D120" s="592"/>
      <c r="E120" s="592"/>
      <c r="F120" s="593"/>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40"/>
    </row>
    <row r="121" spans="1:51" ht="24.75" customHeight="1" x14ac:dyDescent="0.15">
      <c r="A121" s="594" t="s">
        <v>237</v>
      </c>
      <c r="B121" s="595"/>
      <c r="C121" s="595"/>
      <c r="D121" s="595"/>
      <c r="E121" s="595"/>
      <c r="F121" s="596"/>
      <c r="G121" s="600" t="s">
        <v>632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633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3"/>
    </row>
    <row r="122" spans="1:51" ht="24.75" customHeight="1" x14ac:dyDescent="0.15">
      <c r="A122" s="597"/>
      <c r="B122" s="598"/>
      <c r="C122" s="598"/>
      <c r="D122" s="598"/>
      <c r="E122" s="598"/>
      <c r="F122" s="599"/>
      <c r="G122" s="149" t="s">
        <v>14</v>
      </c>
      <c r="H122" s="604"/>
      <c r="I122" s="604"/>
      <c r="J122" s="604"/>
      <c r="K122" s="604"/>
      <c r="L122" s="605" t="s">
        <v>15</v>
      </c>
      <c r="M122" s="604"/>
      <c r="N122" s="604"/>
      <c r="O122" s="604"/>
      <c r="P122" s="604"/>
      <c r="Q122" s="604"/>
      <c r="R122" s="604"/>
      <c r="S122" s="604"/>
      <c r="T122" s="604"/>
      <c r="U122" s="604"/>
      <c r="V122" s="604"/>
      <c r="W122" s="604"/>
      <c r="X122" s="606"/>
      <c r="Y122" s="617" t="s">
        <v>16</v>
      </c>
      <c r="Z122" s="618"/>
      <c r="AA122" s="618"/>
      <c r="AB122" s="619"/>
      <c r="AC122" s="149" t="s">
        <v>14</v>
      </c>
      <c r="AD122" s="604"/>
      <c r="AE122" s="604"/>
      <c r="AF122" s="604"/>
      <c r="AG122" s="604"/>
      <c r="AH122" s="605" t="s">
        <v>15</v>
      </c>
      <c r="AI122" s="604"/>
      <c r="AJ122" s="604"/>
      <c r="AK122" s="604"/>
      <c r="AL122" s="604"/>
      <c r="AM122" s="604"/>
      <c r="AN122" s="604"/>
      <c r="AO122" s="604"/>
      <c r="AP122" s="604"/>
      <c r="AQ122" s="604"/>
      <c r="AR122" s="604"/>
      <c r="AS122" s="604"/>
      <c r="AT122" s="606"/>
      <c r="AU122" s="617" t="s">
        <v>16</v>
      </c>
      <c r="AV122" s="618"/>
      <c r="AW122" s="618"/>
      <c r="AX122" s="620"/>
    </row>
    <row r="123" spans="1:51" ht="24.75" customHeight="1" x14ac:dyDescent="0.15">
      <c r="A123" s="597"/>
      <c r="B123" s="598"/>
      <c r="C123" s="598"/>
      <c r="D123" s="598"/>
      <c r="E123" s="598"/>
      <c r="F123" s="599"/>
      <c r="G123" s="621" t="s">
        <v>634</v>
      </c>
      <c r="H123" s="622"/>
      <c r="I123" s="622"/>
      <c r="J123" s="622"/>
      <c r="K123" s="623"/>
      <c r="L123" s="624" t="s">
        <v>635</v>
      </c>
      <c r="M123" s="625"/>
      <c r="N123" s="625"/>
      <c r="O123" s="625"/>
      <c r="P123" s="625"/>
      <c r="Q123" s="625"/>
      <c r="R123" s="625"/>
      <c r="S123" s="625"/>
      <c r="T123" s="625"/>
      <c r="U123" s="625"/>
      <c r="V123" s="625"/>
      <c r="W123" s="625"/>
      <c r="X123" s="626"/>
      <c r="Y123" s="627">
        <v>30.4</v>
      </c>
      <c r="Z123" s="628"/>
      <c r="AA123" s="628"/>
      <c r="AB123" s="629"/>
      <c r="AC123" s="621" t="s">
        <v>634</v>
      </c>
      <c r="AD123" s="622"/>
      <c r="AE123" s="622"/>
      <c r="AF123" s="622"/>
      <c r="AG123" s="623"/>
      <c r="AH123" s="624" t="s">
        <v>636</v>
      </c>
      <c r="AI123" s="625"/>
      <c r="AJ123" s="625"/>
      <c r="AK123" s="625"/>
      <c r="AL123" s="625"/>
      <c r="AM123" s="625"/>
      <c r="AN123" s="625"/>
      <c r="AO123" s="625"/>
      <c r="AP123" s="625"/>
      <c r="AQ123" s="625"/>
      <c r="AR123" s="625"/>
      <c r="AS123" s="625"/>
      <c r="AT123" s="626"/>
      <c r="AU123" s="627">
        <v>14.1</v>
      </c>
      <c r="AV123" s="628"/>
      <c r="AW123" s="628"/>
      <c r="AX123" s="630"/>
    </row>
    <row r="124" spans="1:51" ht="24.75" customHeight="1" x14ac:dyDescent="0.15">
      <c r="A124" s="597"/>
      <c r="B124" s="598"/>
      <c r="C124" s="598"/>
      <c r="D124" s="598"/>
      <c r="E124" s="598"/>
      <c r="F124" s="599"/>
      <c r="G124" s="607"/>
      <c r="H124" s="608"/>
      <c r="I124" s="608"/>
      <c r="J124" s="608"/>
      <c r="K124" s="609"/>
      <c r="L124" s="610"/>
      <c r="M124" s="611"/>
      <c r="N124" s="611"/>
      <c r="O124" s="611"/>
      <c r="P124" s="611"/>
      <c r="Q124" s="611"/>
      <c r="R124" s="611"/>
      <c r="S124" s="611"/>
      <c r="T124" s="611"/>
      <c r="U124" s="611"/>
      <c r="V124" s="611"/>
      <c r="W124" s="611"/>
      <c r="X124" s="612"/>
      <c r="Y124" s="613"/>
      <c r="Z124" s="614"/>
      <c r="AA124" s="614"/>
      <c r="AB124" s="615"/>
      <c r="AC124" s="607"/>
      <c r="AD124" s="608"/>
      <c r="AE124" s="608"/>
      <c r="AF124" s="608"/>
      <c r="AG124" s="609"/>
      <c r="AH124" s="610"/>
      <c r="AI124" s="611"/>
      <c r="AJ124" s="611"/>
      <c r="AK124" s="611"/>
      <c r="AL124" s="611"/>
      <c r="AM124" s="611"/>
      <c r="AN124" s="611"/>
      <c r="AO124" s="611"/>
      <c r="AP124" s="611"/>
      <c r="AQ124" s="611"/>
      <c r="AR124" s="611"/>
      <c r="AS124" s="611"/>
      <c r="AT124" s="612"/>
      <c r="AU124" s="613"/>
      <c r="AV124" s="614"/>
      <c r="AW124" s="614"/>
      <c r="AX124" s="616"/>
    </row>
    <row r="125" spans="1:51" ht="24.75" customHeight="1" x14ac:dyDescent="0.15">
      <c r="A125" s="597"/>
      <c r="B125" s="598"/>
      <c r="C125" s="598"/>
      <c r="D125" s="598"/>
      <c r="E125" s="598"/>
      <c r="F125" s="599"/>
      <c r="G125" s="607"/>
      <c r="H125" s="608"/>
      <c r="I125" s="608"/>
      <c r="J125" s="608"/>
      <c r="K125" s="609"/>
      <c r="L125" s="610"/>
      <c r="M125" s="611"/>
      <c r="N125" s="611"/>
      <c r="O125" s="611"/>
      <c r="P125" s="611"/>
      <c r="Q125" s="611"/>
      <c r="R125" s="611"/>
      <c r="S125" s="611"/>
      <c r="T125" s="611"/>
      <c r="U125" s="611"/>
      <c r="V125" s="611"/>
      <c r="W125" s="611"/>
      <c r="X125" s="612"/>
      <c r="Y125" s="613"/>
      <c r="Z125" s="614"/>
      <c r="AA125" s="614"/>
      <c r="AB125" s="615"/>
      <c r="AC125" s="607"/>
      <c r="AD125" s="608"/>
      <c r="AE125" s="608"/>
      <c r="AF125" s="608"/>
      <c r="AG125" s="609"/>
      <c r="AH125" s="610"/>
      <c r="AI125" s="611"/>
      <c r="AJ125" s="611"/>
      <c r="AK125" s="611"/>
      <c r="AL125" s="611"/>
      <c r="AM125" s="611"/>
      <c r="AN125" s="611"/>
      <c r="AO125" s="611"/>
      <c r="AP125" s="611"/>
      <c r="AQ125" s="611"/>
      <c r="AR125" s="611"/>
      <c r="AS125" s="611"/>
      <c r="AT125" s="612"/>
      <c r="AU125" s="613"/>
      <c r="AV125" s="614"/>
      <c r="AW125" s="614"/>
      <c r="AX125" s="616"/>
    </row>
    <row r="126" spans="1:51" ht="24.75" customHeight="1" thickBot="1" x14ac:dyDescent="0.2">
      <c r="A126" s="597"/>
      <c r="B126" s="598"/>
      <c r="C126" s="598"/>
      <c r="D126" s="598"/>
      <c r="E126" s="598"/>
      <c r="F126" s="599"/>
      <c r="G126" s="631" t="s">
        <v>17</v>
      </c>
      <c r="H126" s="632"/>
      <c r="I126" s="632"/>
      <c r="J126" s="632"/>
      <c r="K126" s="632"/>
      <c r="L126" s="633"/>
      <c r="M126" s="634"/>
      <c r="N126" s="634"/>
      <c r="O126" s="634"/>
      <c r="P126" s="634"/>
      <c r="Q126" s="634"/>
      <c r="R126" s="634"/>
      <c r="S126" s="634"/>
      <c r="T126" s="634"/>
      <c r="U126" s="634"/>
      <c r="V126" s="634"/>
      <c r="W126" s="634"/>
      <c r="X126" s="635"/>
      <c r="Y126" s="636">
        <f>SUM(Y123:AB125)</f>
        <v>30.4</v>
      </c>
      <c r="Z126" s="637"/>
      <c r="AA126" s="637"/>
      <c r="AB126" s="638"/>
      <c r="AC126" s="631" t="s">
        <v>17</v>
      </c>
      <c r="AD126" s="632"/>
      <c r="AE126" s="632"/>
      <c r="AF126" s="632"/>
      <c r="AG126" s="632"/>
      <c r="AH126" s="633"/>
      <c r="AI126" s="634"/>
      <c r="AJ126" s="634"/>
      <c r="AK126" s="634"/>
      <c r="AL126" s="634"/>
      <c r="AM126" s="634"/>
      <c r="AN126" s="634"/>
      <c r="AO126" s="634"/>
      <c r="AP126" s="634"/>
      <c r="AQ126" s="634"/>
      <c r="AR126" s="634"/>
      <c r="AS126" s="634"/>
      <c r="AT126" s="635"/>
      <c r="AU126" s="636">
        <f>SUM(AU123:AX125)</f>
        <v>14.1</v>
      </c>
      <c r="AV126" s="637"/>
      <c r="AW126" s="637"/>
      <c r="AX126" s="639"/>
    </row>
    <row r="127" spans="1:51" ht="36" customHeight="1" x14ac:dyDescent="0.15">
      <c r="A127" s="597"/>
      <c r="B127" s="598"/>
      <c r="C127" s="598"/>
      <c r="D127" s="598"/>
      <c r="E127" s="598"/>
      <c r="F127" s="599"/>
      <c r="G127" s="600" t="s">
        <v>669</v>
      </c>
      <c r="H127" s="601"/>
      <c r="I127" s="601"/>
      <c r="J127" s="601"/>
      <c r="K127" s="601"/>
      <c r="L127" s="601"/>
      <c r="M127" s="601"/>
      <c r="N127" s="601"/>
      <c r="O127" s="601"/>
      <c r="P127" s="601"/>
      <c r="Q127" s="601"/>
      <c r="R127" s="601"/>
      <c r="S127" s="601"/>
      <c r="T127" s="601"/>
      <c r="U127" s="601"/>
      <c r="V127" s="601"/>
      <c r="W127" s="601"/>
      <c r="X127" s="601"/>
      <c r="Y127" s="601"/>
      <c r="Z127" s="601"/>
      <c r="AA127" s="601"/>
      <c r="AB127" s="602"/>
      <c r="AC127" s="600" t="s">
        <v>637</v>
      </c>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3"/>
      <c r="AY127">
        <f>COUNTA($G$129,$AC$129)</f>
        <v>2</v>
      </c>
    </row>
    <row r="128" spans="1:51" ht="24.75" customHeight="1" x14ac:dyDescent="0.15">
      <c r="A128" s="597"/>
      <c r="B128" s="598"/>
      <c r="C128" s="598"/>
      <c r="D128" s="598"/>
      <c r="E128" s="598"/>
      <c r="F128" s="599"/>
      <c r="G128" s="149" t="s">
        <v>14</v>
      </c>
      <c r="H128" s="604"/>
      <c r="I128" s="604"/>
      <c r="J128" s="604"/>
      <c r="K128" s="604"/>
      <c r="L128" s="605" t="s">
        <v>15</v>
      </c>
      <c r="M128" s="604"/>
      <c r="N128" s="604"/>
      <c r="O128" s="604"/>
      <c r="P128" s="604"/>
      <c r="Q128" s="604"/>
      <c r="R128" s="604"/>
      <c r="S128" s="604"/>
      <c r="T128" s="604"/>
      <c r="U128" s="604"/>
      <c r="V128" s="604"/>
      <c r="W128" s="604"/>
      <c r="X128" s="606"/>
      <c r="Y128" s="617" t="s">
        <v>16</v>
      </c>
      <c r="Z128" s="618"/>
      <c r="AA128" s="618"/>
      <c r="AB128" s="619"/>
      <c r="AC128" s="149" t="s">
        <v>14</v>
      </c>
      <c r="AD128" s="604"/>
      <c r="AE128" s="604"/>
      <c r="AF128" s="604"/>
      <c r="AG128" s="604"/>
      <c r="AH128" s="605" t="s">
        <v>15</v>
      </c>
      <c r="AI128" s="604"/>
      <c r="AJ128" s="604"/>
      <c r="AK128" s="604"/>
      <c r="AL128" s="604"/>
      <c r="AM128" s="604"/>
      <c r="AN128" s="604"/>
      <c r="AO128" s="604"/>
      <c r="AP128" s="604"/>
      <c r="AQ128" s="604"/>
      <c r="AR128" s="604"/>
      <c r="AS128" s="604"/>
      <c r="AT128" s="606"/>
      <c r="AU128" s="617" t="s">
        <v>16</v>
      </c>
      <c r="AV128" s="618"/>
      <c r="AW128" s="618"/>
      <c r="AX128" s="620"/>
      <c r="AY128">
        <f>$AY$127</f>
        <v>2</v>
      </c>
    </row>
    <row r="129" spans="1:51" ht="24.75" customHeight="1" x14ac:dyDescent="0.15">
      <c r="A129" s="597"/>
      <c r="B129" s="598"/>
      <c r="C129" s="598"/>
      <c r="D129" s="598"/>
      <c r="E129" s="598"/>
      <c r="F129" s="599"/>
      <c r="G129" s="621" t="s">
        <v>634</v>
      </c>
      <c r="H129" s="622"/>
      <c r="I129" s="622"/>
      <c r="J129" s="622"/>
      <c r="K129" s="623"/>
      <c r="L129" s="624" t="s">
        <v>638</v>
      </c>
      <c r="M129" s="625"/>
      <c r="N129" s="625"/>
      <c r="O129" s="625"/>
      <c r="P129" s="625"/>
      <c r="Q129" s="625"/>
      <c r="R129" s="625"/>
      <c r="S129" s="625"/>
      <c r="T129" s="625"/>
      <c r="U129" s="625"/>
      <c r="V129" s="625"/>
      <c r="W129" s="625"/>
      <c r="X129" s="626"/>
      <c r="Y129" s="627">
        <v>1</v>
      </c>
      <c r="Z129" s="628"/>
      <c r="AA129" s="628"/>
      <c r="AB129" s="629"/>
      <c r="AC129" s="621" t="s">
        <v>639</v>
      </c>
      <c r="AD129" s="622"/>
      <c r="AE129" s="622"/>
      <c r="AF129" s="622"/>
      <c r="AG129" s="623"/>
      <c r="AH129" s="624" t="s">
        <v>640</v>
      </c>
      <c r="AI129" s="625"/>
      <c r="AJ129" s="625"/>
      <c r="AK129" s="625"/>
      <c r="AL129" s="625"/>
      <c r="AM129" s="625"/>
      <c r="AN129" s="625"/>
      <c r="AO129" s="625"/>
      <c r="AP129" s="625"/>
      <c r="AQ129" s="625"/>
      <c r="AR129" s="625"/>
      <c r="AS129" s="625"/>
      <c r="AT129" s="626"/>
      <c r="AU129" s="627">
        <v>9.1999999999999993</v>
      </c>
      <c r="AV129" s="628"/>
      <c r="AW129" s="628"/>
      <c r="AX129" s="629"/>
      <c r="AY129">
        <f>$AY$127</f>
        <v>2</v>
      </c>
    </row>
    <row r="130" spans="1:51" ht="24.75" customHeight="1" x14ac:dyDescent="0.15">
      <c r="A130" s="597"/>
      <c r="B130" s="598"/>
      <c r="C130" s="598"/>
      <c r="D130" s="598"/>
      <c r="E130" s="598"/>
      <c r="F130" s="599"/>
      <c r="G130" s="607"/>
      <c r="H130" s="608"/>
      <c r="I130" s="608"/>
      <c r="J130" s="608"/>
      <c r="K130" s="609"/>
      <c r="L130" s="610"/>
      <c r="M130" s="611"/>
      <c r="N130" s="611"/>
      <c r="O130" s="611"/>
      <c r="P130" s="611"/>
      <c r="Q130" s="611"/>
      <c r="R130" s="611"/>
      <c r="S130" s="611"/>
      <c r="T130" s="611"/>
      <c r="U130" s="611"/>
      <c r="V130" s="611"/>
      <c r="W130" s="611"/>
      <c r="X130" s="612"/>
      <c r="Y130" s="613"/>
      <c r="Z130" s="614"/>
      <c r="AA130" s="614"/>
      <c r="AB130" s="615"/>
      <c r="AC130" s="607"/>
      <c r="AD130" s="608"/>
      <c r="AE130" s="608"/>
      <c r="AF130" s="608"/>
      <c r="AG130" s="609"/>
      <c r="AH130" s="610"/>
      <c r="AI130" s="611"/>
      <c r="AJ130" s="611"/>
      <c r="AK130" s="611"/>
      <c r="AL130" s="611"/>
      <c r="AM130" s="611"/>
      <c r="AN130" s="611"/>
      <c r="AO130" s="611"/>
      <c r="AP130" s="611"/>
      <c r="AQ130" s="611"/>
      <c r="AR130" s="611"/>
      <c r="AS130" s="611"/>
      <c r="AT130" s="612"/>
      <c r="AU130" s="613"/>
      <c r="AV130" s="614"/>
      <c r="AW130" s="614"/>
      <c r="AX130" s="616"/>
      <c r="AY130">
        <f>$AY$127</f>
        <v>2</v>
      </c>
    </row>
    <row r="131" spans="1:51" ht="24.75" customHeight="1" x14ac:dyDescent="0.15">
      <c r="A131" s="597"/>
      <c r="B131" s="598"/>
      <c r="C131" s="598"/>
      <c r="D131" s="598"/>
      <c r="E131" s="598"/>
      <c r="F131" s="599"/>
      <c r="G131" s="607"/>
      <c r="H131" s="608"/>
      <c r="I131" s="608"/>
      <c r="J131" s="608"/>
      <c r="K131" s="609"/>
      <c r="L131" s="610"/>
      <c r="M131" s="611"/>
      <c r="N131" s="611"/>
      <c r="O131" s="611"/>
      <c r="P131" s="611"/>
      <c r="Q131" s="611"/>
      <c r="R131" s="611"/>
      <c r="S131" s="611"/>
      <c r="T131" s="611"/>
      <c r="U131" s="611"/>
      <c r="V131" s="611"/>
      <c r="W131" s="611"/>
      <c r="X131" s="612"/>
      <c r="Y131" s="613"/>
      <c r="Z131" s="614"/>
      <c r="AA131" s="614"/>
      <c r="AB131" s="615"/>
      <c r="AC131" s="607"/>
      <c r="AD131" s="608"/>
      <c r="AE131" s="608"/>
      <c r="AF131" s="608"/>
      <c r="AG131" s="609"/>
      <c r="AH131" s="610"/>
      <c r="AI131" s="611"/>
      <c r="AJ131" s="611"/>
      <c r="AK131" s="611"/>
      <c r="AL131" s="611"/>
      <c r="AM131" s="611"/>
      <c r="AN131" s="611"/>
      <c r="AO131" s="611"/>
      <c r="AP131" s="611"/>
      <c r="AQ131" s="611"/>
      <c r="AR131" s="611"/>
      <c r="AS131" s="611"/>
      <c r="AT131" s="612"/>
      <c r="AU131" s="613"/>
      <c r="AV131" s="614"/>
      <c r="AW131" s="614"/>
      <c r="AX131" s="616"/>
      <c r="AY131">
        <f>$AY$127</f>
        <v>2</v>
      </c>
    </row>
    <row r="132" spans="1:51" ht="24.75" customHeight="1" thickBot="1" x14ac:dyDescent="0.2">
      <c r="A132" s="597"/>
      <c r="B132" s="598"/>
      <c r="C132" s="598"/>
      <c r="D132" s="598"/>
      <c r="E132" s="598"/>
      <c r="F132" s="599"/>
      <c r="G132" s="631" t="s">
        <v>17</v>
      </c>
      <c r="H132" s="632"/>
      <c r="I132" s="632"/>
      <c r="J132" s="632"/>
      <c r="K132" s="632"/>
      <c r="L132" s="633"/>
      <c r="M132" s="634"/>
      <c r="N132" s="634"/>
      <c r="O132" s="634"/>
      <c r="P132" s="634"/>
      <c r="Q132" s="634"/>
      <c r="R132" s="634"/>
      <c r="S132" s="634"/>
      <c r="T132" s="634"/>
      <c r="U132" s="634"/>
      <c r="V132" s="634"/>
      <c r="W132" s="634"/>
      <c r="X132" s="635"/>
      <c r="Y132" s="636">
        <f>SUM(Y129:AB131)</f>
        <v>1</v>
      </c>
      <c r="Z132" s="637"/>
      <c r="AA132" s="637"/>
      <c r="AB132" s="638"/>
      <c r="AC132" s="631" t="s">
        <v>17</v>
      </c>
      <c r="AD132" s="632"/>
      <c r="AE132" s="632"/>
      <c r="AF132" s="632"/>
      <c r="AG132" s="632"/>
      <c r="AH132" s="633"/>
      <c r="AI132" s="634"/>
      <c r="AJ132" s="634"/>
      <c r="AK132" s="634"/>
      <c r="AL132" s="634"/>
      <c r="AM132" s="634"/>
      <c r="AN132" s="634"/>
      <c r="AO132" s="634"/>
      <c r="AP132" s="634"/>
      <c r="AQ132" s="634"/>
      <c r="AR132" s="634"/>
      <c r="AS132" s="634"/>
      <c r="AT132" s="635"/>
      <c r="AU132" s="636">
        <f>SUM(AU129:AX131)</f>
        <v>9.1999999999999993</v>
      </c>
      <c r="AV132" s="637"/>
      <c r="AW132" s="637"/>
      <c r="AX132" s="639"/>
      <c r="AY132">
        <f>$AY$127</f>
        <v>2</v>
      </c>
    </row>
    <row r="133" spans="1:51" ht="24.75" customHeight="1" x14ac:dyDescent="0.15">
      <c r="A133" s="597"/>
      <c r="B133" s="598"/>
      <c r="C133" s="598"/>
      <c r="D133" s="598"/>
      <c r="E133" s="598"/>
      <c r="F133" s="599"/>
      <c r="G133" s="600" t="s">
        <v>641</v>
      </c>
      <c r="H133" s="601"/>
      <c r="I133" s="601"/>
      <c r="J133" s="601"/>
      <c r="K133" s="601"/>
      <c r="L133" s="601"/>
      <c r="M133" s="601"/>
      <c r="N133" s="601"/>
      <c r="O133" s="601"/>
      <c r="P133" s="601"/>
      <c r="Q133" s="601"/>
      <c r="R133" s="601"/>
      <c r="S133" s="601"/>
      <c r="T133" s="601"/>
      <c r="U133" s="601"/>
      <c r="V133" s="601"/>
      <c r="W133" s="601"/>
      <c r="X133" s="601"/>
      <c r="Y133" s="601"/>
      <c r="Z133" s="601"/>
      <c r="AA133" s="601"/>
      <c r="AB133" s="602"/>
      <c r="AC133" s="600" t="s">
        <v>642</v>
      </c>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3"/>
      <c r="AY133">
        <f>COUNTA($G$135,$AC$135)</f>
        <v>2</v>
      </c>
    </row>
    <row r="134" spans="1:51" ht="24.75" customHeight="1" x14ac:dyDescent="0.15">
      <c r="A134" s="597"/>
      <c r="B134" s="598"/>
      <c r="C134" s="598"/>
      <c r="D134" s="598"/>
      <c r="E134" s="598"/>
      <c r="F134" s="599"/>
      <c r="G134" s="149" t="s">
        <v>14</v>
      </c>
      <c r="H134" s="604"/>
      <c r="I134" s="604"/>
      <c r="J134" s="604"/>
      <c r="K134" s="604"/>
      <c r="L134" s="605" t="s">
        <v>15</v>
      </c>
      <c r="M134" s="604"/>
      <c r="N134" s="604"/>
      <c r="O134" s="604"/>
      <c r="P134" s="604"/>
      <c r="Q134" s="604"/>
      <c r="R134" s="604"/>
      <c r="S134" s="604"/>
      <c r="T134" s="604"/>
      <c r="U134" s="604"/>
      <c r="V134" s="604"/>
      <c r="W134" s="604"/>
      <c r="X134" s="606"/>
      <c r="Y134" s="617" t="s">
        <v>16</v>
      </c>
      <c r="Z134" s="618"/>
      <c r="AA134" s="618"/>
      <c r="AB134" s="619"/>
      <c r="AC134" s="149" t="s">
        <v>14</v>
      </c>
      <c r="AD134" s="604"/>
      <c r="AE134" s="604"/>
      <c r="AF134" s="604"/>
      <c r="AG134" s="604"/>
      <c r="AH134" s="605" t="s">
        <v>15</v>
      </c>
      <c r="AI134" s="604"/>
      <c r="AJ134" s="604"/>
      <c r="AK134" s="604"/>
      <c r="AL134" s="604"/>
      <c r="AM134" s="604"/>
      <c r="AN134" s="604"/>
      <c r="AO134" s="604"/>
      <c r="AP134" s="604"/>
      <c r="AQ134" s="604"/>
      <c r="AR134" s="604"/>
      <c r="AS134" s="604"/>
      <c r="AT134" s="606"/>
      <c r="AU134" s="617" t="s">
        <v>16</v>
      </c>
      <c r="AV134" s="618"/>
      <c r="AW134" s="618"/>
      <c r="AX134" s="620"/>
      <c r="AY134">
        <f>$AY$133</f>
        <v>2</v>
      </c>
    </row>
    <row r="135" spans="1:51" ht="24.75" customHeight="1" x14ac:dyDescent="0.15">
      <c r="A135" s="597"/>
      <c r="B135" s="598"/>
      <c r="C135" s="598"/>
      <c r="D135" s="598"/>
      <c r="E135" s="598"/>
      <c r="F135" s="599"/>
      <c r="G135" s="621" t="s">
        <v>643</v>
      </c>
      <c r="H135" s="622"/>
      <c r="I135" s="622"/>
      <c r="J135" s="622"/>
      <c r="K135" s="623"/>
      <c r="L135" s="624" t="s">
        <v>644</v>
      </c>
      <c r="M135" s="625"/>
      <c r="N135" s="625"/>
      <c r="O135" s="625"/>
      <c r="P135" s="625"/>
      <c r="Q135" s="625"/>
      <c r="R135" s="625"/>
      <c r="S135" s="625"/>
      <c r="T135" s="625"/>
      <c r="U135" s="625"/>
      <c r="V135" s="625"/>
      <c r="W135" s="625"/>
      <c r="X135" s="626"/>
      <c r="Y135" s="627">
        <v>4.8</v>
      </c>
      <c r="Z135" s="628"/>
      <c r="AA135" s="628"/>
      <c r="AB135" s="630"/>
      <c r="AC135" s="621" t="s">
        <v>645</v>
      </c>
      <c r="AD135" s="622"/>
      <c r="AE135" s="622"/>
      <c r="AF135" s="622"/>
      <c r="AG135" s="623"/>
      <c r="AH135" s="624" t="s">
        <v>646</v>
      </c>
      <c r="AI135" s="625"/>
      <c r="AJ135" s="625"/>
      <c r="AK135" s="625"/>
      <c r="AL135" s="625"/>
      <c r="AM135" s="625"/>
      <c r="AN135" s="625"/>
      <c r="AO135" s="625"/>
      <c r="AP135" s="625"/>
      <c r="AQ135" s="625"/>
      <c r="AR135" s="625"/>
      <c r="AS135" s="625"/>
      <c r="AT135" s="626"/>
      <c r="AU135" s="627">
        <v>0.9</v>
      </c>
      <c r="AV135" s="628"/>
      <c r="AW135" s="628"/>
      <c r="AX135" s="629"/>
      <c r="AY135">
        <f>$AY$133</f>
        <v>2</v>
      </c>
    </row>
    <row r="136" spans="1:51" ht="24.75" customHeight="1" x14ac:dyDescent="0.15">
      <c r="A136" s="597"/>
      <c r="B136" s="598"/>
      <c r="C136" s="598"/>
      <c r="D136" s="598"/>
      <c r="E136" s="598"/>
      <c r="F136" s="599"/>
      <c r="G136" s="607"/>
      <c r="H136" s="608"/>
      <c r="I136" s="608"/>
      <c r="J136" s="608"/>
      <c r="K136" s="609"/>
      <c r="L136" s="610"/>
      <c r="M136" s="611"/>
      <c r="N136" s="611"/>
      <c r="O136" s="611"/>
      <c r="P136" s="611"/>
      <c r="Q136" s="611"/>
      <c r="R136" s="611"/>
      <c r="S136" s="611"/>
      <c r="T136" s="611"/>
      <c r="U136" s="611"/>
      <c r="V136" s="611"/>
      <c r="W136" s="611"/>
      <c r="X136" s="612"/>
      <c r="Y136" s="613"/>
      <c r="Z136" s="614"/>
      <c r="AA136" s="614"/>
      <c r="AB136" s="615"/>
      <c r="AC136" s="607"/>
      <c r="AD136" s="608"/>
      <c r="AE136" s="608"/>
      <c r="AF136" s="608"/>
      <c r="AG136" s="609"/>
      <c r="AH136" s="610"/>
      <c r="AI136" s="611"/>
      <c r="AJ136" s="611"/>
      <c r="AK136" s="611"/>
      <c r="AL136" s="611"/>
      <c r="AM136" s="611"/>
      <c r="AN136" s="611"/>
      <c r="AO136" s="611"/>
      <c r="AP136" s="611"/>
      <c r="AQ136" s="611"/>
      <c r="AR136" s="611"/>
      <c r="AS136" s="611"/>
      <c r="AT136" s="612"/>
      <c r="AU136" s="613"/>
      <c r="AV136" s="614"/>
      <c r="AW136" s="614"/>
      <c r="AX136" s="616"/>
      <c r="AY136">
        <f>$AY$133</f>
        <v>2</v>
      </c>
    </row>
    <row r="137" spans="1:51" ht="24.75" customHeight="1" x14ac:dyDescent="0.15">
      <c r="A137" s="597"/>
      <c r="B137" s="598"/>
      <c r="C137" s="598"/>
      <c r="D137" s="598"/>
      <c r="E137" s="598"/>
      <c r="F137" s="599"/>
      <c r="G137" s="607"/>
      <c r="H137" s="608"/>
      <c r="I137" s="608"/>
      <c r="J137" s="608"/>
      <c r="K137" s="609"/>
      <c r="L137" s="610"/>
      <c r="M137" s="611"/>
      <c r="N137" s="611"/>
      <c r="O137" s="611"/>
      <c r="P137" s="611"/>
      <c r="Q137" s="611"/>
      <c r="R137" s="611"/>
      <c r="S137" s="611"/>
      <c r="T137" s="611"/>
      <c r="U137" s="611"/>
      <c r="V137" s="611"/>
      <c r="W137" s="611"/>
      <c r="X137" s="612"/>
      <c r="Y137" s="613"/>
      <c r="Z137" s="614"/>
      <c r="AA137" s="614"/>
      <c r="AB137" s="615"/>
      <c r="AC137" s="607"/>
      <c r="AD137" s="608"/>
      <c r="AE137" s="608"/>
      <c r="AF137" s="608"/>
      <c r="AG137" s="609"/>
      <c r="AH137" s="610"/>
      <c r="AI137" s="611"/>
      <c r="AJ137" s="611"/>
      <c r="AK137" s="611"/>
      <c r="AL137" s="611"/>
      <c r="AM137" s="611"/>
      <c r="AN137" s="611"/>
      <c r="AO137" s="611"/>
      <c r="AP137" s="611"/>
      <c r="AQ137" s="611"/>
      <c r="AR137" s="611"/>
      <c r="AS137" s="611"/>
      <c r="AT137" s="612"/>
      <c r="AU137" s="613"/>
      <c r="AV137" s="614"/>
      <c r="AW137" s="614"/>
      <c r="AX137" s="616"/>
      <c r="AY137">
        <f>$AY$133</f>
        <v>2</v>
      </c>
    </row>
    <row r="138" spans="1:51" ht="24.75" customHeight="1" x14ac:dyDescent="0.15">
      <c r="A138" s="597"/>
      <c r="B138" s="598"/>
      <c r="C138" s="598"/>
      <c r="D138" s="598"/>
      <c r="E138" s="598"/>
      <c r="F138" s="599"/>
      <c r="G138" s="631" t="s">
        <v>17</v>
      </c>
      <c r="H138" s="632"/>
      <c r="I138" s="632"/>
      <c r="J138" s="632"/>
      <c r="K138" s="632"/>
      <c r="L138" s="633"/>
      <c r="M138" s="634"/>
      <c r="N138" s="634"/>
      <c r="O138" s="634"/>
      <c r="P138" s="634"/>
      <c r="Q138" s="634"/>
      <c r="R138" s="634"/>
      <c r="S138" s="634"/>
      <c r="T138" s="634"/>
      <c r="U138" s="634"/>
      <c r="V138" s="634"/>
      <c r="W138" s="634"/>
      <c r="X138" s="635"/>
      <c r="Y138" s="636">
        <f>SUM(Y135:AB137)</f>
        <v>4.8</v>
      </c>
      <c r="Z138" s="637"/>
      <c r="AA138" s="637"/>
      <c r="AB138" s="638"/>
      <c r="AC138" s="631" t="s">
        <v>17</v>
      </c>
      <c r="AD138" s="632"/>
      <c r="AE138" s="632"/>
      <c r="AF138" s="632"/>
      <c r="AG138" s="632"/>
      <c r="AH138" s="633"/>
      <c r="AI138" s="634"/>
      <c r="AJ138" s="634"/>
      <c r="AK138" s="634"/>
      <c r="AL138" s="634"/>
      <c r="AM138" s="634"/>
      <c r="AN138" s="634"/>
      <c r="AO138" s="634"/>
      <c r="AP138" s="634"/>
      <c r="AQ138" s="634"/>
      <c r="AR138" s="634"/>
      <c r="AS138" s="634"/>
      <c r="AT138" s="635"/>
      <c r="AU138" s="636">
        <f>SUM(AU135:AX137)</f>
        <v>0.9</v>
      </c>
      <c r="AV138" s="637"/>
      <c r="AW138" s="637"/>
      <c r="AX138" s="639"/>
      <c r="AY138">
        <f>$AY$133</f>
        <v>2</v>
      </c>
    </row>
    <row r="139" spans="1:51" ht="24.75" customHeight="1" thickBot="1" x14ac:dyDescent="0.2">
      <c r="A139" s="640" t="s">
        <v>547</v>
      </c>
      <c r="B139" s="641"/>
      <c r="C139" s="641"/>
      <c r="D139" s="641"/>
      <c r="E139" s="641"/>
      <c r="F139" s="641"/>
      <c r="G139" s="641"/>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642"/>
      <c r="AL139" s="643" t="s">
        <v>212</v>
      </c>
      <c r="AM139" s="644"/>
      <c r="AN139" s="644"/>
      <c r="AO139" s="78" t="s">
        <v>211</v>
      </c>
      <c r="AP139" s="21"/>
      <c r="AQ139" s="21"/>
      <c r="AR139" s="21"/>
      <c r="AS139" s="21"/>
      <c r="AT139" s="21"/>
      <c r="AU139" s="21"/>
      <c r="AV139" s="21"/>
      <c r="AW139" s="21"/>
      <c r="AX139" s="22"/>
      <c r="AY139">
        <f>COUNTIF($AO$139,"☑")</f>
        <v>0</v>
      </c>
    </row>
    <row r="140" spans="1:51" ht="24.75" customHeight="1" x14ac:dyDescent="0.15">
      <c r="A140" s="4"/>
      <c r="B140" s="4"/>
      <c r="C140" s="4"/>
      <c r="D140" s="4"/>
      <c r="E140" s="4"/>
      <c r="F140" s="4"/>
      <c r="G140" s="7"/>
      <c r="H140" s="7"/>
      <c r="I140" s="7"/>
      <c r="J140" s="7"/>
      <c r="K140" s="7"/>
      <c r="L140" s="3"/>
      <c r="M140" s="7"/>
      <c r="N140" s="7"/>
      <c r="O140" s="7"/>
      <c r="P140" s="7"/>
      <c r="Q140" s="7"/>
      <c r="R140" s="7"/>
      <c r="S140" s="7"/>
      <c r="T140" s="7"/>
      <c r="U140" s="7"/>
      <c r="V140" s="7"/>
      <c r="W140" s="7"/>
      <c r="X140" s="7"/>
      <c r="Y140" s="8"/>
      <c r="Z140" s="8"/>
      <c r="AA140" s="8"/>
      <c r="AB140" s="8"/>
      <c r="AC140" s="7"/>
      <c r="AD140" s="7"/>
      <c r="AE140" s="7"/>
      <c r="AF140" s="7"/>
      <c r="AG140" s="7"/>
      <c r="AH140" s="3"/>
      <c r="AI140" s="7"/>
      <c r="AJ140" s="7"/>
      <c r="AK140" s="7"/>
      <c r="AL140" s="7"/>
      <c r="AM140" s="7"/>
      <c r="AN140" s="7"/>
      <c r="AO140" s="7"/>
      <c r="AP140" s="7"/>
      <c r="AQ140" s="7"/>
      <c r="AR140" s="7"/>
      <c r="AS140" s="7"/>
      <c r="AT140" s="7"/>
      <c r="AU140" s="8"/>
      <c r="AV140" s="8"/>
      <c r="AW140" s="8"/>
      <c r="AX140" s="8"/>
    </row>
    <row r="141" spans="1:51" ht="24.75" customHeight="1" x14ac:dyDescent="0.15"/>
    <row r="142" spans="1:51" ht="24.75" customHeight="1" x14ac:dyDescent="0.15">
      <c r="A142" s="9"/>
      <c r="B142" s="1" t="s">
        <v>25</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24.75" customHeight="1" x14ac:dyDescent="0.15">
      <c r="A143" s="9"/>
      <c r="B143" s="41" t="s">
        <v>219</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1" ht="59.25" customHeight="1" x14ac:dyDescent="0.15">
      <c r="A144" s="645"/>
      <c r="B144" s="645"/>
      <c r="C144" s="645" t="s">
        <v>23</v>
      </c>
      <c r="D144" s="645"/>
      <c r="E144" s="645"/>
      <c r="F144" s="645"/>
      <c r="G144" s="645"/>
      <c r="H144" s="645"/>
      <c r="I144" s="645"/>
      <c r="J144" s="646" t="s">
        <v>185</v>
      </c>
      <c r="K144" s="159"/>
      <c r="L144" s="159"/>
      <c r="M144" s="159"/>
      <c r="N144" s="159"/>
      <c r="O144" s="159"/>
      <c r="P144" s="354" t="s">
        <v>24</v>
      </c>
      <c r="Q144" s="354"/>
      <c r="R144" s="354"/>
      <c r="S144" s="354"/>
      <c r="T144" s="354"/>
      <c r="U144" s="354"/>
      <c r="V144" s="354"/>
      <c r="W144" s="354"/>
      <c r="X144" s="354"/>
      <c r="Y144" s="647" t="s">
        <v>184</v>
      </c>
      <c r="Z144" s="648"/>
      <c r="AA144" s="648"/>
      <c r="AB144" s="648"/>
      <c r="AC144" s="646" t="s">
        <v>210</v>
      </c>
      <c r="AD144" s="646"/>
      <c r="AE144" s="646"/>
      <c r="AF144" s="646"/>
      <c r="AG144" s="646"/>
      <c r="AH144" s="647" t="s">
        <v>224</v>
      </c>
      <c r="AI144" s="645"/>
      <c r="AJ144" s="645"/>
      <c r="AK144" s="645"/>
      <c r="AL144" s="645" t="s">
        <v>18</v>
      </c>
      <c r="AM144" s="645"/>
      <c r="AN144" s="645"/>
      <c r="AO144" s="649"/>
      <c r="AP144" s="650" t="s">
        <v>186</v>
      </c>
      <c r="AQ144" s="650"/>
      <c r="AR144" s="650"/>
      <c r="AS144" s="650"/>
      <c r="AT144" s="650"/>
      <c r="AU144" s="650"/>
      <c r="AV144" s="650"/>
      <c r="AW144" s="650"/>
      <c r="AX144" s="650"/>
    </row>
    <row r="145" spans="1:51" ht="30" customHeight="1" x14ac:dyDescent="0.15">
      <c r="A145" s="651">
        <v>1</v>
      </c>
      <c r="B145" s="651">
        <v>1</v>
      </c>
      <c r="C145" s="652" t="s">
        <v>700</v>
      </c>
      <c r="D145" s="653"/>
      <c r="E145" s="653"/>
      <c r="F145" s="653"/>
      <c r="G145" s="653"/>
      <c r="H145" s="653"/>
      <c r="I145" s="653"/>
      <c r="J145" s="654">
        <v>1010001019236</v>
      </c>
      <c r="K145" s="655"/>
      <c r="L145" s="655"/>
      <c r="M145" s="655"/>
      <c r="N145" s="655"/>
      <c r="O145" s="655"/>
      <c r="P145" s="656" t="s">
        <v>635</v>
      </c>
      <c r="Q145" s="656"/>
      <c r="R145" s="656"/>
      <c r="S145" s="656"/>
      <c r="T145" s="656"/>
      <c r="U145" s="656"/>
      <c r="V145" s="656"/>
      <c r="W145" s="656"/>
      <c r="X145" s="656"/>
      <c r="Y145" s="657">
        <v>30.36</v>
      </c>
      <c r="Z145" s="658"/>
      <c r="AA145" s="658"/>
      <c r="AB145" s="659"/>
      <c r="AC145" s="660" t="s">
        <v>647</v>
      </c>
      <c r="AD145" s="661"/>
      <c r="AE145" s="661"/>
      <c r="AF145" s="661"/>
      <c r="AG145" s="661"/>
      <c r="AH145" s="662">
        <v>1</v>
      </c>
      <c r="AI145" s="663"/>
      <c r="AJ145" s="663"/>
      <c r="AK145" s="663"/>
      <c r="AL145" s="664" t="s">
        <v>255</v>
      </c>
      <c r="AM145" s="665"/>
      <c r="AN145" s="665"/>
      <c r="AO145" s="666"/>
      <c r="AP145" s="667"/>
      <c r="AQ145" s="667"/>
      <c r="AR145" s="667"/>
      <c r="AS145" s="667"/>
      <c r="AT145" s="667"/>
      <c r="AU145" s="667"/>
      <c r="AV145" s="667"/>
      <c r="AW145" s="667"/>
      <c r="AX145" s="667"/>
    </row>
    <row r="146" spans="1:51" ht="24.75" customHeight="1" x14ac:dyDescent="0.15">
      <c r="A146" s="46"/>
      <c r="B146" s="46"/>
      <c r="C146" s="46"/>
      <c r="D146" s="46"/>
      <c r="E146" s="46"/>
      <c r="F146" s="46"/>
      <c r="G146" s="46"/>
      <c r="H146" s="46"/>
      <c r="I146" s="46"/>
      <c r="J146" s="47"/>
      <c r="K146" s="47"/>
      <c r="L146" s="47"/>
      <c r="M146" s="47"/>
      <c r="N146" s="47"/>
      <c r="O146" s="47"/>
      <c r="P146" s="48"/>
      <c r="Q146" s="48"/>
      <c r="R146" s="48"/>
      <c r="S146" s="48"/>
      <c r="T146" s="48"/>
      <c r="U146" s="48"/>
      <c r="V146" s="48"/>
      <c r="W146" s="48"/>
      <c r="X146" s="48"/>
      <c r="Y146" s="49"/>
      <c r="Z146" s="49"/>
      <c r="AA146" s="49"/>
      <c r="AB146" s="49"/>
      <c r="AC146" s="49"/>
      <c r="AD146" s="49"/>
      <c r="AE146" s="49"/>
      <c r="AF146" s="49"/>
      <c r="AG146" s="49"/>
      <c r="AH146" s="49"/>
      <c r="AI146" s="49"/>
      <c r="AJ146" s="49"/>
      <c r="AK146" s="49"/>
      <c r="AL146" s="49"/>
      <c r="AM146" s="49"/>
      <c r="AN146" s="49"/>
      <c r="AO146" s="49"/>
      <c r="AP146" s="48"/>
      <c r="AQ146" s="48"/>
      <c r="AR146" s="48"/>
      <c r="AS146" s="48"/>
      <c r="AT146" s="48"/>
      <c r="AU146" s="48"/>
      <c r="AV146" s="48"/>
      <c r="AW146" s="48"/>
      <c r="AX146" s="48"/>
      <c r="AY146">
        <f>COUNTA($C$149)</f>
        <v>1</v>
      </c>
    </row>
    <row r="147" spans="1:51" ht="24.75" customHeight="1" x14ac:dyDescent="0.15">
      <c r="A147" s="46"/>
      <c r="B147" s="50" t="s">
        <v>164</v>
      </c>
      <c r="C147" s="46"/>
      <c r="D147" s="46"/>
      <c r="E147" s="46"/>
      <c r="F147" s="46"/>
      <c r="G147" s="46"/>
      <c r="H147" s="46"/>
      <c r="I147" s="46"/>
      <c r="J147" s="46"/>
      <c r="K147" s="46"/>
      <c r="L147" s="46"/>
      <c r="M147" s="46"/>
      <c r="N147" s="46"/>
      <c r="O147" s="46"/>
      <c r="P147" s="51"/>
      <c r="Q147" s="51"/>
      <c r="R147" s="51"/>
      <c r="S147" s="51"/>
      <c r="T147" s="51"/>
      <c r="U147" s="51"/>
      <c r="V147" s="51"/>
      <c r="W147" s="51"/>
      <c r="X147" s="51"/>
      <c r="Y147" s="52"/>
      <c r="Z147" s="52"/>
      <c r="AA147" s="52"/>
      <c r="AB147" s="52"/>
      <c r="AC147" s="52"/>
      <c r="AD147" s="52"/>
      <c r="AE147" s="52"/>
      <c r="AF147" s="52"/>
      <c r="AG147" s="52"/>
      <c r="AH147" s="52"/>
      <c r="AI147" s="52"/>
      <c r="AJ147" s="52"/>
      <c r="AK147" s="52"/>
      <c r="AL147" s="52"/>
      <c r="AM147" s="52"/>
      <c r="AN147" s="52"/>
      <c r="AO147" s="52"/>
      <c r="AP147" s="51"/>
      <c r="AQ147" s="51"/>
      <c r="AR147" s="51"/>
      <c r="AS147" s="51"/>
      <c r="AT147" s="51"/>
      <c r="AU147" s="51"/>
      <c r="AV147" s="51"/>
      <c r="AW147" s="51"/>
      <c r="AX147" s="51"/>
      <c r="AY147">
        <f>$AY$146</f>
        <v>1</v>
      </c>
    </row>
    <row r="148" spans="1:51" ht="59.25" customHeight="1" x14ac:dyDescent="0.15">
      <c r="A148" s="645"/>
      <c r="B148" s="645"/>
      <c r="C148" s="645" t="s">
        <v>23</v>
      </c>
      <c r="D148" s="645"/>
      <c r="E148" s="645"/>
      <c r="F148" s="645"/>
      <c r="G148" s="645"/>
      <c r="H148" s="645"/>
      <c r="I148" s="645"/>
      <c r="J148" s="646" t="s">
        <v>185</v>
      </c>
      <c r="K148" s="159"/>
      <c r="L148" s="159"/>
      <c r="M148" s="159"/>
      <c r="N148" s="159"/>
      <c r="O148" s="159"/>
      <c r="P148" s="354" t="s">
        <v>24</v>
      </c>
      <c r="Q148" s="354"/>
      <c r="R148" s="354"/>
      <c r="S148" s="354"/>
      <c r="T148" s="354"/>
      <c r="U148" s="354"/>
      <c r="V148" s="354"/>
      <c r="W148" s="354"/>
      <c r="X148" s="354"/>
      <c r="Y148" s="647" t="s">
        <v>184</v>
      </c>
      <c r="Z148" s="648"/>
      <c r="AA148" s="648"/>
      <c r="AB148" s="648"/>
      <c r="AC148" s="646" t="s">
        <v>210</v>
      </c>
      <c r="AD148" s="646"/>
      <c r="AE148" s="646"/>
      <c r="AF148" s="646"/>
      <c r="AG148" s="646"/>
      <c r="AH148" s="647" t="s">
        <v>224</v>
      </c>
      <c r="AI148" s="645"/>
      <c r="AJ148" s="645"/>
      <c r="AK148" s="645"/>
      <c r="AL148" s="645" t="s">
        <v>18</v>
      </c>
      <c r="AM148" s="645"/>
      <c r="AN148" s="645"/>
      <c r="AO148" s="649"/>
      <c r="AP148" s="650" t="s">
        <v>186</v>
      </c>
      <c r="AQ148" s="650"/>
      <c r="AR148" s="650"/>
      <c r="AS148" s="650"/>
      <c r="AT148" s="650"/>
      <c r="AU148" s="650"/>
      <c r="AV148" s="650"/>
      <c r="AW148" s="650"/>
      <c r="AX148" s="650"/>
      <c r="AY148">
        <f>$AY$146</f>
        <v>1</v>
      </c>
    </row>
    <row r="149" spans="1:51" ht="30" customHeight="1" x14ac:dyDescent="0.15">
      <c r="A149" s="651">
        <v>1</v>
      </c>
      <c r="B149" s="651">
        <v>1</v>
      </c>
      <c r="C149" s="652" t="s">
        <v>701</v>
      </c>
      <c r="D149" s="653"/>
      <c r="E149" s="653"/>
      <c r="F149" s="653"/>
      <c r="G149" s="653"/>
      <c r="H149" s="653"/>
      <c r="I149" s="653"/>
      <c r="J149" s="654">
        <v>6010001011147</v>
      </c>
      <c r="K149" s="655"/>
      <c r="L149" s="655"/>
      <c r="M149" s="655"/>
      <c r="N149" s="655"/>
      <c r="O149" s="655"/>
      <c r="P149" s="656" t="s">
        <v>636</v>
      </c>
      <c r="Q149" s="656"/>
      <c r="R149" s="656"/>
      <c r="S149" s="656"/>
      <c r="T149" s="656"/>
      <c r="U149" s="656"/>
      <c r="V149" s="656"/>
      <c r="W149" s="656"/>
      <c r="X149" s="656"/>
      <c r="Y149" s="657">
        <v>14.07648</v>
      </c>
      <c r="Z149" s="658"/>
      <c r="AA149" s="658"/>
      <c r="AB149" s="659"/>
      <c r="AC149" s="660" t="s">
        <v>230</v>
      </c>
      <c r="AD149" s="661"/>
      <c r="AE149" s="661"/>
      <c r="AF149" s="661"/>
      <c r="AG149" s="661"/>
      <c r="AH149" s="662">
        <v>1</v>
      </c>
      <c r="AI149" s="663"/>
      <c r="AJ149" s="663"/>
      <c r="AK149" s="663"/>
      <c r="AL149" s="664" t="s">
        <v>255</v>
      </c>
      <c r="AM149" s="665"/>
      <c r="AN149" s="665"/>
      <c r="AO149" s="666"/>
      <c r="AP149" s="667"/>
      <c r="AQ149" s="667"/>
      <c r="AR149" s="667"/>
      <c r="AS149" s="667"/>
      <c r="AT149" s="667"/>
      <c r="AU149" s="667"/>
      <c r="AV149" s="667"/>
      <c r="AW149" s="667"/>
      <c r="AX149" s="667"/>
      <c r="AY149">
        <f>$AY$146</f>
        <v>1</v>
      </c>
    </row>
    <row r="150" spans="1:51" ht="30" customHeight="1" x14ac:dyDescent="0.15">
      <c r="A150" s="651">
        <v>2</v>
      </c>
      <c r="B150" s="651">
        <v>1</v>
      </c>
      <c r="C150" s="652" t="s">
        <v>702</v>
      </c>
      <c r="D150" s="653"/>
      <c r="E150" s="653"/>
      <c r="F150" s="653"/>
      <c r="G150" s="653"/>
      <c r="H150" s="653"/>
      <c r="I150" s="653"/>
      <c r="J150" s="654">
        <v>2011001040296</v>
      </c>
      <c r="K150" s="655"/>
      <c r="L150" s="655"/>
      <c r="M150" s="655"/>
      <c r="N150" s="655"/>
      <c r="O150" s="655"/>
      <c r="P150" s="668" t="s">
        <v>648</v>
      </c>
      <c r="Q150" s="669"/>
      <c r="R150" s="669"/>
      <c r="S150" s="669"/>
      <c r="T150" s="669"/>
      <c r="U150" s="669"/>
      <c r="V150" s="669"/>
      <c r="W150" s="669"/>
      <c r="X150" s="670"/>
      <c r="Y150" s="657">
        <v>4.62</v>
      </c>
      <c r="Z150" s="658"/>
      <c r="AA150" s="658"/>
      <c r="AB150" s="659"/>
      <c r="AC150" s="660" t="s">
        <v>225</v>
      </c>
      <c r="AD150" s="661"/>
      <c r="AE150" s="661"/>
      <c r="AF150" s="661"/>
      <c r="AG150" s="661"/>
      <c r="AH150" s="662">
        <v>1</v>
      </c>
      <c r="AI150" s="663"/>
      <c r="AJ150" s="663"/>
      <c r="AK150" s="663"/>
      <c r="AL150" s="664" t="s">
        <v>255</v>
      </c>
      <c r="AM150" s="665"/>
      <c r="AN150" s="665"/>
      <c r="AO150" s="666"/>
      <c r="AP150" s="667"/>
      <c r="AQ150" s="667"/>
      <c r="AR150" s="667"/>
      <c r="AS150" s="667"/>
      <c r="AT150" s="667"/>
      <c r="AU150" s="667"/>
      <c r="AV150" s="667"/>
      <c r="AW150" s="667"/>
      <c r="AX150" s="667"/>
      <c r="AY150">
        <f>COUNTA($C$150)</f>
        <v>1</v>
      </c>
    </row>
    <row r="151" spans="1:51" ht="24.75" customHeight="1" x14ac:dyDescent="0.15">
      <c r="A151" s="53"/>
      <c r="B151" s="53"/>
      <c r="C151" s="53"/>
      <c r="D151" s="53"/>
      <c r="E151" s="53"/>
      <c r="F151" s="53"/>
      <c r="G151" s="53"/>
      <c r="H151" s="53"/>
      <c r="I151" s="53"/>
      <c r="J151" s="53"/>
      <c r="K151" s="53"/>
      <c r="L151" s="53"/>
      <c r="M151" s="53"/>
      <c r="N151" s="53"/>
      <c r="O151" s="53"/>
      <c r="P151" s="54"/>
      <c r="Q151" s="54"/>
      <c r="R151" s="54"/>
      <c r="S151" s="54"/>
      <c r="T151" s="54"/>
      <c r="U151" s="54"/>
      <c r="V151" s="54"/>
      <c r="W151" s="54"/>
      <c r="X151" s="54"/>
      <c r="Y151" s="55"/>
      <c r="Z151" s="55"/>
      <c r="AA151" s="55"/>
      <c r="AB151" s="55"/>
      <c r="AC151" s="55"/>
      <c r="AD151" s="55"/>
      <c r="AE151" s="55"/>
      <c r="AF151" s="55"/>
      <c r="AG151" s="55"/>
      <c r="AH151" s="55"/>
      <c r="AI151" s="55"/>
      <c r="AJ151" s="55"/>
      <c r="AK151" s="55"/>
      <c r="AL151" s="55"/>
      <c r="AM151" s="55"/>
      <c r="AN151" s="55"/>
      <c r="AO151" s="55"/>
      <c r="AP151" s="54"/>
      <c r="AQ151" s="54"/>
      <c r="AR151" s="54"/>
      <c r="AS151" s="54"/>
      <c r="AT151" s="54"/>
      <c r="AU151" s="54"/>
      <c r="AV151" s="54"/>
      <c r="AW151" s="54"/>
      <c r="AX151" s="54"/>
      <c r="AY151">
        <f>COUNTA($C$154)</f>
        <v>1</v>
      </c>
    </row>
    <row r="152" spans="1:51" ht="24.75" customHeight="1" x14ac:dyDescent="0.15">
      <c r="A152" s="46"/>
      <c r="B152" s="50" t="s">
        <v>203</v>
      </c>
      <c r="C152" s="46"/>
      <c r="D152" s="46"/>
      <c r="E152" s="46"/>
      <c r="F152" s="46"/>
      <c r="G152" s="46"/>
      <c r="H152" s="46"/>
      <c r="I152" s="46"/>
      <c r="J152" s="46"/>
      <c r="K152" s="46"/>
      <c r="L152" s="46"/>
      <c r="M152" s="46"/>
      <c r="N152" s="46"/>
      <c r="O152" s="46"/>
      <c r="P152" s="51"/>
      <c r="Q152" s="51"/>
      <c r="R152" s="51"/>
      <c r="S152" s="51"/>
      <c r="T152" s="51"/>
      <c r="U152" s="51"/>
      <c r="V152" s="51"/>
      <c r="W152" s="51"/>
      <c r="X152" s="51"/>
      <c r="Y152" s="52"/>
      <c r="Z152" s="52"/>
      <c r="AA152" s="52"/>
      <c r="AB152" s="52"/>
      <c r="AC152" s="52"/>
      <c r="AD152" s="52"/>
      <c r="AE152" s="52"/>
      <c r="AF152" s="52"/>
      <c r="AG152" s="52"/>
      <c r="AH152" s="52"/>
      <c r="AI152" s="52"/>
      <c r="AJ152" s="52"/>
      <c r="AK152" s="52"/>
      <c r="AL152" s="52"/>
      <c r="AM152" s="52"/>
      <c r="AN152" s="52"/>
      <c r="AO152" s="52"/>
      <c r="AP152" s="51"/>
      <c r="AQ152" s="51"/>
      <c r="AR152" s="51"/>
      <c r="AS152" s="51"/>
      <c r="AT152" s="51"/>
      <c r="AU152" s="51"/>
      <c r="AV152" s="51"/>
      <c r="AW152" s="51"/>
      <c r="AX152" s="51"/>
      <c r="AY152">
        <f>$AY$151</f>
        <v>1</v>
      </c>
    </row>
    <row r="153" spans="1:51" ht="59.25" customHeight="1" x14ac:dyDescent="0.15">
      <c r="A153" s="645"/>
      <c r="B153" s="645"/>
      <c r="C153" s="645" t="s">
        <v>23</v>
      </c>
      <c r="D153" s="645"/>
      <c r="E153" s="645"/>
      <c r="F153" s="645"/>
      <c r="G153" s="645"/>
      <c r="H153" s="645"/>
      <c r="I153" s="645"/>
      <c r="J153" s="646" t="s">
        <v>185</v>
      </c>
      <c r="K153" s="159"/>
      <c r="L153" s="159"/>
      <c r="M153" s="159"/>
      <c r="N153" s="159"/>
      <c r="O153" s="159"/>
      <c r="P153" s="354" t="s">
        <v>24</v>
      </c>
      <c r="Q153" s="354"/>
      <c r="R153" s="354"/>
      <c r="S153" s="354"/>
      <c r="T153" s="354"/>
      <c r="U153" s="354"/>
      <c r="V153" s="354"/>
      <c r="W153" s="354"/>
      <c r="X153" s="354"/>
      <c r="Y153" s="647" t="s">
        <v>184</v>
      </c>
      <c r="Z153" s="648"/>
      <c r="AA153" s="648"/>
      <c r="AB153" s="648"/>
      <c r="AC153" s="646" t="s">
        <v>210</v>
      </c>
      <c r="AD153" s="646"/>
      <c r="AE153" s="646"/>
      <c r="AF153" s="646"/>
      <c r="AG153" s="646"/>
      <c r="AH153" s="647" t="s">
        <v>224</v>
      </c>
      <c r="AI153" s="645"/>
      <c r="AJ153" s="645"/>
      <c r="AK153" s="645"/>
      <c r="AL153" s="645" t="s">
        <v>18</v>
      </c>
      <c r="AM153" s="645"/>
      <c r="AN153" s="645"/>
      <c r="AO153" s="649"/>
      <c r="AP153" s="650" t="s">
        <v>186</v>
      </c>
      <c r="AQ153" s="650"/>
      <c r="AR153" s="650"/>
      <c r="AS153" s="650"/>
      <c r="AT153" s="650"/>
      <c r="AU153" s="650"/>
      <c r="AV153" s="650"/>
      <c r="AW153" s="650"/>
      <c r="AX153" s="650"/>
      <c r="AY153">
        <f>$AY$151</f>
        <v>1</v>
      </c>
    </row>
    <row r="154" spans="1:51" ht="45" customHeight="1" x14ac:dyDescent="0.15">
      <c r="A154" s="651">
        <v>1</v>
      </c>
      <c r="B154" s="651">
        <v>1</v>
      </c>
      <c r="C154" s="652" t="s">
        <v>703</v>
      </c>
      <c r="D154" s="653"/>
      <c r="E154" s="653"/>
      <c r="F154" s="653"/>
      <c r="G154" s="653"/>
      <c r="H154" s="653"/>
      <c r="I154" s="653"/>
      <c r="J154" s="654">
        <v>3010001129215</v>
      </c>
      <c r="K154" s="655"/>
      <c r="L154" s="655"/>
      <c r="M154" s="655"/>
      <c r="N154" s="655"/>
      <c r="O154" s="655"/>
      <c r="P154" s="656" t="s">
        <v>649</v>
      </c>
      <c r="Q154" s="656"/>
      <c r="R154" s="656"/>
      <c r="S154" s="656"/>
      <c r="T154" s="656"/>
      <c r="U154" s="656"/>
      <c r="V154" s="656"/>
      <c r="W154" s="656"/>
      <c r="X154" s="656"/>
      <c r="Y154" s="657">
        <v>0.98907599999999996</v>
      </c>
      <c r="Z154" s="658"/>
      <c r="AA154" s="658"/>
      <c r="AB154" s="659"/>
      <c r="AC154" s="660" t="s">
        <v>650</v>
      </c>
      <c r="AD154" s="661"/>
      <c r="AE154" s="661"/>
      <c r="AF154" s="661"/>
      <c r="AG154" s="661"/>
      <c r="AH154" s="662" t="s">
        <v>255</v>
      </c>
      <c r="AI154" s="663"/>
      <c r="AJ154" s="663"/>
      <c r="AK154" s="663"/>
      <c r="AL154" s="664" t="s">
        <v>255</v>
      </c>
      <c r="AM154" s="665"/>
      <c r="AN154" s="665"/>
      <c r="AO154" s="666"/>
      <c r="AP154" s="667"/>
      <c r="AQ154" s="667"/>
      <c r="AR154" s="667"/>
      <c r="AS154" s="667"/>
      <c r="AT154" s="667"/>
      <c r="AU154" s="667"/>
      <c r="AV154" s="667"/>
      <c r="AW154" s="667"/>
      <c r="AX154" s="667"/>
      <c r="AY154">
        <f>$AY$151</f>
        <v>1</v>
      </c>
    </row>
    <row r="155" spans="1:51" ht="30" customHeight="1" x14ac:dyDescent="0.15">
      <c r="A155" s="651">
        <v>2</v>
      </c>
      <c r="B155" s="651">
        <v>1</v>
      </c>
      <c r="C155" s="652" t="s">
        <v>704</v>
      </c>
      <c r="D155" s="653"/>
      <c r="E155" s="653"/>
      <c r="F155" s="653"/>
      <c r="G155" s="653"/>
      <c r="H155" s="653"/>
      <c r="I155" s="653"/>
      <c r="J155" s="654">
        <v>6010401003504</v>
      </c>
      <c r="K155" s="655"/>
      <c r="L155" s="655"/>
      <c r="M155" s="655"/>
      <c r="N155" s="655"/>
      <c r="O155" s="655"/>
      <c r="P155" s="671" t="s">
        <v>651</v>
      </c>
      <c r="Q155" s="656"/>
      <c r="R155" s="656"/>
      <c r="S155" s="656"/>
      <c r="T155" s="656"/>
      <c r="U155" s="656"/>
      <c r="V155" s="656"/>
      <c r="W155" s="656"/>
      <c r="X155" s="656"/>
      <c r="Y155" s="657">
        <v>0.15</v>
      </c>
      <c r="Z155" s="658"/>
      <c r="AA155" s="658"/>
      <c r="AB155" s="659"/>
      <c r="AC155" s="660" t="s">
        <v>231</v>
      </c>
      <c r="AD155" s="661"/>
      <c r="AE155" s="661"/>
      <c r="AF155" s="661"/>
      <c r="AG155" s="661"/>
      <c r="AH155" s="662" t="s">
        <v>255</v>
      </c>
      <c r="AI155" s="663"/>
      <c r="AJ155" s="663"/>
      <c r="AK155" s="663"/>
      <c r="AL155" s="664" t="s">
        <v>255</v>
      </c>
      <c r="AM155" s="665"/>
      <c r="AN155" s="665"/>
      <c r="AO155" s="666"/>
      <c r="AP155" s="667"/>
      <c r="AQ155" s="667"/>
      <c r="AR155" s="667"/>
      <c r="AS155" s="667"/>
      <c r="AT155" s="667"/>
      <c r="AU155" s="667"/>
      <c r="AV155" s="667"/>
      <c r="AW155" s="667"/>
      <c r="AX155" s="667"/>
      <c r="AY155">
        <f>COUNTA($C$155)</f>
        <v>1</v>
      </c>
    </row>
    <row r="156" spans="1:51" ht="24.75" customHeight="1" x14ac:dyDescent="0.15">
      <c r="A156" s="53"/>
      <c r="B156" s="53"/>
      <c r="C156" s="53"/>
      <c r="D156" s="53"/>
      <c r="E156" s="53"/>
      <c r="F156" s="53"/>
      <c r="G156" s="53"/>
      <c r="H156" s="53"/>
      <c r="I156" s="53"/>
      <c r="J156" s="53"/>
      <c r="K156" s="53"/>
      <c r="L156" s="53"/>
      <c r="M156" s="53"/>
      <c r="N156" s="53"/>
      <c r="O156" s="53"/>
      <c r="P156" s="54"/>
      <c r="Q156" s="54"/>
      <c r="R156" s="54"/>
      <c r="S156" s="54"/>
      <c r="T156" s="54"/>
      <c r="U156" s="54"/>
      <c r="V156" s="54"/>
      <c r="W156" s="54"/>
      <c r="X156" s="54"/>
      <c r="Y156" s="55"/>
      <c r="Z156" s="55"/>
      <c r="AA156" s="55"/>
      <c r="AB156" s="55"/>
      <c r="AC156" s="55"/>
      <c r="AD156" s="55"/>
      <c r="AE156" s="55"/>
      <c r="AF156" s="55"/>
      <c r="AG156" s="55"/>
      <c r="AH156" s="55"/>
      <c r="AI156" s="55"/>
      <c r="AJ156" s="55"/>
      <c r="AK156" s="55"/>
      <c r="AL156" s="55"/>
      <c r="AM156" s="55"/>
      <c r="AN156" s="55"/>
      <c r="AO156" s="55"/>
      <c r="AP156" s="54"/>
      <c r="AQ156" s="54"/>
      <c r="AR156" s="54"/>
      <c r="AS156" s="54"/>
      <c r="AT156" s="54"/>
      <c r="AU156" s="54"/>
      <c r="AV156" s="54"/>
      <c r="AW156" s="54"/>
      <c r="AX156" s="54"/>
      <c r="AY156">
        <f>COUNTA($C$159)</f>
        <v>1</v>
      </c>
    </row>
    <row r="157" spans="1:51" ht="24.75" customHeight="1" x14ac:dyDescent="0.15">
      <c r="A157" s="46"/>
      <c r="B157" s="50" t="s">
        <v>165</v>
      </c>
      <c r="C157" s="46"/>
      <c r="D157" s="46"/>
      <c r="E157" s="46"/>
      <c r="F157" s="46"/>
      <c r="G157" s="46"/>
      <c r="H157" s="46"/>
      <c r="I157" s="46"/>
      <c r="J157" s="46"/>
      <c r="K157" s="46"/>
      <c r="L157" s="46"/>
      <c r="M157" s="46"/>
      <c r="N157" s="46"/>
      <c r="O157" s="46"/>
      <c r="P157" s="51"/>
      <c r="Q157" s="51"/>
      <c r="R157" s="51"/>
      <c r="S157" s="51"/>
      <c r="T157" s="51"/>
      <c r="U157" s="51"/>
      <c r="V157" s="51"/>
      <c r="W157" s="51"/>
      <c r="X157" s="51"/>
      <c r="Y157" s="52"/>
      <c r="Z157" s="52"/>
      <c r="AA157" s="52"/>
      <c r="AB157" s="52"/>
      <c r="AC157" s="52"/>
      <c r="AD157" s="52"/>
      <c r="AE157" s="52"/>
      <c r="AF157" s="52"/>
      <c r="AG157" s="52"/>
      <c r="AH157" s="52"/>
      <c r="AI157" s="52"/>
      <c r="AJ157" s="52"/>
      <c r="AK157" s="52"/>
      <c r="AL157" s="52"/>
      <c r="AM157" s="52"/>
      <c r="AN157" s="52"/>
      <c r="AO157" s="52"/>
      <c r="AP157" s="51"/>
      <c r="AQ157" s="51"/>
      <c r="AR157" s="51"/>
      <c r="AS157" s="51"/>
      <c r="AT157" s="51"/>
      <c r="AU157" s="51"/>
      <c r="AV157" s="51"/>
      <c r="AW157" s="51"/>
      <c r="AX157" s="51"/>
      <c r="AY157">
        <f>$AY$156</f>
        <v>1</v>
      </c>
    </row>
    <row r="158" spans="1:51" ht="59.25" customHeight="1" x14ac:dyDescent="0.15">
      <c r="A158" s="645"/>
      <c r="B158" s="645"/>
      <c r="C158" s="645" t="s">
        <v>23</v>
      </c>
      <c r="D158" s="645"/>
      <c r="E158" s="645"/>
      <c r="F158" s="645"/>
      <c r="G158" s="645"/>
      <c r="H158" s="645"/>
      <c r="I158" s="645"/>
      <c r="J158" s="646" t="s">
        <v>185</v>
      </c>
      <c r="K158" s="159"/>
      <c r="L158" s="159"/>
      <c r="M158" s="159"/>
      <c r="N158" s="159"/>
      <c r="O158" s="159"/>
      <c r="P158" s="354" t="s">
        <v>24</v>
      </c>
      <c r="Q158" s="354"/>
      <c r="R158" s="354"/>
      <c r="S158" s="354"/>
      <c r="T158" s="354"/>
      <c r="U158" s="354"/>
      <c r="V158" s="354"/>
      <c r="W158" s="354"/>
      <c r="X158" s="354"/>
      <c r="Y158" s="647" t="s">
        <v>184</v>
      </c>
      <c r="Z158" s="648"/>
      <c r="AA158" s="648"/>
      <c r="AB158" s="648"/>
      <c r="AC158" s="646" t="s">
        <v>210</v>
      </c>
      <c r="AD158" s="646"/>
      <c r="AE158" s="646"/>
      <c r="AF158" s="646"/>
      <c r="AG158" s="646"/>
      <c r="AH158" s="647" t="s">
        <v>224</v>
      </c>
      <c r="AI158" s="645"/>
      <c r="AJ158" s="645"/>
      <c r="AK158" s="645"/>
      <c r="AL158" s="645" t="s">
        <v>18</v>
      </c>
      <c r="AM158" s="645"/>
      <c r="AN158" s="645"/>
      <c r="AO158" s="649"/>
      <c r="AP158" s="650" t="s">
        <v>186</v>
      </c>
      <c r="AQ158" s="650"/>
      <c r="AR158" s="650"/>
      <c r="AS158" s="650"/>
      <c r="AT158" s="650"/>
      <c r="AU158" s="650"/>
      <c r="AV158" s="650"/>
      <c r="AW158" s="650"/>
      <c r="AX158" s="650"/>
      <c r="AY158">
        <f>$AY$156</f>
        <v>1</v>
      </c>
    </row>
    <row r="159" spans="1:51" ht="30" customHeight="1" x14ac:dyDescent="0.15">
      <c r="A159" s="651">
        <v>1</v>
      </c>
      <c r="B159" s="651">
        <v>1</v>
      </c>
      <c r="C159" s="652" t="s">
        <v>705</v>
      </c>
      <c r="D159" s="653"/>
      <c r="E159" s="653"/>
      <c r="F159" s="653"/>
      <c r="G159" s="653"/>
      <c r="H159" s="653"/>
      <c r="I159" s="653"/>
      <c r="J159" s="654">
        <v>1010001067912</v>
      </c>
      <c r="K159" s="655"/>
      <c r="L159" s="655"/>
      <c r="M159" s="655"/>
      <c r="N159" s="655"/>
      <c r="O159" s="655"/>
      <c r="P159" s="671" t="s">
        <v>640</v>
      </c>
      <c r="Q159" s="656"/>
      <c r="R159" s="656"/>
      <c r="S159" s="656"/>
      <c r="T159" s="656"/>
      <c r="U159" s="656"/>
      <c r="V159" s="656"/>
      <c r="W159" s="656"/>
      <c r="X159" s="656"/>
      <c r="Y159" s="657">
        <v>9.172955</v>
      </c>
      <c r="Z159" s="658"/>
      <c r="AA159" s="658"/>
      <c r="AB159" s="659"/>
      <c r="AC159" s="660" t="s">
        <v>232</v>
      </c>
      <c r="AD159" s="661"/>
      <c r="AE159" s="661"/>
      <c r="AF159" s="661"/>
      <c r="AG159" s="661"/>
      <c r="AH159" s="662" t="s">
        <v>255</v>
      </c>
      <c r="AI159" s="663"/>
      <c r="AJ159" s="663"/>
      <c r="AK159" s="663"/>
      <c r="AL159" s="664" t="s">
        <v>255</v>
      </c>
      <c r="AM159" s="665"/>
      <c r="AN159" s="665"/>
      <c r="AO159" s="666"/>
      <c r="AP159" s="667"/>
      <c r="AQ159" s="667"/>
      <c r="AR159" s="667"/>
      <c r="AS159" s="667"/>
      <c r="AT159" s="667"/>
      <c r="AU159" s="667"/>
      <c r="AV159" s="667"/>
      <c r="AW159" s="667"/>
      <c r="AX159" s="667"/>
      <c r="AY159">
        <f>$AY$156</f>
        <v>1</v>
      </c>
    </row>
    <row r="160" spans="1:51" ht="30" customHeight="1" x14ac:dyDescent="0.15">
      <c r="A160" s="651">
        <v>2</v>
      </c>
      <c r="B160" s="651">
        <v>1</v>
      </c>
      <c r="C160" s="652" t="s">
        <v>706</v>
      </c>
      <c r="D160" s="653"/>
      <c r="E160" s="653"/>
      <c r="F160" s="653"/>
      <c r="G160" s="653"/>
      <c r="H160" s="653"/>
      <c r="I160" s="653"/>
      <c r="J160" s="654">
        <v>9010401052465</v>
      </c>
      <c r="K160" s="655"/>
      <c r="L160" s="655"/>
      <c r="M160" s="655"/>
      <c r="N160" s="655"/>
      <c r="O160" s="655"/>
      <c r="P160" s="671" t="s">
        <v>652</v>
      </c>
      <c r="Q160" s="656"/>
      <c r="R160" s="656"/>
      <c r="S160" s="656"/>
      <c r="T160" s="656"/>
      <c r="U160" s="656"/>
      <c r="V160" s="656"/>
      <c r="W160" s="656"/>
      <c r="X160" s="656"/>
      <c r="Y160" s="657">
        <v>2.0753140000000001</v>
      </c>
      <c r="Z160" s="658"/>
      <c r="AA160" s="658"/>
      <c r="AB160" s="659"/>
      <c r="AC160" s="660" t="s">
        <v>232</v>
      </c>
      <c r="AD160" s="661"/>
      <c r="AE160" s="661"/>
      <c r="AF160" s="661"/>
      <c r="AG160" s="661"/>
      <c r="AH160" s="662" t="s">
        <v>255</v>
      </c>
      <c r="AI160" s="663"/>
      <c r="AJ160" s="663"/>
      <c r="AK160" s="663"/>
      <c r="AL160" s="664" t="s">
        <v>255</v>
      </c>
      <c r="AM160" s="665"/>
      <c r="AN160" s="665"/>
      <c r="AO160" s="666"/>
      <c r="AP160" s="667"/>
      <c r="AQ160" s="667"/>
      <c r="AR160" s="667"/>
      <c r="AS160" s="667"/>
      <c r="AT160" s="667"/>
      <c r="AU160" s="667"/>
      <c r="AV160" s="667"/>
      <c r="AW160" s="667"/>
      <c r="AX160" s="667"/>
      <c r="AY160">
        <f>COUNTA($C$160)</f>
        <v>1</v>
      </c>
    </row>
    <row r="161" spans="1:51" ht="24.75" customHeight="1" x14ac:dyDescent="0.15">
      <c r="A161" s="53"/>
      <c r="B161" s="53"/>
      <c r="C161" s="53"/>
      <c r="D161" s="53"/>
      <c r="E161" s="53"/>
      <c r="F161" s="53"/>
      <c r="G161" s="53"/>
      <c r="H161" s="53"/>
      <c r="I161" s="53"/>
      <c r="J161" s="53"/>
      <c r="K161" s="53"/>
      <c r="L161" s="53"/>
      <c r="M161" s="53"/>
      <c r="N161" s="53"/>
      <c r="O161" s="53"/>
      <c r="P161" s="54"/>
      <c r="Q161" s="54"/>
      <c r="R161" s="54"/>
      <c r="S161" s="54"/>
      <c r="T161" s="54"/>
      <c r="U161" s="54"/>
      <c r="V161" s="54"/>
      <c r="W161" s="54"/>
      <c r="X161" s="54"/>
      <c r="Y161" s="55"/>
      <c r="Z161" s="55"/>
      <c r="AA161" s="55"/>
      <c r="AB161" s="55"/>
      <c r="AC161" s="55"/>
      <c r="AD161" s="55"/>
      <c r="AE161" s="55"/>
      <c r="AF161" s="55"/>
      <c r="AG161" s="55"/>
      <c r="AH161" s="55"/>
      <c r="AI161" s="55"/>
      <c r="AJ161" s="55"/>
      <c r="AK161" s="55"/>
      <c r="AL161" s="55"/>
      <c r="AM161" s="55"/>
      <c r="AN161" s="55"/>
      <c r="AO161" s="55"/>
      <c r="AP161" s="54"/>
      <c r="AQ161" s="54"/>
      <c r="AR161" s="54"/>
      <c r="AS161" s="54"/>
      <c r="AT161" s="54"/>
      <c r="AU161" s="54"/>
      <c r="AV161" s="54"/>
      <c r="AW161" s="54"/>
      <c r="AX161" s="54"/>
      <c r="AY161">
        <f>COUNTA($C$164)</f>
        <v>1</v>
      </c>
    </row>
    <row r="162" spans="1:51" ht="24.75" customHeight="1" x14ac:dyDescent="0.15">
      <c r="A162" s="46"/>
      <c r="B162" s="50" t="s">
        <v>166</v>
      </c>
      <c r="C162" s="46"/>
      <c r="D162" s="46"/>
      <c r="E162" s="46"/>
      <c r="F162" s="46"/>
      <c r="G162" s="46"/>
      <c r="H162" s="46"/>
      <c r="I162" s="46"/>
      <c r="J162" s="46"/>
      <c r="K162" s="46"/>
      <c r="L162" s="46"/>
      <c r="M162" s="46"/>
      <c r="N162" s="46"/>
      <c r="O162" s="46"/>
      <c r="P162" s="51"/>
      <c r="Q162" s="51"/>
      <c r="R162" s="51"/>
      <c r="S162" s="51"/>
      <c r="T162" s="51"/>
      <c r="U162" s="51"/>
      <c r="V162" s="51"/>
      <c r="W162" s="51"/>
      <c r="X162" s="51"/>
      <c r="Y162" s="52"/>
      <c r="Z162" s="52"/>
      <c r="AA162" s="52"/>
      <c r="AB162" s="52"/>
      <c r="AC162" s="52"/>
      <c r="AD162" s="52"/>
      <c r="AE162" s="52"/>
      <c r="AF162" s="52"/>
      <c r="AG162" s="52"/>
      <c r="AH162" s="52"/>
      <c r="AI162" s="52"/>
      <c r="AJ162" s="52"/>
      <c r="AK162" s="52"/>
      <c r="AL162" s="52"/>
      <c r="AM162" s="52"/>
      <c r="AN162" s="52"/>
      <c r="AO162" s="52"/>
      <c r="AP162" s="51"/>
      <c r="AQ162" s="51"/>
      <c r="AR162" s="51"/>
      <c r="AS162" s="51"/>
      <c r="AT162" s="51"/>
      <c r="AU162" s="51"/>
      <c r="AV162" s="51"/>
      <c r="AW162" s="51"/>
      <c r="AX162" s="51"/>
      <c r="AY162">
        <f>$AY$161</f>
        <v>1</v>
      </c>
    </row>
    <row r="163" spans="1:51" ht="59.25" customHeight="1" x14ac:dyDescent="0.15">
      <c r="A163" s="645"/>
      <c r="B163" s="645"/>
      <c r="C163" s="645" t="s">
        <v>23</v>
      </c>
      <c r="D163" s="645"/>
      <c r="E163" s="645"/>
      <c r="F163" s="645"/>
      <c r="G163" s="645"/>
      <c r="H163" s="645"/>
      <c r="I163" s="645"/>
      <c r="J163" s="646" t="s">
        <v>185</v>
      </c>
      <c r="K163" s="159"/>
      <c r="L163" s="159"/>
      <c r="M163" s="159"/>
      <c r="N163" s="159"/>
      <c r="O163" s="159"/>
      <c r="P163" s="354" t="s">
        <v>24</v>
      </c>
      <c r="Q163" s="354"/>
      <c r="R163" s="354"/>
      <c r="S163" s="354"/>
      <c r="T163" s="354"/>
      <c r="U163" s="354"/>
      <c r="V163" s="354"/>
      <c r="W163" s="354"/>
      <c r="X163" s="354"/>
      <c r="Y163" s="647" t="s">
        <v>184</v>
      </c>
      <c r="Z163" s="648"/>
      <c r="AA163" s="648"/>
      <c r="AB163" s="648"/>
      <c r="AC163" s="646" t="s">
        <v>210</v>
      </c>
      <c r="AD163" s="646"/>
      <c r="AE163" s="646"/>
      <c r="AF163" s="646"/>
      <c r="AG163" s="646"/>
      <c r="AH163" s="647" t="s">
        <v>224</v>
      </c>
      <c r="AI163" s="645"/>
      <c r="AJ163" s="645"/>
      <c r="AK163" s="645"/>
      <c r="AL163" s="645" t="s">
        <v>18</v>
      </c>
      <c r="AM163" s="645"/>
      <c r="AN163" s="645"/>
      <c r="AO163" s="649"/>
      <c r="AP163" s="650" t="s">
        <v>186</v>
      </c>
      <c r="AQ163" s="650"/>
      <c r="AR163" s="650"/>
      <c r="AS163" s="650"/>
      <c r="AT163" s="650"/>
      <c r="AU163" s="650"/>
      <c r="AV163" s="650"/>
      <c r="AW163" s="650"/>
      <c r="AX163" s="650"/>
      <c r="AY163">
        <f>$AY$161</f>
        <v>1</v>
      </c>
    </row>
    <row r="164" spans="1:51" ht="30" customHeight="1" x14ac:dyDescent="0.15">
      <c r="A164" s="651">
        <v>1</v>
      </c>
      <c r="B164" s="651">
        <v>1</v>
      </c>
      <c r="C164" s="652" t="s">
        <v>707</v>
      </c>
      <c r="D164" s="653"/>
      <c r="E164" s="653"/>
      <c r="F164" s="653"/>
      <c r="G164" s="653"/>
      <c r="H164" s="653"/>
      <c r="I164" s="653"/>
      <c r="J164" s="654">
        <v>3011101023258</v>
      </c>
      <c r="K164" s="655"/>
      <c r="L164" s="655"/>
      <c r="M164" s="655"/>
      <c r="N164" s="655"/>
      <c r="O164" s="655"/>
      <c r="P164" s="671" t="s">
        <v>644</v>
      </c>
      <c r="Q164" s="656"/>
      <c r="R164" s="656"/>
      <c r="S164" s="656"/>
      <c r="T164" s="656"/>
      <c r="U164" s="656"/>
      <c r="V164" s="656"/>
      <c r="W164" s="656"/>
      <c r="X164" s="656"/>
      <c r="Y164" s="657">
        <v>4.8337820000000002</v>
      </c>
      <c r="Z164" s="658"/>
      <c r="AA164" s="658"/>
      <c r="AB164" s="659"/>
      <c r="AC164" s="660" t="s">
        <v>225</v>
      </c>
      <c r="AD164" s="661"/>
      <c r="AE164" s="661"/>
      <c r="AF164" s="661"/>
      <c r="AG164" s="661"/>
      <c r="AH164" s="662">
        <v>4</v>
      </c>
      <c r="AI164" s="663"/>
      <c r="AJ164" s="663"/>
      <c r="AK164" s="663"/>
      <c r="AL164" s="664" t="s">
        <v>255</v>
      </c>
      <c r="AM164" s="665"/>
      <c r="AN164" s="665"/>
      <c r="AO164" s="666"/>
      <c r="AP164" s="667"/>
      <c r="AQ164" s="667"/>
      <c r="AR164" s="667"/>
      <c r="AS164" s="667"/>
      <c r="AT164" s="667"/>
      <c r="AU164" s="667"/>
      <c r="AV164" s="667"/>
      <c r="AW164" s="667"/>
      <c r="AX164" s="667"/>
      <c r="AY164">
        <f>$AY$161</f>
        <v>1</v>
      </c>
    </row>
    <row r="165" spans="1:51" ht="30" customHeight="1" x14ac:dyDescent="0.15">
      <c r="A165" s="651">
        <v>2</v>
      </c>
      <c r="B165" s="651">
        <v>1</v>
      </c>
      <c r="C165" s="652" t="s">
        <v>708</v>
      </c>
      <c r="D165" s="653"/>
      <c r="E165" s="653"/>
      <c r="F165" s="653"/>
      <c r="G165" s="653"/>
      <c r="H165" s="653"/>
      <c r="I165" s="653"/>
      <c r="J165" s="654">
        <v>4013201004021</v>
      </c>
      <c r="K165" s="655"/>
      <c r="L165" s="655"/>
      <c r="M165" s="655"/>
      <c r="N165" s="655"/>
      <c r="O165" s="655"/>
      <c r="P165" s="671" t="s">
        <v>653</v>
      </c>
      <c r="Q165" s="656"/>
      <c r="R165" s="656"/>
      <c r="S165" s="656"/>
      <c r="T165" s="656"/>
      <c r="U165" s="656"/>
      <c r="V165" s="656"/>
      <c r="W165" s="656"/>
      <c r="X165" s="656"/>
      <c r="Y165" s="657">
        <v>1.5221199999999999</v>
      </c>
      <c r="Z165" s="658"/>
      <c r="AA165" s="658"/>
      <c r="AB165" s="659"/>
      <c r="AC165" s="660" t="s">
        <v>225</v>
      </c>
      <c r="AD165" s="661"/>
      <c r="AE165" s="661"/>
      <c r="AF165" s="661"/>
      <c r="AG165" s="661"/>
      <c r="AH165" s="662">
        <v>1</v>
      </c>
      <c r="AI165" s="663"/>
      <c r="AJ165" s="663"/>
      <c r="AK165" s="663"/>
      <c r="AL165" s="664" t="s">
        <v>255</v>
      </c>
      <c r="AM165" s="665"/>
      <c r="AN165" s="665"/>
      <c r="AO165" s="666"/>
      <c r="AP165" s="667"/>
      <c r="AQ165" s="667"/>
      <c r="AR165" s="667"/>
      <c r="AS165" s="667"/>
      <c r="AT165" s="667"/>
      <c r="AU165" s="667"/>
      <c r="AV165" s="667"/>
      <c r="AW165" s="667"/>
      <c r="AX165" s="667"/>
      <c r="AY165">
        <f>COUNTA($C$165)</f>
        <v>1</v>
      </c>
    </row>
    <row r="166" spans="1:51" ht="56.45" customHeight="1" x14ac:dyDescent="0.15">
      <c r="A166" s="651">
        <v>3</v>
      </c>
      <c r="B166" s="651">
        <v>1</v>
      </c>
      <c r="C166" s="652" t="s">
        <v>709</v>
      </c>
      <c r="D166" s="653"/>
      <c r="E166" s="653"/>
      <c r="F166" s="653"/>
      <c r="G166" s="653"/>
      <c r="H166" s="653"/>
      <c r="I166" s="653"/>
      <c r="J166" s="654">
        <v>4040001013464</v>
      </c>
      <c r="K166" s="655"/>
      <c r="L166" s="655"/>
      <c r="M166" s="655"/>
      <c r="N166" s="655"/>
      <c r="O166" s="655"/>
      <c r="P166" s="671" t="s">
        <v>677</v>
      </c>
      <c r="Q166" s="656"/>
      <c r="R166" s="656"/>
      <c r="S166" s="656"/>
      <c r="T166" s="656"/>
      <c r="U166" s="656"/>
      <c r="V166" s="656"/>
      <c r="W166" s="656"/>
      <c r="X166" s="656"/>
      <c r="Y166" s="657">
        <v>0.41483399999999998</v>
      </c>
      <c r="Z166" s="658"/>
      <c r="AA166" s="658"/>
      <c r="AB166" s="659"/>
      <c r="AC166" s="660" t="s">
        <v>231</v>
      </c>
      <c r="AD166" s="661"/>
      <c r="AE166" s="661"/>
      <c r="AF166" s="661"/>
      <c r="AG166" s="661"/>
      <c r="AH166" s="672" t="s">
        <v>255</v>
      </c>
      <c r="AI166" s="673"/>
      <c r="AJ166" s="673"/>
      <c r="AK166" s="673"/>
      <c r="AL166" s="664" t="s">
        <v>255</v>
      </c>
      <c r="AM166" s="665"/>
      <c r="AN166" s="665"/>
      <c r="AO166" s="666"/>
      <c r="AP166" s="667"/>
      <c r="AQ166" s="667"/>
      <c r="AR166" s="667"/>
      <c r="AS166" s="667"/>
      <c r="AT166" s="667"/>
      <c r="AU166" s="667"/>
      <c r="AV166" s="667"/>
      <c r="AW166" s="667"/>
      <c r="AX166" s="667"/>
      <c r="AY166">
        <f>COUNTA($C$166)</f>
        <v>1</v>
      </c>
    </row>
    <row r="167" spans="1:51" ht="57.6" customHeight="1" x14ac:dyDescent="0.15">
      <c r="A167" s="651">
        <v>4</v>
      </c>
      <c r="B167" s="651">
        <v>1</v>
      </c>
      <c r="C167" s="652" t="s">
        <v>710</v>
      </c>
      <c r="D167" s="653"/>
      <c r="E167" s="653"/>
      <c r="F167" s="653"/>
      <c r="G167" s="653"/>
      <c r="H167" s="653"/>
      <c r="I167" s="653"/>
      <c r="J167" s="654">
        <v>9013301036026</v>
      </c>
      <c r="K167" s="655"/>
      <c r="L167" s="655"/>
      <c r="M167" s="655"/>
      <c r="N167" s="655"/>
      <c r="O167" s="655"/>
      <c r="P167" s="671" t="s">
        <v>670</v>
      </c>
      <c r="Q167" s="656"/>
      <c r="R167" s="656"/>
      <c r="S167" s="656"/>
      <c r="T167" s="656"/>
      <c r="U167" s="656"/>
      <c r="V167" s="656"/>
      <c r="W167" s="656"/>
      <c r="X167" s="656"/>
      <c r="Y167" s="657">
        <v>0.41149999999999998</v>
      </c>
      <c r="Z167" s="658"/>
      <c r="AA167" s="658"/>
      <c r="AB167" s="659"/>
      <c r="AC167" s="660" t="s">
        <v>231</v>
      </c>
      <c r="AD167" s="661"/>
      <c r="AE167" s="661"/>
      <c r="AF167" s="661"/>
      <c r="AG167" s="661"/>
      <c r="AH167" s="672" t="s">
        <v>255</v>
      </c>
      <c r="AI167" s="673"/>
      <c r="AJ167" s="673"/>
      <c r="AK167" s="673"/>
      <c r="AL167" s="664" t="s">
        <v>255</v>
      </c>
      <c r="AM167" s="665"/>
      <c r="AN167" s="665"/>
      <c r="AO167" s="666"/>
      <c r="AP167" s="667"/>
      <c r="AQ167" s="667"/>
      <c r="AR167" s="667"/>
      <c r="AS167" s="667"/>
      <c r="AT167" s="667"/>
      <c r="AU167" s="667"/>
      <c r="AV167" s="667"/>
      <c r="AW167" s="667"/>
      <c r="AX167" s="667"/>
      <c r="AY167">
        <f>COUNTA($C$167)</f>
        <v>1</v>
      </c>
    </row>
    <row r="168" spans="1:51" ht="57.6" customHeight="1" x14ac:dyDescent="0.15">
      <c r="A168" s="651">
        <v>5</v>
      </c>
      <c r="B168" s="651">
        <v>1</v>
      </c>
      <c r="C168" s="652" t="s">
        <v>709</v>
      </c>
      <c r="D168" s="653"/>
      <c r="E168" s="653"/>
      <c r="F168" s="653"/>
      <c r="G168" s="653"/>
      <c r="H168" s="653"/>
      <c r="I168" s="653"/>
      <c r="J168" s="654">
        <v>4040001013464</v>
      </c>
      <c r="K168" s="655"/>
      <c r="L168" s="655"/>
      <c r="M168" s="655"/>
      <c r="N168" s="655"/>
      <c r="O168" s="655"/>
      <c r="P168" s="671" t="s">
        <v>671</v>
      </c>
      <c r="Q168" s="656"/>
      <c r="R168" s="656"/>
      <c r="S168" s="656"/>
      <c r="T168" s="656"/>
      <c r="U168" s="656"/>
      <c r="V168" s="656"/>
      <c r="W168" s="656"/>
      <c r="X168" s="656"/>
      <c r="Y168" s="657">
        <v>0.25173200000000001</v>
      </c>
      <c r="Z168" s="658"/>
      <c r="AA168" s="658"/>
      <c r="AB168" s="659"/>
      <c r="AC168" s="660" t="s">
        <v>231</v>
      </c>
      <c r="AD168" s="661"/>
      <c r="AE168" s="661"/>
      <c r="AF168" s="661"/>
      <c r="AG168" s="661"/>
      <c r="AH168" s="672" t="s">
        <v>255</v>
      </c>
      <c r="AI168" s="673"/>
      <c r="AJ168" s="673"/>
      <c r="AK168" s="673"/>
      <c r="AL168" s="664" t="s">
        <v>255</v>
      </c>
      <c r="AM168" s="665"/>
      <c r="AN168" s="665"/>
      <c r="AO168" s="666"/>
      <c r="AP168" s="667"/>
      <c r="AQ168" s="667"/>
      <c r="AR168" s="667"/>
      <c r="AS168" s="667"/>
      <c r="AT168" s="667"/>
      <c r="AU168" s="667"/>
      <c r="AV168" s="667"/>
      <c r="AW168" s="667"/>
      <c r="AX168" s="667"/>
      <c r="AY168">
        <f>COUNTA($C$168)</f>
        <v>1</v>
      </c>
    </row>
    <row r="169" spans="1:51" ht="56.45" customHeight="1" x14ac:dyDescent="0.15">
      <c r="A169" s="651">
        <v>6</v>
      </c>
      <c r="B169" s="651">
        <v>1</v>
      </c>
      <c r="C169" s="652" t="s">
        <v>709</v>
      </c>
      <c r="D169" s="653"/>
      <c r="E169" s="653"/>
      <c r="F169" s="653"/>
      <c r="G169" s="653"/>
      <c r="H169" s="653"/>
      <c r="I169" s="653"/>
      <c r="J169" s="654">
        <v>4040001013464</v>
      </c>
      <c r="K169" s="655"/>
      <c r="L169" s="655"/>
      <c r="M169" s="655"/>
      <c r="N169" s="655"/>
      <c r="O169" s="655"/>
      <c r="P169" s="671" t="s">
        <v>672</v>
      </c>
      <c r="Q169" s="656"/>
      <c r="R169" s="656"/>
      <c r="S169" s="656"/>
      <c r="T169" s="656"/>
      <c r="U169" s="656"/>
      <c r="V169" s="656"/>
      <c r="W169" s="656"/>
      <c r="X169" s="656"/>
      <c r="Y169" s="657">
        <v>0.206624</v>
      </c>
      <c r="Z169" s="658"/>
      <c r="AA169" s="658"/>
      <c r="AB169" s="659"/>
      <c r="AC169" s="660" t="s">
        <v>231</v>
      </c>
      <c r="AD169" s="661"/>
      <c r="AE169" s="661"/>
      <c r="AF169" s="661"/>
      <c r="AG169" s="661"/>
      <c r="AH169" s="672" t="s">
        <v>255</v>
      </c>
      <c r="AI169" s="673"/>
      <c r="AJ169" s="673"/>
      <c r="AK169" s="673"/>
      <c r="AL169" s="664" t="s">
        <v>255</v>
      </c>
      <c r="AM169" s="665"/>
      <c r="AN169" s="665"/>
      <c r="AO169" s="666"/>
      <c r="AP169" s="667"/>
      <c r="AQ169" s="667"/>
      <c r="AR169" s="667"/>
      <c r="AS169" s="667"/>
      <c r="AT169" s="667"/>
      <c r="AU169" s="667"/>
      <c r="AV169" s="667"/>
      <c r="AW169" s="667"/>
      <c r="AX169" s="667"/>
      <c r="AY169">
        <f>COUNTA($C$169)</f>
        <v>1</v>
      </c>
    </row>
    <row r="170" spans="1:51" ht="59.45" customHeight="1" x14ac:dyDescent="0.15">
      <c r="A170" s="651">
        <v>7</v>
      </c>
      <c r="B170" s="651">
        <v>1</v>
      </c>
      <c r="C170" s="652" t="s">
        <v>711</v>
      </c>
      <c r="D170" s="653"/>
      <c r="E170" s="653"/>
      <c r="F170" s="653"/>
      <c r="G170" s="653"/>
      <c r="H170" s="653"/>
      <c r="I170" s="653"/>
      <c r="J170" s="654">
        <v>7080101012797</v>
      </c>
      <c r="K170" s="655"/>
      <c r="L170" s="655"/>
      <c r="M170" s="655"/>
      <c r="N170" s="655"/>
      <c r="O170" s="655"/>
      <c r="P170" s="671" t="s">
        <v>673</v>
      </c>
      <c r="Q170" s="656"/>
      <c r="R170" s="656"/>
      <c r="S170" s="656"/>
      <c r="T170" s="656"/>
      <c r="U170" s="656"/>
      <c r="V170" s="656"/>
      <c r="W170" s="656"/>
      <c r="X170" s="656"/>
      <c r="Y170" s="657">
        <v>0.20211699999999999</v>
      </c>
      <c r="Z170" s="658"/>
      <c r="AA170" s="658"/>
      <c r="AB170" s="659"/>
      <c r="AC170" s="660" t="s">
        <v>231</v>
      </c>
      <c r="AD170" s="661"/>
      <c r="AE170" s="661"/>
      <c r="AF170" s="661"/>
      <c r="AG170" s="661"/>
      <c r="AH170" s="672" t="s">
        <v>255</v>
      </c>
      <c r="AI170" s="673"/>
      <c r="AJ170" s="673"/>
      <c r="AK170" s="673"/>
      <c r="AL170" s="664" t="s">
        <v>255</v>
      </c>
      <c r="AM170" s="665"/>
      <c r="AN170" s="665"/>
      <c r="AO170" s="666"/>
      <c r="AP170" s="667"/>
      <c r="AQ170" s="667"/>
      <c r="AR170" s="667"/>
      <c r="AS170" s="667"/>
      <c r="AT170" s="667"/>
      <c r="AU170" s="667"/>
      <c r="AV170" s="667"/>
      <c r="AW170" s="667"/>
      <c r="AX170" s="667"/>
      <c r="AY170">
        <f>COUNTA($C$170)</f>
        <v>1</v>
      </c>
    </row>
    <row r="171" spans="1:51" ht="57.95" customHeight="1" x14ac:dyDescent="0.15">
      <c r="A171" s="651">
        <v>8</v>
      </c>
      <c r="B171" s="651">
        <v>1</v>
      </c>
      <c r="C171" s="652" t="s">
        <v>712</v>
      </c>
      <c r="D171" s="653"/>
      <c r="E171" s="653"/>
      <c r="F171" s="653"/>
      <c r="G171" s="653"/>
      <c r="H171" s="653"/>
      <c r="I171" s="653"/>
      <c r="J171" s="654">
        <v>7080101008309</v>
      </c>
      <c r="K171" s="655"/>
      <c r="L171" s="655"/>
      <c r="M171" s="655"/>
      <c r="N171" s="655"/>
      <c r="O171" s="655"/>
      <c r="P171" s="671" t="s">
        <v>674</v>
      </c>
      <c r="Q171" s="656"/>
      <c r="R171" s="656"/>
      <c r="S171" s="656"/>
      <c r="T171" s="656"/>
      <c r="U171" s="656"/>
      <c r="V171" s="656"/>
      <c r="W171" s="656"/>
      <c r="X171" s="656"/>
      <c r="Y171" s="657">
        <v>0.16461000000000001</v>
      </c>
      <c r="Z171" s="658"/>
      <c r="AA171" s="658"/>
      <c r="AB171" s="659"/>
      <c r="AC171" s="660" t="s">
        <v>231</v>
      </c>
      <c r="AD171" s="661"/>
      <c r="AE171" s="661"/>
      <c r="AF171" s="661"/>
      <c r="AG171" s="661"/>
      <c r="AH171" s="672" t="s">
        <v>255</v>
      </c>
      <c r="AI171" s="673"/>
      <c r="AJ171" s="673"/>
      <c r="AK171" s="673"/>
      <c r="AL171" s="664" t="s">
        <v>255</v>
      </c>
      <c r="AM171" s="665"/>
      <c r="AN171" s="665"/>
      <c r="AO171" s="666"/>
      <c r="AP171" s="667"/>
      <c r="AQ171" s="667"/>
      <c r="AR171" s="667"/>
      <c r="AS171" s="667"/>
      <c r="AT171" s="667"/>
      <c r="AU171" s="667"/>
      <c r="AV171" s="667"/>
      <c r="AW171" s="667"/>
      <c r="AX171" s="667"/>
      <c r="AY171">
        <f>COUNTA($C$171)</f>
        <v>1</v>
      </c>
    </row>
    <row r="172" spans="1:51" ht="56.45" customHeight="1" x14ac:dyDescent="0.15">
      <c r="A172" s="651">
        <v>9</v>
      </c>
      <c r="B172" s="651">
        <v>1</v>
      </c>
      <c r="C172" s="652" t="s">
        <v>713</v>
      </c>
      <c r="D172" s="653"/>
      <c r="E172" s="653"/>
      <c r="F172" s="653"/>
      <c r="G172" s="653"/>
      <c r="H172" s="653"/>
      <c r="I172" s="653"/>
      <c r="J172" s="654">
        <v>4270001000654</v>
      </c>
      <c r="K172" s="655"/>
      <c r="L172" s="655"/>
      <c r="M172" s="655"/>
      <c r="N172" s="655"/>
      <c r="O172" s="655"/>
      <c r="P172" s="671" t="s">
        <v>675</v>
      </c>
      <c r="Q172" s="656"/>
      <c r="R172" s="656"/>
      <c r="S172" s="656"/>
      <c r="T172" s="656"/>
      <c r="U172" s="656"/>
      <c r="V172" s="656"/>
      <c r="W172" s="656"/>
      <c r="X172" s="656"/>
      <c r="Y172" s="657">
        <v>0.15124699999999999</v>
      </c>
      <c r="Z172" s="658"/>
      <c r="AA172" s="658"/>
      <c r="AB172" s="659"/>
      <c r="AC172" s="660" t="s">
        <v>231</v>
      </c>
      <c r="AD172" s="661"/>
      <c r="AE172" s="661"/>
      <c r="AF172" s="661"/>
      <c r="AG172" s="661"/>
      <c r="AH172" s="672" t="s">
        <v>255</v>
      </c>
      <c r="AI172" s="673"/>
      <c r="AJ172" s="673"/>
      <c r="AK172" s="673"/>
      <c r="AL172" s="664" t="s">
        <v>255</v>
      </c>
      <c r="AM172" s="665"/>
      <c r="AN172" s="665"/>
      <c r="AO172" s="666"/>
      <c r="AP172" s="667"/>
      <c r="AQ172" s="667"/>
      <c r="AR172" s="667"/>
      <c r="AS172" s="667"/>
      <c r="AT172" s="667"/>
      <c r="AU172" s="667"/>
      <c r="AV172" s="667"/>
      <c r="AW172" s="667"/>
      <c r="AX172" s="667"/>
      <c r="AY172">
        <f>COUNTA($C$172)</f>
        <v>1</v>
      </c>
    </row>
    <row r="173" spans="1:51" ht="56.45" customHeight="1" x14ac:dyDescent="0.15">
      <c r="A173" s="651">
        <v>10</v>
      </c>
      <c r="B173" s="651">
        <v>1</v>
      </c>
      <c r="C173" s="652" t="s">
        <v>714</v>
      </c>
      <c r="D173" s="653"/>
      <c r="E173" s="653"/>
      <c r="F173" s="653"/>
      <c r="G173" s="653"/>
      <c r="H173" s="653"/>
      <c r="I173" s="653"/>
      <c r="J173" s="654">
        <v>7310001005456</v>
      </c>
      <c r="K173" s="655"/>
      <c r="L173" s="655"/>
      <c r="M173" s="655"/>
      <c r="N173" s="655"/>
      <c r="O173" s="655"/>
      <c r="P173" s="671" t="s">
        <v>676</v>
      </c>
      <c r="Q173" s="656"/>
      <c r="R173" s="656"/>
      <c r="S173" s="656"/>
      <c r="T173" s="656"/>
      <c r="U173" s="656"/>
      <c r="V173" s="656"/>
      <c r="W173" s="656"/>
      <c r="X173" s="656"/>
      <c r="Y173" s="657">
        <v>0.12132</v>
      </c>
      <c r="Z173" s="658"/>
      <c r="AA173" s="658"/>
      <c r="AB173" s="659"/>
      <c r="AC173" s="660" t="s">
        <v>231</v>
      </c>
      <c r="AD173" s="661"/>
      <c r="AE173" s="661"/>
      <c r="AF173" s="661"/>
      <c r="AG173" s="661"/>
      <c r="AH173" s="672" t="s">
        <v>255</v>
      </c>
      <c r="AI173" s="673"/>
      <c r="AJ173" s="673"/>
      <c r="AK173" s="673"/>
      <c r="AL173" s="664" t="s">
        <v>255</v>
      </c>
      <c r="AM173" s="665"/>
      <c r="AN173" s="665"/>
      <c r="AO173" s="666"/>
      <c r="AP173" s="667"/>
      <c r="AQ173" s="667"/>
      <c r="AR173" s="667"/>
      <c r="AS173" s="667"/>
      <c r="AT173" s="667"/>
      <c r="AU173" s="667"/>
      <c r="AV173" s="667"/>
      <c r="AW173" s="667"/>
      <c r="AX173" s="667"/>
      <c r="AY173">
        <f>COUNTA($C$173)</f>
        <v>1</v>
      </c>
    </row>
    <row r="174" spans="1:51" ht="24.75" customHeight="1" x14ac:dyDescent="0.15">
      <c r="A174" s="53"/>
      <c r="B174" s="53"/>
      <c r="C174" s="53"/>
      <c r="D174" s="53"/>
      <c r="E174" s="53"/>
      <c r="F174" s="53"/>
      <c r="G174" s="53"/>
      <c r="H174" s="53"/>
      <c r="I174" s="53"/>
      <c r="J174" s="53"/>
      <c r="K174" s="53"/>
      <c r="L174" s="53"/>
      <c r="M174" s="53"/>
      <c r="N174" s="53"/>
      <c r="O174" s="53"/>
      <c r="P174" s="54"/>
      <c r="Q174" s="54"/>
      <c r="R174" s="54"/>
      <c r="S174" s="54"/>
      <c r="T174" s="54"/>
      <c r="U174" s="54"/>
      <c r="V174" s="54"/>
      <c r="W174" s="54"/>
      <c r="X174" s="54"/>
      <c r="Y174" s="55"/>
      <c r="Z174" s="55"/>
      <c r="AA174" s="55"/>
      <c r="AB174" s="55"/>
      <c r="AC174" s="55"/>
      <c r="AD174" s="55"/>
      <c r="AE174" s="55"/>
      <c r="AF174" s="55"/>
      <c r="AG174" s="55"/>
      <c r="AH174" s="55"/>
      <c r="AI174" s="55"/>
      <c r="AJ174" s="55"/>
      <c r="AK174" s="55"/>
      <c r="AL174" s="55"/>
      <c r="AM174" s="55"/>
      <c r="AN174" s="55"/>
      <c r="AO174" s="55"/>
      <c r="AP174" s="54"/>
      <c r="AQ174" s="54"/>
      <c r="AR174" s="54"/>
      <c r="AS174" s="54"/>
      <c r="AT174" s="54"/>
      <c r="AU174" s="54"/>
      <c r="AV174" s="54"/>
      <c r="AW174" s="54"/>
      <c r="AX174" s="54"/>
      <c r="AY174">
        <f>COUNTA($C$177)</f>
        <v>1</v>
      </c>
    </row>
    <row r="175" spans="1:51" ht="24.75" customHeight="1" x14ac:dyDescent="0.15">
      <c r="A175" s="46"/>
      <c r="B175" s="50" t="s">
        <v>167</v>
      </c>
      <c r="C175" s="46"/>
      <c r="D175" s="46"/>
      <c r="E175" s="46"/>
      <c r="F175" s="46"/>
      <c r="G175" s="46"/>
      <c r="H175" s="46"/>
      <c r="I175" s="46"/>
      <c r="J175" s="46"/>
      <c r="K175" s="46"/>
      <c r="L175" s="46"/>
      <c r="M175" s="46"/>
      <c r="N175" s="46"/>
      <c r="O175" s="46"/>
      <c r="P175" s="51"/>
      <c r="Q175" s="51"/>
      <c r="R175" s="51"/>
      <c r="S175" s="51"/>
      <c r="T175" s="51"/>
      <c r="U175" s="51"/>
      <c r="V175" s="51"/>
      <c r="W175" s="51"/>
      <c r="X175" s="51"/>
      <c r="Y175" s="52"/>
      <c r="Z175" s="52"/>
      <c r="AA175" s="52"/>
      <c r="AB175" s="52"/>
      <c r="AC175" s="52"/>
      <c r="AD175" s="52"/>
      <c r="AE175" s="52"/>
      <c r="AF175" s="52"/>
      <c r="AG175" s="52"/>
      <c r="AH175" s="52"/>
      <c r="AI175" s="52"/>
      <c r="AJ175" s="52"/>
      <c r="AK175" s="52"/>
      <c r="AL175" s="52"/>
      <c r="AM175" s="52"/>
      <c r="AN175" s="52"/>
      <c r="AO175" s="52"/>
      <c r="AP175" s="51"/>
      <c r="AQ175" s="51"/>
      <c r="AR175" s="51"/>
      <c r="AS175" s="51"/>
      <c r="AT175" s="51"/>
      <c r="AU175" s="51"/>
      <c r="AV175" s="51"/>
      <c r="AW175" s="51"/>
      <c r="AX175" s="51"/>
      <c r="AY175">
        <f>$AY$174</f>
        <v>1</v>
      </c>
    </row>
    <row r="176" spans="1:51" ht="59.25" customHeight="1" x14ac:dyDescent="0.15">
      <c r="A176" s="645"/>
      <c r="B176" s="645"/>
      <c r="C176" s="645" t="s">
        <v>23</v>
      </c>
      <c r="D176" s="645"/>
      <c r="E176" s="645"/>
      <c r="F176" s="645"/>
      <c r="G176" s="645"/>
      <c r="H176" s="645"/>
      <c r="I176" s="645"/>
      <c r="J176" s="646" t="s">
        <v>185</v>
      </c>
      <c r="K176" s="159"/>
      <c r="L176" s="159"/>
      <c r="M176" s="159"/>
      <c r="N176" s="159"/>
      <c r="O176" s="159"/>
      <c r="P176" s="354" t="s">
        <v>24</v>
      </c>
      <c r="Q176" s="354"/>
      <c r="R176" s="354"/>
      <c r="S176" s="354"/>
      <c r="T176" s="354"/>
      <c r="U176" s="354"/>
      <c r="V176" s="354"/>
      <c r="W176" s="354"/>
      <c r="X176" s="354"/>
      <c r="Y176" s="647" t="s">
        <v>184</v>
      </c>
      <c r="Z176" s="648"/>
      <c r="AA176" s="648"/>
      <c r="AB176" s="648"/>
      <c r="AC176" s="646" t="s">
        <v>210</v>
      </c>
      <c r="AD176" s="646"/>
      <c r="AE176" s="646"/>
      <c r="AF176" s="646"/>
      <c r="AG176" s="646"/>
      <c r="AH176" s="647" t="s">
        <v>224</v>
      </c>
      <c r="AI176" s="645"/>
      <c r="AJ176" s="645"/>
      <c r="AK176" s="645"/>
      <c r="AL176" s="645" t="s">
        <v>18</v>
      </c>
      <c r="AM176" s="645"/>
      <c r="AN176" s="645"/>
      <c r="AO176" s="649"/>
      <c r="AP176" s="650" t="s">
        <v>186</v>
      </c>
      <c r="AQ176" s="650"/>
      <c r="AR176" s="650"/>
      <c r="AS176" s="650"/>
      <c r="AT176" s="650"/>
      <c r="AU176" s="650"/>
      <c r="AV176" s="650"/>
      <c r="AW176" s="650"/>
      <c r="AX176" s="650"/>
      <c r="AY176">
        <f>$AY$174</f>
        <v>1</v>
      </c>
    </row>
    <row r="177" spans="1:51" ht="30" customHeight="1" x14ac:dyDescent="0.15">
      <c r="A177" s="651">
        <v>1</v>
      </c>
      <c r="B177" s="651">
        <v>1</v>
      </c>
      <c r="C177" s="652" t="s">
        <v>654</v>
      </c>
      <c r="D177" s="653"/>
      <c r="E177" s="653"/>
      <c r="F177" s="653"/>
      <c r="G177" s="653"/>
      <c r="H177" s="653"/>
      <c r="I177" s="653"/>
      <c r="J177" s="654" t="s">
        <v>255</v>
      </c>
      <c r="K177" s="655"/>
      <c r="L177" s="655"/>
      <c r="M177" s="655"/>
      <c r="N177" s="655"/>
      <c r="O177" s="655"/>
      <c r="P177" s="671" t="s">
        <v>646</v>
      </c>
      <c r="Q177" s="656"/>
      <c r="R177" s="656"/>
      <c r="S177" s="656"/>
      <c r="T177" s="656"/>
      <c r="U177" s="656"/>
      <c r="V177" s="656"/>
      <c r="W177" s="656"/>
      <c r="X177" s="656"/>
      <c r="Y177" s="657">
        <v>0.94023999999999996</v>
      </c>
      <c r="Z177" s="658"/>
      <c r="AA177" s="658"/>
      <c r="AB177" s="659"/>
      <c r="AC177" s="660" t="s">
        <v>73</v>
      </c>
      <c r="AD177" s="661"/>
      <c r="AE177" s="661"/>
      <c r="AF177" s="661"/>
      <c r="AG177" s="661"/>
      <c r="AH177" s="662" t="s">
        <v>255</v>
      </c>
      <c r="AI177" s="663"/>
      <c r="AJ177" s="663"/>
      <c r="AK177" s="663"/>
      <c r="AL177" s="664" t="s">
        <v>255</v>
      </c>
      <c r="AM177" s="665"/>
      <c r="AN177" s="665"/>
      <c r="AO177" s="666"/>
      <c r="AP177" s="667"/>
      <c r="AQ177" s="667"/>
      <c r="AR177" s="667"/>
      <c r="AS177" s="667"/>
      <c r="AT177" s="667"/>
      <c r="AU177" s="667"/>
      <c r="AV177" s="667"/>
      <c r="AW177" s="667"/>
      <c r="AX177" s="667"/>
      <c r="AY177">
        <f>$AY$174</f>
        <v>1</v>
      </c>
    </row>
    <row r="178" spans="1:51" ht="30" customHeight="1" x14ac:dyDescent="0.15">
      <c r="A178" s="651">
        <v>2</v>
      </c>
      <c r="B178" s="651">
        <v>1</v>
      </c>
      <c r="C178" s="652" t="s">
        <v>655</v>
      </c>
      <c r="D178" s="653"/>
      <c r="E178" s="653"/>
      <c r="F178" s="653"/>
      <c r="G178" s="653"/>
      <c r="H178" s="653"/>
      <c r="I178" s="653"/>
      <c r="J178" s="654" t="s">
        <v>255</v>
      </c>
      <c r="K178" s="655"/>
      <c r="L178" s="655"/>
      <c r="M178" s="655"/>
      <c r="N178" s="655"/>
      <c r="O178" s="655"/>
      <c r="P178" s="671" t="s">
        <v>646</v>
      </c>
      <c r="Q178" s="656"/>
      <c r="R178" s="656"/>
      <c r="S178" s="656"/>
      <c r="T178" s="656"/>
      <c r="U178" s="656"/>
      <c r="V178" s="656"/>
      <c r="W178" s="656"/>
      <c r="X178" s="656"/>
      <c r="Y178" s="657">
        <v>0.91976000000000002</v>
      </c>
      <c r="Z178" s="658"/>
      <c r="AA178" s="658"/>
      <c r="AB178" s="659"/>
      <c r="AC178" s="660" t="s">
        <v>73</v>
      </c>
      <c r="AD178" s="661"/>
      <c r="AE178" s="661"/>
      <c r="AF178" s="661"/>
      <c r="AG178" s="661"/>
      <c r="AH178" s="662" t="s">
        <v>255</v>
      </c>
      <c r="AI178" s="663"/>
      <c r="AJ178" s="663"/>
      <c r="AK178" s="663"/>
      <c r="AL178" s="664" t="s">
        <v>255</v>
      </c>
      <c r="AM178" s="665"/>
      <c r="AN178" s="665"/>
      <c r="AO178" s="666"/>
      <c r="AP178" s="667"/>
      <c r="AQ178" s="667"/>
      <c r="AR178" s="667"/>
      <c r="AS178" s="667"/>
      <c r="AT178" s="667"/>
      <c r="AU178" s="667"/>
      <c r="AV178" s="667"/>
      <c r="AW178" s="667"/>
      <c r="AX178" s="667"/>
      <c r="AY178">
        <f>COUNTA($C$178)</f>
        <v>1</v>
      </c>
    </row>
    <row r="179" spans="1:51" ht="30" customHeight="1" x14ac:dyDescent="0.15">
      <c r="A179" s="651">
        <v>3</v>
      </c>
      <c r="B179" s="651">
        <v>1</v>
      </c>
      <c r="C179" s="652" t="s">
        <v>656</v>
      </c>
      <c r="D179" s="653"/>
      <c r="E179" s="653"/>
      <c r="F179" s="653"/>
      <c r="G179" s="653"/>
      <c r="H179" s="653"/>
      <c r="I179" s="653"/>
      <c r="J179" s="654" t="s">
        <v>255</v>
      </c>
      <c r="K179" s="655"/>
      <c r="L179" s="655"/>
      <c r="M179" s="655"/>
      <c r="N179" s="655"/>
      <c r="O179" s="655"/>
      <c r="P179" s="671" t="s">
        <v>646</v>
      </c>
      <c r="Q179" s="656"/>
      <c r="R179" s="656"/>
      <c r="S179" s="656"/>
      <c r="T179" s="656"/>
      <c r="U179" s="656"/>
      <c r="V179" s="656"/>
      <c r="W179" s="656"/>
      <c r="X179" s="656"/>
      <c r="Y179" s="657">
        <v>0.89927999999999997</v>
      </c>
      <c r="Z179" s="658"/>
      <c r="AA179" s="658"/>
      <c r="AB179" s="659"/>
      <c r="AC179" s="660" t="s">
        <v>73</v>
      </c>
      <c r="AD179" s="661"/>
      <c r="AE179" s="661"/>
      <c r="AF179" s="661"/>
      <c r="AG179" s="661"/>
      <c r="AH179" s="662" t="s">
        <v>255</v>
      </c>
      <c r="AI179" s="663"/>
      <c r="AJ179" s="663"/>
      <c r="AK179" s="663"/>
      <c r="AL179" s="664" t="s">
        <v>255</v>
      </c>
      <c r="AM179" s="665"/>
      <c r="AN179" s="665"/>
      <c r="AO179" s="666"/>
      <c r="AP179" s="667"/>
      <c r="AQ179" s="667"/>
      <c r="AR179" s="667"/>
      <c r="AS179" s="667"/>
      <c r="AT179" s="667"/>
      <c r="AU179" s="667"/>
      <c r="AV179" s="667"/>
      <c r="AW179" s="667"/>
      <c r="AX179" s="667"/>
      <c r="AY179">
        <f>COUNTA($C$179)</f>
        <v>1</v>
      </c>
    </row>
    <row r="180" spans="1:51" ht="30" customHeight="1" x14ac:dyDescent="0.15">
      <c r="A180" s="651">
        <v>4</v>
      </c>
      <c r="B180" s="651">
        <v>1</v>
      </c>
      <c r="C180" s="652" t="s">
        <v>657</v>
      </c>
      <c r="D180" s="653"/>
      <c r="E180" s="653"/>
      <c r="F180" s="653"/>
      <c r="G180" s="653"/>
      <c r="H180" s="653"/>
      <c r="I180" s="653"/>
      <c r="J180" s="654" t="s">
        <v>255</v>
      </c>
      <c r="K180" s="655"/>
      <c r="L180" s="655"/>
      <c r="M180" s="655"/>
      <c r="N180" s="655"/>
      <c r="O180" s="655"/>
      <c r="P180" s="671" t="s">
        <v>646</v>
      </c>
      <c r="Q180" s="656"/>
      <c r="R180" s="656"/>
      <c r="S180" s="656"/>
      <c r="T180" s="656"/>
      <c r="U180" s="656"/>
      <c r="V180" s="656"/>
      <c r="W180" s="656"/>
      <c r="X180" s="656"/>
      <c r="Y180" s="657">
        <v>0.89492000000000005</v>
      </c>
      <c r="Z180" s="658"/>
      <c r="AA180" s="658"/>
      <c r="AB180" s="659"/>
      <c r="AC180" s="660" t="s">
        <v>73</v>
      </c>
      <c r="AD180" s="661"/>
      <c r="AE180" s="661"/>
      <c r="AF180" s="661"/>
      <c r="AG180" s="661"/>
      <c r="AH180" s="662" t="s">
        <v>255</v>
      </c>
      <c r="AI180" s="663"/>
      <c r="AJ180" s="663"/>
      <c r="AK180" s="663"/>
      <c r="AL180" s="664" t="s">
        <v>255</v>
      </c>
      <c r="AM180" s="665"/>
      <c r="AN180" s="665"/>
      <c r="AO180" s="666"/>
      <c r="AP180" s="667"/>
      <c r="AQ180" s="667"/>
      <c r="AR180" s="667"/>
      <c r="AS180" s="667"/>
      <c r="AT180" s="667"/>
      <c r="AU180" s="667"/>
      <c r="AV180" s="667"/>
      <c r="AW180" s="667"/>
      <c r="AX180" s="667"/>
      <c r="AY180">
        <f>COUNTA($C$180)</f>
        <v>1</v>
      </c>
    </row>
    <row r="181" spans="1:51" ht="30" customHeight="1" x14ac:dyDescent="0.15">
      <c r="A181" s="651">
        <v>5</v>
      </c>
      <c r="B181" s="651">
        <v>1</v>
      </c>
      <c r="C181" s="652" t="s">
        <v>659</v>
      </c>
      <c r="D181" s="653"/>
      <c r="E181" s="653"/>
      <c r="F181" s="653"/>
      <c r="G181" s="653"/>
      <c r="H181" s="653"/>
      <c r="I181" s="653"/>
      <c r="J181" s="654" t="s">
        <v>255</v>
      </c>
      <c r="K181" s="655"/>
      <c r="L181" s="655"/>
      <c r="M181" s="655"/>
      <c r="N181" s="655"/>
      <c r="O181" s="655"/>
      <c r="P181" s="671" t="s">
        <v>646</v>
      </c>
      <c r="Q181" s="656"/>
      <c r="R181" s="656"/>
      <c r="S181" s="656"/>
      <c r="T181" s="656"/>
      <c r="U181" s="656"/>
      <c r="V181" s="656"/>
      <c r="W181" s="656"/>
      <c r="X181" s="656"/>
      <c r="Y181" s="657">
        <v>0.88315999999999995</v>
      </c>
      <c r="Z181" s="658"/>
      <c r="AA181" s="658"/>
      <c r="AB181" s="659"/>
      <c r="AC181" s="660" t="s">
        <v>73</v>
      </c>
      <c r="AD181" s="661"/>
      <c r="AE181" s="661"/>
      <c r="AF181" s="661"/>
      <c r="AG181" s="661"/>
      <c r="AH181" s="662" t="s">
        <v>255</v>
      </c>
      <c r="AI181" s="663"/>
      <c r="AJ181" s="663"/>
      <c r="AK181" s="663"/>
      <c r="AL181" s="664" t="s">
        <v>255</v>
      </c>
      <c r="AM181" s="665"/>
      <c r="AN181" s="665"/>
      <c r="AO181" s="666"/>
      <c r="AP181" s="667"/>
      <c r="AQ181" s="667"/>
      <c r="AR181" s="667"/>
      <c r="AS181" s="667"/>
      <c r="AT181" s="667"/>
      <c r="AU181" s="667"/>
      <c r="AV181" s="667"/>
      <c r="AW181" s="667"/>
      <c r="AX181" s="667"/>
      <c r="AY181">
        <f>COUNTA($C$181)</f>
        <v>1</v>
      </c>
    </row>
    <row r="182" spans="1:51" ht="30" customHeight="1" x14ac:dyDescent="0.15">
      <c r="A182" s="651">
        <v>6</v>
      </c>
      <c r="B182" s="651">
        <v>1</v>
      </c>
      <c r="C182" s="652" t="s">
        <v>660</v>
      </c>
      <c r="D182" s="653"/>
      <c r="E182" s="653"/>
      <c r="F182" s="653"/>
      <c r="G182" s="653"/>
      <c r="H182" s="653"/>
      <c r="I182" s="653"/>
      <c r="J182" s="654" t="s">
        <v>255</v>
      </c>
      <c r="K182" s="655"/>
      <c r="L182" s="655"/>
      <c r="M182" s="655"/>
      <c r="N182" s="655"/>
      <c r="O182" s="655"/>
      <c r="P182" s="671" t="s">
        <v>646</v>
      </c>
      <c r="Q182" s="656"/>
      <c r="R182" s="656"/>
      <c r="S182" s="656"/>
      <c r="T182" s="656"/>
      <c r="U182" s="656"/>
      <c r="V182" s="656"/>
      <c r="W182" s="656"/>
      <c r="X182" s="656"/>
      <c r="Y182" s="657">
        <v>0.86268</v>
      </c>
      <c r="Z182" s="658"/>
      <c r="AA182" s="658"/>
      <c r="AB182" s="659"/>
      <c r="AC182" s="660" t="s">
        <v>73</v>
      </c>
      <c r="AD182" s="661"/>
      <c r="AE182" s="661"/>
      <c r="AF182" s="661"/>
      <c r="AG182" s="661"/>
      <c r="AH182" s="662" t="s">
        <v>255</v>
      </c>
      <c r="AI182" s="663"/>
      <c r="AJ182" s="663"/>
      <c r="AK182" s="663"/>
      <c r="AL182" s="664" t="s">
        <v>255</v>
      </c>
      <c r="AM182" s="665"/>
      <c r="AN182" s="665"/>
      <c r="AO182" s="666"/>
      <c r="AP182" s="667"/>
      <c r="AQ182" s="667"/>
      <c r="AR182" s="667"/>
      <c r="AS182" s="667"/>
      <c r="AT182" s="667"/>
      <c r="AU182" s="667"/>
      <c r="AV182" s="667"/>
      <c r="AW182" s="667"/>
      <c r="AX182" s="667"/>
      <c r="AY182">
        <f>COUNTA($C$182)</f>
        <v>1</v>
      </c>
    </row>
    <row r="183" spans="1:51" ht="30" customHeight="1" x14ac:dyDescent="0.15">
      <c r="A183" s="651">
        <v>7</v>
      </c>
      <c r="B183" s="651">
        <v>1</v>
      </c>
      <c r="C183" s="652" t="s">
        <v>661</v>
      </c>
      <c r="D183" s="653"/>
      <c r="E183" s="653"/>
      <c r="F183" s="653"/>
      <c r="G183" s="653"/>
      <c r="H183" s="653"/>
      <c r="I183" s="653"/>
      <c r="J183" s="654" t="s">
        <v>255</v>
      </c>
      <c r="K183" s="655"/>
      <c r="L183" s="655"/>
      <c r="M183" s="655"/>
      <c r="N183" s="655"/>
      <c r="O183" s="655"/>
      <c r="P183" s="671" t="s">
        <v>658</v>
      </c>
      <c r="Q183" s="656"/>
      <c r="R183" s="656"/>
      <c r="S183" s="656"/>
      <c r="T183" s="656"/>
      <c r="U183" s="656"/>
      <c r="V183" s="656"/>
      <c r="W183" s="656"/>
      <c r="X183" s="656"/>
      <c r="Y183" s="657">
        <v>0.44119799999999998</v>
      </c>
      <c r="Z183" s="658"/>
      <c r="AA183" s="658"/>
      <c r="AB183" s="659"/>
      <c r="AC183" s="660" t="s">
        <v>73</v>
      </c>
      <c r="AD183" s="661"/>
      <c r="AE183" s="661"/>
      <c r="AF183" s="661"/>
      <c r="AG183" s="661"/>
      <c r="AH183" s="662" t="s">
        <v>255</v>
      </c>
      <c r="AI183" s="663"/>
      <c r="AJ183" s="663"/>
      <c r="AK183" s="663"/>
      <c r="AL183" s="664" t="s">
        <v>255</v>
      </c>
      <c r="AM183" s="665"/>
      <c r="AN183" s="665"/>
      <c r="AO183" s="666"/>
      <c r="AP183" s="667"/>
      <c r="AQ183" s="667"/>
      <c r="AR183" s="667"/>
      <c r="AS183" s="667"/>
      <c r="AT183" s="667"/>
      <c r="AU183" s="667"/>
      <c r="AV183" s="667"/>
      <c r="AW183" s="667"/>
      <c r="AX183" s="667"/>
      <c r="AY183">
        <f>COUNTA($C$183)</f>
        <v>1</v>
      </c>
    </row>
    <row r="184" spans="1:51" ht="30" customHeight="1" x14ac:dyDescent="0.15">
      <c r="A184" s="651">
        <v>8</v>
      </c>
      <c r="B184" s="651">
        <v>1</v>
      </c>
      <c r="C184" s="652" t="s">
        <v>662</v>
      </c>
      <c r="D184" s="653"/>
      <c r="E184" s="653"/>
      <c r="F184" s="653"/>
      <c r="G184" s="653"/>
      <c r="H184" s="653"/>
      <c r="I184" s="653"/>
      <c r="J184" s="654" t="s">
        <v>255</v>
      </c>
      <c r="K184" s="655"/>
      <c r="L184" s="655"/>
      <c r="M184" s="655"/>
      <c r="N184" s="655"/>
      <c r="O184" s="655"/>
      <c r="P184" s="671" t="s">
        <v>658</v>
      </c>
      <c r="Q184" s="656"/>
      <c r="R184" s="656"/>
      <c r="S184" s="656"/>
      <c r="T184" s="656"/>
      <c r="U184" s="656"/>
      <c r="V184" s="656"/>
      <c r="W184" s="656"/>
      <c r="X184" s="656"/>
      <c r="Y184" s="657">
        <v>0.42022999999999999</v>
      </c>
      <c r="Z184" s="658"/>
      <c r="AA184" s="658"/>
      <c r="AB184" s="659"/>
      <c r="AC184" s="660" t="s">
        <v>73</v>
      </c>
      <c r="AD184" s="661"/>
      <c r="AE184" s="661"/>
      <c r="AF184" s="661"/>
      <c r="AG184" s="661"/>
      <c r="AH184" s="662" t="s">
        <v>255</v>
      </c>
      <c r="AI184" s="663"/>
      <c r="AJ184" s="663"/>
      <c r="AK184" s="663"/>
      <c r="AL184" s="664" t="s">
        <v>255</v>
      </c>
      <c r="AM184" s="665"/>
      <c r="AN184" s="665"/>
      <c r="AO184" s="666"/>
      <c r="AP184" s="667"/>
      <c r="AQ184" s="667"/>
      <c r="AR184" s="667"/>
      <c r="AS184" s="667"/>
      <c r="AT184" s="667"/>
      <c r="AU184" s="667"/>
      <c r="AV184" s="667"/>
      <c r="AW184" s="667"/>
      <c r="AX184" s="667"/>
      <c r="AY184">
        <f>COUNTA($C$184)</f>
        <v>1</v>
      </c>
    </row>
    <row r="185" spans="1:51" ht="30" customHeight="1" x14ac:dyDescent="0.15">
      <c r="A185" s="651">
        <v>9</v>
      </c>
      <c r="B185" s="651">
        <v>1</v>
      </c>
      <c r="C185" s="652" t="s">
        <v>663</v>
      </c>
      <c r="D185" s="653"/>
      <c r="E185" s="653"/>
      <c r="F185" s="653"/>
      <c r="G185" s="653"/>
      <c r="H185" s="653"/>
      <c r="I185" s="653"/>
      <c r="J185" s="654" t="s">
        <v>255</v>
      </c>
      <c r="K185" s="655"/>
      <c r="L185" s="655"/>
      <c r="M185" s="655"/>
      <c r="N185" s="655"/>
      <c r="O185" s="655"/>
      <c r="P185" s="671" t="s">
        <v>658</v>
      </c>
      <c r="Q185" s="656"/>
      <c r="R185" s="656"/>
      <c r="S185" s="656"/>
      <c r="T185" s="656"/>
      <c r="U185" s="656"/>
      <c r="V185" s="656"/>
      <c r="W185" s="656"/>
      <c r="X185" s="656"/>
      <c r="Y185" s="657">
        <v>0.351997</v>
      </c>
      <c r="Z185" s="658"/>
      <c r="AA185" s="658"/>
      <c r="AB185" s="659"/>
      <c r="AC185" s="660" t="s">
        <v>73</v>
      </c>
      <c r="AD185" s="661"/>
      <c r="AE185" s="661"/>
      <c r="AF185" s="661"/>
      <c r="AG185" s="661"/>
      <c r="AH185" s="662" t="s">
        <v>255</v>
      </c>
      <c r="AI185" s="663"/>
      <c r="AJ185" s="663"/>
      <c r="AK185" s="663"/>
      <c r="AL185" s="664" t="s">
        <v>255</v>
      </c>
      <c r="AM185" s="665"/>
      <c r="AN185" s="665"/>
      <c r="AO185" s="666"/>
      <c r="AP185" s="667"/>
      <c r="AQ185" s="667"/>
      <c r="AR185" s="667"/>
      <c r="AS185" s="667"/>
      <c r="AT185" s="667"/>
      <c r="AU185" s="667"/>
      <c r="AV185" s="667"/>
      <c r="AW185" s="667"/>
      <c r="AX185" s="667"/>
      <c r="AY185">
        <f>COUNTA($C$185)</f>
        <v>1</v>
      </c>
    </row>
    <row r="186" spans="1:51" ht="30" customHeight="1" x14ac:dyDescent="0.15">
      <c r="A186" s="651">
        <v>10</v>
      </c>
      <c r="B186" s="651">
        <v>1</v>
      </c>
      <c r="C186" s="652" t="s">
        <v>664</v>
      </c>
      <c r="D186" s="653"/>
      <c r="E186" s="653"/>
      <c r="F186" s="653"/>
      <c r="G186" s="653"/>
      <c r="H186" s="653"/>
      <c r="I186" s="653"/>
      <c r="J186" s="654" t="s">
        <v>255</v>
      </c>
      <c r="K186" s="655"/>
      <c r="L186" s="655"/>
      <c r="M186" s="655"/>
      <c r="N186" s="655"/>
      <c r="O186" s="655"/>
      <c r="P186" s="671" t="s">
        <v>658</v>
      </c>
      <c r="Q186" s="656"/>
      <c r="R186" s="656"/>
      <c r="S186" s="656"/>
      <c r="T186" s="656"/>
      <c r="U186" s="656"/>
      <c r="V186" s="656"/>
      <c r="W186" s="656"/>
      <c r="X186" s="656"/>
      <c r="Y186" s="657">
        <v>0.28947499999999998</v>
      </c>
      <c r="Z186" s="658"/>
      <c r="AA186" s="658"/>
      <c r="AB186" s="659"/>
      <c r="AC186" s="660" t="s">
        <v>73</v>
      </c>
      <c r="AD186" s="661"/>
      <c r="AE186" s="661"/>
      <c r="AF186" s="661"/>
      <c r="AG186" s="661"/>
      <c r="AH186" s="662" t="s">
        <v>255</v>
      </c>
      <c r="AI186" s="663"/>
      <c r="AJ186" s="663"/>
      <c r="AK186" s="663"/>
      <c r="AL186" s="664" t="s">
        <v>255</v>
      </c>
      <c r="AM186" s="665"/>
      <c r="AN186" s="665"/>
      <c r="AO186" s="666"/>
      <c r="AP186" s="667"/>
      <c r="AQ186" s="667"/>
      <c r="AR186" s="667"/>
      <c r="AS186" s="667"/>
      <c r="AT186" s="667"/>
      <c r="AU186" s="667"/>
      <c r="AV186" s="667"/>
      <c r="AW186" s="667"/>
      <c r="AX186" s="667"/>
      <c r="AY186">
        <f>COUNTA($C$186)</f>
        <v>1</v>
      </c>
    </row>
    <row r="187" spans="1:51" ht="24.75" customHeight="1" x14ac:dyDescent="0.15">
      <c r="A187" s="674" t="s">
        <v>548</v>
      </c>
      <c r="B187" s="675"/>
      <c r="C187" s="675"/>
      <c r="D187" s="675"/>
      <c r="E187" s="675"/>
      <c r="F187" s="675"/>
      <c r="G187" s="675"/>
      <c r="H187" s="675"/>
      <c r="I187" s="675"/>
      <c r="J187" s="675"/>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5"/>
      <c r="AK187" s="676"/>
      <c r="AL187" s="677" t="s">
        <v>212</v>
      </c>
      <c r="AM187" s="678"/>
      <c r="AN187" s="678"/>
      <c r="AO187" s="60"/>
      <c r="AP187" s="56"/>
      <c r="AQ187" s="56"/>
      <c r="AR187" s="56"/>
      <c r="AS187" s="56"/>
      <c r="AT187" s="56"/>
      <c r="AU187" s="56"/>
      <c r="AV187" s="56"/>
      <c r="AW187" s="56"/>
      <c r="AX187" s="57"/>
      <c r="AY187">
        <f>COUNTIF($AO$187,"☑")</f>
        <v>0</v>
      </c>
    </row>
    <row r="188" spans="1:51" ht="24.75" customHeight="1" x14ac:dyDescent="0.1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58"/>
      <c r="AM188" s="58"/>
      <c r="AN188" s="58"/>
      <c r="AO188" s="58"/>
      <c r="AP188" s="58"/>
      <c r="AQ188" s="58"/>
      <c r="AR188" s="58"/>
      <c r="AS188" s="58"/>
      <c r="AT188" s="58"/>
      <c r="AU188" s="58"/>
      <c r="AV188" s="58"/>
      <c r="AW188" s="58"/>
      <c r="AX188" s="58"/>
    </row>
  </sheetData>
  <sheetProtection formatRows="0"/>
  <dataConsolidate link="1"/>
  <mergeCells count="844">
    <mergeCell ref="V97:W97"/>
    <mergeCell ref="AC97:AD97"/>
    <mergeCell ref="AE97:AG97"/>
    <mergeCell ref="AH97:AI97"/>
    <mergeCell ref="AQ97:AS97"/>
    <mergeCell ref="E95:G95"/>
    <mergeCell ref="I95:J95"/>
    <mergeCell ref="L95:M95"/>
    <mergeCell ref="O95:P95"/>
    <mergeCell ref="Q95:S95"/>
    <mergeCell ref="U95:V95"/>
    <mergeCell ref="X95:Y95"/>
    <mergeCell ref="AQ35:AT35"/>
    <mergeCell ref="AU35:AX35"/>
    <mergeCell ref="Y36:AA36"/>
    <mergeCell ref="AB36:AD36"/>
    <mergeCell ref="AE36:AH36"/>
    <mergeCell ref="AI36:AL36"/>
    <mergeCell ref="AM36:AP36"/>
    <mergeCell ref="AQ36:AT36"/>
    <mergeCell ref="AU36:AX36"/>
    <mergeCell ref="AC185:AG185"/>
    <mergeCell ref="AH185:AK185"/>
    <mergeCell ref="AL185:AO185"/>
    <mergeCell ref="A187:AK187"/>
    <mergeCell ref="AL187:AN187"/>
    <mergeCell ref="B27:F31"/>
    <mergeCell ref="G27:AA28"/>
    <mergeCell ref="AB27:AX28"/>
    <mergeCell ref="G29:AA31"/>
    <mergeCell ref="AB29:AX31"/>
    <mergeCell ref="A27:A36"/>
    <mergeCell ref="B32:F36"/>
    <mergeCell ref="G32:O33"/>
    <mergeCell ref="P32:X33"/>
    <mergeCell ref="Y32:AA33"/>
    <mergeCell ref="AB32:AD33"/>
    <mergeCell ref="AE32:AH33"/>
    <mergeCell ref="AI32:AL33"/>
    <mergeCell ref="AM32:AP33"/>
    <mergeCell ref="AQ32:AT32"/>
    <mergeCell ref="AU32:AX32"/>
    <mergeCell ref="AQ33:AR33"/>
    <mergeCell ref="AS33:AT33"/>
    <mergeCell ref="AU33:AV33"/>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C179:I179"/>
    <mergeCell ref="J179:O179"/>
    <mergeCell ref="P179:X179"/>
    <mergeCell ref="Y179:AB179"/>
    <mergeCell ref="AC179:AG179"/>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AC177:AG177"/>
    <mergeCell ref="AH177:AK177"/>
    <mergeCell ref="AL177:AO177"/>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A176:B176"/>
    <mergeCell ref="C176:I176"/>
    <mergeCell ref="J176:O176"/>
    <mergeCell ref="P176:X176"/>
    <mergeCell ref="Y176:AB176"/>
    <mergeCell ref="AC176:AG176"/>
    <mergeCell ref="AH176:AK176"/>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H173:AK173"/>
    <mergeCell ref="AL173:AO173"/>
    <mergeCell ref="AP173:AX173"/>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171:B171"/>
    <mergeCell ref="C171:I171"/>
    <mergeCell ref="J171:O171"/>
    <mergeCell ref="P171:X171"/>
    <mergeCell ref="Y171:AB171"/>
    <mergeCell ref="AC171:AG171"/>
    <mergeCell ref="AH171:AK171"/>
    <mergeCell ref="AL171:AO171"/>
    <mergeCell ref="A168:B168"/>
    <mergeCell ref="C168:I168"/>
    <mergeCell ref="J168:O168"/>
    <mergeCell ref="P168:X168"/>
    <mergeCell ref="Y168:AB168"/>
    <mergeCell ref="AC168:AG168"/>
    <mergeCell ref="AH168:AK168"/>
    <mergeCell ref="AL168:AO168"/>
    <mergeCell ref="AP168:AX168"/>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L170:AO170"/>
    <mergeCell ref="AP170:AX170"/>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L166:AO166"/>
    <mergeCell ref="AP166:AX166"/>
    <mergeCell ref="A167:B167"/>
    <mergeCell ref="C167:I167"/>
    <mergeCell ref="J167:O167"/>
    <mergeCell ref="P167:X167"/>
    <mergeCell ref="Y167:AB167"/>
    <mergeCell ref="AC167:AG167"/>
    <mergeCell ref="AH167:AK167"/>
    <mergeCell ref="AL167:AO167"/>
    <mergeCell ref="AP167:AX167"/>
    <mergeCell ref="AP163:AX163"/>
    <mergeCell ref="A164:B164"/>
    <mergeCell ref="C164:I164"/>
    <mergeCell ref="J164:O164"/>
    <mergeCell ref="P164:X164"/>
    <mergeCell ref="Y164:AB164"/>
    <mergeCell ref="AC164:AG164"/>
    <mergeCell ref="AH164:AK164"/>
    <mergeCell ref="AL164:AO164"/>
    <mergeCell ref="AP164:AX164"/>
    <mergeCell ref="A163:B163"/>
    <mergeCell ref="C163:I163"/>
    <mergeCell ref="J163:O163"/>
    <mergeCell ref="P163:X163"/>
    <mergeCell ref="Y163:AB163"/>
    <mergeCell ref="AC163:AG163"/>
    <mergeCell ref="AH163:AK163"/>
    <mergeCell ref="AL163:AO163"/>
    <mergeCell ref="AL160:AO160"/>
    <mergeCell ref="AP160:AX160"/>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158:B158"/>
    <mergeCell ref="C158:I158"/>
    <mergeCell ref="J158:O158"/>
    <mergeCell ref="P158:X158"/>
    <mergeCell ref="Y158:AB158"/>
    <mergeCell ref="AC158:AG158"/>
    <mergeCell ref="AH158:AK158"/>
    <mergeCell ref="AL158:AO158"/>
    <mergeCell ref="AP158:AX158"/>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L154:AO154"/>
    <mergeCell ref="AP154:AX154"/>
    <mergeCell ref="A155:B155"/>
    <mergeCell ref="C155:I155"/>
    <mergeCell ref="J155:O155"/>
    <mergeCell ref="P155:X155"/>
    <mergeCell ref="Y155:AB155"/>
    <mergeCell ref="AC155:AG155"/>
    <mergeCell ref="AH155:AK155"/>
    <mergeCell ref="AL155:AO155"/>
    <mergeCell ref="AP155:AX155"/>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148:B148"/>
    <mergeCell ref="C148:I148"/>
    <mergeCell ref="J148:O148"/>
    <mergeCell ref="P148:X148"/>
    <mergeCell ref="Y148:AB148"/>
    <mergeCell ref="AC148:AG148"/>
    <mergeCell ref="AH148:AK148"/>
    <mergeCell ref="AP149:AX149"/>
    <mergeCell ref="AP144:AX144"/>
    <mergeCell ref="A145:B145"/>
    <mergeCell ref="C145:I145"/>
    <mergeCell ref="J145:O145"/>
    <mergeCell ref="P145:X145"/>
    <mergeCell ref="Y145:AB145"/>
    <mergeCell ref="AC145:AG145"/>
    <mergeCell ref="AH145:AK145"/>
    <mergeCell ref="AL145:AO145"/>
    <mergeCell ref="AP145:AX145"/>
    <mergeCell ref="A139:AK139"/>
    <mergeCell ref="AL139:AN139"/>
    <mergeCell ref="A144:B144"/>
    <mergeCell ref="C144:I144"/>
    <mergeCell ref="J144:O144"/>
    <mergeCell ref="P144:X144"/>
    <mergeCell ref="Y144:AB144"/>
    <mergeCell ref="AC144:AG144"/>
    <mergeCell ref="AH144:AK144"/>
    <mergeCell ref="AL144:AO144"/>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29:K129"/>
    <mergeCell ref="L129:X129"/>
    <mergeCell ref="Y129:AB129"/>
    <mergeCell ref="AC129:AG129"/>
    <mergeCell ref="AH129:AT129"/>
    <mergeCell ref="AU129:AX129"/>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AU122:AX122"/>
    <mergeCell ref="G123:K123"/>
    <mergeCell ref="L123:X123"/>
    <mergeCell ref="Y123:AB123"/>
    <mergeCell ref="AC123:AG123"/>
    <mergeCell ref="AH123:AT123"/>
    <mergeCell ref="AU123:AX123"/>
    <mergeCell ref="G127:AB127"/>
    <mergeCell ref="AC127:AX127"/>
    <mergeCell ref="AM96:AN96"/>
    <mergeCell ref="AO96:AP96"/>
    <mergeCell ref="AR96:AS96"/>
    <mergeCell ref="AU96:AV96"/>
    <mergeCell ref="A97:D97"/>
    <mergeCell ref="O97:P97"/>
    <mergeCell ref="U96:V96"/>
    <mergeCell ref="X96:Y96"/>
    <mergeCell ref="AA96:AB96"/>
    <mergeCell ref="AC96:AE96"/>
    <mergeCell ref="AG96:AH96"/>
    <mergeCell ref="AJ96:AK96"/>
    <mergeCell ref="A96:D96"/>
    <mergeCell ref="E96:G96"/>
    <mergeCell ref="I96:J96"/>
    <mergeCell ref="L96:M96"/>
    <mergeCell ref="O96:P96"/>
    <mergeCell ref="Q96:S96"/>
    <mergeCell ref="L97:N97"/>
    <mergeCell ref="E97:F97"/>
    <mergeCell ref="G97:I97"/>
    <mergeCell ref="J97:K97"/>
    <mergeCell ref="Q97:R97"/>
    <mergeCell ref="S97:U97"/>
    <mergeCell ref="AM97:AN97"/>
    <mergeCell ref="AO97:AP97"/>
    <mergeCell ref="A98:F120"/>
    <mergeCell ref="A121:F138"/>
    <mergeCell ref="G121:AB121"/>
    <mergeCell ref="AC121:AX121"/>
    <mergeCell ref="G122:K122"/>
    <mergeCell ref="L122:X122"/>
    <mergeCell ref="AA97:AB9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Y122:AB122"/>
    <mergeCell ref="AC122:AG122"/>
    <mergeCell ref="AH122:AT122"/>
    <mergeCell ref="A90:D90"/>
    <mergeCell ref="E90:P90"/>
    <mergeCell ref="Q90:AB90"/>
    <mergeCell ref="AC90:AN90"/>
    <mergeCell ref="AO90:AX90"/>
    <mergeCell ref="A91:D91"/>
    <mergeCell ref="E91:P91"/>
    <mergeCell ref="Q91:AB91"/>
    <mergeCell ref="AC91:AN91"/>
    <mergeCell ref="AO91:AX91"/>
    <mergeCell ref="A94:D94"/>
    <mergeCell ref="E94:P94"/>
    <mergeCell ref="Q94:AB94"/>
    <mergeCell ref="AC94:AN94"/>
    <mergeCell ref="AO94:AX94"/>
    <mergeCell ref="A95:D95"/>
    <mergeCell ref="A92:D92"/>
    <mergeCell ref="E92:P92"/>
    <mergeCell ref="Q92:AB92"/>
    <mergeCell ref="AC92:AN92"/>
    <mergeCell ref="AO92:AX92"/>
    <mergeCell ref="A93:D93"/>
    <mergeCell ref="E93:P93"/>
    <mergeCell ref="Q93:AB93"/>
    <mergeCell ref="AC93:AN93"/>
    <mergeCell ref="AO93:AX93"/>
    <mergeCell ref="AA95:AB95"/>
    <mergeCell ref="AC95:AE95"/>
    <mergeCell ref="AG95:AH95"/>
    <mergeCell ref="AJ95:AK95"/>
    <mergeCell ref="AM95:AN95"/>
    <mergeCell ref="AO95:AP95"/>
    <mergeCell ref="AR95:AS95"/>
    <mergeCell ref="AU95:AV95"/>
    <mergeCell ref="A83:E83"/>
    <mergeCell ref="F83:AX83"/>
    <mergeCell ref="A84:AX84"/>
    <mergeCell ref="A85:AX85"/>
    <mergeCell ref="A86:AX86"/>
    <mergeCell ref="A87:D87"/>
    <mergeCell ref="E87:P87"/>
    <mergeCell ref="Q87:AB87"/>
    <mergeCell ref="AC87:AN87"/>
    <mergeCell ref="AO87:AX87"/>
    <mergeCell ref="E88:P88"/>
    <mergeCell ref="Q88:AB88"/>
    <mergeCell ref="AC88:AN88"/>
    <mergeCell ref="AO88:AX88"/>
    <mergeCell ref="A89:D89"/>
    <mergeCell ref="E89:P89"/>
    <mergeCell ref="Q89:AB89"/>
    <mergeCell ref="AC89:AN89"/>
    <mergeCell ref="AO89:AX89"/>
    <mergeCell ref="A69:B75"/>
    <mergeCell ref="C69:AC69"/>
    <mergeCell ref="AD69:AF69"/>
    <mergeCell ref="AG69:AX75"/>
    <mergeCell ref="J73:L73"/>
    <mergeCell ref="M73:N73"/>
    <mergeCell ref="C74:D74"/>
    <mergeCell ref="E74:G74"/>
    <mergeCell ref="H74:I74"/>
    <mergeCell ref="J74:L74"/>
    <mergeCell ref="M74:N74"/>
    <mergeCell ref="C75:D75"/>
    <mergeCell ref="E75:G75"/>
    <mergeCell ref="H75:I75"/>
    <mergeCell ref="J75:L75"/>
    <mergeCell ref="C59:AC59"/>
    <mergeCell ref="AD59:AF59"/>
    <mergeCell ref="AG59:AX59"/>
    <mergeCell ref="C60:AC60"/>
    <mergeCell ref="AD60:AF60"/>
    <mergeCell ref="AG60:AX60"/>
    <mergeCell ref="AG68:AX68"/>
    <mergeCell ref="A65:B68"/>
    <mergeCell ref="C65:AC65"/>
    <mergeCell ref="AD65:AF65"/>
    <mergeCell ref="AG65:AX65"/>
    <mergeCell ref="C66:AC66"/>
    <mergeCell ref="AD66:AF66"/>
    <mergeCell ref="AG66:AX66"/>
    <mergeCell ref="C67:AC67"/>
    <mergeCell ref="AD67:AF67"/>
    <mergeCell ref="AG67:AX67"/>
    <mergeCell ref="C68:AC68"/>
    <mergeCell ref="AD68:AF68"/>
    <mergeCell ref="A52:B54"/>
    <mergeCell ref="C52:AC52"/>
    <mergeCell ref="AD52:AF52"/>
    <mergeCell ref="AG52:AX52"/>
    <mergeCell ref="C53:AC53"/>
    <mergeCell ref="AD53:AF53"/>
    <mergeCell ref="AG53:AX53"/>
    <mergeCell ref="C54:AC54"/>
    <mergeCell ref="AD54:AF54"/>
    <mergeCell ref="AG54:AX54"/>
    <mergeCell ref="A55:B64"/>
    <mergeCell ref="C55:AC55"/>
    <mergeCell ref="AD55:AF55"/>
    <mergeCell ref="AG55:AX57"/>
    <mergeCell ref="C56:D57"/>
    <mergeCell ref="E56:AC56"/>
    <mergeCell ref="AD56:AF56"/>
    <mergeCell ref="E57:AC57"/>
    <mergeCell ref="AD57:AF57"/>
    <mergeCell ref="C58:AC58"/>
    <mergeCell ref="C63:AC63"/>
    <mergeCell ref="AD63:AF63"/>
    <mergeCell ref="AG63:AX63"/>
    <mergeCell ref="C64:AC64"/>
    <mergeCell ref="AD64:AF64"/>
    <mergeCell ref="AG64:AX64"/>
    <mergeCell ref="C61:AC61"/>
    <mergeCell ref="AD61:AF61"/>
    <mergeCell ref="AG61:AX61"/>
    <mergeCell ref="C62:AC62"/>
    <mergeCell ref="AD62:AF62"/>
    <mergeCell ref="AG62:AX62"/>
    <mergeCell ref="AD58:AF58"/>
    <mergeCell ref="AG58:AX58"/>
    <mergeCell ref="U48:AX48"/>
    <mergeCell ref="G49:T49"/>
    <mergeCell ref="A50:AX50"/>
    <mergeCell ref="C51:AC51"/>
    <mergeCell ref="AD51:AF51"/>
    <mergeCell ref="AG51:AX51"/>
    <mergeCell ref="W45:AA45"/>
    <mergeCell ref="AB45:AX45"/>
    <mergeCell ref="W46:AA46"/>
    <mergeCell ref="AB46:AX46"/>
    <mergeCell ref="C47:D49"/>
    <mergeCell ref="E47:F49"/>
    <mergeCell ref="G47:I47"/>
    <mergeCell ref="J47:T47"/>
    <mergeCell ref="U47:AX47"/>
    <mergeCell ref="G48:T48"/>
    <mergeCell ref="A44:B49"/>
    <mergeCell ref="C44:D46"/>
    <mergeCell ref="E44:F44"/>
    <mergeCell ref="G44:AX44"/>
    <mergeCell ref="E45:F46"/>
    <mergeCell ref="AQ39:AT39"/>
    <mergeCell ref="AU39:AX39"/>
    <mergeCell ref="AQ42:AX42"/>
    <mergeCell ref="Y43:AA43"/>
    <mergeCell ref="AB43:AD43"/>
    <mergeCell ref="AE43:AH43"/>
    <mergeCell ref="AI43:AL43"/>
    <mergeCell ref="AM43:AP43"/>
    <mergeCell ref="AQ43:AX43"/>
    <mergeCell ref="Y42:AA42"/>
    <mergeCell ref="AB42:AD42"/>
    <mergeCell ref="AE42:AH42"/>
    <mergeCell ref="AI42:AL42"/>
    <mergeCell ref="AM42:AP42"/>
    <mergeCell ref="AE39:AH39"/>
    <mergeCell ref="AI39:AL39"/>
    <mergeCell ref="A41:F43"/>
    <mergeCell ref="G41:X41"/>
    <mergeCell ref="Y41:AA41"/>
    <mergeCell ref="AB41:AD41"/>
    <mergeCell ref="AE41:AH41"/>
    <mergeCell ref="AI41:AL41"/>
    <mergeCell ref="AM39:AP39"/>
    <mergeCell ref="G42:X43"/>
    <mergeCell ref="A38:F40"/>
    <mergeCell ref="G38:O38"/>
    <mergeCell ref="P38:X38"/>
    <mergeCell ref="Y38:AA38"/>
    <mergeCell ref="W25:AC25"/>
    <mergeCell ref="AB38:AD38"/>
    <mergeCell ref="AE38:AH38"/>
    <mergeCell ref="AM41:AP41"/>
    <mergeCell ref="AQ41:AX41"/>
    <mergeCell ref="Y40:AA40"/>
    <mergeCell ref="AB40:AD40"/>
    <mergeCell ref="AE40:AH40"/>
    <mergeCell ref="AI40:AL40"/>
    <mergeCell ref="AM40:AP40"/>
    <mergeCell ref="AQ40:AT40"/>
    <mergeCell ref="AU40:AX40"/>
    <mergeCell ref="AI38:AL38"/>
    <mergeCell ref="AM38:AP38"/>
    <mergeCell ref="AQ38:AT38"/>
    <mergeCell ref="AU38:AX38"/>
    <mergeCell ref="G39:O40"/>
    <mergeCell ref="P39:X40"/>
    <mergeCell ref="Y39:AA39"/>
    <mergeCell ref="AB39:AD39"/>
    <mergeCell ref="A22:F26"/>
    <mergeCell ref="G22:O22"/>
    <mergeCell ref="P22:V22"/>
    <mergeCell ref="W22:AC22"/>
    <mergeCell ref="G26:O26"/>
    <mergeCell ref="P26:V26"/>
    <mergeCell ref="W26:AC26"/>
    <mergeCell ref="A37:F37"/>
    <mergeCell ref="G37:AX37"/>
    <mergeCell ref="AW33:AX33"/>
    <mergeCell ref="G34:O36"/>
    <mergeCell ref="P34:X36"/>
    <mergeCell ref="Y34:AA34"/>
    <mergeCell ref="AB34:AD34"/>
    <mergeCell ref="AE34:AH34"/>
    <mergeCell ref="AI34:AL34"/>
    <mergeCell ref="AM34:AP34"/>
    <mergeCell ref="AQ34:AT34"/>
    <mergeCell ref="AU34:AX34"/>
    <mergeCell ref="Y35:AA35"/>
    <mergeCell ref="AB35:AD35"/>
    <mergeCell ref="AE35:AH35"/>
    <mergeCell ref="AI35:AL35"/>
    <mergeCell ref="AM35:AP35"/>
    <mergeCell ref="G23:O23"/>
    <mergeCell ref="P23:V23"/>
    <mergeCell ref="W23:AC23"/>
    <mergeCell ref="AD23:AX26"/>
    <mergeCell ref="G24:O24"/>
    <mergeCell ref="G21:O21"/>
    <mergeCell ref="P21:V21"/>
    <mergeCell ref="W21:AC21"/>
    <mergeCell ref="AD21:AJ21"/>
    <mergeCell ref="AK21:AQ21"/>
    <mergeCell ref="AR21:AX21"/>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5:V46"/>
    <mergeCell ref="U49:AX49"/>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70:AF70"/>
    <mergeCell ref="C70:N70"/>
    <mergeCell ref="X97:Z97"/>
    <mergeCell ref="AJ97:AL97"/>
    <mergeCell ref="C73:D73"/>
    <mergeCell ref="E73:G73"/>
    <mergeCell ref="H73:I73"/>
    <mergeCell ref="A78:AX78"/>
    <mergeCell ref="A79:AX79"/>
    <mergeCell ref="A80:AX80"/>
    <mergeCell ref="A81:E81"/>
    <mergeCell ref="F81:AX81"/>
    <mergeCell ref="A82:AX82"/>
    <mergeCell ref="A76:B77"/>
    <mergeCell ref="C76:F76"/>
    <mergeCell ref="G76:AX76"/>
    <mergeCell ref="C77:F77"/>
    <mergeCell ref="G77:AX77"/>
    <mergeCell ref="A88:D88"/>
    <mergeCell ref="AT97:AU97"/>
    <mergeCell ref="AV97:AW97"/>
    <mergeCell ref="C72:D72"/>
    <mergeCell ref="E72:G72"/>
    <mergeCell ref="H72:I72"/>
    <mergeCell ref="M75:N75"/>
    <mergeCell ref="C71:D71"/>
    <mergeCell ref="E71:G71"/>
    <mergeCell ref="H71:I71"/>
    <mergeCell ref="J71:L71"/>
    <mergeCell ref="M71:N71"/>
    <mergeCell ref="O71:AF71"/>
    <mergeCell ref="O72:AF72"/>
    <mergeCell ref="O73:AF73"/>
    <mergeCell ref="O74:AF74"/>
    <mergeCell ref="O75:AF75"/>
    <mergeCell ref="J72:L72"/>
    <mergeCell ref="M72:N72"/>
    <mergeCell ref="X111:AE111"/>
    <mergeCell ref="AI111:AS112"/>
    <mergeCell ref="Z112:AD112"/>
    <mergeCell ref="X114:AE114"/>
    <mergeCell ref="AI114:AS115"/>
    <mergeCell ref="Z115:AD115"/>
    <mergeCell ref="X117:AE117"/>
    <mergeCell ref="AI117:AS118"/>
    <mergeCell ref="Z118:AD118"/>
    <mergeCell ref="H99:O100"/>
    <mergeCell ref="X102:AE102"/>
    <mergeCell ref="Z103:AD103"/>
    <mergeCell ref="X105:AE105"/>
    <mergeCell ref="AI105:AS106"/>
    <mergeCell ref="Z106:AD106"/>
    <mergeCell ref="X108:AE108"/>
    <mergeCell ref="AI108:AS109"/>
    <mergeCell ref="Z109:AD109"/>
  </mergeCells>
  <phoneticPr fontId="5"/>
  <conditionalFormatting sqref="AK14:AQ14">
    <cfRule type="expression" dxfId="209" priority="1073">
      <formula>IF(RIGHT(TEXT(AK14,"0.#"),1)=".",FALSE,TRUE)</formula>
    </cfRule>
    <cfRule type="expression" dxfId="208" priority="1074">
      <formula>IF(RIGHT(TEXT(AK14,"0.#"),1)=".",TRUE,FALSE)</formula>
    </cfRule>
  </conditionalFormatting>
  <conditionalFormatting sqref="P18:AX18">
    <cfRule type="expression" dxfId="207" priority="1071">
      <formula>IF(RIGHT(TEXT(P18,"0.#"),1)=".",FALSE,TRUE)</formula>
    </cfRule>
    <cfRule type="expression" dxfId="206" priority="1072">
      <formula>IF(RIGHT(TEXT(P18,"0.#"),1)=".",TRUE,FALSE)</formula>
    </cfRule>
  </conditionalFormatting>
  <conditionalFormatting sqref="Y124">
    <cfRule type="expression" dxfId="205" priority="1069">
      <formula>IF(RIGHT(TEXT(Y124,"0.#"),1)=".",FALSE,TRUE)</formula>
    </cfRule>
    <cfRule type="expression" dxfId="204" priority="1070">
      <formula>IF(RIGHT(TEXT(Y124,"0.#"),1)=".",TRUE,FALSE)</formula>
    </cfRule>
  </conditionalFormatting>
  <conditionalFormatting sqref="Y126">
    <cfRule type="expression" dxfId="203" priority="1067">
      <formula>IF(RIGHT(TEXT(Y126,"0.#"),1)=".",FALSE,TRUE)</formula>
    </cfRule>
    <cfRule type="expression" dxfId="202" priority="1068">
      <formula>IF(RIGHT(TEXT(Y126,"0.#"),1)=".",TRUE,FALSE)</formula>
    </cfRule>
  </conditionalFormatting>
  <conditionalFormatting sqref="Y137 Y131">
    <cfRule type="expression" dxfId="201" priority="1047">
      <formula>IF(RIGHT(TEXT(Y131,"0.#"),1)=".",FALSE,TRUE)</formula>
    </cfRule>
    <cfRule type="expression" dxfId="200" priority="1048">
      <formula>IF(RIGHT(TEXT(Y131,"0.#"),1)=".",TRUE,FALSE)</formula>
    </cfRule>
  </conditionalFormatting>
  <conditionalFormatting sqref="AK16:AQ17 AK15:AX15 AK13:AX13">
    <cfRule type="expression" dxfId="199" priority="1065">
      <formula>IF(RIGHT(TEXT(AK13,"0.#"),1)=".",FALSE,TRUE)</formula>
    </cfRule>
    <cfRule type="expression" dxfId="198" priority="1066">
      <formula>IF(RIGHT(TEXT(AK13,"0.#"),1)=".",TRUE,FALSE)</formula>
    </cfRule>
  </conditionalFormatting>
  <conditionalFormatting sqref="W19:AJ19">
    <cfRule type="expression" dxfId="197" priority="1063">
      <formula>IF(RIGHT(TEXT(W19,"0.#"),1)=".",FALSE,TRUE)</formula>
    </cfRule>
    <cfRule type="expression" dxfId="196" priority="1064">
      <formula>IF(RIGHT(TEXT(W19,"0.#"),1)=".",TRUE,FALSE)</formula>
    </cfRule>
  </conditionalFormatting>
  <conditionalFormatting sqref="Y125">
    <cfRule type="expression" dxfId="195" priority="1059">
      <formula>IF(RIGHT(TEXT(Y125,"0.#"),1)=".",FALSE,TRUE)</formula>
    </cfRule>
    <cfRule type="expression" dxfId="194" priority="1060">
      <formula>IF(RIGHT(TEXT(Y125,"0.#"),1)=".",TRUE,FALSE)</formula>
    </cfRule>
  </conditionalFormatting>
  <conditionalFormatting sqref="AU124">
    <cfRule type="expression" dxfId="193" priority="1057">
      <formula>IF(RIGHT(TEXT(AU124,"0.#"),1)=".",FALSE,TRUE)</formula>
    </cfRule>
    <cfRule type="expression" dxfId="192" priority="1058">
      <formula>IF(RIGHT(TEXT(AU124,"0.#"),1)=".",TRUE,FALSE)</formula>
    </cfRule>
  </conditionalFormatting>
  <conditionalFormatting sqref="AU126">
    <cfRule type="expression" dxfId="191" priority="1055">
      <formula>IF(RIGHT(TEXT(AU126,"0.#"),1)=".",FALSE,TRUE)</formula>
    </cfRule>
    <cfRule type="expression" dxfId="190" priority="1056">
      <formula>IF(RIGHT(TEXT(AU126,"0.#"),1)=".",TRUE,FALSE)</formula>
    </cfRule>
  </conditionalFormatting>
  <conditionalFormatting sqref="AU125">
    <cfRule type="expression" dxfId="189" priority="1053">
      <formula>IF(RIGHT(TEXT(AU125,"0.#"),1)=".",FALSE,TRUE)</formula>
    </cfRule>
    <cfRule type="expression" dxfId="188" priority="1054">
      <formula>IF(RIGHT(TEXT(AU125,"0.#"),1)=".",TRUE,FALSE)</formula>
    </cfRule>
  </conditionalFormatting>
  <conditionalFormatting sqref="Y136 Y130">
    <cfRule type="expression" dxfId="187" priority="1051">
      <formula>IF(RIGHT(TEXT(Y130,"0.#"),1)=".",FALSE,TRUE)</formula>
    </cfRule>
    <cfRule type="expression" dxfId="186" priority="1052">
      <formula>IF(RIGHT(TEXT(Y130,"0.#"),1)=".",TRUE,FALSE)</formula>
    </cfRule>
  </conditionalFormatting>
  <conditionalFormatting sqref="Y138 Y132">
    <cfRule type="expression" dxfId="185" priority="1049">
      <formula>IF(RIGHT(TEXT(Y132,"0.#"),1)=".",FALSE,TRUE)</formula>
    </cfRule>
    <cfRule type="expression" dxfId="184" priority="1050">
      <formula>IF(RIGHT(TEXT(Y132,"0.#"),1)=".",TRUE,FALSE)</formula>
    </cfRule>
  </conditionalFormatting>
  <conditionalFormatting sqref="AU136 AU130">
    <cfRule type="expression" dxfId="183" priority="1045">
      <formula>IF(RIGHT(TEXT(AU130,"0.#"),1)=".",FALSE,TRUE)</formula>
    </cfRule>
    <cfRule type="expression" dxfId="182" priority="1046">
      <formula>IF(RIGHT(TEXT(AU130,"0.#"),1)=".",TRUE,FALSE)</formula>
    </cfRule>
  </conditionalFormatting>
  <conditionalFormatting sqref="AU138 AU132">
    <cfRule type="expression" dxfId="181" priority="1043">
      <formula>IF(RIGHT(TEXT(AU132,"0.#"),1)=".",FALSE,TRUE)</formula>
    </cfRule>
    <cfRule type="expression" dxfId="180" priority="1044">
      <formula>IF(RIGHT(TEXT(AU132,"0.#"),1)=".",TRUE,FALSE)</formula>
    </cfRule>
  </conditionalFormatting>
  <conditionalFormatting sqref="AU137 AU131">
    <cfRule type="expression" dxfId="179" priority="1041">
      <formula>IF(RIGHT(TEXT(AU131,"0.#"),1)=".",FALSE,TRUE)</formula>
    </cfRule>
    <cfRule type="expression" dxfId="178" priority="1042">
      <formula>IF(RIGHT(TEXT(AU131,"0.#"),1)=".",TRUE,FALSE)</formula>
    </cfRule>
  </conditionalFormatting>
  <conditionalFormatting sqref="W23">
    <cfRule type="expression" dxfId="177" priority="987">
      <formula>IF(RIGHT(TEXT(W23,"0.#"),1)=".",FALSE,TRUE)</formula>
    </cfRule>
    <cfRule type="expression" dxfId="176" priority="988">
      <formula>IF(RIGHT(TEXT(W23,"0.#"),1)=".",TRUE,FALSE)</formula>
    </cfRule>
  </conditionalFormatting>
  <conditionalFormatting sqref="W24:W25">
    <cfRule type="expression" dxfId="175" priority="985">
      <formula>IF(RIGHT(TEXT(W24,"0.#"),1)=".",FALSE,TRUE)</formula>
    </cfRule>
    <cfRule type="expression" dxfId="174" priority="986">
      <formula>IF(RIGHT(TEXT(W24,"0.#"),1)=".",TRUE,FALSE)</formula>
    </cfRule>
  </conditionalFormatting>
  <conditionalFormatting sqref="P23">
    <cfRule type="expression" dxfId="173" priority="981">
      <formula>IF(RIGHT(TEXT(P23,"0.#"),1)=".",FALSE,TRUE)</formula>
    </cfRule>
    <cfRule type="expression" dxfId="172" priority="982">
      <formula>IF(RIGHT(TEXT(P23,"0.#"),1)=".",TRUE,FALSE)</formula>
    </cfRule>
  </conditionalFormatting>
  <conditionalFormatting sqref="P24:P25">
    <cfRule type="expression" dxfId="171" priority="979">
      <formula>IF(RIGHT(TEXT(P24,"0.#"),1)=".",FALSE,TRUE)</formula>
    </cfRule>
    <cfRule type="expression" dxfId="170" priority="980">
      <formula>IF(RIGHT(TEXT(P24,"0.#"),1)=".",TRUE,FALSE)</formula>
    </cfRule>
  </conditionalFormatting>
  <conditionalFormatting sqref="P26:AC26">
    <cfRule type="expression" dxfId="169" priority="843">
      <formula>IF(RIGHT(TEXT(P26,"0.#"),1)=".",FALSE,TRUE)</formula>
    </cfRule>
    <cfRule type="expression" dxfId="168" priority="844">
      <formula>IF(RIGHT(TEXT(P26,"0.#"),1)=".",TRUE,FALSE)</formula>
    </cfRule>
  </conditionalFormatting>
  <conditionalFormatting sqref="P14:V14">
    <cfRule type="expression" dxfId="167" priority="167">
      <formula>IF(RIGHT(TEXT(P14,"0.#"),1)=".",FALSE,TRUE)</formula>
    </cfRule>
    <cfRule type="expression" dxfId="166" priority="168">
      <formula>IF(RIGHT(TEXT(P14,"0.#"),1)=".",TRUE,FALSE)</formula>
    </cfRule>
  </conditionalFormatting>
  <conditionalFormatting sqref="P15:V17 P13:V13">
    <cfRule type="expression" dxfId="165" priority="165">
      <formula>IF(RIGHT(TEXT(P13,"0.#"),1)=".",FALSE,TRUE)</formula>
    </cfRule>
    <cfRule type="expression" dxfId="164" priority="166">
      <formula>IF(RIGHT(TEXT(P13,"0.#"),1)=".",TRUE,FALSE)</formula>
    </cfRule>
  </conditionalFormatting>
  <conditionalFormatting sqref="W14:AC14">
    <cfRule type="expression" dxfId="163" priority="163">
      <formula>IF(RIGHT(TEXT(W14,"0.#"),1)=".",FALSE,TRUE)</formula>
    </cfRule>
    <cfRule type="expression" dxfId="162" priority="164">
      <formula>IF(RIGHT(TEXT(W14,"0.#"),1)=".",TRUE,FALSE)</formula>
    </cfRule>
  </conditionalFormatting>
  <conditionalFormatting sqref="W15:AC17 W13:AC13">
    <cfRule type="expression" dxfId="161" priority="161">
      <formula>IF(RIGHT(TEXT(W13,"0.#"),1)=".",FALSE,TRUE)</formula>
    </cfRule>
    <cfRule type="expression" dxfId="160" priority="162">
      <formula>IF(RIGHT(TEXT(W13,"0.#"),1)=".",TRUE,FALSE)</formula>
    </cfRule>
  </conditionalFormatting>
  <conditionalFormatting sqref="AD14:AJ14">
    <cfRule type="expression" dxfId="159" priority="159">
      <formula>IF(RIGHT(TEXT(AD14,"0.#"),1)=".",FALSE,TRUE)</formula>
    </cfRule>
    <cfRule type="expression" dxfId="158" priority="160">
      <formula>IF(RIGHT(TEXT(AD14,"0.#"),1)=".",TRUE,FALSE)</formula>
    </cfRule>
  </conditionalFormatting>
  <conditionalFormatting sqref="AD15:AJ17 AD13:AJ13">
    <cfRule type="expression" dxfId="157" priority="157">
      <formula>IF(RIGHT(TEXT(AD13,"0.#"),1)=".",FALSE,TRUE)</formula>
    </cfRule>
    <cfRule type="expression" dxfId="156" priority="158">
      <formula>IF(RIGHT(TEXT(AD13,"0.#"),1)=".",TRUE,FALSE)</formula>
    </cfRule>
  </conditionalFormatting>
  <conditionalFormatting sqref="P19:V19">
    <cfRule type="expression" dxfId="155" priority="155">
      <formula>IF(RIGHT(TEXT(P19,"0.#"),1)=".",FALSE,TRUE)</formula>
    </cfRule>
    <cfRule type="expression" dxfId="154" priority="156">
      <formula>IF(RIGHT(TEXT(P19,"0.#"),1)=".",TRUE,FALSE)</formula>
    </cfRule>
  </conditionalFormatting>
  <conditionalFormatting sqref="AE34">
    <cfRule type="expression" dxfId="153" priority="153">
      <formula>IF(RIGHT(TEXT(AE34,"0.#"),1)=".",FALSE,TRUE)</formula>
    </cfRule>
    <cfRule type="expression" dxfId="152" priority="154">
      <formula>IF(RIGHT(TEXT(AE34,"0.#"),1)=".",TRUE,FALSE)</formula>
    </cfRule>
  </conditionalFormatting>
  <conditionalFormatting sqref="AE35">
    <cfRule type="expression" dxfId="151" priority="151">
      <formula>IF(RIGHT(TEXT(AE35,"0.#"),1)=".",FALSE,TRUE)</formula>
    </cfRule>
    <cfRule type="expression" dxfId="150" priority="152">
      <formula>IF(RIGHT(TEXT(AE35,"0.#"),1)=".",TRUE,FALSE)</formula>
    </cfRule>
  </conditionalFormatting>
  <conditionalFormatting sqref="AM34">
    <cfRule type="expression" dxfId="149" priority="141">
      <formula>IF(RIGHT(TEXT(AM34,"0.#"),1)=".",FALSE,TRUE)</formula>
    </cfRule>
    <cfRule type="expression" dxfId="148" priority="142">
      <formula>IF(RIGHT(TEXT(AM34,"0.#"),1)=".",TRUE,FALSE)</formula>
    </cfRule>
  </conditionalFormatting>
  <conditionalFormatting sqref="AE36">
    <cfRule type="expression" dxfId="147" priority="149">
      <formula>IF(RIGHT(TEXT(AE36,"0.#"),1)=".",FALSE,TRUE)</formula>
    </cfRule>
    <cfRule type="expression" dxfId="146" priority="150">
      <formula>IF(RIGHT(TEXT(AE36,"0.#"),1)=".",TRUE,FALSE)</formula>
    </cfRule>
  </conditionalFormatting>
  <conditionalFormatting sqref="AI36">
    <cfRule type="expression" dxfId="145" priority="147">
      <formula>IF(RIGHT(TEXT(AI36,"0.#"),1)=".",FALSE,TRUE)</formula>
    </cfRule>
    <cfRule type="expression" dxfId="144" priority="148">
      <formula>IF(RIGHT(TEXT(AI36,"0.#"),1)=".",TRUE,FALSE)</formula>
    </cfRule>
  </conditionalFormatting>
  <conditionalFormatting sqref="AI35">
    <cfRule type="expression" dxfId="143" priority="145">
      <formula>IF(RIGHT(TEXT(AI35,"0.#"),1)=".",FALSE,TRUE)</formula>
    </cfRule>
    <cfRule type="expression" dxfId="142" priority="146">
      <formula>IF(RIGHT(TEXT(AI35,"0.#"),1)=".",TRUE,FALSE)</formula>
    </cfRule>
  </conditionalFormatting>
  <conditionalFormatting sqref="AI34">
    <cfRule type="expression" dxfId="141" priority="143">
      <formula>IF(RIGHT(TEXT(AI34,"0.#"),1)=".",FALSE,TRUE)</formula>
    </cfRule>
    <cfRule type="expression" dxfId="140" priority="144">
      <formula>IF(RIGHT(TEXT(AI34,"0.#"),1)=".",TRUE,FALSE)</formula>
    </cfRule>
  </conditionalFormatting>
  <conditionalFormatting sqref="AM35">
    <cfRule type="expression" dxfId="139" priority="139">
      <formula>IF(RIGHT(TEXT(AM35,"0.#"),1)=".",FALSE,TRUE)</formula>
    </cfRule>
    <cfRule type="expression" dxfId="138" priority="140">
      <formula>IF(RIGHT(TEXT(AM35,"0.#"),1)=".",TRUE,FALSE)</formula>
    </cfRule>
  </conditionalFormatting>
  <conditionalFormatting sqref="AM36">
    <cfRule type="expression" dxfId="137" priority="137">
      <formula>IF(RIGHT(TEXT(AM36,"0.#"),1)=".",FALSE,TRUE)</formula>
    </cfRule>
    <cfRule type="expression" dxfId="136" priority="138">
      <formula>IF(RIGHT(TEXT(AM36,"0.#"),1)=".",TRUE,FALSE)</formula>
    </cfRule>
  </conditionalFormatting>
  <conditionalFormatting sqref="AQ34:AQ36">
    <cfRule type="expression" dxfId="135" priority="135">
      <formula>IF(RIGHT(TEXT(AQ34,"0.#"),1)=".",FALSE,TRUE)</formula>
    </cfRule>
    <cfRule type="expression" dxfId="134" priority="136">
      <formula>IF(RIGHT(TEXT(AQ34,"0.#"),1)=".",TRUE,FALSE)</formula>
    </cfRule>
  </conditionalFormatting>
  <conditionalFormatting sqref="AU34:AU36">
    <cfRule type="expression" dxfId="133" priority="133">
      <formula>IF(RIGHT(TEXT(AU34,"0.#"),1)=".",FALSE,TRUE)</formula>
    </cfRule>
    <cfRule type="expression" dxfId="132" priority="134">
      <formula>IF(RIGHT(TEXT(AU34,"0.#"),1)=".",TRUE,FALSE)</formula>
    </cfRule>
  </conditionalFormatting>
  <conditionalFormatting sqref="AE39 AQ39">
    <cfRule type="expression" dxfId="131" priority="131">
      <formula>IF(RIGHT(TEXT(AE39,"0.#"),1)=".",FALSE,TRUE)</formula>
    </cfRule>
    <cfRule type="expression" dxfId="130" priority="132">
      <formula>IF(RIGHT(TEXT(AE39,"0.#"),1)=".",TRUE,FALSE)</formula>
    </cfRule>
  </conditionalFormatting>
  <conditionalFormatting sqref="AI39">
    <cfRule type="expression" dxfId="129" priority="129">
      <formula>IF(RIGHT(TEXT(AI39,"0.#"),1)=".",FALSE,TRUE)</formula>
    </cfRule>
    <cfRule type="expression" dxfId="128" priority="130">
      <formula>IF(RIGHT(TEXT(AI39,"0.#"),1)=".",TRUE,FALSE)</formula>
    </cfRule>
  </conditionalFormatting>
  <conditionalFormatting sqref="AM39">
    <cfRule type="expression" dxfId="127" priority="127">
      <formula>IF(RIGHT(TEXT(AM39,"0.#"),1)=".",FALSE,TRUE)</formula>
    </cfRule>
    <cfRule type="expression" dxfId="126" priority="128">
      <formula>IF(RIGHT(TEXT(AM39,"0.#"),1)=".",TRUE,FALSE)</formula>
    </cfRule>
  </conditionalFormatting>
  <conditionalFormatting sqref="AE40">
    <cfRule type="expression" dxfId="125" priority="125">
      <formula>IF(RIGHT(TEXT(AE40,"0.#"),1)=".",FALSE,TRUE)</formula>
    </cfRule>
    <cfRule type="expression" dxfId="124" priority="126">
      <formula>IF(RIGHT(TEXT(AE40,"0.#"),1)=".",TRUE,FALSE)</formula>
    </cfRule>
  </conditionalFormatting>
  <conditionalFormatting sqref="AI40">
    <cfRule type="expression" dxfId="123" priority="123">
      <formula>IF(RIGHT(TEXT(AI40,"0.#"),1)=".",FALSE,TRUE)</formula>
    </cfRule>
    <cfRule type="expression" dxfId="122" priority="124">
      <formula>IF(RIGHT(TEXT(AI40,"0.#"),1)=".",TRUE,FALSE)</formula>
    </cfRule>
  </conditionalFormatting>
  <conditionalFormatting sqref="AM40">
    <cfRule type="expression" dxfId="121" priority="121">
      <formula>IF(RIGHT(TEXT(AM40,"0.#"),1)=".",FALSE,TRUE)</formula>
    </cfRule>
    <cfRule type="expression" dxfId="120" priority="122">
      <formula>IF(RIGHT(TEXT(AM40,"0.#"),1)=".",TRUE,FALSE)</formula>
    </cfRule>
  </conditionalFormatting>
  <conditionalFormatting sqref="AQ40">
    <cfRule type="expression" dxfId="119" priority="119">
      <formula>IF(RIGHT(TEXT(AQ40,"0.#"),1)=".",FALSE,TRUE)</formula>
    </cfRule>
    <cfRule type="expression" dxfId="118" priority="120">
      <formula>IF(RIGHT(TEXT(AQ40,"0.#"),1)=".",TRUE,FALSE)</formula>
    </cfRule>
  </conditionalFormatting>
  <conditionalFormatting sqref="AU39">
    <cfRule type="expression" dxfId="117" priority="117">
      <formula>IF(RIGHT(TEXT(AU39,"0.#"),1)=".",FALSE,TRUE)</formula>
    </cfRule>
    <cfRule type="expression" dxfId="116" priority="118">
      <formula>IF(RIGHT(TEXT(AU39,"0.#"),1)=".",TRUE,FALSE)</formula>
    </cfRule>
  </conditionalFormatting>
  <conditionalFormatting sqref="AU40">
    <cfRule type="expression" dxfId="115" priority="115">
      <formula>IF(RIGHT(TEXT(AU40,"0.#"),1)=".",FALSE,TRUE)</formula>
    </cfRule>
    <cfRule type="expression" dxfId="114" priority="116">
      <formula>IF(RIGHT(TEXT(AU40,"0.#"),1)=".",TRUE,FALSE)</formula>
    </cfRule>
  </conditionalFormatting>
  <conditionalFormatting sqref="AM42">
    <cfRule type="expression" dxfId="113" priority="109">
      <formula>IF(RIGHT(TEXT(AM42,"0.#"),1)=".",FALSE,TRUE)</formula>
    </cfRule>
    <cfRule type="expression" dxfId="112" priority="110">
      <formula>IF(RIGHT(TEXT(AM42,"0.#"),1)=".",TRUE,FALSE)</formula>
    </cfRule>
  </conditionalFormatting>
  <conditionalFormatting sqref="AE43 AM43">
    <cfRule type="expression" dxfId="111" priority="107">
      <formula>IF(RIGHT(TEXT(AE43,"0.#"),1)=".",FALSE,TRUE)</formula>
    </cfRule>
    <cfRule type="expression" dxfId="110" priority="108">
      <formula>IF(RIGHT(TEXT(AE43,"0.#"),1)=".",TRUE,FALSE)</formula>
    </cfRule>
  </conditionalFormatting>
  <conditionalFormatting sqref="AI43">
    <cfRule type="expression" dxfId="109" priority="105">
      <formula>IF(RIGHT(TEXT(AI43,"0.#"),1)=".",FALSE,TRUE)</formula>
    </cfRule>
    <cfRule type="expression" dxfId="108" priority="106">
      <formula>IF(RIGHT(TEXT(AI43,"0.#"),1)=".",TRUE,FALSE)</formula>
    </cfRule>
  </conditionalFormatting>
  <conditionalFormatting sqref="AQ43">
    <cfRule type="expression" dxfId="107" priority="103">
      <formula>IF(RIGHT(TEXT(AQ43,"0.#"),1)=".",FALSE,TRUE)</formula>
    </cfRule>
    <cfRule type="expression" dxfId="106" priority="104">
      <formula>IF(RIGHT(TEXT(AQ43,"0.#"),1)=".",TRUE,FALSE)</formula>
    </cfRule>
  </conditionalFormatting>
  <conditionalFormatting sqref="AE42 AQ42">
    <cfRule type="expression" dxfId="105" priority="113">
      <formula>IF(RIGHT(TEXT(AE42,"0.#"),1)=".",FALSE,TRUE)</formula>
    </cfRule>
    <cfRule type="expression" dxfId="104" priority="114">
      <formula>IF(RIGHT(TEXT(AE42,"0.#"),1)=".",TRUE,FALSE)</formula>
    </cfRule>
  </conditionalFormatting>
  <conditionalFormatting sqref="AI42">
    <cfRule type="expression" dxfId="103" priority="111">
      <formula>IF(RIGHT(TEXT(AI42,"0.#"),1)=".",FALSE,TRUE)</formula>
    </cfRule>
    <cfRule type="expression" dxfId="102" priority="112">
      <formula>IF(RIGHT(TEXT(AI42,"0.#"),1)=".",TRUE,FALSE)</formula>
    </cfRule>
  </conditionalFormatting>
  <conditionalFormatting sqref="Y123">
    <cfRule type="expression" dxfId="101" priority="101">
      <formula>IF(RIGHT(TEXT(Y123,"0.#"),1)=".",FALSE,TRUE)</formula>
    </cfRule>
    <cfRule type="expression" dxfId="100" priority="102">
      <formula>IF(RIGHT(TEXT(Y123,"0.#"),1)=".",TRUE,FALSE)</formula>
    </cfRule>
  </conditionalFormatting>
  <conditionalFormatting sqref="AU123">
    <cfRule type="expression" dxfId="99" priority="99">
      <formula>IF(RIGHT(TEXT(AU123,"0.#"),1)=".",FALSE,TRUE)</formula>
    </cfRule>
    <cfRule type="expression" dxfId="98" priority="100">
      <formula>IF(RIGHT(TEXT(AU123,"0.#"),1)=".",TRUE,FALSE)</formula>
    </cfRule>
  </conditionalFormatting>
  <conditionalFormatting sqref="Y129">
    <cfRule type="expression" dxfId="97" priority="97">
      <formula>IF(RIGHT(TEXT(Y129,"0.#"),1)=".",FALSE,TRUE)</formula>
    </cfRule>
    <cfRule type="expression" dxfId="96" priority="98">
      <formula>IF(RIGHT(TEXT(Y129,"0.#"),1)=".",TRUE,FALSE)</formula>
    </cfRule>
  </conditionalFormatting>
  <conditionalFormatting sqref="AU129">
    <cfRule type="expression" dxfId="95" priority="95">
      <formula>IF(RIGHT(TEXT(AU129,"0.#"),1)=".",FALSE,TRUE)</formula>
    </cfRule>
    <cfRule type="expression" dxfId="94" priority="96">
      <formula>IF(RIGHT(TEXT(AU129,"0.#"),1)=".",TRUE,FALSE)</formula>
    </cfRule>
  </conditionalFormatting>
  <conditionalFormatting sqref="Y135">
    <cfRule type="expression" dxfId="93" priority="93">
      <formula>IF(RIGHT(TEXT(Y135,"0.#"),1)=".",FALSE,TRUE)</formula>
    </cfRule>
    <cfRule type="expression" dxfId="92" priority="94">
      <formula>IF(RIGHT(TEXT(Y135,"0.#"),1)=".",TRUE,FALSE)</formula>
    </cfRule>
  </conditionalFormatting>
  <conditionalFormatting sqref="AU135">
    <cfRule type="expression" dxfId="91" priority="91">
      <formula>IF(RIGHT(TEXT(AU135,"0.#"),1)=".",FALSE,TRUE)</formula>
    </cfRule>
    <cfRule type="expression" dxfId="90" priority="92">
      <formula>IF(RIGHT(TEXT(AU135,"0.#"),1)=".",TRUE,FALSE)</formula>
    </cfRule>
  </conditionalFormatting>
  <conditionalFormatting sqref="AL145:AO145">
    <cfRule type="expression" dxfId="89" priority="87">
      <formula>IF(AND(AL145&gt;=0, RIGHT(TEXT(AL145,"0.#"),1)&lt;&gt;"."),TRUE,FALSE)</formula>
    </cfRule>
    <cfRule type="expression" dxfId="88" priority="88">
      <formula>IF(AND(AL145&gt;=0, RIGHT(TEXT(AL145,"0.#"),1)="."),TRUE,FALSE)</formula>
    </cfRule>
    <cfRule type="expression" dxfId="87" priority="89">
      <formula>IF(AND(AL145&lt;0, RIGHT(TEXT(AL145,"0.#"),1)&lt;&gt;"."),TRUE,FALSE)</formula>
    </cfRule>
    <cfRule type="expression" dxfId="86" priority="90">
      <formula>IF(AND(AL145&lt;0, RIGHT(TEXT(AL145,"0.#"),1)="."),TRUE,FALSE)</formula>
    </cfRule>
  </conditionalFormatting>
  <conditionalFormatting sqref="Y145">
    <cfRule type="expression" dxfId="85" priority="85">
      <formula>IF(RIGHT(TEXT(Y145,"0.#"),1)=".",FALSE,TRUE)</formula>
    </cfRule>
    <cfRule type="expression" dxfId="84" priority="86">
      <formula>IF(RIGHT(TEXT(Y145,"0.#"),1)=".",TRUE,FALSE)</formula>
    </cfRule>
  </conditionalFormatting>
  <conditionalFormatting sqref="Y149:Y150">
    <cfRule type="expression" dxfId="83" priority="79">
      <formula>IF(RIGHT(TEXT(Y149,"0.#"),1)=".",FALSE,TRUE)</formula>
    </cfRule>
    <cfRule type="expression" dxfId="82" priority="80">
      <formula>IF(RIGHT(TEXT(Y149,"0.#"),1)=".",TRUE,FALSE)</formula>
    </cfRule>
  </conditionalFormatting>
  <conditionalFormatting sqref="AL149:AO150">
    <cfRule type="expression" dxfId="81" priority="81">
      <formula>IF(AND(AL149&gt;=0, RIGHT(TEXT(AL149,"0.#"),1)&lt;&gt;"."),TRUE,FALSE)</formula>
    </cfRule>
    <cfRule type="expression" dxfId="80" priority="82">
      <formula>IF(AND(AL149&gt;=0, RIGHT(TEXT(AL149,"0.#"),1)="."),TRUE,FALSE)</formula>
    </cfRule>
    <cfRule type="expression" dxfId="79" priority="83">
      <formula>IF(AND(AL149&lt;0, RIGHT(TEXT(AL149,"0.#"),1)&lt;&gt;"."),TRUE,FALSE)</formula>
    </cfRule>
    <cfRule type="expression" dxfId="78" priority="84">
      <formula>IF(AND(AL149&lt;0, RIGHT(TEXT(AL149,"0.#"),1)="."),TRUE,FALSE)</formula>
    </cfRule>
  </conditionalFormatting>
  <conditionalFormatting sqref="Y155">
    <cfRule type="expression" dxfId="77" priority="73">
      <formula>IF(RIGHT(TEXT(Y155,"0.#"),1)=".",FALSE,TRUE)</formula>
    </cfRule>
    <cfRule type="expression" dxfId="76" priority="74">
      <formula>IF(RIGHT(TEXT(Y155,"0.#"),1)=".",TRUE,FALSE)</formula>
    </cfRule>
  </conditionalFormatting>
  <conditionalFormatting sqref="AL155:AO155">
    <cfRule type="expression" dxfId="75" priority="75">
      <formula>IF(AND(AL155&gt;=0, RIGHT(TEXT(AL155,"0.#"),1)&lt;&gt;"."),TRUE,FALSE)</formula>
    </cfRule>
    <cfRule type="expression" dxfId="74" priority="76">
      <formula>IF(AND(AL155&gt;=0, RIGHT(TEXT(AL155,"0.#"),1)="."),TRUE,FALSE)</formula>
    </cfRule>
    <cfRule type="expression" dxfId="73" priority="77">
      <formula>IF(AND(AL155&lt;0, RIGHT(TEXT(AL155,"0.#"),1)&lt;&gt;"."),TRUE,FALSE)</formula>
    </cfRule>
    <cfRule type="expression" dxfId="72" priority="78">
      <formula>IF(AND(AL155&lt;0, RIGHT(TEXT(AL155,"0.#"),1)="."),TRUE,FALSE)</formula>
    </cfRule>
  </conditionalFormatting>
  <conditionalFormatting sqref="Y154">
    <cfRule type="expression" dxfId="71" priority="67">
      <formula>IF(RIGHT(TEXT(Y154,"0.#"),1)=".",FALSE,TRUE)</formula>
    </cfRule>
    <cfRule type="expression" dxfId="70" priority="68">
      <formula>IF(RIGHT(TEXT(Y154,"0.#"),1)=".",TRUE,FALSE)</formula>
    </cfRule>
  </conditionalFormatting>
  <conditionalFormatting sqref="AL154:AO154">
    <cfRule type="expression" dxfId="69" priority="69">
      <formula>IF(AND(AL154&gt;=0, RIGHT(TEXT(AL154,"0.#"),1)&lt;&gt;"."),TRUE,FALSE)</formula>
    </cfRule>
    <cfRule type="expression" dxfId="68" priority="70">
      <formula>IF(AND(AL154&gt;=0, RIGHT(TEXT(AL154,"0.#"),1)="."),TRUE,FALSE)</formula>
    </cfRule>
    <cfRule type="expression" dxfId="67" priority="71">
      <formula>IF(AND(AL154&lt;0, RIGHT(TEXT(AL154,"0.#"),1)&lt;&gt;"."),TRUE,FALSE)</formula>
    </cfRule>
    <cfRule type="expression" dxfId="66" priority="72">
      <formula>IF(AND(AL154&lt;0, RIGHT(TEXT(AL154,"0.#"),1)="."),TRUE,FALSE)</formula>
    </cfRule>
  </conditionalFormatting>
  <conditionalFormatting sqref="Y159:Y160">
    <cfRule type="expression" dxfId="65" priority="61">
      <formula>IF(RIGHT(TEXT(Y159,"0.#"),1)=".",FALSE,TRUE)</formula>
    </cfRule>
    <cfRule type="expression" dxfId="64" priority="62">
      <formula>IF(RIGHT(TEXT(Y159,"0.#"),1)=".",TRUE,FALSE)</formula>
    </cfRule>
  </conditionalFormatting>
  <conditionalFormatting sqref="AL159:AO159">
    <cfRule type="expression" dxfId="63" priority="63">
      <formula>IF(AND(AL159&gt;=0, RIGHT(TEXT(AL159,"0.#"),1)&lt;&gt;"."),TRUE,FALSE)</formula>
    </cfRule>
    <cfRule type="expression" dxfId="62" priority="64">
      <formula>IF(AND(AL159&gt;=0, RIGHT(TEXT(AL159,"0.#"),1)="."),TRUE,FALSE)</formula>
    </cfRule>
    <cfRule type="expression" dxfId="61" priority="65">
      <formula>IF(AND(AL159&lt;0, RIGHT(TEXT(AL159,"0.#"),1)&lt;&gt;"."),TRUE,FALSE)</formula>
    </cfRule>
    <cfRule type="expression" dxfId="60" priority="66">
      <formula>IF(AND(AL159&lt;0, RIGHT(TEXT(AL159,"0.#"),1)="."),TRUE,FALSE)</formula>
    </cfRule>
  </conditionalFormatting>
  <conditionalFormatting sqref="AL160:AO160">
    <cfRule type="expression" dxfId="59" priority="57">
      <formula>IF(AND(AL160&gt;=0, RIGHT(TEXT(AL160,"0.#"),1)&lt;&gt;"."),TRUE,FALSE)</formula>
    </cfRule>
    <cfRule type="expression" dxfId="58" priority="58">
      <formula>IF(AND(AL160&gt;=0, RIGHT(TEXT(AL160,"0.#"),1)="."),TRUE,FALSE)</formula>
    </cfRule>
    <cfRule type="expression" dxfId="57" priority="59">
      <formula>IF(AND(AL160&lt;0, RIGHT(TEXT(AL160,"0.#"),1)&lt;&gt;"."),TRUE,FALSE)</formula>
    </cfRule>
    <cfRule type="expression" dxfId="56" priority="60">
      <formula>IF(AND(AL160&lt;0, RIGHT(TEXT(AL160,"0.#"),1)="."),TRUE,FALSE)</formula>
    </cfRule>
  </conditionalFormatting>
  <conditionalFormatting sqref="Y166:Y173">
    <cfRule type="expression" dxfId="55" priority="51">
      <formula>IF(RIGHT(TEXT(Y166,"0.#"),1)=".",FALSE,TRUE)</formula>
    </cfRule>
    <cfRule type="expression" dxfId="54" priority="52">
      <formula>IF(RIGHT(TEXT(Y166,"0.#"),1)=".",TRUE,FALSE)</formula>
    </cfRule>
  </conditionalFormatting>
  <conditionalFormatting sqref="AL166:AO166">
    <cfRule type="expression" dxfId="53" priority="53">
      <formula>IF(AND(AL166&gt;=0, RIGHT(TEXT(AL166,"0.#"),1)&lt;&gt;"."),TRUE,FALSE)</formula>
    </cfRule>
    <cfRule type="expression" dxfId="52" priority="54">
      <formula>IF(AND(AL166&gt;=0, RIGHT(TEXT(AL166,"0.#"),1)="."),TRUE,FALSE)</formula>
    </cfRule>
    <cfRule type="expression" dxfId="51" priority="55">
      <formula>IF(AND(AL166&lt;0, RIGHT(TEXT(AL166,"0.#"),1)&lt;&gt;"."),TRUE,FALSE)</formula>
    </cfRule>
    <cfRule type="expression" dxfId="50" priority="56">
      <formula>IF(AND(AL166&lt;0, RIGHT(TEXT(AL166,"0.#"),1)="."),TRUE,FALSE)</formula>
    </cfRule>
  </conditionalFormatting>
  <conditionalFormatting sqref="AL164:AO165">
    <cfRule type="expression" dxfId="49" priority="47">
      <formula>IF(AND(AL164&gt;=0, RIGHT(TEXT(AL164,"0.#"),1)&lt;&gt;"."),TRUE,FALSE)</formula>
    </cfRule>
    <cfRule type="expression" dxfId="48" priority="48">
      <formula>IF(AND(AL164&gt;=0, RIGHT(TEXT(AL164,"0.#"),1)="."),TRUE,FALSE)</formula>
    </cfRule>
    <cfRule type="expression" dxfId="47" priority="49">
      <formula>IF(AND(AL164&lt;0, RIGHT(TEXT(AL164,"0.#"),1)&lt;&gt;"."),TRUE,FALSE)</formula>
    </cfRule>
    <cfRule type="expression" dxfId="46" priority="50">
      <formula>IF(AND(AL164&lt;0, RIGHT(TEXT(AL164,"0.#"),1)="."),TRUE,FALSE)</formula>
    </cfRule>
  </conditionalFormatting>
  <conditionalFormatting sqref="Y164:Y165">
    <cfRule type="expression" dxfId="45" priority="45">
      <formula>IF(RIGHT(TEXT(Y164,"0.#"),1)=".",FALSE,TRUE)</formula>
    </cfRule>
    <cfRule type="expression" dxfId="44" priority="46">
      <formula>IF(RIGHT(TEXT(Y164,"0.#"),1)=".",TRUE,FALSE)</formula>
    </cfRule>
  </conditionalFormatting>
  <conditionalFormatting sqref="AL167:AO167">
    <cfRule type="expression" dxfId="43" priority="41">
      <formula>IF(AND(AL167&gt;=0, RIGHT(TEXT(AL167,"0.#"),1)&lt;&gt;"."),TRUE,FALSE)</formula>
    </cfRule>
    <cfRule type="expression" dxfId="42" priority="42">
      <formula>IF(AND(AL167&gt;=0, RIGHT(TEXT(AL167,"0.#"),1)="."),TRUE,FALSE)</formula>
    </cfRule>
    <cfRule type="expression" dxfId="41" priority="43">
      <formula>IF(AND(AL167&lt;0, RIGHT(TEXT(AL167,"0.#"),1)&lt;&gt;"."),TRUE,FALSE)</formula>
    </cfRule>
    <cfRule type="expression" dxfId="40" priority="44">
      <formula>IF(AND(AL167&lt;0, RIGHT(TEXT(AL167,"0.#"),1)="."),TRUE,FALSE)</formula>
    </cfRule>
  </conditionalFormatting>
  <conditionalFormatting sqref="AL168:AO168">
    <cfRule type="expression" dxfId="39" priority="37">
      <formula>IF(AND(AL168&gt;=0, RIGHT(TEXT(AL168,"0.#"),1)&lt;&gt;"."),TRUE,FALSE)</formula>
    </cfRule>
    <cfRule type="expression" dxfId="38" priority="38">
      <formula>IF(AND(AL168&gt;=0, RIGHT(TEXT(AL168,"0.#"),1)="."),TRUE,FALSE)</formula>
    </cfRule>
    <cfRule type="expression" dxfId="37" priority="39">
      <formula>IF(AND(AL168&lt;0, RIGHT(TEXT(AL168,"0.#"),1)&lt;&gt;"."),TRUE,FALSE)</formula>
    </cfRule>
    <cfRule type="expression" dxfId="36" priority="40">
      <formula>IF(AND(AL168&lt;0, RIGHT(TEXT(AL168,"0.#"),1)="."),TRUE,FALSE)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AL170:AO170">
    <cfRule type="expression" dxfId="31" priority="29">
      <formula>IF(AND(AL170&gt;=0, RIGHT(TEXT(AL170,"0.#"),1)&lt;&gt;"."),TRUE,FALSE)</formula>
    </cfRule>
    <cfRule type="expression" dxfId="30" priority="30">
      <formula>IF(AND(AL170&gt;=0, RIGHT(TEXT(AL170,"0.#"),1)="."),TRUE,FALSE)</formula>
    </cfRule>
    <cfRule type="expression" dxfId="29" priority="31">
      <formula>IF(AND(AL170&lt;0, RIGHT(TEXT(AL170,"0.#"),1)&lt;&gt;"."),TRUE,FALSE)</formula>
    </cfRule>
    <cfRule type="expression" dxfId="28" priority="32">
      <formula>IF(AND(AL170&lt;0, RIGHT(TEXT(AL170,"0.#"),1)="."),TRUE,FALSE)</formula>
    </cfRule>
  </conditionalFormatting>
  <conditionalFormatting sqref="AL171:AO171">
    <cfRule type="expression" dxfId="27" priority="25">
      <formula>IF(AND(AL171&gt;=0, RIGHT(TEXT(AL171,"0.#"),1)&lt;&gt;"."),TRUE,FALSE)</formula>
    </cfRule>
    <cfRule type="expression" dxfId="26" priority="26">
      <formula>IF(AND(AL171&gt;=0, RIGHT(TEXT(AL171,"0.#"),1)="."),TRUE,FALSE)</formula>
    </cfRule>
    <cfRule type="expression" dxfId="25" priority="27">
      <formula>IF(AND(AL171&lt;0, RIGHT(TEXT(AL171,"0.#"),1)&lt;&gt;"."),TRUE,FALSE)</formula>
    </cfRule>
    <cfRule type="expression" dxfId="24" priority="28">
      <formula>IF(AND(AL171&lt;0, RIGHT(TEXT(AL171,"0.#"),1)="."),TRUE,FALSE)</formula>
    </cfRule>
  </conditionalFormatting>
  <conditionalFormatting sqref="AL172:AO172">
    <cfRule type="expression" dxfId="23" priority="21">
      <formula>IF(AND(AL172&gt;=0, RIGHT(TEXT(AL172,"0.#"),1)&lt;&gt;"."),TRUE,FALSE)</formula>
    </cfRule>
    <cfRule type="expression" dxfId="22" priority="22">
      <formula>IF(AND(AL172&gt;=0, RIGHT(TEXT(AL172,"0.#"),1)="."),TRUE,FALSE)</formula>
    </cfRule>
    <cfRule type="expression" dxfId="21" priority="23">
      <formula>IF(AND(AL172&lt;0, RIGHT(TEXT(AL172,"0.#"),1)&lt;&gt;"."),TRUE,FALSE)</formula>
    </cfRule>
    <cfRule type="expression" dxfId="20" priority="24">
      <formula>IF(AND(AL172&lt;0, RIGHT(TEXT(AL172,"0.#"),1)="."),TRUE,FALSE)</formula>
    </cfRule>
  </conditionalFormatting>
  <conditionalFormatting sqref="AL173:AO173">
    <cfRule type="expression" dxfId="19" priority="17">
      <formula>IF(AND(AL173&gt;=0, RIGHT(TEXT(AL173,"0.#"),1)&lt;&gt;"."),TRUE,FALSE)</formula>
    </cfRule>
    <cfRule type="expression" dxfId="18" priority="18">
      <formula>IF(AND(AL173&gt;=0, RIGHT(TEXT(AL173,"0.#"),1)="."),TRUE,FALSE)</formula>
    </cfRule>
    <cfRule type="expression" dxfId="17" priority="19">
      <formula>IF(AND(AL173&lt;0, RIGHT(TEXT(AL173,"0.#"),1)&lt;&gt;"."),TRUE,FALSE)</formula>
    </cfRule>
    <cfRule type="expression" dxfId="16" priority="20">
      <formula>IF(AND(AL173&lt;0, RIGHT(TEXT(AL173,"0.#"),1)="."),TRUE,FALSE)</formula>
    </cfRule>
  </conditionalFormatting>
  <conditionalFormatting sqref="Y179:Y186">
    <cfRule type="expression" dxfId="15" priority="15">
      <formula>IF(RIGHT(TEXT(Y179,"0.#"),1)=".",FALSE,TRUE)</formula>
    </cfRule>
    <cfRule type="expression" dxfId="14" priority="16">
      <formula>IF(RIGHT(TEXT(Y179,"0.#"),1)=".",TRUE,FALSE)</formula>
    </cfRule>
  </conditionalFormatting>
  <conditionalFormatting sqref="AL177:AO177">
    <cfRule type="expression" dxfId="13" priority="11">
      <formula>IF(AND(AL177&gt;=0, RIGHT(TEXT(AL177,"0.#"),1)&lt;&gt;"."),TRUE,FALSE)</formula>
    </cfRule>
    <cfRule type="expression" dxfId="12" priority="12">
      <formula>IF(AND(AL177&gt;=0, RIGHT(TEXT(AL177,"0.#"),1)="."),TRUE,FALSE)</formula>
    </cfRule>
    <cfRule type="expression" dxfId="11" priority="13">
      <formula>IF(AND(AL177&lt;0, RIGHT(TEXT(AL177,"0.#"),1)&lt;&gt;"."),TRUE,FALSE)</formula>
    </cfRule>
    <cfRule type="expression" dxfId="10" priority="14">
      <formula>IF(AND(AL177&lt;0, RIGHT(TEXT(AL177,"0.#"),1)="."),TRUE,FALSE)</formula>
    </cfRule>
  </conditionalFormatting>
  <conditionalFormatting sqref="Y177:Y178">
    <cfRule type="expression" dxfId="9" priority="9">
      <formula>IF(RIGHT(TEXT(Y177,"0.#"),1)=".",FALSE,TRUE)</formula>
    </cfRule>
    <cfRule type="expression" dxfId="8" priority="10">
      <formula>IF(RIGHT(TEXT(Y177,"0.#"),1)=".",TRUE,FALSE)</formula>
    </cfRule>
  </conditionalFormatting>
  <conditionalFormatting sqref="AL178:AO178">
    <cfRule type="expression" dxfId="7" priority="5">
      <formula>IF(AND(AL178&gt;=0, RIGHT(TEXT(AL178,"0.#"),1)&lt;&gt;"."),TRUE,FALSE)</formula>
    </cfRule>
    <cfRule type="expression" dxfId="6" priority="6">
      <formula>IF(AND(AL178&gt;=0, RIGHT(TEXT(AL178,"0.#"),1)="."),TRUE,FALSE)</formula>
    </cfRule>
    <cfRule type="expression" dxfId="5" priority="7">
      <formula>IF(AND(AL178&lt;0, RIGHT(TEXT(AL178,"0.#"),1)&lt;&gt;"."),TRUE,FALSE)</formula>
    </cfRule>
    <cfRule type="expression" dxfId="4" priority="8">
      <formula>IF(AND(AL178&lt;0, RIGHT(TEXT(AL178,"0.#"),1)="."),TRUE,FALSE)</formula>
    </cfRule>
  </conditionalFormatting>
  <conditionalFormatting sqref="AL179:AO186">
    <cfRule type="expression" dxfId="3" priority="1">
      <formula>IF(AND(AL179&gt;=0, RIGHT(TEXT(AL179,"0.#"),1)&lt;&gt;"."),TRUE,FALSE)</formula>
    </cfRule>
    <cfRule type="expression" dxfId="2" priority="2">
      <formula>IF(AND(AL179&gt;=0, RIGHT(TEXT(AL179,"0.#"),1)="."),TRUE,FALSE)</formula>
    </cfRule>
    <cfRule type="expression" dxfId="1" priority="3">
      <formula>IF(AND(AL179&lt;0, RIGHT(TEXT(AL179,"0.#"),1)&lt;&gt;"."),TRUE,FALSE)</formula>
    </cfRule>
    <cfRule type="expression" dxfId="0" priority="4">
      <formula>IF(AND(AL179&lt;0, RIGHT(TEXT(AL179,"0.#"),1)="."),TRUE,FALSE)</formula>
    </cfRule>
  </conditionalFormatting>
  <dataValidations count="17">
    <dataValidation type="whole" allowBlank="1" showInputMessage="1" showErrorMessage="1" sqref="O95:P96 AX95:AX97 AA95:AB96 AM95:AN96">
      <formula1>0</formula1>
      <formula2>99</formula2>
    </dataValidation>
    <dataValidation type="whole" allowBlank="1" showInputMessage="1" showErrorMessage="1" sqref="AJ95:AK96 X95:Y96 AJ97 L95:L97 M95:M96 X97 AU95:AV96 J71:J7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1:E81">
      <formula1>T行政事業レビュー推進チームの所見</formula1>
    </dataValidation>
    <dataValidation type="custom" imeMode="disabled" allowBlank="1" showInputMessage="1" showErrorMessage="1" sqref="AH145:AK145 AH149:AK150 AH154:AK155 AH159:AK160 AH164:AK173 AH177:AK186">
      <formula1>OR(AND(MOD(IF(ISNUMBER(AH145), AH145, 0.5),1)=0, 0&lt;=AH145), AH145="-")</formula1>
    </dataValidation>
    <dataValidation type="whole" imeMode="disabled" allowBlank="1" showInputMessage="1" showErrorMessage="1" sqref="AW2:AX2">
      <formula1>0</formula1>
      <formula2>99</formula2>
    </dataValidation>
    <dataValidation type="list" allowBlank="1" showInputMessage="1" showErrorMessage="1" sqref="A83:E83">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AO139 AO187">
      <formula1>"　, ☑"</formula1>
    </dataValidation>
    <dataValidation type="list" allowBlank="1" showInputMessage="1" showErrorMessage="1" sqref="S5:X5">
      <formula1>T終了年度</formula1>
    </dataValidation>
    <dataValidation type="list" allowBlank="1" showInputMessage="1" showErrorMessage="1" sqref="H71:I75">
      <formula1>T事業番号</formula1>
    </dataValidation>
    <dataValidation type="custom" imeMode="disabled" allowBlank="1" showInputMessage="1" showErrorMessage="1" sqref="AY23 AQ33:AR33 P13:AX13 AR15:AX15 P14:AQ18 AR18:AX18 P19:AJ19 Y123:AB125 AU123:AX125 Y129:AB131 AU129:AX131 Y135:AB137 AU135:AX137 Y145:AB145 AL145:AO145 Y149:AB150 AL149:AO150 Y154:AB155 AL154:AO155 Y159:AB160 AL159:AO160 Y164:AB173 AL164:AO173 Y177:AB186 AL177:AO186 AE42:AX42 AE39:AX40 AU33:AX33 AE34:AX36 P23:AC26">
      <formula1>OR(ISNUMBER(P13), P13="-")</formula1>
    </dataValidation>
    <dataValidation type="list" allowBlank="1" showInputMessage="1" showErrorMessage="1" sqref="Q97:R97 AO97:AP97 AC97:AD97">
      <formula1>$U$30</formula1>
    </dataValidation>
    <dataValidation type="custom" allowBlank="1" showInputMessage="1" showErrorMessage="1" errorTitle="法人番号チェック" error="法人番号は13桁の数字で入力してください。" sqref="J177:O186 J164:O173 J159:O160 J154:O155 J149:O150 J145:O145">
      <formula1>OR(J145="-",AND(LEN(J145)=13,IFERROR(SEARCH("-",J145),"")="",IFERROR(SEARCH(".",J145),"")="",ISNUMBER(J145)))</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6" max="16383" man="1"/>
    <brk id="49" max="16383" man="1"/>
    <brk id="77" max="16383" man="1"/>
    <brk id="97" max="16383" man="1"/>
    <brk id="120" max="16383" man="1"/>
    <brk id="139" max="16383" man="1"/>
    <brk id="161"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U96:V96 I96:J96 AG96:AH96 AR96:AS96</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入力規則等!$AG$2:$AG$13</xm:f>
          </x14:formula1>
          <xm:sqref>AC145:AG145 AC149:AG150 AC154:AG155 AC159:AG160 AC164:AG173 AC177:AG186</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入力規則等!$U$13:$U$35</xm:f>
          </x14:formula1>
          <xm:sqref>AJ2:AM2 E71:G75 AE97:AG97 G97:I97 AQ97:AS97 S97:U97</xm:sqref>
        </x14:dataValidation>
        <x14:dataValidation type="list" allowBlank="1" showInputMessage="1" showErrorMessage="1">
          <x14:formula1>
            <xm:f>入力規則等!$U$56:$U$58</xm:f>
          </x14:formula1>
          <xm:sqref>J97:K97 AT97:AU97 AH97:AI97 V97:W97</xm:sqref>
        </x14:dataValidation>
        <x14:dataValidation type="list" allowBlank="1" showInputMessage="1" showErrorMessage="1">
          <x14:formula1>
            <xm:f>入力規則等!$U$49</xm:f>
          </x14:formula1>
          <xm:sqref>C71:D75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388</v>
      </c>
      <c r="AA1" s="29" t="s">
        <v>75</v>
      </c>
      <c r="AB1" s="29" t="s">
        <v>389</v>
      </c>
      <c r="AC1" s="29" t="s">
        <v>30</v>
      </c>
      <c r="AD1" s="28"/>
      <c r="AE1" s="29" t="s">
        <v>42</v>
      </c>
      <c r="AF1" s="30"/>
      <c r="AG1" s="42" t="s">
        <v>172</v>
      </c>
      <c r="AI1" s="42" t="s">
        <v>175</v>
      </c>
      <c r="AK1" s="42" t="s">
        <v>179</v>
      </c>
      <c r="AM1" s="62"/>
      <c r="AN1" s="62"/>
      <c r="AP1" s="28" t="s">
        <v>217</v>
      </c>
    </row>
    <row r="2" spans="1:42" ht="13.5" customHeight="1" x14ac:dyDescent="0.15">
      <c r="A2" s="14" t="s">
        <v>78</v>
      </c>
      <c r="B2" s="15"/>
      <c r="C2" s="13" t="str">
        <f>IF(B2="","",A2)</f>
        <v/>
      </c>
      <c r="D2" s="13" t="str">
        <f>IF(C2="","",IF(D1&lt;&gt;"",CONCATENATE(D1,"、",C2),C2))</f>
        <v/>
      </c>
      <c r="F2" s="12" t="s">
        <v>65</v>
      </c>
      <c r="G2" s="17" t="s">
        <v>584</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77">
        <v>21</v>
      </c>
      <c r="W2" s="32" t="s">
        <v>162</v>
      </c>
      <c r="Y2" s="32" t="s">
        <v>61</v>
      </c>
      <c r="Z2" s="32" t="s">
        <v>61</v>
      </c>
      <c r="AA2" s="70" t="s">
        <v>258</v>
      </c>
      <c r="AB2" s="70" t="s">
        <v>483</v>
      </c>
      <c r="AC2" s="71" t="s">
        <v>127</v>
      </c>
      <c r="AD2" s="28"/>
      <c r="AE2" s="34" t="s">
        <v>158</v>
      </c>
      <c r="AF2" s="30"/>
      <c r="AG2" s="44" t="s">
        <v>225</v>
      </c>
      <c r="AI2" s="42" t="s">
        <v>255</v>
      </c>
      <c r="AK2" s="42" t="s">
        <v>180</v>
      </c>
      <c r="AM2" s="62"/>
      <c r="AN2" s="62"/>
      <c r="AP2" s="44" t="s">
        <v>225</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584</v>
      </c>
      <c r="R3" s="13" t="str">
        <f t="shared" ref="R3:R8" si="3">IF(Q3="","",P3)</f>
        <v>委託・請負</v>
      </c>
      <c r="S3" s="13" t="str">
        <f t="shared" ref="S3:S8" si="4">IF(R3="",S2,IF(S2&lt;&gt;"",CONCATENATE(S2,"、",R3),R3))</f>
        <v>委託・請負</v>
      </c>
      <c r="T3" s="13"/>
      <c r="U3" s="32" t="s">
        <v>514</v>
      </c>
      <c r="W3" s="32" t="s">
        <v>137</v>
      </c>
      <c r="Y3" s="32" t="s">
        <v>62</v>
      </c>
      <c r="Z3" s="32" t="s">
        <v>390</v>
      </c>
      <c r="AA3" s="70" t="s">
        <v>356</v>
      </c>
      <c r="AB3" s="70" t="s">
        <v>484</v>
      </c>
      <c r="AC3" s="71" t="s">
        <v>128</v>
      </c>
      <c r="AD3" s="28"/>
      <c r="AE3" s="34" t="s">
        <v>159</v>
      </c>
      <c r="AF3" s="30"/>
      <c r="AG3" s="44" t="s">
        <v>226</v>
      </c>
      <c r="AI3" s="42" t="s">
        <v>174</v>
      </c>
      <c r="AK3" s="42" t="str">
        <f>CHAR(CODE(AK2)+1)</f>
        <v>B</v>
      </c>
      <c r="AM3" s="62"/>
      <c r="AN3" s="62"/>
      <c r="AP3" s="44" t="s">
        <v>226</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2" t="s">
        <v>573</v>
      </c>
      <c r="W4" s="32" t="s">
        <v>138</v>
      </c>
      <c r="Y4" s="32" t="s">
        <v>263</v>
      </c>
      <c r="Z4" s="32" t="s">
        <v>391</v>
      </c>
      <c r="AA4" s="70" t="s">
        <v>357</v>
      </c>
      <c r="AB4" s="70" t="s">
        <v>485</v>
      </c>
      <c r="AC4" s="70" t="s">
        <v>129</v>
      </c>
      <c r="AD4" s="28"/>
      <c r="AE4" s="34" t="s">
        <v>160</v>
      </c>
      <c r="AF4" s="30"/>
      <c r="AG4" s="44" t="s">
        <v>227</v>
      </c>
      <c r="AI4" s="42" t="s">
        <v>176</v>
      </c>
      <c r="AK4" s="42" t="str">
        <f t="shared" ref="AK4:AK49" si="7">CHAR(CODE(AK3)+1)</f>
        <v>C</v>
      </c>
      <c r="AM4" s="62"/>
      <c r="AN4" s="62"/>
      <c r="AP4" s="44" t="s">
        <v>227</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2" t="s">
        <v>538</v>
      </c>
      <c r="Y5" s="32" t="s">
        <v>264</v>
      </c>
      <c r="Z5" s="32" t="s">
        <v>392</v>
      </c>
      <c r="AA5" s="70" t="s">
        <v>358</v>
      </c>
      <c r="AB5" s="70" t="s">
        <v>486</v>
      </c>
      <c r="AC5" s="70" t="s">
        <v>161</v>
      </c>
      <c r="AD5" s="31"/>
      <c r="AE5" s="34" t="s">
        <v>236</v>
      </c>
      <c r="AF5" s="30"/>
      <c r="AG5" s="44" t="s">
        <v>228</v>
      </c>
      <c r="AI5" s="42" t="s">
        <v>261</v>
      </c>
      <c r="AK5" s="42" t="str">
        <f t="shared" si="7"/>
        <v>D</v>
      </c>
      <c r="AP5" s="44" t="s">
        <v>228</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2" t="s">
        <v>238</v>
      </c>
      <c r="W6" s="32" t="s">
        <v>540</v>
      </c>
      <c r="Y6" s="32" t="s">
        <v>265</v>
      </c>
      <c r="Z6" s="32" t="s">
        <v>393</v>
      </c>
      <c r="AA6" s="70" t="s">
        <v>359</v>
      </c>
      <c r="AB6" s="70" t="s">
        <v>487</v>
      </c>
      <c r="AC6" s="70" t="s">
        <v>130</v>
      </c>
      <c r="AD6" s="31"/>
      <c r="AE6" s="34" t="s">
        <v>234</v>
      </c>
      <c r="AF6" s="30"/>
      <c r="AG6" s="44" t="s">
        <v>229</v>
      </c>
      <c r="AI6" s="42" t="s">
        <v>262</v>
      </c>
      <c r="AK6" s="42" t="str">
        <f>CHAR(CODE(AK5)+1)</f>
        <v>E</v>
      </c>
      <c r="AP6" s="44" t="s">
        <v>229</v>
      </c>
    </row>
    <row r="7" spans="1:42" ht="13.5" customHeight="1" x14ac:dyDescent="0.15">
      <c r="A7" s="14" t="s">
        <v>83</v>
      </c>
      <c r="B7" s="15"/>
      <c r="C7" s="13" t="str">
        <f t="shared" si="0"/>
        <v/>
      </c>
      <c r="D7" s="13" t="str">
        <f t="shared" si="8"/>
        <v/>
      </c>
      <c r="F7" s="18" t="s">
        <v>187</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2"/>
      <c r="W7" s="32" t="s">
        <v>139</v>
      </c>
      <c r="Y7" s="32" t="s">
        <v>266</v>
      </c>
      <c r="Z7" s="32" t="s">
        <v>394</v>
      </c>
      <c r="AA7" s="70" t="s">
        <v>360</v>
      </c>
      <c r="AB7" s="70" t="s">
        <v>488</v>
      </c>
      <c r="AC7" s="31"/>
      <c r="AD7" s="31"/>
      <c r="AE7" s="32" t="s">
        <v>130</v>
      </c>
      <c r="AF7" s="30"/>
      <c r="AG7" s="44" t="s">
        <v>230</v>
      </c>
      <c r="AH7" s="65"/>
      <c r="AI7" s="44" t="s">
        <v>251</v>
      </c>
      <c r="AK7" s="42" t="str">
        <f>CHAR(CODE(AK6)+1)</f>
        <v>F</v>
      </c>
      <c r="AP7" s="44" t="s">
        <v>230</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2" t="s">
        <v>259</v>
      </c>
      <c r="W8" s="32" t="s">
        <v>140</v>
      </c>
      <c r="Y8" s="32" t="s">
        <v>267</v>
      </c>
      <c r="Z8" s="32" t="s">
        <v>395</v>
      </c>
      <c r="AA8" s="70" t="s">
        <v>361</v>
      </c>
      <c r="AB8" s="70" t="s">
        <v>489</v>
      </c>
      <c r="AC8" s="31"/>
      <c r="AD8" s="31"/>
      <c r="AE8" s="31"/>
      <c r="AF8" s="30"/>
      <c r="AG8" s="44" t="s">
        <v>231</v>
      </c>
      <c r="AI8" s="42" t="s">
        <v>252</v>
      </c>
      <c r="AK8" s="42" t="str">
        <f t="shared" si="7"/>
        <v>G</v>
      </c>
      <c r="AP8" s="44" t="s">
        <v>231</v>
      </c>
    </row>
    <row r="9" spans="1:42" ht="13.5" customHeight="1" x14ac:dyDescent="0.15">
      <c r="A9" s="14" t="s">
        <v>85</v>
      </c>
      <c r="B9" s="15"/>
      <c r="C9" s="13" t="str">
        <f t="shared" si="0"/>
        <v/>
      </c>
      <c r="D9" s="13" t="str">
        <f t="shared" si="8"/>
        <v/>
      </c>
      <c r="F9" s="18" t="s">
        <v>188</v>
      </c>
      <c r="G9" s="17"/>
      <c r="H9" s="13" t="str">
        <f t="shared" si="1"/>
        <v/>
      </c>
      <c r="I9" s="13" t="str">
        <f t="shared" si="5"/>
        <v>一般会計</v>
      </c>
      <c r="K9" s="14" t="s">
        <v>102</v>
      </c>
      <c r="L9" s="15"/>
      <c r="M9" s="13" t="str">
        <f t="shared" si="2"/>
        <v/>
      </c>
      <c r="N9" s="13" t="str">
        <f t="shared" si="6"/>
        <v/>
      </c>
      <c r="O9" s="13"/>
      <c r="P9" s="13"/>
      <c r="Q9" s="19"/>
      <c r="T9" s="13"/>
      <c r="U9" s="32" t="s">
        <v>260</v>
      </c>
      <c r="W9" s="32" t="s">
        <v>141</v>
      </c>
      <c r="Y9" s="32" t="s">
        <v>268</v>
      </c>
      <c r="Z9" s="32" t="s">
        <v>396</v>
      </c>
      <c r="AA9" s="70" t="s">
        <v>362</v>
      </c>
      <c r="AB9" s="70" t="s">
        <v>490</v>
      </c>
      <c r="AC9" s="31"/>
      <c r="AD9" s="31"/>
      <c r="AE9" s="31"/>
      <c r="AF9" s="30"/>
      <c r="AG9" s="44" t="s">
        <v>232</v>
      </c>
      <c r="AI9" s="61"/>
      <c r="AK9" s="42" t="str">
        <f t="shared" si="7"/>
        <v>H</v>
      </c>
      <c r="AP9" s="44" t="s">
        <v>232</v>
      </c>
    </row>
    <row r="10" spans="1:42" ht="13.5" customHeight="1" x14ac:dyDescent="0.15">
      <c r="A10" s="14" t="s">
        <v>206</v>
      </c>
      <c r="B10" s="15" t="s">
        <v>584</v>
      </c>
      <c r="C10" s="13" t="str">
        <f t="shared" si="0"/>
        <v>国土強靱化施策</v>
      </c>
      <c r="D10" s="13" t="str">
        <f t="shared" si="8"/>
        <v>国土強靱化施策</v>
      </c>
      <c r="F10" s="18" t="s">
        <v>109</v>
      </c>
      <c r="G10" s="17"/>
      <c r="H10" s="13" t="str">
        <f t="shared" si="1"/>
        <v/>
      </c>
      <c r="I10" s="13" t="str">
        <f t="shared" si="5"/>
        <v>一般会計</v>
      </c>
      <c r="K10" s="14" t="s">
        <v>207</v>
      </c>
      <c r="L10" s="15"/>
      <c r="M10" s="13" t="str">
        <f t="shared" si="2"/>
        <v/>
      </c>
      <c r="N10" s="13" t="str">
        <f t="shared" si="6"/>
        <v/>
      </c>
      <c r="O10" s="13"/>
      <c r="P10" s="13" t="str">
        <f>S8</f>
        <v>委託・請負</v>
      </c>
      <c r="Q10" s="19"/>
      <c r="T10" s="13"/>
      <c r="W10" s="32" t="s">
        <v>142</v>
      </c>
      <c r="Y10" s="32" t="s">
        <v>269</v>
      </c>
      <c r="Z10" s="32" t="s">
        <v>397</v>
      </c>
      <c r="AA10" s="70" t="s">
        <v>363</v>
      </c>
      <c r="AB10" s="70" t="s">
        <v>491</v>
      </c>
      <c r="AC10" s="31"/>
      <c r="AD10" s="31"/>
      <c r="AE10" s="31"/>
      <c r="AF10" s="30"/>
      <c r="AG10" s="44" t="s">
        <v>220</v>
      </c>
      <c r="AK10" s="42" t="str">
        <f t="shared" si="7"/>
        <v>I</v>
      </c>
      <c r="AP10" s="42" t="s">
        <v>218</v>
      </c>
    </row>
    <row r="11" spans="1:42" ht="13.5" customHeight="1" x14ac:dyDescent="0.15">
      <c r="A11" s="14" t="s">
        <v>86</v>
      </c>
      <c r="B11" s="15"/>
      <c r="C11" s="13" t="str">
        <f t="shared" si="0"/>
        <v/>
      </c>
      <c r="D11" s="13" t="str">
        <f t="shared" si="8"/>
        <v>国土強靱化施策</v>
      </c>
      <c r="F11" s="18" t="s">
        <v>110</v>
      </c>
      <c r="G11" s="17"/>
      <c r="H11" s="13" t="str">
        <f t="shared" si="1"/>
        <v/>
      </c>
      <c r="I11" s="13" t="str">
        <f t="shared" si="5"/>
        <v>一般会計</v>
      </c>
      <c r="K11" s="14" t="s">
        <v>103</v>
      </c>
      <c r="L11" s="15" t="s">
        <v>584</v>
      </c>
      <c r="M11" s="13" t="str">
        <f t="shared" si="2"/>
        <v>その他の事項経費</v>
      </c>
      <c r="N11" s="13" t="str">
        <f t="shared" si="6"/>
        <v>その他の事項経費</v>
      </c>
      <c r="O11" s="13"/>
      <c r="P11" s="13"/>
      <c r="Q11" s="19"/>
      <c r="T11" s="13"/>
      <c r="W11" s="32" t="s">
        <v>570</v>
      </c>
      <c r="Y11" s="32" t="s">
        <v>270</v>
      </c>
      <c r="Z11" s="32" t="s">
        <v>398</v>
      </c>
      <c r="AA11" s="70" t="s">
        <v>364</v>
      </c>
      <c r="AB11" s="70" t="s">
        <v>492</v>
      </c>
      <c r="AC11" s="31"/>
      <c r="AD11" s="31"/>
      <c r="AE11" s="31"/>
      <c r="AF11" s="30"/>
      <c r="AG11" s="42" t="s">
        <v>223</v>
      </c>
      <c r="AK11" s="42" t="str">
        <f t="shared" si="7"/>
        <v>J</v>
      </c>
    </row>
    <row r="12" spans="1:42" ht="13.5" customHeight="1" x14ac:dyDescent="0.15">
      <c r="A12" s="14" t="s">
        <v>87</v>
      </c>
      <c r="B12" s="15"/>
      <c r="C12" s="13" t="str">
        <f t="shared" ref="C12:C23" si="9">IF(B12="","",A12)</f>
        <v/>
      </c>
      <c r="D12" s="13" t="str">
        <f t="shared" si="8"/>
        <v>国土強靱化施策</v>
      </c>
      <c r="F12" s="18" t="s">
        <v>111</v>
      </c>
      <c r="G12" s="17"/>
      <c r="H12" s="13" t="str">
        <f t="shared" si="1"/>
        <v/>
      </c>
      <c r="I12" s="13" t="str">
        <f t="shared" si="5"/>
        <v>一般会計</v>
      </c>
      <c r="K12" s="13"/>
      <c r="L12" s="13"/>
      <c r="O12" s="13"/>
      <c r="P12" s="13"/>
      <c r="Q12" s="19"/>
      <c r="T12" s="13"/>
      <c r="U12" s="29" t="s">
        <v>515</v>
      </c>
      <c r="W12" s="32" t="s">
        <v>143</v>
      </c>
      <c r="Y12" s="32" t="s">
        <v>271</v>
      </c>
      <c r="Z12" s="32" t="s">
        <v>399</v>
      </c>
      <c r="AA12" s="70" t="s">
        <v>365</v>
      </c>
      <c r="AB12" s="70" t="s">
        <v>493</v>
      </c>
      <c r="AC12" s="31"/>
      <c r="AD12" s="31"/>
      <c r="AE12" s="31"/>
      <c r="AF12" s="30"/>
      <c r="AG12" s="42" t="s">
        <v>221</v>
      </c>
      <c r="AK12" s="42" t="str">
        <f t="shared" si="7"/>
        <v>K</v>
      </c>
    </row>
    <row r="13" spans="1:42" ht="13.5" customHeight="1" x14ac:dyDescent="0.15">
      <c r="A13" s="14" t="s">
        <v>88</v>
      </c>
      <c r="B13" s="15"/>
      <c r="C13" s="13" t="str">
        <f t="shared" si="9"/>
        <v/>
      </c>
      <c r="D13" s="13" t="str">
        <f t="shared" si="8"/>
        <v>国土強靱化施策</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272</v>
      </c>
      <c r="Z13" s="32" t="s">
        <v>400</v>
      </c>
      <c r="AA13" s="70" t="s">
        <v>366</v>
      </c>
      <c r="AB13" s="70" t="s">
        <v>494</v>
      </c>
      <c r="AC13" s="31"/>
      <c r="AD13" s="31"/>
      <c r="AE13" s="31"/>
      <c r="AF13" s="30"/>
      <c r="AG13" s="42" t="s">
        <v>222</v>
      </c>
      <c r="AK13" s="42" t="str">
        <f t="shared" si="7"/>
        <v>L</v>
      </c>
    </row>
    <row r="14" spans="1:42" ht="13.5" customHeight="1" x14ac:dyDescent="0.15">
      <c r="A14" s="14" t="s">
        <v>89</v>
      </c>
      <c r="B14" s="15"/>
      <c r="C14" s="13" t="str">
        <f t="shared" si="9"/>
        <v/>
      </c>
      <c r="D14" s="13" t="str">
        <f t="shared" si="8"/>
        <v>国土強靱化施策</v>
      </c>
      <c r="F14" s="18" t="s">
        <v>113</v>
      </c>
      <c r="G14" s="17"/>
      <c r="H14" s="13" t="str">
        <f t="shared" si="1"/>
        <v/>
      </c>
      <c r="I14" s="13" t="str">
        <f t="shared" si="5"/>
        <v>一般会計</v>
      </c>
      <c r="K14" s="13"/>
      <c r="L14" s="13"/>
      <c r="O14" s="13"/>
      <c r="P14" s="13"/>
      <c r="Q14" s="19"/>
      <c r="T14" s="13"/>
      <c r="U14" s="32" t="s">
        <v>516</v>
      </c>
      <c r="W14" s="32" t="s">
        <v>145</v>
      </c>
      <c r="Y14" s="32" t="s">
        <v>273</v>
      </c>
      <c r="Z14" s="32" t="s">
        <v>401</v>
      </c>
      <c r="AA14" s="70" t="s">
        <v>367</v>
      </c>
      <c r="AB14" s="70" t="s">
        <v>495</v>
      </c>
      <c r="AC14" s="31"/>
      <c r="AD14" s="31"/>
      <c r="AE14" s="31"/>
      <c r="AF14" s="30"/>
      <c r="AG14" s="61"/>
      <c r="AK14" s="42" t="str">
        <f t="shared" si="7"/>
        <v>M</v>
      </c>
    </row>
    <row r="15" spans="1:42" ht="13.5" customHeight="1" x14ac:dyDescent="0.15">
      <c r="A15" s="14" t="s">
        <v>90</v>
      </c>
      <c r="B15" s="15"/>
      <c r="C15" s="13" t="str">
        <f t="shared" si="9"/>
        <v/>
      </c>
      <c r="D15" s="13" t="str">
        <f t="shared" si="8"/>
        <v>国土強靱化施策</v>
      </c>
      <c r="F15" s="18" t="s">
        <v>114</v>
      </c>
      <c r="G15" s="17"/>
      <c r="H15" s="13" t="str">
        <f t="shared" si="1"/>
        <v/>
      </c>
      <c r="I15" s="13" t="str">
        <f t="shared" si="5"/>
        <v>一般会計</v>
      </c>
      <c r="K15" s="13"/>
      <c r="L15" s="13"/>
      <c r="O15" s="13"/>
      <c r="P15" s="13"/>
      <c r="Q15" s="19"/>
      <c r="T15" s="13"/>
      <c r="U15" s="32" t="s">
        <v>517</v>
      </c>
      <c r="W15" s="32" t="s">
        <v>146</v>
      </c>
      <c r="Y15" s="32" t="s">
        <v>274</v>
      </c>
      <c r="Z15" s="32" t="s">
        <v>402</v>
      </c>
      <c r="AA15" s="70" t="s">
        <v>368</v>
      </c>
      <c r="AB15" s="70" t="s">
        <v>496</v>
      </c>
      <c r="AC15" s="31"/>
      <c r="AD15" s="31"/>
      <c r="AE15" s="31"/>
      <c r="AF15" s="30"/>
      <c r="AG15" s="62"/>
      <c r="AK15" s="42" t="str">
        <f t="shared" si="7"/>
        <v>N</v>
      </c>
    </row>
    <row r="16" spans="1:42" ht="13.5" customHeight="1" x14ac:dyDescent="0.15">
      <c r="A16" s="14" t="s">
        <v>91</v>
      </c>
      <c r="B16" s="15"/>
      <c r="C16" s="13" t="str">
        <f t="shared" si="9"/>
        <v/>
      </c>
      <c r="D16" s="13" t="str">
        <f t="shared" si="8"/>
        <v>国土強靱化施策</v>
      </c>
      <c r="F16" s="18" t="s">
        <v>115</v>
      </c>
      <c r="G16" s="17"/>
      <c r="H16" s="13" t="str">
        <f t="shared" si="1"/>
        <v/>
      </c>
      <c r="I16" s="13" t="str">
        <f t="shared" si="5"/>
        <v>一般会計</v>
      </c>
      <c r="K16" s="13"/>
      <c r="L16" s="13"/>
      <c r="O16" s="13"/>
      <c r="P16" s="13"/>
      <c r="Q16" s="19"/>
      <c r="T16" s="13"/>
      <c r="U16" s="32" t="s">
        <v>518</v>
      </c>
      <c r="W16" s="32" t="s">
        <v>147</v>
      </c>
      <c r="Y16" s="32" t="s">
        <v>275</v>
      </c>
      <c r="Z16" s="32" t="s">
        <v>403</v>
      </c>
      <c r="AA16" s="70" t="s">
        <v>369</v>
      </c>
      <c r="AB16" s="70" t="s">
        <v>497</v>
      </c>
      <c r="AC16" s="31"/>
      <c r="AD16" s="31"/>
      <c r="AE16" s="31"/>
      <c r="AF16" s="30"/>
      <c r="AG16" s="62"/>
      <c r="AK16" s="42" t="str">
        <f t="shared" si="7"/>
        <v>O</v>
      </c>
    </row>
    <row r="17" spans="1:37" ht="13.5" customHeight="1" x14ac:dyDescent="0.15">
      <c r="A17" s="14" t="s">
        <v>92</v>
      </c>
      <c r="B17" s="15"/>
      <c r="C17" s="13" t="str">
        <f t="shared" si="9"/>
        <v/>
      </c>
      <c r="D17" s="13" t="str">
        <f t="shared" si="8"/>
        <v>国土強靱化施策</v>
      </c>
      <c r="F17" s="18" t="s">
        <v>116</v>
      </c>
      <c r="G17" s="17"/>
      <c r="H17" s="13" t="str">
        <f t="shared" si="1"/>
        <v/>
      </c>
      <c r="I17" s="13" t="str">
        <f t="shared" si="5"/>
        <v>一般会計</v>
      </c>
      <c r="K17" s="13"/>
      <c r="L17" s="13"/>
      <c r="O17" s="13"/>
      <c r="P17" s="13"/>
      <c r="Q17" s="19"/>
      <c r="T17" s="13"/>
      <c r="U17" s="32" t="s">
        <v>536</v>
      </c>
      <c r="W17" s="32" t="s">
        <v>148</v>
      </c>
      <c r="Y17" s="32" t="s">
        <v>276</v>
      </c>
      <c r="Z17" s="32" t="s">
        <v>404</v>
      </c>
      <c r="AA17" s="70" t="s">
        <v>370</v>
      </c>
      <c r="AB17" s="70" t="s">
        <v>498</v>
      </c>
      <c r="AC17" s="31"/>
      <c r="AD17" s="31"/>
      <c r="AE17" s="31"/>
      <c r="AF17" s="30"/>
      <c r="AG17" s="62"/>
      <c r="AK17" s="42" t="str">
        <f t="shared" si="7"/>
        <v>P</v>
      </c>
    </row>
    <row r="18" spans="1:37" ht="13.5" customHeight="1" x14ac:dyDescent="0.15">
      <c r="A18" s="14" t="s">
        <v>93</v>
      </c>
      <c r="B18" s="15"/>
      <c r="C18" s="13" t="str">
        <f t="shared" si="9"/>
        <v/>
      </c>
      <c r="D18" s="13" t="str">
        <f t="shared" si="8"/>
        <v>国土強靱化施策</v>
      </c>
      <c r="F18" s="18" t="s">
        <v>117</v>
      </c>
      <c r="G18" s="17"/>
      <c r="H18" s="13" t="str">
        <f t="shared" si="1"/>
        <v/>
      </c>
      <c r="I18" s="13" t="str">
        <f t="shared" si="5"/>
        <v>一般会計</v>
      </c>
      <c r="K18" s="13"/>
      <c r="L18" s="13"/>
      <c r="O18" s="13"/>
      <c r="P18" s="13"/>
      <c r="Q18" s="19"/>
      <c r="T18" s="13"/>
      <c r="U18" s="32" t="s">
        <v>519</v>
      </c>
      <c r="W18" s="32" t="s">
        <v>149</v>
      </c>
      <c r="Y18" s="32" t="s">
        <v>277</v>
      </c>
      <c r="Z18" s="32" t="s">
        <v>405</v>
      </c>
      <c r="AA18" s="70" t="s">
        <v>371</v>
      </c>
      <c r="AB18" s="70" t="s">
        <v>499</v>
      </c>
      <c r="AC18" s="31"/>
      <c r="AD18" s="31"/>
      <c r="AE18" s="31"/>
      <c r="AF18" s="30"/>
      <c r="AK18" s="42" t="str">
        <f t="shared" si="7"/>
        <v>Q</v>
      </c>
    </row>
    <row r="19" spans="1:37" ht="13.5" customHeight="1" x14ac:dyDescent="0.15">
      <c r="A19" s="14" t="s">
        <v>198</v>
      </c>
      <c r="B19" s="15"/>
      <c r="C19" s="13" t="str">
        <f t="shared" si="9"/>
        <v/>
      </c>
      <c r="D19" s="13" t="str">
        <f t="shared" si="8"/>
        <v>国土強靱化施策</v>
      </c>
      <c r="F19" s="18" t="s">
        <v>118</v>
      </c>
      <c r="G19" s="17"/>
      <c r="H19" s="13" t="str">
        <f t="shared" si="1"/>
        <v/>
      </c>
      <c r="I19" s="13" t="str">
        <f t="shared" si="5"/>
        <v>一般会計</v>
      </c>
      <c r="K19" s="13"/>
      <c r="L19" s="13"/>
      <c r="O19" s="13"/>
      <c r="P19" s="13"/>
      <c r="Q19" s="19"/>
      <c r="T19" s="13"/>
      <c r="U19" s="32" t="s">
        <v>520</v>
      </c>
      <c r="W19" s="32" t="s">
        <v>150</v>
      </c>
      <c r="Y19" s="32" t="s">
        <v>278</v>
      </c>
      <c r="Z19" s="32" t="s">
        <v>406</v>
      </c>
      <c r="AA19" s="70" t="s">
        <v>372</v>
      </c>
      <c r="AB19" s="70" t="s">
        <v>500</v>
      </c>
      <c r="AC19" s="31"/>
      <c r="AD19" s="31"/>
      <c r="AE19" s="31"/>
      <c r="AF19" s="30"/>
      <c r="AK19" s="42" t="str">
        <f t="shared" si="7"/>
        <v>R</v>
      </c>
    </row>
    <row r="20" spans="1:37" ht="13.5" customHeight="1" x14ac:dyDescent="0.15">
      <c r="A20" s="14" t="s">
        <v>199</v>
      </c>
      <c r="B20" s="15"/>
      <c r="C20" s="13" t="str">
        <f t="shared" si="9"/>
        <v/>
      </c>
      <c r="D20" s="13" t="str">
        <f t="shared" si="8"/>
        <v>国土強靱化施策</v>
      </c>
      <c r="F20" s="18" t="s">
        <v>197</v>
      </c>
      <c r="G20" s="17"/>
      <c r="H20" s="13" t="str">
        <f t="shared" si="1"/>
        <v/>
      </c>
      <c r="I20" s="13" t="str">
        <f t="shared" si="5"/>
        <v>一般会計</v>
      </c>
      <c r="K20" s="13"/>
      <c r="L20" s="13"/>
      <c r="O20" s="13"/>
      <c r="P20" s="13"/>
      <c r="Q20" s="19"/>
      <c r="T20" s="13"/>
      <c r="U20" s="32" t="s">
        <v>521</v>
      </c>
      <c r="W20" s="32" t="s">
        <v>151</v>
      </c>
      <c r="Y20" s="32" t="s">
        <v>279</v>
      </c>
      <c r="Z20" s="32" t="s">
        <v>407</v>
      </c>
      <c r="AA20" s="70" t="s">
        <v>373</v>
      </c>
      <c r="AB20" s="70" t="s">
        <v>501</v>
      </c>
      <c r="AC20" s="31"/>
      <c r="AD20" s="31"/>
      <c r="AE20" s="31"/>
      <c r="AF20" s="30"/>
      <c r="AK20" s="42" t="str">
        <f t="shared" si="7"/>
        <v>S</v>
      </c>
    </row>
    <row r="21" spans="1:37" ht="13.5" customHeight="1" x14ac:dyDescent="0.15">
      <c r="A21" s="14" t="s">
        <v>200</v>
      </c>
      <c r="B21" s="15"/>
      <c r="C21" s="13" t="str">
        <f t="shared" si="9"/>
        <v/>
      </c>
      <c r="D21" s="13" t="str">
        <f t="shared" si="8"/>
        <v>国土強靱化施策</v>
      </c>
      <c r="F21" s="18" t="s">
        <v>119</v>
      </c>
      <c r="G21" s="17"/>
      <c r="H21" s="13" t="str">
        <f t="shared" si="1"/>
        <v/>
      </c>
      <c r="I21" s="13" t="str">
        <f t="shared" si="5"/>
        <v>一般会計</v>
      </c>
      <c r="K21" s="13"/>
      <c r="L21" s="13"/>
      <c r="O21" s="13"/>
      <c r="P21" s="13"/>
      <c r="Q21" s="19"/>
      <c r="T21" s="13"/>
      <c r="U21" s="32" t="s">
        <v>522</v>
      </c>
      <c r="W21" s="32" t="s">
        <v>152</v>
      </c>
      <c r="Y21" s="32" t="s">
        <v>280</v>
      </c>
      <c r="Z21" s="32" t="s">
        <v>408</v>
      </c>
      <c r="AA21" s="70" t="s">
        <v>374</v>
      </c>
      <c r="AB21" s="70" t="s">
        <v>502</v>
      </c>
      <c r="AC21" s="31"/>
      <c r="AD21" s="31"/>
      <c r="AE21" s="31"/>
      <c r="AF21" s="30"/>
      <c r="AK21" s="42" t="str">
        <f t="shared" si="7"/>
        <v>T</v>
      </c>
    </row>
    <row r="22" spans="1:37" ht="13.5" customHeight="1" x14ac:dyDescent="0.15">
      <c r="A22" s="14" t="s">
        <v>201</v>
      </c>
      <c r="B22" s="15"/>
      <c r="C22" s="13" t="str">
        <f t="shared" si="9"/>
        <v/>
      </c>
      <c r="D22" s="13" t="str">
        <f>IF(C22="",D21,IF(D21&lt;&gt;"",CONCATENATE(D21,"、",C22),C22))</f>
        <v>国土強靱化施策</v>
      </c>
      <c r="F22" s="18" t="s">
        <v>120</v>
      </c>
      <c r="G22" s="17"/>
      <c r="H22" s="13" t="str">
        <f t="shared" si="1"/>
        <v/>
      </c>
      <c r="I22" s="13" t="str">
        <f t="shared" si="5"/>
        <v>一般会計</v>
      </c>
      <c r="K22" s="13"/>
      <c r="L22" s="13"/>
      <c r="O22" s="13"/>
      <c r="P22" s="13"/>
      <c r="Q22" s="19"/>
      <c r="T22" s="13"/>
      <c r="U22" s="32" t="s">
        <v>572</v>
      </c>
      <c r="W22" s="32" t="s">
        <v>153</v>
      </c>
      <c r="Y22" s="32" t="s">
        <v>281</v>
      </c>
      <c r="Z22" s="32" t="s">
        <v>409</v>
      </c>
      <c r="AA22" s="70" t="s">
        <v>375</v>
      </c>
      <c r="AB22" s="70" t="s">
        <v>503</v>
      </c>
      <c r="AC22" s="31"/>
      <c r="AD22" s="31"/>
      <c r="AE22" s="31"/>
      <c r="AF22" s="30"/>
      <c r="AK22" s="42" t="str">
        <f t="shared" si="7"/>
        <v>U</v>
      </c>
    </row>
    <row r="23" spans="1:37" ht="13.5" customHeight="1" x14ac:dyDescent="0.15">
      <c r="A23" s="68" t="s">
        <v>253</v>
      </c>
      <c r="B23" s="15"/>
      <c r="C23" s="13" t="str">
        <f t="shared" si="9"/>
        <v/>
      </c>
      <c r="D23" s="13" t="str">
        <f>IF(C23="",D22,IF(D22&lt;&gt;"",CONCATENATE(D22,"、",C23),C23))</f>
        <v>国土強靱化施策</v>
      </c>
      <c r="F23" s="18" t="s">
        <v>121</v>
      </c>
      <c r="G23" s="17"/>
      <c r="H23" s="13" t="str">
        <f t="shared" si="1"/>
        <v/>
      </c>
      <c r="I23" s="13" t="str">
        <f t="shared" si="5"/>
        <v>一般会計</v>
      </c>
      <c r="K23" s="13"/>
      <c r="L23" s="13"/>
      <c r="O23" s="13"/>
      <c r="P23" s="13"/>
      <c r="Q23" s="19"/>
      <c r="T23" s="13"/>
      <c r="U23" s="32" t="s">
        <v>523</v>
      </c>
      <c r="W23" s="32" t="s">
        <v>154</v>
      </c>
      <c r="Y23" s="32" t="s">
        <v>282</v>
      </c>
      <c r="Z23" s="32" t="s">
        <v>410</v>
      </c>
      <c r="AA23" s="70" t="s">
        <v>376</v>
      </c>
      <c r="AB23" s="70" t="s">
        <v>504</v>
      </c>
      <c r="AC23" s="31"/>
      <c r="AD23" s="31"/>
      <c r="AE23" s="31"/>
      <c r="AF23" s="30"/>
      <c r="AK23" s="42" t="str">
        <f t="shared" si="7"/>
        <v>V</v>
      </c>
    </row>
    <row r="24" spans="1:37" ht="13.5" customHeight="1" x14ac:dyDescent="0.15">
      <c r="A24" s="80"/>
      <c r="B24" s="66"/>
      <c r="F24" s="18" t="s">
        <v>256</v>
      </c>
      <c r="G24" s="17"/>
      <c r="H24" s="13" t="str">
        <f t="shared" si="1"/>
        <v/>
      </c>
      <c r="I24" s="13" t="str">
        <f t="shared" si="5"/>
        <v>一般会計</v>
      </c>
      <c r="K24" s="13"/>
      <c r="L24" s="13"/>
      <c r="O24" s="13"/>
      <c r="P24" s="13"/>
      <c r="Q24" s="19"/>
      <c r="T24" s="13"/>
      <c r="U24" s="32" t="s">
        <v>524</v>
      </c>
      <c r="W24" s="32" t="s">
        <v>155</v>
      </c>
      <c r="Y24" s="32" t="s">
        <v>283</v>
      </c>
      <c r="Z24" s="32" t="s">
        <v>411</v>
      </c>
      <c r="AA24" s="70" t="s">
        <v>377</v>
      </c>
      <c r="AB24" s="70" t="s">
        <v>505</v>
      </c>
      <c r="AC24" s="31"/>
      <c r="AD24" s="31"/>
      <c r="AE24" s="31"/>
      <c r="AF24" s="30"/>
      <c r="AK24" s="42" t="str">
        <f>CHAR(CODE(AK23)+1)</f>
        <v>W</v>
      </c>
    </row>
    <row r="25" spans="1:37" ht="13.5" customHeight="1" x14ac:dyDescent="0.15">
      <c r="A25" s="67"/>
      <c r="B25" s="66"/>
      <c r="F25" s="18" t="s">
        <v>122</v>
      </c>
      <c r="G25" s="17"/>
      <c r="H25" s="13" t="str">
        <f t="shared" si="1"/>
        <v/>
      </c>
      <c r="I25" s="13" t="str">
        <f t="shared" si="5"/>
        <v>一般会計</v>
      </c>
      <c r="K25" s="13"/>
      <c r="L25" s="13"/>
      <c r="O25" s="13"/>
      <c r="P25" s="13"/>
      <c r="Q25" s="19"/>
      <c r="T25" s="13"/>
      <c r="U25" s="32" t="s">
        <v>525</v>
      </c>
      <c r="W25" s="59"/>
      <c r="Y25" s="32" t="s">
        <v>284</v>
      </c>
      <c r="Z25" s="32" t="s">
        <v>412</v>
      </c>
      <c r="AA25" s="70" t="s">
        <v>378</v>
      </c>
      <c r="AB25" s="70" t="s">
        <v>506</v>
      </c>
      <c r="AC25" s="31"/>
      <c r="AD25" s="31"/>
      <c r="AE25" s="31"/>
      <c r="AF25" s="30"/>
      <c r="AK25" s="42" t="str">
        <f t="shared" si="7"/>
        <v>X</v>
      </c>
    </row>
    <row r="26" spans="1:37" ht="13.5" customHeight="1" x14ac:dyDescent="0.15">
      <c r="A26" s="67"/>
      <c r="B26" s="66"/>
      <c r="F26" s="18" t="s">
        <v>123</v>
      </c>
      <c r="G26" s="17"/>
      <c r="H26" s="13" t="str">
        <f t="shared" si="1"/>
        <v/>
      </c>
      <c r="I26" s="13" t="str">
        <f t="shared" si="5"/>
        <v>一般会計</v>
      </c>
      <c r="K26" s="13"/>
      <c r="L26" s="13"/>
      <c r="O26" s="13"/>
      <c r="P26" s="13"/>
      <c r="Q26" s="19"/>
      <c r="T26" s="13"/>
      <c r="U26" s="32" t="s">
        <v>526</v>
      </c>
      <c r="Y26" s="32" t="s">
        <v>285</v>
      </c>
      <c r="Z26" s="32" t="s">
        <v>413</v>
      </c>
      <c r="AA26" s="70" t="s">
        <v>379</v>
      </c>
      <c r="AB26" s="70" t="s">
        <v>507</v>
      </c>
      <c r="AC26" s="31"/>
      <c r="AD26" s="31"/>
      <c r="AE26" s="31"/>
      <c r="AF26" s="30"/>
      <c r="AK26" s="42" t="str">
        <f t="shared" si="7"/>
        <v>Y</v>
      </c>
    </row>
    <row r="27" spans="1:37" ht="13.5" customHeight="1" x14ac:dyDescent="0.15">
      <c r="A27" s="13" t="str">
        <f>IF(D23="", "-", D23)</f>
        <v>国土強靱化施策</v>
      </c>
      <c r="B27" s="13"/>
      <c r="F27" s="18" t="s">
        <v>124</v>
      </c>
      <c r="G27" s="17"/>
      <c r="H27" s="13" t="str">
        <f t="shared" si="1"/>
        <v/>
      </c>
      <c r="I27" s="13" t="str">
        <f t="shared" si="5"/>
        <v>一般会計</v>
      </c>
      <c r="K27" s="13"/>
      <c r="L27" s="13"/>
      <c r="O27" s="13"/>
      <c r="P27" s="13"/>
      <c r="Q27" s="19"/>
      <c r="T27" s="13"/>
      <c r="U27" s="32" t="s">
        <v>527</v>
      </c>
      <c r="Y27" s="32" t="s">
        <v>286</v>
      </c>
      <c r="Z27" s="32" t="s">
        <v>414</v>
      </c>
      <c r="AA27" s="70" t="s">
        <v>380</v>
      </c>
      <c r="AB27" s="70" t="s">
        <v>508</v>
      </c>
      <c r="AC27" s="31"/>
      <c r="AD27" s="31"/>
      <c r="AE27" s="31"/>
      <c r="AF27" s="30"/>
      <c r="AK27" s="42"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528</v>
      </c>
      <c r="Y28" s="32" t="s">
        <v>287</v>
      </c>
      <c r="Z28" s="32" t="s">
        <v>415</v>
      </c>
      <c r="AA28" s="70" t="s">
        <v>381</v>
      </c>
      <c r="AB28" s="70" t="s">
        <v>509</v>
      </c>
      <c r="AC28" s="31"/>
      <c r="AD28" s="31"/>
      <c r="AE28" s="31"/>
      <c r="AF28" s="30"/>
      <c r="AK28" s="42"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529</v>
      </c>
      <c r="Y29" s="32" t="s">
        <v>288</v>
      </c>
      <c r="Z29" s="32" t="s">
        <v>416</v>
      </c>
      <c r="AA29" s="70" t="s">
        <v>382</v>
      </c>
      <c r="AB29" s="70" t="s">
        <v>510</v>
      </c>
      <c r="AC29" s="31"/>
      <c r="AD29" s="31"/>
      <c r="AE29" s="31"/>
      <c r="AF29" s="30"/>
      <c r="AK29" s="42"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530</v>
      </c>
      <c r="Y30" s="32" t="s">
        <v>289</v>
      </c>
      <c r="Z30" s="32" t="s">
        <v>417</v>
      </c>
      <c r="AA30" s="70" t="s">
        <v>383</v>
      </c>
      <c r="AB30" s="70" t="s">
        <v>511</v>
      </c>
      <c r="AC30" s="31"/>
      <c r="AD30" s="31"/>
      <c r="AE30" s="31"/>
      <c r="AF30" s="30"/>
      <c r="AK30" s="42"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531</v>
      </c>
      <c r="Y31" s="32" t="s">
        <v>290</v>
      </c>
      <c r="Z31" s="32" t="s">
        <v>418</v>
      </c>
      <c r="AA31" s="70" t="s">
        <v>384</v>
      </c>
      <c r="AB31" s="70" t="s">
        <v>512</v>
      </c>
      <c r="AC31" s="31"/>
      <c r="AD31" s="31"/>
      <c r="AE31" s="31"/>
      <c r="AF31" s="30"/>
      <c r="AK31" s="42"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532</v>
      </c>
      <c r="Y32" s="32" t="s">
        <v>291</v>
      </c>
      <c r="Z32" s="32" t="s">
        <v>419</v>
      </c>
      <c r="AA32" s="70" t="s">
        <v>63</v>
      </c>
      <c r="AB32" s="70" t="s">
        <v>63</v>
      </c>
      <c r="AC32" s="31"/>
      <c r="AD32" s="31"/>
      <c r="AE32" s="31"/>
      <c r="AF32" s="30"/>
      <c r="AK32" s="42"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533</v>
      </c>
      <c r="Y33" s="32" t="s">
        <v>292</v>
      </c>
      <c r="Z33" s="32" t="s">
        <v>420</v>
      </c>
      <c r="AA33" s="59"/>
      <c r="AB33" s="31"/>
      <c r="AC33" s="31"/>
      <c r="AD33" s="31"/>
      <c r="AE33" s="31"/>
      <c r="AF33" s="30"/>
      <c r="AK33" s="42"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534</v>
      </c>
      <c r="Y34" s="32" t="s">
        <v>293</v>
      </c>
      <c r="Z34" s="32" t="s">
        <v>421</v>
      </c>
      <c r="AB34" s="31"/>
      <c r="AC34" s="31"/>
      <c r="AD34" s="31"/>
      <c r="AE34" s="31"/>
      <c r="AF34" s="30"/>
      <c r="AK34" s="42"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2" t="s">
        <v>535</v>
      </c>
      <c r="Y35" s="32" t="s">
        <v>294</v>
      </c>
      <c r="Z35" s="32" t="s">
        <v>422</v>
      </c>
      <c r="AC35" s="31"/>
      <c r="AF35" s="30"/>
      <c r="AK35" s="42"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2" t="s">
        <v>295</v>
      </c>
      <c r="Z36" s="32" t="s">
        <v>423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296</v>
      </c>
      <c r="Z37" s="32" t="s">
        <v>424</v>
      </c>
      <c r="AF37" s="30"/>
      <c r="AK37" s="42" t="str">
        <f t="shared" si="7"/>
        <v>j</v>
      </c>
    </row>
    <row r="38" spans="1:37" x14ac:dyDescent="0.15">
      <c r="A38" s="13"/>
      <c r="B38" s="13"/>
      <c r="F38" s="13"/>
      <c r="G38" s="19"/>
      <c r="K38" s="13"/>
      <c r="L38" s="13"/>
      <c r="O38" s="13"/>
      <c r="P38" s="13"/>
      <c r="Q38" s="19"/>
      <c r="T38" s="13"/>
      <c r="Y38" s="32" t="s">
        <v>297</v>
      </c>
      <c r="Z38" s="32" t="s">
        <v>425</v>
      </c>
      <c r="AF38" s="30"/>
      <c r="AK38" s="42" t="str">
        <f t="shared" si="7"/>
        <v>k</v>
      </c>
    </row>
    <row r="39" spans="1:37" x14ac:dyDescent="0.15">
      <c r="A39" s="13"/>
      <c r="B39" s="13"/>
      <c r="F39" s="13" t="str">
        <f>I37</f>
        <v>一般会計</v>
      </c>
      <c r="G39" s="19"/>
      <c r="K39" s="13"/>
      <c r="L39" s="13"/>
      <c r="O39" s="13"/>
      <c r="P39" s="13"/>
      <c r="Q39" s="19"/>
      <c r="T39" s="13"/>
      <c r="U39" s="32" t="s">
        <v>537</v>
      </c>
      <c r="Y39" s="32" t="s">
        <v>298</v>
      </c>
      <c r="Z39" s="32" t="s">
        <v>426</v>
      </c>
      <c r="AF39" s="30"/>
      <c r="AK39" s="42" t="str">
        <f t="shared" si="7"/>
        <v>l</v>
      </c>
    </row>
    <row r="40" spans="1:37" x14ac:dyDescent="0.15">
      <c r="A40" s="13"/>
      <c r="B40" s="13"/>
      <c r="F40" s="13"/>
      <c r="G40" s="19"/>
      <c r="K40" s="13"/>
      <c r="L40" s="13"/>
      <c r="O40" s="13"/>
      <c r="P40" s="13"/>
      <c r="Q40" s="19"/>
      <c r="T40" s="13"/>
      <c r="U40" s="32"/>
      <c r="Y40" s="32" t="s">
        <v>299</v>
      </c>
      <c r="Z40" s="32" t="s">
        <v>427</v>
      </c>
      <c r="AF40" s="30"/>
      <c r="AK40" s="42" t="str">
        <f t="shared" si="7"/>
        <v>m</v>
      </c>
    </row>
    <row r="41" spans="1:37" x14ac:dyDescent="0.15">
      <c r="A41" s="13"/>
      <c r="B41" s="13"/>
      <c r="F41" s="13"/>
      <c r="G41" s="19"/>
      <c r="K41" s="13"/>
      <c r="L41" s="13"/>
      <c r="O41" s="13"/>
      <c r="P41" s="13"/>
      <c r="Q41" s="19"/>
      <c r="T41" s="13"/>
      <c r="U41" s="32" t="s">
        <v>239</v>
      </c>
      <c r="Y41" s="32" t="s">
        <v>300</v>
      </c>
      <c r="Z41" s="32" t="s">
        <v>428</v>
      </c>
      <c r="AF41" s="30"/>
      <c r="AK41" s="42" t="str">
        <f t="shared" si="7"/>
        <v>n</v>
      </c>
    </row>
    <row r="42" spans="1:37" x14ac:dyDescent="0.15">
      <c r="A42" s="13"/>
      <c r="B42" s="13"/>
      <c r="F42" s="13"/>
      <c r="G42" s="19"/>
      <c r="K42" s="13"/>
      <c r="L42" s="13"/>
      <c r="O42" s="13"/>
      <c r="P42" s="13"/>
      <c r="Q42" s="19"/>
      <c r="T42" s="13"/>
      <c r="U42" s="32" t="s">
        <v>249</v>
      </c>
      <c r="Y42" s="32" t="s">
        <v>301</v>
      </c>
      <c r="Z42" s="32" t="s">
        <v>429</v>
      </c>
      <c r="AF42" s="30"/>
      <c r="AK42" s="42" t="str">
        <f t="shared" si="7"/>
        <v>o</v>
      </c>
    </row>
    <row r="43" spans="1:37" x14ac:dyDescent="0.15">
      <c r="A43" s="13"/>
      <c r="B43" s="13"/>
      <c r="F43" s="13"/>
      <c r="G43" s="19"/>
      <c r="K43" s="13"/>
      <c r="L43" s="13"/>
      <c r="O43" s="13"/>
      <c r="P43" s="13"/>
      <c r="Q43" s="19"/>
      <c r="T43" s="13"/>
      <c r="Y43" s="32" t="s">
        <v>302</v>
      </c>
      <c r="Z43" s="32" t="s">
        <v>430</v>
      </c>
      <c r="AF43" s="30"/>
      <c r="AK43" s="42" t="str">
        <f t="shared" si="7"/>
        <v>p</v>
      </c>
    </row>
    <row r="44" spans="1:37" x14ac:dyDescent="0.15">
      <c r="A44" s="13"/>
      <c r="B44" s="13"/>
      <c r="F44" s="13"/>
      <c r="G44" s="19"/>
      <c r="K44" s="13"/>
      <c r="L44" s="13"/>
      <c r="O44" s="13"/>
      <c r="P44" s="13"/>
      <c r="Q44" s="19"/>
      <c r="T44" s="13"/>
      <c r="Y44" s="32" t="s">
        <v>303</v>
      </c>
      <c r="Z44" s="32" t="s">
        <v>431</v>
      </c>
      <c r="AF44" s="30"/>
      <c r="AK44" s="42" t="str">
        <f t="shared" si="7"/>
        <v>q</v>
      </c>
    </row>
    <row r="45" spans="1:37" x14ac:dyDescent="0.15">
      <c r="A45" s="13"/>
      <c r="B45" s="13"/>
      <c r="F45" s="13"/>
      <c r="G45" s="19"/>
      <c r="K45" s="13"/>
      <c r="L45" s="13"/>
      <c r="O45" s="13"/>
      <c r="P45" s="13"/>
      <c r="Q45" s="19"/>
      <c r="T45" s="13"/>
      <c r="U45" s="29" t="s">
        <v>157</v>
      </c>
      <c r="Y45" s="32" t="s">
        <v>304</v>
      </c>
      <c r="Z45" s="32" t="s">
        <v>432</v>
      </c>
      <c r="AF45" s="30"/>
      <c r="AK45" s="42" t="str">
        <f t="shared" si="7"/>
        <v>r</v>
      </c>
    </row>
    <row r="46" spans="1:37" x14ac:dyDescent="0.15">
      <c r="A46" s="13"/>
      <c r="B46" s="13"/>
      <c r="F46" s="13"/>
      <c r="G46" s="19"/>
      <c r="K46" s="13"/>
      <c r="L46" s="13"/>
      <c r="O46" s="13"/>
      <c r="P46" s="13"/>
      <c r="Q46" s="19"/>
      <c r="T46" s="13"/>
      <c r="U46" s="77" t="s">
        <v>571</v>
      </c>
      <c r="Y46" s="32" t="s">
        <v>305</v>
      </c>
      <c r="Z46" s="32" t="s">
        <v>433</v>
      </c>
      <c r="AF46" s="30"/>
      <c r="AK46" s="42" t="str">
        <f t="shared" si="7"/>
        <v>s</v>
      </c>
    </row>
    <row r="47" spans="1:37" x14ac:dyDescent="0.15">
      <c r="A47" s="13"/>
      <c r="B47" s="13"/>
      <c r="F47" s="13"/>
      <c r="G47" s="19"/>
      <c r="K47" s="13"/>
      <c r="L47" s="13"/>
      <c r="O47" s="13"/>
      <c r="P47" s="13"/>
      <c r="Q47" s="19"/>
      <c r="T47" s="13"/>
      <c r="Y47" s="32" t="s">
        <v>306</v>
      </c>
      <c r="Z47" s="32" t="s">
        <v>434</v>
      </c>
      <c r="AF47" s="30"/>
      <c r="AK47" s="42" t="str">
        <f t="shared" si="7"/>
        <v>t</v>
      </c>
    </row>
    <row r="48" spans="1:37" x14ac:dyDescent="0.15">
      <c r="A48" s="13"/>
      <c r="B48" s="13"/>
      <c r="F48" s="13"/>
      <c r="G48" s="19"/>
      <c r="K48" s="13"/>
      <c r="L48" s="13"/>
      <c r="O48" s="13"/>
      <c r="P48" s="13"/>
      <c r="Q48" s="19"/>
      <c r="T48" s="13"/>
      <c r="U48" s="77">
        <v>2021</v>
      </c>
      <c r="Y48" s="32" t="s">
        <v>307</v>
      </c>
      <c r="Z48" s="32" t="s">
        <v>435</v>
      </c>
      <c r="AF48" s="30"/>
      <c r="AK48" s="42" t="str">
        <f t="shared" si="7"/>
        <v>u</v>
      </c>
    </row>
    <row r="49" spans="1:37" x14ac:dyDescent="0.15">
      <c r="A49" s="13"/>
      <c r="B49" s="13"/>
      <c r="F49" s="13"/>
      <c r="G49" s="19"/>
      <c r="K49" s="13"/>
      <c r="L49" s="13"/>
      <c r="O49" s="13"/>
      <c r="P49" s="13"/>
      <c r="Q49" s="19"/>
      <c r="T49" s="13"/>
      <c r="U49" s="77">
        <v>2022</v>
      </c>
      <c r="Y49" s="32" t="s">
        <v>308</v>
      </c>
      <c r="Z49" s="32" t="s">
        <v>436</v>
      </c>
      <c r="AF49" s="30"/>
      <c r="AK49" s="42" t="str">
        <f t="shared" si="7"/>
        <v>v</v>
      </c>
    </row>
    <row r="50" spans="1:37" x14ac:dyDescent="0.15">
      <c r="A50" s="13"/>
      <c r="B50" s="13"/>
      <c r="F50" s="13"/>
      <c r="G50" s="19"/>
      <c r="K50" s="13"/>
      <c r="L50" s="13"/>
      <c r="O50" s="13"/>
      <c r="P50" s="13"/>
      <c r="Q50" s="19"/>
      <c r="T50" s="13"/>
      <c r="U50" s="77">
        <v>2023</v>
      </c>
      <c r="Y50" s="32" t="s">
        <v>309</v>
      </c>
      <c r="Z50" s="32" t="s">
        <v>437</v>
      </c>
      <c r="AF50" s="30"/>
    </row>
    <row r="51" spans="1:37" x14ac:dyDescent="0.15">
      <c r="A51" s="13"/>
      <c r="B51" s="13"/>
      <c r="F51" s="13"/>
      <c r="G51" s="19"/>
      <c r="K51" s="13"/>
      <c r="L51" s="13"/>
      <c r="O51" s="13"/>
      <c r="P51" s="13"/>
      <c r="Q51" s="19"/>
      <c r="T51" s="13"/>
      <c r="U51" s="77">
        <v>2024</v>
      </c>
      <c r="Y51" s="32" t="s">
        <v>310</v>
      </c>
      <c r="Z51" s="32" t="s">
        <v>438</v>
      </c>
      <c r="AF51" s="30"/>
    </row>
    <row r="52" spans="1:37" x14ac:dyDescent="0.15">
      <c r="A52" s="13"/>
      <c r="B52" s="13"/>
      <c r="F52" s="13"/>
      <c r="G52" s="19"/>
      <c r="K52" s="13"/>
      <c r="L52" s="13"/>
      <c r="O52" s="13"/>
      <c r="P52" s="13"/>
      <c r="Q52" s="19"/>
      <c r="T52" s="13"/>
      <c r="U52" s="77">
        <v>2025</v>
      </c>
      <c r="Y52" s="32" t="s">
        <v>311</v>
      </c>
      <c r="Z52" s="32" t="s">
        <v>439</v>
      </c>
      <c r="AF52" s="30"/>
    </row>
    <row r="53" spans="1:37" x14ac:dyDescent="0.15">
      <c r="A53" s="13"/>
      <c r="B53" s="13"/>
      <c r="F53" s="13"/>
      <c r="G53" s="19"/>
      <c r="K53" s="13"/>
      <c r="L53" s="13"/>
      <c r="O53" s="13"/>
      <c r="P53" s="13"/>
      <c r="Q53" s="19"/>
      <c r="T53" s="13"/>
      <c r="U53" s="77">
        <v>2026</v>
      </c>
      <c r="Y53" s="32" t="s">
        <v>312</v>
      </c>
      <c r="Z53" s="32" t="s">
        <v>440</v>
      </c>
      <c r="AF53" s="30"/>
    </row>
    <row r="54" spans="1:37" x14ac:dyDescent="0.15">
      <c r="A54" s="13"/>
      <c r="B54" s="13"/>
      <c r="F54" s="13"/>
      <c r="G54" s="19"/>
      <c r="K54" s="13"/>
      <c r="L54" s="13"/>
      <c r="O54" s="13"/>
      <c r="P54" s="20"/>
      <c r="Q54" s="19"/>
      <c r="T54" s="13"/>
      <c r="Y54" s="32" t="s">
        <v>313</v>
      </c>
      <c r="Z54" s="32" t="s">
        <v>441</v>
      </c>
      <c r="AF54" s="30"/>
    </row>
    <row r="55" spans="1:37" x14ac:dyDescent="0.15">
      <c r="A55" s="13"/>
      <c r="B55" s="13"/>
      <c r="F55" s="13"/>
      <c r="G55" s="19"/>
      <c r="K55" s="13"/>
      <c r="L55" s="13"/>
      <c r="O55" s="13"/>
      <c r="P55" s="13"/>
      <c r="Q55" s="19"/>
      <c r="T55" s="13"/>
      <c r="Y55" s="32" t="s">
        <v>314</v>
      </c>
      <c r="Z55" s="32" t="s">
        <v>442</v>
      </c>
      <c r="AF55" s="30"/>
    </row>
    <row r="56" spans="1:37" x14ac:dyDescent="0.15">
      <c r="A56" s="13"/>
      <c r="B56" s="13"/>
      <c r="F56" s="13"/>
      <c r="G56" s="19"/>
      <c r="K56" s="13"/>
      <c r="L56" s="13"/>
      <c r="O56" s="13"/>
      <c r="P56" s="13"/>
      <c r="Q56" s="19"/>
      <c r="T56" s="13"/>
      <c r="U56" s="77">
        <v>20</v>
      </c>
      <c r="Y56" s="32" t="s">
        <v>315</v>
      </c>
      <c r="Z56" s="32" t="s">
        <v>443</v>
      </c>
      <c r="AF56" s="30"/>
    </row>
    <row r="57" spans="1:37" x14ac:dyDescent="0.15">
      <c r="A57" s="13"/>
      <c r="B57" s="13"/>
      <c r="F57" s="13"/>
      <c r="G57" s="19"/>
      <c r="K57" s="13"/>
      <c r="L57" s="13"/>
      <c r="O57" s="13"/>
      <c r="P57" s="13"/>
      <c r="Q57" s="19"/>
      <c r="T57" s="13"/>
      <c r="U57" s="32" t="s">
        <v>513</v>
      </c>
      <c r="Y57" s="32" t="s">
        <v>316</v>
      </c>
      <c r="Z57" s="32" t="s">
        <v>444</v>
      </c>
      <c r="AF57" s="30"/>
    </row>
    <row r="58" spans="1:37" x14ac:dyDescent="0.15">
      <c r="A58" s="13"/>
      <c r="B58" s="13"/>
      <c r="F58" s="13"/>
      <c r="G58" s="19"/>
      <c r="K58" s="13"/>
      <c r="L58" s="13"/>
      <c r="O58" s="13"/>
      <c r="P58" s="13"/>
      <c r="Q58" s="19"/>
      <c r="T58" s="13"/>
      <c r="U58" s="32" t="s">
        <v>514</v>
      </c>
      <c r="Y58" s="32" t="s">
        <v>317</v>
      </c>
      <c r="Z58" s="32" t="s">
        <v>445</v>
      </c>
      <c r="AF58" s="30"/>
    </row>
    <row r="59" spans="1:37" x14ac:dyDescent="0.15">
      <c r="A59" s="13"/>
      <c r="B59" s="13"/>
      <c r="F59" s="13"/>
      <c r="G59" s="19"/>
      <c r="K59" s="13"/>
      <c r="L59" s="13"/>
      <c r="O59" s="13"/>
      <c r="P59" s="13"/>
      <c r="Q59" s="19"/>
      <c r="T59" s="13"/>
      <c r="Y59" s="32" t="s">
        <v>318</v>
      </c>
      <c r="Z59" s="32" t="s">
        <v>446</v>
      </c>
      <c r="AF59" s="30"/>
    </row>
    <row r="60" spans="1:37" x14ac:dyDescent="0.15">
      <c r="A60" s="13"/>
      <c r="B60" s="13"/>
      <c r="F60" s="13"/>
      <c r="G60" s="19"/>
      <c r="K60" s="13"/>
      <c r="L60" s="13"/>
      <c r="O60" s="13"/>
      <c r="P60" s="13"/>
      <c r="Q60" s="19"/>
      <c r="T60" s="13"/>
      <c r="Y60" s="32" t="s">
        <v>319</v>
      </c>
      <c r="Z60" s="32" t="s">
        <v>447</v>
      </c>
      <c r="AF60" s="30"/>
    </row>
    <row r="61" spans="1:37" x14ac:dyDescent="0.15">
      <c r="A61" s="13"/>
      <c r="B61" s="13"/>
      <c r="F61" s="13"/>
      <c r="G61" s="19"/>
      <c r="K61" s="13"/>
      <c r="L61" s="13"/>
      <c r="O61" s="13"/>
      <c r="P61" s="13"/>
      <c r="Q61" s="19"/>
      <c r="T61" s="13"/>
      <c r="Y61" s="32" t="s">
        <v>320</v>
      </c>
      <c r="Z61" s="32" t="s">
        <v>448</v>
      </c>
      <c r="AF61" s="30"/>
    </row>
    <row r="62" spans="1:37" x14ac:dyDescent="0.15">
      <c r="A62" s="13"/>
      <c r="B62" s="13"/>
      <c r="F62" s="13"/>
      <c r="G62" s="19"/>
      <c r="K62" s="13"/>
      <c r="L62" s="13"/>
      <c r="O62" s="13"/>
      <c r="P62" s="13"/>
      <c r="Q62" s="19"/>
      <c r="T62" s="13"/>
      <c r="Y62" s="32" t="s">
        <v>321</v>
      </c>
      <c r="Z62" s="32" t="s">
        <v>449</v>
      </c>
      <c r="AF62" s="30"/>
    </row>
    <row r="63" spans="1:37" x14ac:dyDescent="0.15">
      <c r="A63" s="13"/>
      <c r="B63" s="13"/>
      <c r="F63" s="13"/>
      <c r="G63" s="19"/>
      <c r="K63" s="13"/>
      <c r="L63" s="13"/>
      <c r="O63" s="13"/>
      <c r="P63" s="13"/>
      <c r="Q63" s="19"/>
      <c r="T63" s="13"/>
      <c r="Y63" s="32" t="s">
        <v>322</v>
      </c>
      <c r="Z63" s="32" t="s">
        <v>450</v>
      </c>
      <c r="AF63" s="30"/>
    </row>
    <row r="64" spans="1:37" x14ac:dyDescent="0.15">
      <c r="A64" s="13"/>
      <c r="B64" s="13"/>
      <c r="F64" s="13"/>
      <c r="G64" s="19"/>
      <c r="K64" s="13"/>
      <c r="L64" s="13"/>
      <c r="O64" s="13"/>
      <c r="P64" s="13"/>
      <c r="Q64" s="19"/>
      <c r="T64" s="13"/>
      <c r="Y64" s="32" t="s">
        <v>323</v>
      </c>
      <c r="Z64" s="32" t="s">
        <v>451</v>
      </c>
      <c r="AF64" s="30"/>
    </row>
    <row r="65" spans="1:32" x14ac:dyDescent="0.15">
      <c r="A65" s="13"/>
      <c r="B65" s="13"/>
      <c r="F65" s="13"/>
      <c r="G65" s="19"/>
      <c r="K65" s="13"/>
      <c r="L65" s="13"/>
      <c r="O65" s="13"/>
      <c r="P65" s="13"/>
      <c r="Q65" s="19"/>
      <c r="T65" s="13"/>
      <c r="Y65" s="32" t="s">
        <v>324</v>
      </c>
      <c r="Z65" s="32" t="s">
        <v>452</v>
      </c>
      <c r="AF65" s="30"/>
    </row>
    <row r="66" spans="1:32" x14ac:dyDescent="0.15">
      <c r="A66" s="13"/>
      <c r="B66" s="13"/>
      <c r="F66" s="13"/>
      <c r="G66" s="19"/>
      <c r="K66" s="13"/>
      <c r="L66" s="13"/>
      <c r="O66" s="13"/>
      <c r="P66" s="13"/>
      <c r="Q66" s="19"/>
      <c r="T66" s="13"/>
      <c r="Y66" s="32" t="s">
        <v>64</v>
      </c>
      <c r="Z66" s="32" t="s">
        <v>453</v>
      </c>
      <c r="AF66" s="30"/>
    </row>
    <row r="67" spans="1:32" x14ac:dyDescent="0.15">
      <c r="A67" s="13"/>
      <c r="B67" s="13"/>
      <c r="F67" s="13"/>
      <c r="G67" s="19"/>
      <c r="K67" s="13"/>
      <c r="L67" s="13"/>
      <c r="O67" s="13"/>
      <c r="P67" s="13"/>
      <c r="Q67" s="19"/>
      <c r="T67" s="13"/>
      <c r="Y67" s="32" t="s">
        <v>325</v>
      </c>
      <c r="Z67" s="32" t="s">
        <v>454</v>
      </c>
      <c r="AF67" s="30"/>
    </row>
    <row r="68" spans="1:32" x14ac:dyDescent="0.15">
      <c r="A68" s="13"/>
      <c r="B68" s="13"/>
      <c r="F68" s="13"/>
      <c r="G68" s="19"/>
      <c r="K68" s="13"/>
      <c r="L68" s="13"/>
      <c r="O68" s="13"/>
      <c r="P68" s="13"/>
      <c r="Q68" s="19"/>
      <c r="T68" s="13"/>
      <c r="Y68" s="32" t="s">
        <v>326</v>
      </c>
      <c r="Z68" s="32" t="s">
        <v>455</v>
      </c>
      <c r="AF68" s="30"/>
    </row>
    <row r="69" spans="1:32" x14ac:dyDescent="0.15">
      <c r="A69" s="13"/>
      <c r="B69" s="13"/>
      <c r="F69" s="13"/>
      <c r="G69" s="19"/>
      <c r="K69" s="13"/>
      <c r="L69" s="13"/>
      <c r="O69" s="13"/>
      <c r="P69" s="13"/>
      <c r="Q69" s="19"/>
      <c r="T69" s="13"/>
      <c r="Y69" s="32" t="s">
        <v>327</v>
      </c>
      <c r="Z69" s="32" t="s">
        <v>456</v>
      </c>
      <c r="AF69" s="30"/>
    </row>
    <row r="70" spans="1:32" x14ac:dyDescent="0.15">
      <c r="A70" s="13"/>
      <c r="B70" s="13"/>
      <c r="Y70" s="32" t="s">
        <v>328</v>
      </c>
      <c r="Z70" s="32" t="s">
        <v>457</v>
      </c>
    </row>
    <row r="71" spans="1:32" x14ac:dyDescent="0.15">
      <c r="Y71" s="32" t="s">
        <v>329</v>
      </c>
      <c r="Z71" s="32" t="s">
        <v>458</v>
      </c>
    </row>
    <row r="72" spans="1:32" x14ac:dyDescent="0.15">
      <c r="Y72" s="32" t="s">
        <v>330</v>
      </c>
      <c r="Z72" s="32" t="s">
        <v>459</v>
      </c>
    </row>
    <row r="73" spans="1:32" x14ac:dyDescent="0.15">
      <c r="Y73" s="32" t="s">
        <v>331</v>
      </c>
      <c r="Z73" s="32" t="s">
        <v>460</v>
      </c>
    </row>
    <row r="74" spans="1:32" x14ac:dyDescent="0.15">
      <c r="Y74" s="32" t="s">
        <v>332</v>
      </c>
      <c r="Z74" s="32" t="s">
        <v>461</v>
      </c>
    </row>
    <row r="75" spans="1:32" x14ac:dyDescent="0.15">
      <c r="Y75" s="32" t="s">
        <v>333</v>
      </c>
      <c r="Z75" s="32" t="s">
        <v>462</v>
      </c>
    </row>
    <row r="76" spans="1:32" x14ac:dyDescent="0.15">
      <c r="Y76" s="32" t="s">
        <v>334</v>
      </c>
      <c r="Z76" s="32" t="s">
        <v>463</v>
      </c>
    </row>
    <row r="77" spans="1:32" x14ac:dyDescent="0.15">
      <c r="Y77" s="32" t="s">
        <v>335</v>
      </c>
      <c r="Z77" s="32" t="s">
        <v>464</v>
      </c>
    </row>
    <row r="78" spans="1:32" x14ac:dyDescent="0.15">
      <c r="Y78" s="32" t="s">
        <v>336</v>
      </c>
      <c r="Z78" s="32" t="s">
        <v>465</v>
      </c>
    </row>
    <row r="79" spans="1:32" x14ac:dyDescent="0.15">
      <c r="Y79" s="32" t="s">
        <v>337</v>
      </c>
      <c r="Z79" s="32" t="s">
        <v>466</v>
      </c>
    </row>
    <row r="80" spans="1:32" x14ac:dyDescent="0.15">
      <c r="Y80" s="32" t="s">
        <v>338</v>
      </c>
      <c r="Z80" s="32" t="s">
        <v>467</v>
      </c>
    </row>
    <row r="81" spans="25:26" x14ac:dyDescent="0.15">
      <c r="Y81" s="32" t="s">
        <v>339</v>
      </c>
      <c r="Z81" s="32" t="s">
        <v>468</v>
      </c>
    </row>
    <row r="82" spans="25:26" x14ac:dyDescent="0.15">
      <c r="Y82" s="32" t="s">
        <v>340</v>
      </c>
      <c r="Z82" s="32" t="s">
        <v>469</v>
      </c>
    </row>
    <row r="83" spans="25:26" x14ac:dyDescent="0.15">
      <c r="Y83" s="32" t="s">
        <v>341</v>
      </c>
      <c r="Z83" s="32" t="s">
        <v>470</v>
      </c>
    </row>
    <row r="84" spans="25:26" x14ac:dyDescent="0.15">
      <c r="Y84" s="32" t="s">
        <v>342</v>
      </c>
      <c r="Z84" s="32" t="s">
        <v>471</v>
      </c>
    </row>
    <row r="85" spans="25:26" x14ac:dyDescent="0.15">
      <c r="Y85" s="32" t="s">
        <v>343</v>
      </c>
      <c r="Z85" s="32" t="s">
        <v>472</v>
      </c>
    </row>
    <row r="86" spans="25:26" x14ac:dyDescent="0.15">
      <c r="Y86" s="32" t="s">
        <v>344</v>
      </c>
      <c r="Z86" s="32" t="s">
        <v>473</v>
      </c>
    </row>
    <row r="87" spans="25:26" x14ac:dyDescent="0.15">
      <c r="Y87" s="32" t="s">
        <v>345</v>
      </c>
      <c r="Z87" s="32" t="s">
        <v>474</v>
      </c>
    </row>
    <row r="88" spans="25:26" x14ac:dyDescent="0.15">
      <c r="Y88" s="32" t="s">
        <v>346</v>
      </c>
      <c r="Z88" s="32" t="s">
        <v>475</v>
      </c>
    </row>
    <row r="89" spans="25:26" x14ac:dyDescent="0.15">
      <c r="Y89" s="32" t="s">
        <v>347</v>
      </c>
      <c r="Z89" s="32" t="s">
        <v>476</v>
      </c>
    </row>
    <row r="90" spans="25:26" x14ac:dyDescent="0.15">
      <c r="Y90" s="32" t="s">
        <v>348</v>
      </c>
      <c r="Z90" s="32" t="s">
        <v>477</v>
      </c>
    </row>
    <row r="91" spans="25:26" x14ac:dyDescent="0.15">
      <c r="Y91" s="32" t="s">
        <v>349</v>
      </c>
      <c r="Z91" s="32" t="s">
        <v>478</v>
      </c>
    </row>
    <row r="92" spans="25:26" x14ac:dyDescent="0.15">
      <c r="Y92" s="32" t="s">
        <v>350</v>
      </c>
      <c r="Z92" s="32" t="s">
        <v>479</v>
      </c>
    </row>
    <row r="93" spans="25:26" x14ac:dyDescent="0.15">
      <c r="Y93" s="32" t="s">
        <v>351</v>
      </c>
      <c r="Z93" s="32" t="s">
        <v>480</v>
      </c>
    </row>
    <row r="94" spans="25:26" x14ac:dyDescent="0.15">
      <c r="Y94" s="32" t="s">
        <v>352</v>
      </c>
      <c r="Z94" s="32" t="s">
        <v>481</v>
      </c>
    </row>
    <row r="95" spans="25:26" x14ac:dyDescent="0.15">
      <c r="Y95" s="32" t="s">
        <v>353</v>
      </c>
      <c r="Z95" s="32" t="s">
        <v>482</v>
      </c>
    </row>
    <row r="96" spans="25:26" x14ac:dyDescent="0.15">
      <c r="Y96" s="32" t="s">
        <v>257</v>
      </c>
      <c r="Z96" s="32" t="s">
        <v>483</v>
      </c>
    </row>
    <row r="97" spans="25:26" x14ac:dyDescent="0.15">
      <c r="Y97" s="32" t="s">
        <v>354</v>
      </c>
      <c r="Z97" s="32" t="s">
        <v>484</v>
      </c>
    </row>
    <row r="98" spans="25:26" x14ac:dyDescent="0.15">
      <c r="Y98" s="32" t="s">
        <v>355</v>
      </c>
      <c r="Z98" s="32" t="s">
        <v>485</v>
      </c>
    </row>
    <row r="99" spans="25:26" x14ac:dyDescent="0.15">
      <c r="Y99" s="32" t="s">
        <v>385</v>
      </c>
      <c r="Z99" s="32" t="s">
        <v>486</v>
      </c>
    </row>
    <row r="100" spans="25:26" x14ac:dyDescent="0.15">
      <c r="Y100" s="32" t="s">
        <v>575</v>
      </c>
      <c r="Z100" s="32" t="s">
        <v>487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2022-08-25T23:39:32Z</dcterms:created>
  <dcterms:modified xsi:type="dcterms:W3CDTF">2022-08-25T23:41:33Z</dcterms:modified>
</cp:coreProperties>
</file>