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行政事業レビューシート!$A$2:$BH$169</definedName>
    <definedName name="_xlnm.Print_Area" localSheetId="0">行政事業レビューシート!$A$1:$AX$138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0" i="11" l="1"/>
  <c r="AY132" i="11" s="1"/>
  <c r="AY133" i="11" l="1"/>
  <c r="AY131" i="11"/>
  <c r="AY42" i="11"/>
  <c r="AY36" i="11"/>
  <c r="AY37" i="11" s="1"/>
  <c r="AY35" i="11"/>
  <c r="AY39" i="11"/>
  <c r="AY41" i="11" s="1"/>
  <c r="AY38" i="11" l="1"/>
  <c r="AY40" i="11"/>
  <c r="AY25" i="11" l="1"/>
  <c r="AY34" i="11" s="1"/>
  <c r="AY27" i="11" l="1"/>
  <c r="AY29" i="11"/>
  <c r="AY31" i="11"/>
  <c r="AY33" i="11"/>
  <c r="AY26" i="11"/>
  <c r="AY28" i="11"/>
  <c r="AY30" i="11"/>
  <c r="AY32" i="11"/>
  <c r="AW95" i="11" l="1"/>
  <c r="AT95" i="11"/>
  <c r="AQ95" i="11"/>
  <c r="AL95" i="11"/>
  <c r="AI95" i="11"/>
  <c r="AF95" i="11"/>
  <c r="Z95" i="11"/>
  <c r="W95" i="11"/>
  <c r="T95" i="11"/>
  <c r="N95" i="11"/>
  <c r="AW94" i="11"/>
  <c r="AT94" i="11"/>
  <c r="AQ94" i="11"/>
  <c r="AL94" i="11"/>
  <c r="AI94" i="11"/>
  <c r="AF94" i="11"/>
  <c r="Z94" i="11"/>
  <c r="W94" i="11"/>
  <c r="T94" i="11"/>
  <c r="N94" i="11"/>
  <c r="K94" i="11"/>
  <c r="H94" i="11"/>
  <c r="AY167" i="11" l="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4" i="11"/>
  <c r="AY123" i="11"/>
  <c r="AU122" i="11"/>
  <c r="Y122"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<sst xmlns="http://schemas.openxmlformats.org/spreadsheetml/2006/main" count="788" uniqueCount="652">
  <si>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</si>
  <si>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</si>
  <si>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</si>
  <si>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</si>
  <si>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</si>
  <si>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</si>
  <si>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</si>
  <si>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</si>
  <si>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</si>
  <si>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</si>
  <si>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</si>
  <si>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</si>
  <si>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</si>
  <si>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</si>
  <si>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</si>
  <si>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</si>
  <si>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</si>
  <si>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</si>
  <si>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</si>
  <si>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</si>
  <si>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</si>
  <si>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</si>
  <si>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</si>
  <si>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</si>
  <si>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</si>
  <si>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</si>
  <si>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</si>
  <si>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</si>
  <si>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</si>
  <si>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</si>
  <si>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</si>
  <si>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</si>
  <si>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</si>
  <si>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</si>
  <si>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</si>
  <si>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</si>
  <si>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</si>
  <si>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</si>
  <si>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</si>
  <si>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</si>
  <si>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</si>
  <si>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</si>
  <si>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</si>
  <si>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</si>
  <si>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</si>
  <si>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</si>
  <si>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</si>
  <si>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</si>
  <si>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</si>
  <si>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</si>
  <si>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</si>
  <si>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</si>
  <si>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</si>
  <si>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</si>
  <si>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</si>
  <si>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</si>
  <si>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</si>
  <si>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</si>
  <si>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</si>
  <si>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</si>
  <si>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</si>
  <si>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</si>
  <si>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</si>
  <si>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</si>
  <si>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</si>
  <si>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</si>
  <si>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</si>
  <si>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</si>
  <si>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</si>
  <si>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</si>
  <si>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</si>
  <si>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</si>
  <si>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</si>
  <si>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</si>
  <si>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</si>
  <si>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</si>
  <si>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</si>
  <si>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</si>
  <si>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</si>
  <si>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</si>
  <si>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</si>
  <si>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</si>
  <si>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</si>
  <si>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</si>
  <si>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</si>
  <si>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</si>
  <si>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</si>
  <si>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</si>
  <si>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</si>
  <si>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</si>
  <si>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</si>
  <si>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</si>
  <si>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</si>
  <si>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</si>
  <si>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</si>
  <si>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</si>
  <si>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</si>
  <si>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</si>
  <si>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</si>
  <si>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</si>
  <si>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</si>
  <si>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</si>
  <si>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</si>
  <si>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</si>
  <si>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</si>
  <si>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</si>
  <si>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</si>
  <si>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</si>
  <si>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</si>
  <si>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</si>
  <si>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</si>
  <si>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</si>
  <si>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</si>
  <si>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</si>
  <si>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</si>
  <si>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</si>
  <si>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</si>
  <si>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</si>
  <si>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</si>
  <si>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</si>
  <si>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</si>
  <si>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</si>
  <si>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</si>
  <si>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</si>
  <si>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</si>
  <si>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</si>
  <si>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</si>
  <si>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</si>
  <si>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</si>
  <si>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</si>
  <si>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</si>
  <si>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</si>
  <si>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</si>
  <si>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</si>
  <si>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</si>
  <si>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</si>
  <si>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</si>
  <si>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</si>
  <si>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</si>
  <si>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</si>
  <si>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</si>
  <si>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</si>
  <si>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</si>
  <si>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</si>
  <si>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</si>
  <si>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</si>
  <si>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</si>
  <si>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</si>
  <si>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</si>
  <si>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</si>
  <si>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</si>
  <si>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</si>
  <si>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</si>
  <si>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</si>
  <si>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</si>
  <si>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</si>
  <si>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</si>
  <si>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</si>
  <si>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</si>
  <si>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</si>
  <si>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</si>
  <si>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</si>
  <si>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</si>
  <si>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</si>
  <si>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</si>
  <si>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</si>
  <si>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</si>
  <si>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</si>
  <si>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</si>
  <si>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</si>
  <si>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</si>
  <si>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</si>
  <si>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</si>
  <si>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</si>
  <si>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</si>
  <si>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</si>
  <si>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</si>
  <si>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</si>
  <si>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</si>
  <si>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</si>
  <si>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</si>
  <si>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</si>
  <si>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</si>
  <si>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</si>
  <si>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</si>
  <si>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</si>
  <si>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</si>
  <si>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</si>
  <si>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</si>
  <si>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</si>
  <si>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</si>
  <si>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</si>
  <si>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</si>
  <si>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</si>
  <si>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</si>
  <si>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</si>
  <si>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</si>
  <si>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</si>
  <si>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</si>
  <si>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</si>
  <si>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</si>
  <si>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</si>
  <si>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</si>
  <si>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</si>
  <si>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</si>
  <si>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</si>
  <si>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</si>
  <si>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</si>
  <si>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</si>
  <si>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</si>
  <si>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</si>
  <si>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</si>
  <si>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</si>
  <si>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</si>
  <si>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</si>
  <si>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</si>
  <si>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</si>
  <si>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</si>
  <si>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</si>
  <si>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</si>
  <si>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</si>
  <si>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</si>
  <si>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</si>
  <si>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</si>
  <si>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</si>
  <si>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</si>
  <si>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</si>
  <si>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</si>
  <si>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</si>
  <si>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</si>
  <si>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</si>
  <si>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</si>
  <si>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</si>
  <si>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</si>
  <si>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</si>
  <si>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</si>
  <si>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</si>
  <si>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</si>
  <si>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</si>
  <si>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</si>
  <si>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</si>
  <si>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</si>
  <si>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</si>
  <si>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</si>
  <si>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</si>
  <si>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</si>
  <si>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</si>
  <si>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</si>
  <si>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</si>
  <si>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</si>
  <si>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</si>
  <si>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</si>
  <si>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</si>
  <si>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</si>
  <si>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</si>
  <si>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</si>
  <si>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</si>
  <si>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</si>
  <si>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</si>
  <si>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</si>
  <si>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</si>
  <si>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</si>
  <si>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</si>
  <si>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</si>
  <si>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</si>
  <si>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</si>
  <si>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</si>
  <si>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</si>
  <si>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</si>
  <si>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</si>
  <si>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</si>
  <si>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</si>
  <si>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</si>
  <si>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</si>
  <si>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</si>
  <si>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</si>
  <si>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</si>
  <si>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</si>
  <si>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</si>
  <si>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</si>
  <si>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</si>
  <si>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</si>
  <si>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</si>
  <si>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</si>
  <si>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</si>
  <si>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</si>
  <si>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</si>
  <si>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</si>
  <si>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</si>
  <si>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</si>
  <si>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</si>
  <si>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</si>
  <si>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</si>
  <si>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</si>
  <si>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</si>
  <si>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</si>
  <si>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</si>
  <si>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</si>
  <si>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</si>
  <si>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</si>
  <si>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</si>
  <si>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</si>
  <si>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</si>
  <si>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</si>
  <si>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</si>
  <si>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</si>
  <si>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</si>
  <si>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</si>
  <si>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</si>
  <si>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</si>
  <si>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</si>
  <si>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</si>
  <si>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</si>
  <si>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</si>
  <si>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</si>
  <si>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</si>
  <si>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</si>
  <si>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</si>
  <si>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</si>
  <si>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</si>
  <si>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</si>
  <si>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</si>
  <si>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</si>
  <si>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</si>
  <si>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</si>
  <si>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</si>
  <si>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</si>
  <si>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</si>
  <si>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</si>
  <si>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</si>
  <si>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</si>
  <si>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</si>
  <si>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</si>
  <si>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</si>
  <si>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</si>
  <si>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</si>
  <si>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</si>
  <si>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</si>
  <si>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</si>
  <si>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</si>
  <si>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</si>
  <si>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</si>
  <si>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</si>
  <si>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</si>
  <si>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</si>
  <si>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</si>
  <si>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</si>
  <si>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</si>
  <si>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</si>
  <si>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</si>
  <si>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</si>
  <si>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</si>
  <si>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</si>
  <si>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</si>
  <si>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</si>
  <si>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</si>
  <si>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</si>
  <si>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</si>
  <si>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</si>
  <si>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</si>
  <si>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</si>
  <si>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</si>
  <si>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</si>
  <si>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</si>
  <si>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</si>
  <si>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</si>
  <si>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</si>
  <si>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</si>
  <si>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</si>
  <si>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</si>
  <si>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</si>
  <si>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</si>
  <si>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</si>
  <si>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</si>
  <si>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</si>
  <si>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</si>
  <si>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</si>
  <si>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</si>
  <si>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</si>
  <si>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</si>
  <si>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</si>
  <si>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</si>
  <si>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</si>
  <si>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</si>
  <si>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</si>
  <si>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</si>
  <si>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</si>
  <si>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</si>
  <si>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</si>
  <si>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</si>
  <si>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</si>
  <si>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</si>
  <si>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</si>
  <si>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</si>
  <si>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</si>
  <si>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</si>
  <si>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</si>
  <si>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</si>
  <si>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</si>
  <si>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</si>
  <si>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</si>
  <si>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</si>
  <si>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</si>
  <si>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</si>
  <si>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</si>
  <si>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</si>
  <si>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</si>
  <si>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</si>
  <si>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</si>
  <si>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</si>
  <si>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</si>
  <si>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</si>
  <si>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</si>
  <si>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</si>
  <si>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</si>
  <si>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</si>
  <si>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</si>
  <si>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</si>
  <si>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</si>
  <si>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</si>
  <si>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</si>
  <si>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</si>
  <si>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</si>
  <si>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</si>
  <si>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</si>
  <si>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</si>
  <si>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</si>
  <si>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</si>
  <si>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</si>
  <si>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</si>
  <si>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</si>
  <si>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</si>
  <si>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</si>
  <si>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</si>
  <si>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</si>
  <si>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</si>
  <si>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</si>
  <si>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</si>
  <si>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</si>
  <si>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</si>
  <si>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</si>
  <si>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</si>
  <si>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</si>
  <si>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</si>
  <si>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</si>
  <si>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</si>
  <si>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</si>
  <si>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</si>
  <si>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</si>
  <si>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</si>
  <si>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</si>
  <si>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</si>
  <si>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</si>
  <si>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</si>
  <si>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</si>
  <si>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</si>
  <si>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</si>
  <si>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</si>
  <si>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</si>
  <si>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</si>
  <si>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</si>
  <si>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</si>
  <si>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</si>
  <si>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</si>
  <si>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</si>
  <si>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</si>
  <si>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</si>
  <si>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</si>
  <si>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</si>
  <si>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</si>
  <si>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</si>
  <si>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</si>
  <si>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</si>
  <si>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</si>
  <si>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</si>
  <si>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</si>
  <si>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</si>
  <si>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</si>
  <si>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</si>
  <si>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</si>
  <si>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</si>
  <si>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</si>
  <si>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</si>
  <si>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</si>
  <si>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</si>
  <si>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</si>
  <si>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</si>
  <si>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</si>
  <si>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</si>
  <si>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</si>
  <si>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</si>
  <si>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</si>
  <si>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</si>
  <si>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</si>
  <si>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</si>
  <si>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</si>
  <si>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</si>
  <si>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</si>
  <si>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</si>
  <si>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</si>
  <si>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</si>
  <si>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</si>
  <si>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</si>
  <si>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</si>
  <si>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</si>
  <si>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</si>
  <si>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</si>
  <si>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</si>
  <si>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</si>
  <si>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</si>
  <si>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</si>
  <si>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</si>
  <si>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</si>
  <si>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</si>
  <si>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</si>
  <si>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</si>
  <si>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</si>
  <si>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</si>
  <si>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</si>
  <si>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</si>
  <si>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</si>
  <si>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</si>
  <si>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</si>
  <si>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</si>
  <si>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</si>
  <si>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</si>
  <si>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</si>
  <si>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</si>
  <si>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</si>
  <si>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</si>
  <si>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</si>
  <si>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</si>
  <si>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</si>
  <si>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</si>
  <si>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</si>
  <si>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</si>
  <si>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</si>
  <si>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</si>
  <si>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</si>
  <si>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</si>
  <si>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</si>
  <si>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</si>
  <si>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</si>
  <si>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</si>
  <si>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</si>
  <si>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</si>
  <si>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</si>
  <si>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</si>
  <si>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</si>
  <si>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</si>
  <si>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</si>
  <si>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</si>
  <si>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</si>
  <si>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</si>
  <si>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</si>
  <si>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</si>
  <si>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</si>
  <si>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</si>
  <si>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</si>
  <si>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</si>
  <si>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</si>
  <si>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</si>
  <si>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</si>
  <si>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</si>
  <si>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</si>
  <si>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</si>
  <si>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</si>
  <si>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</si>
  <si>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</si>
  <si>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</si>
  <si>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</si>
  <si>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</si>
  <si>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</si>
  <si>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</si>
  <si>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</si>
  <si>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</si>
  <si>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</si>
  <si>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</si>
  <si>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百万件</t>
    <rPh sb="0" eb="2">
      <t>ヒャクマン</t>
    </rPh>
    <rPh sb="2" eb="3">
      <t>ケン</t>
    </rPh>
    <phoneticPr fontId="5"/>
  </si>
  <si>
    <t>総合防災情報システムの整備経費</t>
    <rPh sb="0" eb="2">
      <t>ソウゴウ</t>
    </rPh>
    <rPh sb="2" eb="4">
      <t>ボウサイ</t>
    </rPh>
    <rPh sb="4" eb="6">
      <t>ジョウホウ</t>
    </rPh>
    <rPh sb="11" eb="13">
      <t>セイビ</t>
    </rPh>
    <rPh sb="13" eb="15">
      <t>ケイヒ</t>
    </rPh>
    <phoneticPr fontId="5"/>
  </si>
  <si>
    <t>内閣府</t>
  </si>
  <si>
    <t>政策統括官（防災担当）</t>
    <rPh sb="0" eb="2">
      <t>セイサク</t>
    </rPh>
    <rPh sb="2" eb="4">
      <t>トウカツ</t>
    </rPh>
    <rPh sb="4" eb="5">
      <t>カン</t>
    </rPh>
    <rPh sb="6" eb="8">
      <t>ボウサイ</t>
    </rPh>
    <rPh sb="8" eb="10">
      <t>タントウ</t>
    </rPh>
    <phoneticPr fontId="5"/>
  </si>
  <si>
    <t>参事官（防災デジタル・物資支援担当）</t>
    <rPh sb="0" eb="3">
      <t>サンジカン</t>
    </rPh>
    <rPh sb="4" eb="6">
      <t>ボウサイ</t>
    </rPh>
    <rPh sb="11" eb="13">
      <t>ブッシ</t>
    </rPh>
    <rPh sb="13" eb="15">
      <t>シエン</t>
    </rPh>
    <rPh sb="15" eb="17">
      <t>タントウ</t>
    </rPh>
    <phoneticPr fontId="5"/>
  </si>
  <si>
    <t>終了予定なし</t>
    <rPh sb="0" eb="2">
      <t>シュウリョウ</t>
    </rPh>
    <rPh sb="2" eb="4">
      <t>ヨテイ</t>
    </rPh>
    <phoneticPr fontId="5"/>
  </si>
  <si>
    <t>○</t>
  </si>
  <si>
    <t>非常災害時に被災地へ円滑な物資の供給を行うため、国と地方公共団体等が連携した物資の調達、輸送に係る情報共有、調整の仕組みを構築する。</t>
    <phoneticPr fontId="5"/>
  </si>
  <si>
    <t>非常災害時でも国・都道府県・区市町村・避難所等の各関係機関間で物資支援に関する情報を共有し、支援物資のより迅速かつ効率的な調達・輸送等を行うためのシステム整備・運用等を行うものであり、定量的な目標の設定が困難である。</t>
    <rPh sb="0" eb="2">
      <t>ヒジョウ</t>
    </rPh>
    <rPh sb="2" eb="4">
      <t>サイガイ</t>
    </rPh>
    <rPh sb="4" eb="5">
      <t>ジ</t>
    </rPh>
    <rPh sb="77" eb="79">
      <t>セイビ</t>
    </rPh>
    <rPh sb="80" eb="82">
      <t>ウンヨウ</t>
    </rPh>
    <rPh sb="82" eb="83">
      <t>トウ</t>
    </rPh>
    <rPh sb="84" eb="85">
      <t>オコナ</t>
    </rPh>
    <rPh sb="92" eb="95">
      <t>テイリョウテキ</t>
    </rPh>
    <rPh sb="96" eb="98">
      <t>モクヒョウ</t>
    </rPh>
    <rPh sb="99" eb="101">
      <t>セッテイ</t>
    </rPh>
    <rPh sb="102" eb="104">
      <t>コンナン</t>
    </rPh>
    <phoneticPr fontId="5"/>
  </si>
  <si>
    <t>（目標）
「物資調達・輸送調整等支援システム」について適切に運用するとともに、平時の運用や訓練等から課題を抽出し、ユーザビリティ向上や必要なシステム機能強化等を図る。
（実績）
適切に運用したほか、平時の訓練等から抽出された課題にあわせて必要なユーザビリティ向上やシステム機能強化を実施した。</t>
    <rPh sb="1" eb="3">
      <t>モクヒョウ</t>
    </rPh>
    <rPh sb="27" eb="29">
      <t>テキセツ</t>
    </rPh>
    <rPh sb="30" eb="32">
      <t>ウンヨウ</t>
    </rPh>
    <rPh sb="47" eb="48">
      <t>トウ</t>
    </rPh>
    <rPh sb="85" eb="87">
      <t>ジッセキ</t>
    </rPh>
    <rPh sb="89" eb="91">
      <t>テキセツ</t>
    </rPh>
    <rPh sb="92" eb="94">
      <t>ウンヨウ</t>
    </rPh>
    <rPh sb="99" eb="101">
      <t>ヘイジ</t>
    </rPh>
    <rPh sb="102" eb="104">
      <t>クンレン</t>
    </rPh>
    <rPh sb="104" eb="105">
      <t>トウ</t>
    </rPh>
    <rPh sb="107" eb="109">
      <t>チュウシュツ</t>
    </rPh>
    <rPh sb="112" eb="114">
      <t>カダイ</t>
    </rPh>
    <rPh sb="119" eb="121">
      <t>ヒツヨウ</t>
    </rPh>
    <rPh sb="129" eb="131">
      <t>コウジョウ</t>
    </rPh>
    <rPh sb="136" eb="138">
      <t>キノウ</t>
    </rPh>
    <rPh sb="138" eb="140">
      <t>キョウカ</t>
    </rPh>
    <rPh sb="141" eb="143">
      <t>ジッシ</t>
    </rPh>
    <phoneticPr fontId="5"/>
  </si>
  <si>
    <t>災害時に備えた全国市町村における平時からのシステム活用を促進する。</t>
    <rPh sb="0" eb="2">
      <t>サイガイ</t>
    </rPh>
    <rPh sb="2" eb="3">
      <t>ジ</t>
    </rPh>
    <rPh sb="4" eb="5">
      <t>ソナ</t>
    </rPh>
    <rPh sb="7" eb="9">
      <t>ゼンコク</t>
    </rPh>
    <rPh sb="9" eb="12">
      <t>シチョウソン</t>
    </rPh>
    <rPh sb="16" eb="18">
      <t>ヘイジ</t>
    </rPh>
    <rPh sb="25" eb="27">
      <t>カツヨウ</t>
    </rPh>
    <rPh sb="28" eb="30">
      <t>ソクシン</t>
    </rPh>
    <phoneticPr fontId="5"/>
  </si>
  <si>
    <t>全国市町村におけるシステムへの備蓄物資情報の入力率</t>
    <rPh sb="0" eb="2">
      <t>ゼンコク</t>
    </rPh>
    <rPh sb="2" eb="5">
      <t>シチョウソン</t>
    </rPh>
    <rPh sb="15" eb="17">
      <t>ビチク</t>
    </rPh>
    <rPh sb="17" eb="19">
      <t>ブッシ</t>
    </rPh>
    <rPh sb="19" eb="21">
      <t>ジョウホウ</t>
    </rPh>
    <rPh sb="22" eb="24">
      <t>ニュウリョク</t>
    </rPh>
    <rPh sb="24" eb="25">
      <t>リツ</t>
    </rPh>
    <phoneticPr fontId="5"/>
  </si>
  <si>
    <t>大規模災害時における政府の円滑な物資供給体制が強く求められている。</t>
    <rPh sb="0" eb="3">
      <t>ダイキボ</t>
    </rPh>
    <rPh sb="3" eb="5">
      <t>サイガイ</t>
    </rPh>
    <rPh sb="5" eb="6">
      <t>ジ</t>
    </rPh>
    <rPh sb="10" eb="12">
      <t>セイフ</t>
    </rPh>
    <rPh sb="13" eb="15">
      <t>エンカツ</t>
    </rPh>
    <rPh sb="16" eb="18">
      <t>ブッシ</t>
    </rPh>
    <rPh sb="18" eb="20">
      <t>キョウキュウ</t>
    </rPh>
    <rPh sb="20" eb="22">
      <t>タイセイ</t>
    </rPh>
    <rPh sb="23" eb="24">
      <t>ツヨ</t>
    </rPh>
    <rPh sb="25" eb="26">
      <t>モト</t>
    </rPh>
    <phoneticPr fontId="6"/>
  </si>
  <si>
    <t>全自治体共通で必要な業務であるとともに、災害対策基本法第８６条の１６に基づき、特に大規模災害時の物資調達等支援は政府が状況に応じて中心となって行う業務であるため、地方自治体や民間等に委ねることができない事業である。</t>
    <phoneticPr fontId="6"/>
  </si>
  <si>
    <t>近年の頻発化・激甚化する自然災害に際して、被災地における迅速かつ安定した物資供給の重要性は高まっており、優先度は高い。</t>
    <rPh sb="0" eb="2">
      <t>キンネン</t>
    </rPh>
    <rPh sb="3" eb="5">
      <t>ヒンパツ</t>
    </rPh>
    <rPh sb="5" eb="6">
      <t>カ</t>
    </rPh>
    <rPh sb="7" eb="9">
      <t>ゲキジン</t>
    </rPh>
    <rPh sb="9" eb="10">
      <t>カ</t>
    </rPh>
    <rPh sb="12" eb="14">
      <t>シゼン</t>
    </rPh>
    <rPh sb="14" eb="16">
      <t>サイガイ</t>
    </rPh>
    <rPh sb="17" eb="18">
      <t>サイ</t>
    </rPh>
    <rPh sb="21" eb="24">
      <t>ヒサイチ</t>
    </rPh>
    <rPh sb="28" eb="30">
      <t>ジンソク</t>
    </rPh>
    <rPh sb="32" eb="34">
      <t>アンテイ</t>
    </rPh>
    <rPh sb="36" eb="38">
      <t>ブッシ</t>
    </rPh>
    <rPh sb="38" eb="40">
      <t>キョウキュウ</t>
    </rPh>
    <rPh sb="41" eb="44">
      <t>ジュウヨウセイ</t>
    </rPh>
    <rPh sb="45" eb="46">
      <t>タカ</t>
    </rPh>
    <rPh sb="52" eb="55">
      <t>ユウセンド</t>
    </rPh>
    <rPh sb="56" eb="57">
      <t>タカ</t>
    </rPh>
    <phoneticPr fontId="6"/>
  </si>
  <si>
    <t>内閣府ＣＩＯ補佐官の意見を踏まえつつ、ニーズに沿ったシステム機能強化等を進める等に必要な費目に限定している。</t>
    <rPh sb="23" eb="24">
      <t>ソ</t>
    </rPh>
    <rPh sb="30" eb="32">
      <t>キノウ</t>
    </rPh>
    <rPh sb="32" eb="34">
      <t>キョウカ</t>
    </rPh>
    <rPh sb="34" eb="35">
      <t>トウ</t>
    </rPh>
    <rPh sb="36" eb="37">
      <t>スス</t>
    </rPh>
    <rPh sb="39" eb="40">
      <t>トウ</t>
    </rPh>
    <rPh sb="41" eb="43">
      <t>ヒツヨウ</t>
    </rPh>
    <phoneticPr fontId="3"/>
  </si>
  <si>
    <t>防災関係機関からの改修内容についての意見を踏まえた仕様の変更に不測の日数を要し、工程に遅れが生じたため。</t>
    <rPh sb="0" eb="2">
      <t>ボウサイ</t>
    </rPh>
    <rPh sb="2" eb="4">
      <t>カンケイ</t>
    </rPh>
    <rPh sb="4" eb="6">
      <t>キカン</t>
    </rPh>
    <rPh sb="9" eb="11">
      <t>カイシュウ</t>
    </rPh>
    <rPh sb="11" eb="13">
      <t>ナイヨウ</t>
    </rPh>
    <rPh sb="18" eb="20">
      <t>イケン</t>
    </rPh>
    <rPh sb="21" eb="22">
      <t>フ</t>
    </rPh>
    <rPh sb="25" eb="27">
      <t>シヨウ</t>
    </rPh>
    <rPh sb="28" eb="30">
      <t>ヘンコウ</t>
    </rPh>
    <rPh sb="31" eb="33">
      <t>フソク</t>
    </rPh>
    <rPh sb="34" eb="36">
      <t>ニッスウ</t>
    </rPh>
    <rPh sb="37" eb="38">
      <t>ヨウ</t>
    </rPh>
    <rPh sb="40" eb="42">
      <t>コウテイ</t>
    </rPh>
    <rPh sb="43" eb="44">
      <t>オク</t>
    </rPh>
    <rPh sb="46" eb="47">
      <t>ショウ</t>
    </rPh>
    <phoneticPr fontId="31"/>
  </si>
  <si>
    <t>基本的に複数年度にわたる契約を行うことで、コスト削減に努めている。</t>
    <rPh sb="0" eb="3">
      <t>キホンテキ</t>
    </rPh>
    <rPh sb="4" eb="6">
      <t>フクスウ</t>
    </rPh>
    <rPh sb="6" eb="7">
      <t>ネン</t>
    </rPh>
    <rPh sb="7" eb="8">
      <t>ド</t>
    </rPh>
    <rPh sb="12" eb="14">
      <t>ケイヤク</t>
    </rPh>
    <rPh sb="15" eb="16">
      <t>オコナ</t>
    </rPh>
    <rPh sb="24" eb="26">
      <t>サクゲン</t>
    </rPh>
    <phoneticPr fontId="5"/>
  </si>
  <si>
    <t>平時の運用や訓練、実災害対応から課題を抽出し、自治体職員のユーザビリティ向上や必要なシステム機能強化等を図っている。</t>
    <phoneticPr fontId="6"/>
  </si>
  <si>
    <t>基本的に複数年度にわたる契約を行うことで、コスト削減に努めている。</t>
    <rPh sb="0" eb="3">
      <t>キホンテキ</t>
    </rPh>
    <rPh sb="4" eb="6">
      <t>フクスウ</t>
    </rPh>
    <rPh sb="6" eb="8">
      <t>ネンド</t>
    </rPh>
    <rPh sb="12" eb="14">
      <t>ケイヤク</t>
    </rPh>
    <rPh sb="15" eb="16">
      <t>オコナ</t>
    </rPh>
    <rPh sb="24" eb="26">
      <t>サクゲン</t>
    </rPh>
    <rPh sb="27" eb="28">
      <t>ツト</t>
    </rPh>
    <phoneticPr fontId="5"/>
  </si>
  <si>
    <t>平時より在庫管理等の運用や災害想定訓練の実施、実災害対応において活用されている。</t>
    <rPh sb="4" eb="6">
      <t>ザイコ</t>
    </rPh>
    <rPh sb="6" eb="9">
      <t>カンリトウ</t>
    </rPh>
    <rPh sb="13" eb="15">
      <t>サイガイ</t>
    </rPh>
    <rPh sb="15" eb="17">
      <t>ソウテイ</t>
    </rPh>
    <rPh sb="20" eb="22">
      <t>ジッシ</t>
    </rPh>
    <rPh sb="32" eb="34">
      <t>カツヨウ</t>
    </rPh>
    <phoneticPr fontId="5"/>
  </si>
  <si>
    <t>無</t>
  </si>
  <si>
    <t>‐</t>
  </si>
  <si>
    <t>・大規模災害時における政府の円滑な物資供給体制は、近年の自然災害の頻発化・激甚化も踏まえると、より一層強く求められており、本事業の優先順位は高い。
・調達において、特段の事情がない限り、一般競争入札を行うことで競争性及び透明性を確保し、コストの削減に努めている。
・一部に競争性のない随意契約となったものもあるが、当該事業者以外に同様のサービスを提供できる事業者がいないことから、やむを得ないものである。</t>
    <rPh sb="25" eb="27">
      <t>キンネン</t>
    </rPh>
    <rPh sb="28" eb="30">
      <t>シゼン</t>
    </rPh>
    <rPh sb="30" eb="32">
      <t>サイガイ</t>
    </rPh>
    <rPh sb="33" eb="35">
      <t>ヒンパツ</t>
    </rPh>
    <rPh sb="35" eb="36">
      <t>カ</t>
    </rPh>
    <rPh sb="37" eb="39">
      <t>ゲキジン</t>
    </rPh>
    <rPh sb="39" eb="40">
      <t>カ</t>
    </rPh>
    <rPh sb="41" eb="42">
      <t>フ</t>
    </rPh>
    <rPh sb="49" eb="51">
      <t>イッソウ</t>
    </rPh>
    <rPh sb="61" eb="62">
      <t>ホン</t>
    </rPh>
    <rPh sb="62" eb="64">
      <t>ジギョウ</t>
    </rPh>
    <rPh sb="65" eb="67">
      <t>ユウセン</t>
    </rPh>
    <rPh sb="67" eb="69">
      <t>ジュンイ</t>
    </rPh>
    <rPh sb="70" eb="71">
      <t>タカ</t>
    </rPh>
    <rPh sb="75" eb="77">
      <t>チョウタツ</t>
    </rPh>
    <rPh sb="82" eb="84">
      <t>トクダン</t>
    </rPh>
    <rPh sb="85" eb="87">
      <t>ジジョウ</t>
    </rPh>
    <rPh sb="90" eb="91">
      <t>カギ</t>
    </rPh>
    <rPh sb="93" eb="95">
      <t>イッパン</t>
    </rPh>
    <rPh sb="95" eb="97">
      <t>キョウソウ</t>
    </rPh>
    <rPh sb="97" eb="99">
      <t>ニュウサツ</t>
    </rPh>
    <rPh sb="100" eb="101">
      <t>オコナ</t>
    </rPh>
    <rPh sb="122" eb="124">
      <t>サクゲン</t>
    </rPh>
    <rPh sb="125" eb="126">
      <t>ツト</t>
    </rPh>
    <phoneticPr fontId="5"/>
  </si>
  <si>
    <t>・システムで活用しているデータ項目の中には、別システムでも登録している内容を再入力させるものもあることから、外部システムとの自動連携を推進するなどの機能強化を実施するとともに、システム利用者の意見も取り入れながら、ユーザビリティの向上を図るほか、対応情報の詳細化も進めることで、幅広く利便性の向上を図る。</t>
    <rPh sb="6" eb="8">
      <t>カツヨウ</t>
    </rPh>
    <rPh sb="15" eb="17">
      <t>コウモク</t>
    </rPh>
    <rPh sb="18" eb="19">
      <t>ナカ</t>
    </rPh>
    <rPh sb="22" eb="23">
      <t>ベツ</t>
    </rPh>
    <rPh sb="29" eb="31">
      <t>トウロク</t>
    </rPh>
    <rPh sb="35" eb="37">
      <t>ナイヨウ</t>
    </rPh>
    <rPh sb="38" eb="41">
      <t>サイニュウリョク</t>
    </rPh>
    <rPh sb="54" eb="56">
      <t>ガイブ</t>
    </rPh>
    <rPh sb="62" eb="64">
      <t>ジドウ</t>
    </rPh>
    <rPh sb="64" eb="66">
      <t>レンケイ</t>
    </rPh>
    <rPh sb="67" eb="69">
      <t>スイシン</t>
    </rPh>
    <rPh sb="74" eb="76">
      <t>キノウ</t>
    </rPh>
    <rPh sb="76" eb="78">
      <t>キョウカ</t>
    </rPh>
    <rPh sb="79" eb="81">
      <t>ジッシ</t>
    </rPh>
    <rPh sb="92" eb="95">
      <t>リヨウシャ</t>
    </rPh>
    <rPh sb="96" eb="98">
      <t>イケン</t>
    </rPh>
    <rPh sb="99" eb="100">
      <t>ト</t>
    </rPh>
    <rPh sb="101" eb="102">
      <t>イ</t>
    </rPh>
    <rPh sb="115" eb="117">
      <t>コウジョウ</t>
    </rPh>
    <rPh sb="118" eb="119">
      <t>ハカ</t>
    </rPh>
    <rPh sb="123" eb="125">
      <t>タイオウ</t>
    </rPh>
    <rPh sb="125" eb="127">
      <t>ジョウホウ</t>
    </rPh>
    <rPh sb="128" eb="130">
      <t>ショウサイ</t>
    </rPh>
    <rPh sb="130" eb="131">
      <t>カ</t>
    </rPh>
    <rPh sb="132" eb="133">
      <t>スス</t>
    </rPh>
    <rPh sb="139" eb="141">
      <t>ハバヒロ</t>
    </rPh>
    <rPh sb="142" eb="145">
      <t>リベンセイ</t>
    </rPh>
    <rPh sb="146" eb="148">
      <t>コウジョウ</t>
    </rPh>
    <rPh sb="149" eb="150">
      <t>ハカ</t>
    </rPh>
    <phoneticPr fontId="5"/>
  </si>
  <si>
    <t>内閣府（0064）</t>
  </si>
  <si>
    <t>内閣府（0077）</t>
  </si>
  <si>
    <t>内閣府（0052）</t>
  </si>
  <si>
    <t>内閣府（0050）</t>
  </si>
  <si>
    <t>内閣府（0047）</t>
  </si>
  <si>
    <t>内閣府（0042）</t>
  </si>
  <si>
    <t>内閣府（0049）</t>
  </si>
  <si>
    <t>府</t>
  </si>
  <si>
    <t>国庫債務負担行為等</t>
  </si>
  <si>
    <t>システム保守・運用</t>
    <rPh sb="4" eb="6">
      <t>ホシュ</t>
    </rPh>
    <rPh sb="7" eb="9">
      <t>ウンヨウ</t>
    </rPh>
    <phoneticPr fontId="5"/>
  </si>
  <si>
    <t>A</t>
  </si>
  <si>
    <t>システム機能拡張等</t>
    <phoneticPr fontId="5"/>
  </si>
  <si>
    <t>雑役務費</t>
    <rPh sb="0" eb="4">
      <t>ザツエキムヒ</t>
    </rPh>
    <phoneticPr fontId="5"/>
  </si>
  <si>
    <t>システム運用・保守</t>
    <rPh sb="4" eb="6">
      <t>ウンヨウ</t>
    </rPh>
    <rPh sb="7" eb="9">
      <t>ホシュ</t>
    </rPh>
    <phoneticPr fontId="5"/>
  </si>
  <si>
    <t>システム機能拡張等</t>
    <rPh sb="4" eb="6">
      <t>キノウ</t>
    </rPh>
    <rPh sb="6" eb="8">
      <t>カクチョウ</t>
    </rPh>
    <rPh sb="8" eb="9">
      <t>トウ</t>
    </rPh>
    <phoneticPr fontId="5"/>
  </si>
  <si>
    <t>請負　【随意契約
（公募）】</t>
    <rPh sb="0" eb="2">
      <t>ウケオイ</t>
    </rPh>
    <rPh sb="10" eb="12">
      <t>コウボ</t>
    </rPh>
    <phoneticPr fontId="5"/>
  </si>
  <si>
    <t>システムへのアクセス数</t>
    <phoneticPr fontId="5"/>
  </si>
  <si>
    <t>-</t>
    <phoneticPr fontId="5"/>
  </si>
  <si>
    <t>当該年度保守・運用執行額／アクセス数</t>
    <phoneticPr fontId="5"/>
  </si>
  <si>
    <t>円</t>
    <phoneticPr fontId="5"/>
  </si>
  <si>
    <t>　　百万円/百万件</t>
    <rPh sb="2" eb="5">
      <t>ヒャクマンエン</t>
    </rPh>
    <rPh sb="6" eb="8">
      <t>ヒャクマン</t>
    </rPh>
    <rPh sb="8" eb="9">
      <t>ケン</t>
    </rPh>
    <phoneticPr fontId="5"/>
  </si>
  <si>
    <t>20.4百万円／4.3百万件</t>
    <rPh sb="4" eb="7">
      <t>ヒャクマンエン</t>
    </rPh>
    <rPh sb="11" eb="14">
      <t>ヒャクマンケン</t>
    </rPh>
    <phoneticPr fontId="6"/>
  </si>
  <si>
    <t>20.4百万円／3.4百万件</t>
    <rPh sb="4" eb="7">
      <t>ヒャクマンエン</t>
    </rPh>
    <rPh sb="11" eb="14">
      <t>ヒャクマンケン</t>
    </rPh>
    <phoneticPr fontId="6"/>
  </si>
  <si>
    <t>災害対策基本法　第８条２項、第５１条　等</t>
    <rPh sb="0" eb="2">
      <t>サイガイ</t>
    </rPh>
    <rPh sb="2" eb="4">
      <t>タイサク</t>
    </rPh>
    <rPh sb="4" eb="7">
      <t>キホンホウ</t>
    </rPh>
    <rPh sb="8" eb="9">
      <t>ダイ</t>
    </rPh>
    <rPh sb="10" eb="11">
      <t>ジョウ</t>
    </rPh>
    <rPh sb="12" eb="13">
      <t>コウ</t>
    </rPh>
    <rPh sb="14" eb="15">
      <t>ダイ</t>
    </rPh>
    <rPh sb="17" eb="18">
      <t>ジョウ</t>
    </rPh>
    <rPh sb="19" eb="20">
      <t>トウ</t>
    </rPh>
    <phoneticPr fontId="5"/>
  </si>
  <si>
    <t>災害時に備えた全国市町村における平時からのシステム活用を促進する。</t>
    <phoneticPr fontId="5"/>
  </si>
  <si>
    <t>「防災基本計画」
「防災対策推進検討会　最終報告」</t>
    <rPh sb="14" eb="16">
      <t>スイシン</t>
    </rPh>
    <phoneticPr fontId="5"/>
  </si>
  <si>
    <t xml:space="preserve"> https://www8.cao.go.jp/hyouka/r1hyouka/r1jigo/r1jigo-10.pdf</t>
    <phoneticPr fontId="5"/>
  </si>
  <si>
    <t>　P4、P5</t>
    <phoneticPr fontId="5"/>
  </si>
  <si>
    <t>10.防災政策の推進</t>
    <rPh sb="3" eb="5">
      <t>ボウサイ</t>
    </rPh>
    <rPh sb="5" eb="7">
      <t>セイサク</t>
    </rPh>
    <rPh sb="8" eb="10">
      <t>スイシン</t>
    </rPh>
    <phoneticPr fontId="5"/>
  </si>
  <si>
    <t>④地震対策等の推進</t>
    <rPh sb="1" eb="3">
      <t>ジシン</t>
    </rPh>
    <rPh sb="3" eb="5">
      <t>タイサク</t>
    </rPh>
    <rPh sb="5" eb="6">
      <t>トウ</t>
    </rPh>
    <rPh sb="7" eb="9">
      <t>スイシン</t>
    </rPh>
    <phoneticPr fontId="5"/>
  </si>
  <si>
    <t xml:space="preserve">
   内閣府
５４．３百万円</t>
    <rPh sb="4" eb="6">
      <t>ナイカク</t>
    </rPh>
    <rPh sb="6" eb="7">
      <t>フ</t>
    </rPh>
    <rPh sb="12" eb="15">
      <t>ヒャクマンエン</t>
    </rPh>
    <phoneticPr fontId="5"/>
  </si>
  <si>
    <t>非常災害時に被災地へ円滑な物資の供給を行うため、国と地方公共団体等が連携した物資の調達、輸送に係る情報共有、調整の仕組みとして、「物資調達・輸送調整等支援システム」について、令和２年度より拡張機能（令和元年度開発）の整備及び運用を開始している。
物資調達・輸送調整等支援システムの経費については、令和４年概算要求からデジタル庁にて予算計上。</t>
    <phoneticPr fontId="5"/>
  </si>
  <si>
    <t>-</t>
    <phoneticPr fontId="5"/>
  </si>
  <si>
    <t>非常災害時に被災地へ円滑な物資の供給を行うため、国と地方公共団体等が連携した物資の調達、輸送に係る情報共有、調整の仕組みを構築する。</t>
    <phoneticPr fontId="5"/>
  </si>
  <si>
    <t>請負
【国庫債務負担行為等】</t>
    <rPh sb="0" eb="2">
      <t>ウケオイ</t>
    </rPh>
    <rPh sb="4" eb="6">
      <t>コッコ</t>
    </rPh>
    <rPh sb="6" eb="8">
      <t>サイム</t>
    </rPh>
    <rPh sb="8" eb="10">
      <t>フタン</t>
    </rPh>
    <rPh sb="10" eb="12">
      <t>コウイ</t>
    </rPh>
    <rPh sb="12" eb="13">
      <t>トウ</t>
    </rPh>
    <phoneticPr fontId="5"/>
  </si>
  <si>
    <t>-</t>
    <phoneticPr fontId="5"/>
  </si>
  <si>
    <t>過去の有識者の所見も踏まえて、総合防災システムの機能が適切に実施されているか確認し、予算の適切かつ効率的な執行に努めること。</t>
    <phoneticPr fontId="5"/>
  </si>
  <si>
    <t>災害関係調査費</t>
    <phoneticPr fontId="5"/>
  </si>
  <si>
    <t>過去の有識者の所見も踏まえて、今後の展望について検討するとともに、総合防災システムの機能が適切に実施されているか確認し、予算の適切かつ効率的な執行に努める。</t>
    <rPh sb="15" eb="17">
      <t>コンゴ</t>
    </rPh>
    <rPh sb="18" eb="20">
      <t>テンボウ</t>
    </rPh>
    <rPh sb="24" eb="26">
      <t>ケントウ</t>
    </rPh>
    <phoneticPr fontId="5"/>
  </si>
  <si>
    <t>-</t>
    <phoneticPr fontId="5"/>
  </si>
  <si>
    <t>木原　栄治</t>
    <rPh sb="0" eb="2">
      <t>キハラ</t>
    </rPh>
    <rPh sb="3" eb="5">
      <t>エイジ</t>
    </rPh>
    <phoneticPr fontId="5"/>
  </si>
  <si>
    <t>-</t>
    <phoneticPr fontId="5"/>
  </si>
  <si>
    <t xml:space="preserve">A.日本アイ・ビー・エム株式会社
２０．４百万円
</t>
    <rPh sb="2" eb="4">
      <t>ニホン</t>
    </rPh>
    <rPh sb="12" eb="14">
      <t>カブシキ</t>
    </rPh>
    <rPh sb="14" eb="16">
      <t>カイシャ</t>
    </rPh>
    <rPh sb="21" eb="22">
      <t>ヒャク</t>
    </rPh>
    <rPh sb="22" eb="23">
      <t>マン</t>
    </rPh>
    <rPh sb="23" eb="24">
      <t>エン</t>
    </rPh>
    <phoneticPr fontId="5"/>
  </si>
  <si>
    <t xml:space="preserve">B.日本アイ・ビー・エム株式会社
３３．９百万円
</t>
    <rPh sb="2" eb="4">
      <t>ニホン</t>
    </rPh>
    <rPh sb="12" eb="14">
      <t>カブシキ</t>
    </rPh>
    <rPh sb="14" eb="16">
      <t>カイシャ</t>
    </rPh>
    <rPh sb="21" eb="24">
      <t>ヒャクマンエン</t>
    </rPh>
    <phoneticPr fontId="5"/>
  </si>
  <si>
    <t>日本アイ・ビー・エム株式会社</t>
    <rPh sb="0" eb="2">
      <t>ニホン</t>
    </rPh>
    <rPh sb="10" eb="12">
      <t>カブシキ</t>
    </rPh>
    <rPh sb="12" eb="14">
      <t>カイシャ</t>
    </rPh>
    <phoneticPr fontId="5"/>
  </si>
  <si>
    <t>日本アイ・ビー・エム株式会社</t>
    <rPh sb="10" eb="12">
      <t>カブシキ</t>
    </rPh>
    <rPh sb="12" eb="14">
      <t>カイシャ</t>
    </rPh>
    <phoneticPr fontId="5"/>
  </si>
  <si>
    <t>A.日本アイ・ビー・エム株式会社</t>
    <rPh sb="12" eb="14">
      <t>カブシキ</t>
    </rPh>
    <rPh sb="14" eb="16">
      <t>カイシャ</t>
    </rPh>
    <phoneticPr fontId="5"/>
  </si>
  <si>
    <t>B.日本アイ・ビー・エム株式会社</t>
    <rPh sb="12" eb="14">
      <t>カブシキ</t>
    </rPh>
    <rPh sb="14" eb="16">
      <t>カイシャ</t>
    </rPh>
    <phoneticPr fontId="5"/>
  </si>
  <si>
    <t xml:space="preserve">予算執行においては、原則一般競争入札を採用するようにしており、ここで透明性・競争性の確保を図っている。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</si>
</sst>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8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5" xfId="3" applyFont="1" applyFill="1" applyBorder="1" applyAlignment="1" applyProtection="1">
      <alignment horizontal="center" vertical="center" wrapText="1"/>
    </xf>
    <xf numFmtId="0" fontId="9" fillId="6" borderId="46" xfId="3" applyFont="1" applyFill="1" applyBorder="1" applyAlignment="1" applyProtection="1">
      <alignment horizontal="center" vertical="center" wrapText="1"/>
    </xf>
    <xf numFmtId="0" fontId="9" fillId="6" borderId="128"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0" fillId="6" borderId="69"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17" xfId="0" applyFont="1" applyFill="1" applyBorder="1" applyAlignment="1">
      <alignment horizontal="center" vertical="center"/>
    </xf>
    <xf numFmtId="0" fontId="0" fillId="2" borderId="16"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5" xfId="0"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4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13" fillId="6" borderId="113" xfId="0" applyFont="1" applyFill="1" applyBorder="1" applyAlignment="1">
      <alignment horizontal="center" vertical="center" wrapText="1"/>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69"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49" xfId="0" applyFont="1" applyBorder="1" applyAlignment="1">
      <alignment horizontal="center" vertical="center"/>
    </xf>
    <xf numFmtId="0" fontId="0" fillId="0" borderId="99"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6" xfId="0" applyFont="1" applyFill="1" applyBorder="1" applyAlignment="1">
      <alignment horizontal="center" vertical="center" textRotation="255" wrapText="1"/>
    </xf>
    <xf numFmtId="0" fontId="15" fillId="6" borderId="38"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15" fillId="6" borderId="77"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49" fontId="20" fillId="0" borderId="75"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5"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59273</xdr:colOff>
      <xdr:row>98</xdr:row>
      <xdr:rowOff>173186</xdr:rowOff>
    </xdr:from>
    <xdr:to>
      <xdr:col>20</xdr:col>
      <xdr:colOff>39933</xdr:colOff>
      <xdr:row>99</xdr:row>
      <xdr:rowOff>272335</xdr:rowOff>
    </xdr:to>
    <xdr:sp macro="" textlink="">
      <xdr:nvSpPr>
        <xdr:cNvPr id="2" name="大かっこ 1"/>
        <xdr:cNvSpPr/>
      </xdr:nvSpPr>
      <xdr:spPr>
        <a:xfrm>
          <a:off x="2459573" y="61723736"/>
          <a:ext cx="1380835" cy="4515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システム整備</a:t>
          </a:r>
          <a:endParaRPr kumimoji="1" lang="en-US" altLang="ja-JP" sz="1100"/>
        </a:p>
        <a:p>
          <a:pPr algn="l"/>
          <a:endParaRPr kumimoji="1" lang="ja-JP" altLang="en-US" sz="1100"/>
        </a:p>
      </xdr:txBody>
    </xdr:sp>
    <xdr:clientData/>
  </xdr:twoCellAnchor>
  <xdr:twoCellAnchor>
    <xdr:from>
      <xdr:col>9</xdr:col>
      <xdr:colOff>177578</xdr:colOff>
      <xdr:row>106</xdr:row>
      <xdr:rowOff>38562</xdr:rowOff>
    </xdr:from>
    <xdr:to>
      <xdr:col>19</xdr:col>
      <xdr:colOff>87923</xdr:colOff>
      <xdr:row>106</xdr:row>
      <xdr:rowOff>39077</xdr:rowOff>
    </xdr:to>
    <xdr:cxnSp macro="">
      <xdr:nvCxnSpPr>
        <xdr:cNvPr id="3" name="直線矢印コネクタ 2"/>
        <xdr:cNvCxnSpPr/>
      </xdr:nvCxnSpPr>
      <xdr:spPr>
        <a:xfrm>
          <a:off x="1848116" y="42036485"/>
          <a:ext cx="1766499" cy="5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142721</xdr:colOff>
      <xdr:row>100</xdr:row>
      <xdr:rowOff>342626</xdr:rowOff>
    </xdr:from>
    <xdr:to>
      <xdr:col>30</xdr:col>
      <xdr:colOff>169563</xdr:colOff>
      <xdr:row>102</xdr:row>
      <xdr:rowOff>302958</xdr:rowOff>
    </xdr:to>
    <xdr:sp macro="" textlink="">
      <xdr:nvSpPr>
        <xdr:cNvPr id="4" name="大かっこ 3"/>
        <xdr:cNvSpPr/>
      </xdr:nvSpPr>
      <xdr:spPr>
        <a:xfrm>
          <a:off x="4811839" y="40190744"/>
          <a:ext cx="960665" cy="6700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システム保守・運用</a:t>
          </a:r>
          <a:endParaRPr lang="ja-JP" altLang="ja-JP">
            <a:effectLst/>
          </a:endParaRPr>
        </a:p>
      </xdr:txBody>
    </xdr:sp>
    <xdr:clientData/>
  </xdr:twoCellAnchor>
  <xdr:twoCellAnchor>
    <xdr:from>
      <xdr:col>9</xdr:col>
      <xdr:colOff>176893</xdr:colOff>
      <xdr:row>100</xdr:row>
      <xdr:rowOff>17182</xdr:rowOff>
    </xdr:from>
    <xdr:to>
      <xdr:col>9</xdr:col>
      <xdr:colOff>177950</xdr:colOff>
      <xdr:row>106</xdr:row>
      <xdr:rowOff>40821</xdr:rowOff>
    </xdr:to>
    <xdr:cxnSp macro="">
      <xdr:nvCxnSpPr>
        <xdr:cNvPr id="5" name="直線コネクタ 4"/>
        <xdr:cNvCxnSpPr/>
      </xdr:nvCxnSpPr>
      <xdr:spPr>
        <a:xfrm flipH="1">
          <a:off x="1777093" y="62272582"/>
          <a:ext cx="1057" cy="21381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159633</xdr:colOff>
      <xdr:row>105</xdr:row>
      <xdr:rowOff>2552</xdr:rowOff>
    </xdr:from>
    <xdr:to>
      <xdr:col>31</xdr:col>
      <xdr:colOff>18036</xdr:colOff>
      <xdr:row>106</xdr:row>
      <xdr:rowOff>326959</xdr:rowOff>
    </xdr:to>
    <xdr:sp macro="" textlink="">
      <xdr:nvSpPr>
        <xdr:cNvPr id="6" name="大かっこ 5"/>
        <xdr:cNvSpPr/>
      </xdr:nvSpPr>
      <xdr:spPr>
        <a:xfrm>
          <a:off x="4828751" y="41628670"/>
          <a:ext cx="978991" cy="682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システム機能拡張等</a:t>
          </a:r>
          <a:endParaRPr kumimoji="1" lang="en-US" altLang="ja-JP" sz="1100"/>
        </a:p>
        <a:p>
          <a:pPr algn="l"/>
          <a:endParaRPr kumimoji="1" lang="ja-JP" altLang="en-US" sz="1100"/>
        </a:p>
      </xdr:txBody>
    </xdr:sp>
    <xdr:clientData/>
  </xdr:twoCellAnchor>
  <xdr:twoCellAnchor>
    <xdr:from>
      <xdr:col>9</xdr:col>
      <xdr:colOff>175601</xdr:colOff>
      <xdr:row>102</xdr:row>
      <xdr:rowOff>63500</xdr:rowOff>
    </xdr:from>
    <xdr:to>
      <xdr:col>19</xdr:col>
      <xdr:colOff>107461</xdr:colOff>
      <xdr:row>102</xdr:row>
      <xdr:rowOff>66572</xdr:rowOff>
    </xdr:to>
    <xdr:cxnSp macro="">
      <xdr:nvCxnSpPr>
        <xdr:cNvPr id="7" name="直線矢印コネクタ 6"/>
        <xdr:cNvCxnSpPr/>
      </xdr:nvCxnSpPr>
      <xdr:spPr>
        <a:xfrm flipV="1">
          <a:off x="1846139" y="40640000"/>
          <a:ext cx="1788014" cy="30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7"/>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70" t="s">
        <v>0</v>
      </c>
      <c r="Y2" s="62"/>
      <c r="Z2" s="45"/>
      <c r="AA2" s="45"/>
      <c r="AB2" s="45"/>
      <c r="AC2" s="45"/>
      <c r="AD2" s="195">
        <v>2022</v>
      </c>
      <c r="AE2" s="195"/>
      <c r="AF2" s="195"/>
      <c r="AG2" s="195"/>
      <c r="AH2" s="195"/>
      <c r="AI2" s="72" t="s">
        <v>257</v>
      </c>
      <c r="AJ2" s="195" t="s">
        <v>610</v>
      </c>
      <c r="AK2" s="195"/>
      <c r="AL2" s="195"/>
      <c r="AM2" s="195"/>
      <c r="AN2" s="72" t="s">
        <v>257</v>
      </c>
      <c r="AO2" s="195">
        <v>21</v>
      </c>
      <c r="AP2" s="195"/>
      <c r="AQ2" s="195"/>
      <c r="AR2" s="73" t="s">
        <v>257</v>
      </c>
      <c r="AS2" s="196">
        <v>56</v>
      </c>
      <c r="AT2" s="196"/>
      <c r="AU2" s="196"/>
      <c r="AV2" s="72" t="str">
        <f>IF(AW2="","","-")</f>
        <v/>
      </c>
      <c r="AW2" s="197"/>
      <c r="AX2" s="197"/>
    </row>
    <row r="3" spans="1:50" ht="21" customHeight="1" thickBot="1" x14ac:dyDescent="0.2">
      <c r="A3" s="198" t="s">
        <v>568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23" t="s">
        <v>57</v>
      </c>
      <c r="AJ3" s="200" t="s">
        <v>580</v>
      </c>
      <c r="AK3" s="200"/>
      <c r="AL3" s="200"/>
      <c r="AM3" s="200"/>
      <c r="AN3" s="200"/>
      <c r="AO3" s="200"/>
      <c r="AP3" s="200"/>
      <c r="AQ3" s="200"/>
      <c r="AR3" s="200"/>
      <c r="AS3" s="200"/>
      <c r="AT3" s="200"/>
      <c r="AU3" s="200"/>
      <c r="AV3" s="200"/>
      <c r="AW3" s="200"/>
      <c r="AX3" s="24" t="s">
        <v>58</v>
      </c>
    </row>
    <row r="4" spans="1:50" ht="24.75" customHeight="1" x14ac:dyDescent="0.15">
      <c r="A4" s="170" t="s">
        <v>22</v>
      </c>
      <c r="B4" s="171"/>
      <c r="C4" s="171"/>
      <c r="D4" s="171"/>
      <c r="E4" s="171"/>
      <c r="F4" s="171"/>
      <c r="G4" s="172" t="s">
        <v>579</v>
      </c>
      <c r="H4" s="173"/>
      <c r="I4" s="173"/>
      <c r="J4" s="173"/>
      <c r="K4" s="173"/>
      <c r="L4" s="173"/>
      <c r="M4" s="173"/>
      <c r="N4" s="173"/>
      <c r="O4" s="173"/>
      <c r="P4" s="173"/>
      <c r="Q4" s="173"/>
      <c r="R4" s="173"/>
      <c r="S4" s="173"/>
      <c r="T4" s="173"/>
      <c r="U4" s="173"/>
      <c r="V4" s="173"/>
      <c r="W4" s="173"/>
      <c r="X4" s="173"/>
      <c r="Y4" s="174" t="s">
        <v>1</v>
      </c>
      <c r="Z4" s="175"/>
      <c r="AA4" s="175"/>
      <c r="AB4" s="175"/>
      <c r="AC4" s="175"/>
      <c r="AD4" s="176"/>
      <c r="AE4" s="177" t="s">
        <v>581</v>
      </c>
      <c r="AF4" s="178"/>
      <c r="AG4" s="178"/>
      <c r="AH4" s="178"/>
      <c r="AI4" s="178"/>
      <c r="AJ4" s="178"/>
      <c r="AK4" s="178"/>
      <c r="AL4" s="178"/>
      <c r="AM4" s="178"/>
      <c r="AN4" s="178"/>
      <c r="AO4" s="178"/>
      <c r="AP4" s="179"/>
      <c r="AQ4" s="180" t="s">
        <v>2</v>
      </c>
      <c r="AR4" s="175"/>
      <c r="AS4" s="175"/>
      <c r="AT4" s="175"/>
      <c r="AU4" s="175"/>
      <c r="AV4" s="175"/>
      <c r="AW4" s="175"/>
      <c r="AX4" s="181"/>
    </row>
    <row r="5" spans="1:50" ht="30" customHeight="1" x14ac:dyDescent="0.15">
      <c r="A5" s="182" t="s">
        <v>60</v>
      </c>
      <c r="B5" s="183"/>
      <c r="C5" s="183"/>
      <c r="D5" s="183"/>
      <c r="E5" s="183"/>
      <c r="F5" s="184"/>
      <c r="G5" s="185" t="s">
        <v>332</v>
      </c>
      <c r="H5" s="186"/>
      <c r="I5" s="186"/>
      <c r="J5" s="186"/>
      <c r="K5" s="186"/>
      <c r="L5" s="186"/>
      <c r="M5" s="187" t="s">
        <v>59</v>
      </c>
      <c r="N5" s="188"/>
      <c r="O5" s="188"/>
      <c r="P5" s="188"/>
      <c r="Q5" s="188"/>
      <c r="R5" s="189"/>
      <c r="S5" s="190" t="s">
        <v>583</v>
      </c>
      <c r="T5" s="186"/>
      <c r="U5" s="186"/>
      <c r="V5" s="186"/>
      <c r="W5" s="186"/>
      <c r="X5" s="191"/>
      <c r="Y5" s="192" t="s">
        <v>3</v>
      </c>
      <c r="Z5" s="193"/>
      <c r="AA5" s="193"/>
      <c r="AB5" s="193"/>
      <c r="AC5" s="193"/>
      <c r="AD5" s="194"/>
      <c r="AE5" s="217" t="s">
        <v>582</v>
      </c>
      <c r="AF5" s="217"/>
      <c r="AG5" s="217"/>
      <c r="AH5" s="217"/>
      <c r="AI5" s="217"/>
      <c r="AJ5" s="217"/>
      <c r="AK5" s="217"/>
      <c r="AL5" s="217"/>
      <c r="AM5" s="217"/>
      <c r="AN5" s="217"/>
      <c r="AO5" s="217"/>
      <c r="AP5" s="218"/>
      <c r="AQ5" s="219" t="s">
        <v>643</v>
      </c>
      <c r="AR5" s="220"/>
      <c r="AS5" s="220"/>
      <c r="AT5" s="220"/>
      <c r="AU5" s="220"/>
      <c r="AV5" s="220"/>
      <c r="AW5" s="220"/>
      <c r="AX5" s="221"/>
    </row>
    <row r="6" spans="1:50" ht="39" customHeight="1" x14ac:dyDescent="0.15">
      <c r="A6" s="222" t="s">
        <v>4</v>
      </c>
      <c r="B6" s="223"/>
      <c r="C6" s="223"/>
      <c r="D6" s="223"/>
      <c r="E6" s="223"/>
      <c r="F6" s="223"/>
      <c r="G6" s="224" t="str">
        <f>入力規則等!F39</f>
        <v>一般会計</v>
      </c>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6"/>
    </row>
    <row r="7" spans="1:50" ht="49.5" customHeight="1" x14ac:dyDescent="0.15">
      <c r="A7" s="201" t="s">
        <v>19</v>
      </c>
      <c r="B7" s="202"/>
      <c r="C7" s="202"/>
      <c r="D7" s="202"/>
      <c r="E7" s="202"/>
      <c r="F7" s="203"/>
      <c r="G7" s="227" t="s">
        <v>626</v>
      </c>
      <c r="H7" s="228"/>
      <c r="I7" s="228"/>
      <c r="J7" s="228"/>
      <c r="K7" s="228"/>
      <c r="L7" s="228"/>
      <c r="M7" s="228"/>
      <c r="N7" s="228"/>
      <c r="O7" s="228"/>
      <c r="P7" s="228"/>
      <c r="Q7" s="228"/>
      <c r="R7" s="228"/>
      <c r="S7" s="228"/>
      <c r="T7" s="228"/>
      <c r="U7" s="228"/>
      <c r="V7" s="228"/>
      <c r="W7" s="228"/>
      <c r="X7" s="229"/>
      <c r="Y7" s="230" t="s">
        <v>242</v>
      </c>
      <c r="Z7" s="231"/>
      <c r="AA7" s="231"/>
      <c r="AB7" s="231"/>
      <c r="AC7" s="231"/>
      <c r="AD7" s="232"/>
      <c r="AE7" s="233" t="s">
        <v>628</v>
      </c>
      <c r="AF7" s="234"/>
      <c r="AG7" s="234"/>
      <c r="AH7" s="234"/>
      <c r="AI7" s="234"/>
      <c r="AJ7" s="234"/>
      <c r="AK7" s="234"/>
      <c r="AL7" s="234"/>
      <c r="AM7" s="234"/>
      <c r="AN7" s="234"/>
      <c r="AO7" s="234"/>
      <c r="AP7" s="234"/>
      <c r="AQ7" s="234"/>
      <c r="AR7" s="234"/>
      <c r="AS7" s="234"/>
      <c r="AT7" s="234"/>
      <c r="AU7" s="234"/>
      <c r="AV7" s="234"/>
      <c r="AW7" s="234"/>
      <c r="AX7" s="235"/>
    </row>
    <row r="8" spans="1:50" ht="53.25" customHeight="1" x14ac:dyDescent="0.15">
      <c r="A8" s="201" t="s">
        <v>174</v>
      </c>
      <c r="B8" s="202"/>
      <c r="C8" s="202"/>
      <c r="D8" s="202"/>
      <c r="E8" s="202"/>
      <c r="F8" s="203"/>
      <c r="G8" s="204" t="str">
        <f>入力規則等!A27</f>
        <v>国土強靱化施策</v>
      </c>
      <c r="H8" s="205"/>
      <c r="I8" s="205"/>
      <c r="J8" s="205"/>
      <c r="K8" s="205"/>
      <c r="L8" s="205"/>
      <c r="M8" s="205"/>
      <c r="N8" s="205"/>
      <c r="O8" s="205"/>
      <c r="P8" s="205"/>
      <c r="Q8" s="205"/>
      <c r="R8" s="205"/>
      <c r="S8" s="205"/>
      <c r="T8" s="205"/>
      <c r="U8" s="205"/>
      <c r="V8" s="205"/>
      <c r="W8" s="205"/>
      <c r="X8" s="206"/>
      <c r="Y8" s="207" t="s">
        <v>175</v>
      </c>
      <c r="Z8" s="208"/>
      <c r="AA8" s="208"/>
      <c r="AB8" s="208"/>
      <c r="AC8" s="208"/>
      <c r="AD8" s="209"/>
      <c r="AE8" s="210"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211"/>
    </row>
    <row r="9" spans="1:50" ht="58.5" customHeight="1" x14ac:dyDescent="0.15">
      <c r="A9" s="212" t="s">
        <v>20</v>
      </c>
      <c r="B9" s="213"/>
      <c r="C9" s="213"/>
      <c r="D9" s="213"/>
      <c r="E9" s="213"/>
      <c r="F9" s="213"/>
      <c r="G9" s="214" t="s">
        <v>585</v>
      </c>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6"/>
    </row>
    <row r="10" spans="1:50" ht="80.25" customHeight="1" x14ac:dyDescent="0.15">
      <c r="A10" s="257" t="s">
        <v>26</v>
      </c>
      <c r="B10" s="258"/>
      <c r="C10" s="258"/>
      <c r="D10" s="258"/>
      <c r="E10" s="258"/>
      <c r="F10" s="258"/>
      <c r="G10" s="259" t="s">
        <v>634</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1"/>
    </row>
    <row r="11" spans="1:50" ht="42" customHeight="1" x14ac:dyDescent="0.15">
      <c r="A11" s="257" t="s">
        <v>5</v>
      </c>
      <c r="B11" s="258"/>
      <c r="C11" s="258"/>
      <c r="D11" s="258"/>
      <c r="E11" s="258"/>
      <c r="F11" s="262"/>
      <c r="G11" s="263" t="str">
        <f>入力規則等!P10</f>
        <v>委託・請負</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row>
    <row r="12" spans="1:50" ht="21" customHeight="1" x14ac:dyDescent="0.15">
      <c r="A12" s="266" t="s">
        <v>21</v>
      </c>
      <c r="B12" s="267"/>
      <c r="C12" s="267"/>
      <c r="D12" s="267"/>
      <c r="E12" s="267"/>
      <c r="F12" s="268"/>
      <c r="G12" s="273"/>
      <c r="H12" s="274"/>
      <c r="I12" s="274"/>
      <c r="J12" s="274"/>
      <c r="K12" s="274"/>
      <c r="L12" s="274"/>
      <c r="M12" s="274"/>
      <c r="N12" s="274"/>
      <c r="O12" s="274"/>
      <c r="P12" s="245" t="s">
        <v>389</v>
      </c>
      <c r="Q12" s="246"/>
      <c r="R12" s="246"/>
      <c r="S12" s="246"/>
      <c r="T12" s="246"/>
      <c r="U12" s="246"/>
      <c r="V12" s="275"/>
      <c r="W12" s="245" t="s">
        <v>541</v>
      </c>
      <c r="X12" s="246"/>
      <c r="Y12" s="246"/>
      <c r="Z12" s="246"/>
      <c r="AA12" s="246"/>
      <c r="AB12" s="246"/>
      <c r="AC12" s="275"/>
      <c r="AD12" s="245" t="s">
        <v>543</v>
      </c>
      <c r="AE12" s="246"/>
      <c r="AF12" s="246"/>
      <c r="AG12" s="246"/>
      <c r="AH12" s="246"/>
      <c r="AI12" s="246"/>
      <c r="AJ12" s="275"/>
      <c r="AK12" s="245" t="s">
        <v>559</v>
      </c>
      <c r="AL12" s="246"/>
      <c r="AM12" s="246"/>
      <c r="AN12" s="246"/>
      <c r="AO12" s="246"/>
      <c r="AP12" s="246"/>
      <c r="AQ12" s="275"/>
      <c r="AR12" s="245" t="s">
        <v>560</v>
      </c>
      <c r="AS12" s="246"/>
      <c r="AT12" s="246"/>
      <c r="AU12" s="246"/>
      <c r="AV12" s="246"/>
      <c r="AW12" s="246"/>
      <c r="AX12" s="247"/>
    </row>
    <row r="13" spans="1:50" ht="21" customHeight="1" x14ac:dyDescent="0.15">
      <c r="A13" s="269"/>
      <c r="B13" s="270"/>
      <c r="C13" s="270"/>
      <c r="D13" s="270"/>
      <c r="E13" s="270"/>
      <c r="F13" s="271"/>
      <c r="G13" s="289" t="s">
        <v>6</v>
      </c>
      <c r="H13" s="290"/>
      <c r="I13" s="248" t="s">
        <v>7</v>
      </c>
      <c r="J13" s="249"/>
      <c r="K13" s="249"/>
      <c r="L13" s="249"/>
      <c r="M13" s="249"/>
      <c r="N13" s="249"/>
      <c r="O13" s="250"/>
      <c r="P13" s="239">
        <v>290.48899999999998</v>
      </c>
      <c r="Q13" s="240"/>
      <c r="R13" s="240"/>
      <c r="S13" s="240"/>
      <c r="T13" s="240"/>
      <c r="U13" s="240"/>
      <c r="V13" s="241"/>
      <c r="W13" s="239">
        <v>20.414000000000001</v>
      </c>
      <c r="X13" s="240"/>
      <c r="Y13" s="240"/>
      <c r="Z13" s="240"/>
      <c r="AA13" s="240"/>
      <c r="AB13" s="240"/>
      <c r="AC13" s="241"/>
      <c r="AD13" s="239">
        <v>20.414000000000001</v>
      </c>
      <c r="AE13" s="240"/>
      <c r="AF13" s="240"/>
      <c r="AG13" s="240"/>
      <c r="AH13" s="240"/>
      <c r="AI13" s="240"/>
      <c r="AJ13" s="241"/>
      <c r="AK13" s="239" t="s">
        <v>644</v>
      </c>
      <c r="AL13" s="240"/>
      <c r="AM13" s="240"/>
      <c r="AN13" s="240"/>
      <c r="AO13" s="240"/>
      <c r="AP13" s="240"/>
      <c r="AQ13" s="241"/>
      <c r="AR13" s="251" t="s">
        <v>644</v>
      </c>
      <c r="AS13" s="252"/>
      <c r="AT13" s="252"/>
      <c r="AU13" s="252"/>
      <c r="AV13" s="252"/>
      <c r="AW13" s="252"/>
      <c r="AX13" s="253"/>
    </row>
    <row r="14" spans="1:50" ht="21" customHeight="1" x14ac:dyDescent="0.15">
      <c r="A14" s="269"/>
      <c r="B14" s="270"/>
      <c r="C14" s="270"/>
      <c r="D14" s="270"/>
      <c r="E14" s="270"/>
      <c r="F14" s="271"/>
      <c r="G14" s="291"/>
      <c r="H14" s="292"/>
      <c r="I14" s="236" t="s">
        <v>8</v>
      </c>
      <c r="J14" s="254"/>
      <c r="K14" s="254"/>
      <c r="L14" s="254"/>
      <c r="M14" s="254"/>
      <c r="N14" s="254"/>
      <c r="O14" s="255"/>
      <c r="P14" s="239">
        <v>11.218999999999999</v>
      </c>
      <c r="Q14" s="240"/>
      <c r="R14" s="240"/>
      <c r="S14" s="240"/>
      <c r="T14" s="240"/>
      <c r="U14" s="240"/>
      <c r="V14" s="241"/>
      <c r="W14" s="239">
        <v>34.003999999999998</v>
      </c>
      <c r="X14" s="240"/>
      <c r="Y14" s="240"/>
      <c r="Z14" s="240"/>
      <c r="AA14" s="240"/>
      <c r="AB14" s="240"/>
      <c r="AC14" s="241"/>
      <c r="AD14" s="239">
        <v>52.8</v>
      </c>
      <c r="AE14" s="240"/>
      <c r="AF14" s="240"/>
      <c r="AG14" s="240"/>
      <c r="AH14" s="240"/>
      <c r="AI14" s="240"/>
      <c r="AJ14" s="241"/>
      <c r="AK14" s="239" t="s">
        <v>642</v>
      </c>
      <c r="AL14" s="240"/>
      <c r="AM14" s="240"/>
      <c r="AN14" s="240"/>
      <c r="AO14" s="240"/>
      <c r="AP14" s="240"/>
      <c r="AQ14" s="241"/>
      <c r="AR14" s="295"/>
      <c r="AS14" s="295"/>
      <c r="AT14" s="295"/>
      <c r="AU14" s="295"/>
      <c r="AV14" s="295"/>
      <c r="AW14" s="295"/>
      <c r="AX14" s="296"/>
    </row>
    <row r="15" spans="1:50" ht="21" customHeight="1" x14ac:dyDescent="0.15">
      <c r="A15" s="269"/>
      <c r="B15" s="270"/>
      <c r="C15" s="270"/>
      <c r="D15" s="270"/>
      <c r="E15" s="270"/>
      <c r="F15" s="271"/>
      <c r="G15" s="291"/>
      <c r="H15" s="292"/>
      <c r="I15" s="236" t="s">
        <v>46</v>
      </c>
      <c r="J15" s="237"/>
      <c r="K15" s="237"/>
      <c r="L15" s="237"/>
      <c r="M15" s="237"/>
      <c r="N15" s="237"/>
      <c r="O15" s="238"/>
      <c r="P15" s="239" t="s">
        <v>635</v>
      </c>
      <c r="Q15" s="240"/>
      <c r="R15" s="240"/>
      <c r="S15" s="240"/>
      <c r="T15" s="240"/>
      <c r="U15" s="240"/>
      <c r="V15" s="241"/>
      <c r="W15" s="239">
        <v>11.218999999999999</v>
      </c>
      <c r="X15" s="240"/>
      <c r="Y15" s="240"/>
      <c r="Z15" s="240"/>
      <c r="AA15" s="240"/>
      <c r="AB15" s="240"/>
      <c r="AC15" s="241"/>
      <c r="AD15" s="239">
        <v>34.003999999999998</v>
      </c>
      <c r="AE15" s="240"/>
      <c r="AF15" s="240"/>
      <c r="AG15" s="240"/>
      <c r="AH15" s="240"/>
      <c r="AI15" s="240"/>
      <c r="AJ15" s="241"/>
      <c r="AK15" s="239">
        <v>52.8</v>
      </c>
      <c r="AL15" s="240"/>
      <c r="AM15" s="240"/>
      <c r="AN15" s="240"/>
      <c r="AO15" s="240"/>
      <c r="AP15" s="240"/>
      <c r="AQ15" s="241"/>
      <c r="AR15" s="239"/>
      <c r="AS15" s="240"/>
      <c r="AT15" s="240"/>
      <c r="AU15" s="240"/>
      <c r="AV15" s="240"/>
      <c r="AW15" s="240"/>
      <c r="AX15" s="256"/>
    </row>
    <row r="16" spans="1:50" ht="21" customHeight="1" x14ac:dyDescent="0.15">
      <c r="A16" s="269"/>
      <c r="B16" s="270"/>
      <c r="C16" s="270"/>
      <c r="D16" s="270"/>
      <c r="E16" s="270"/>
      <c r="F16" s="271"/>
      <c r="G16" s="291"/>
      <c r="H16" s="292"/>
      <c r="I16" s="236" t="s">
        <v>47</v>
      </c>
      <c r="J16" s="237"/>
      <c r="K16" s="237"/>
      <c r="L16" s="237"/>
      <c r="M16" s="237"/>
      <c r="N16" s="237"/>
      <c r="O16" s="238"/>
      <c r="P16" s="239">
        <v>-11.218999999999999</v>
      </c>
      <c r="Q16" s="240"/>
      <c r="R16" s="240"/>
      <c r="S16" s="240"/>
      <c r="T16" s="240"/>
      <c r="U16" s="240"/>
      <c r="V16" s="241"/>
      <c r="W16" s="239">
        <v>-34.003999999999998</v>
      </c>
      <c r="X16" s="240"/>
      <c r="Y16" s="240"/>
      <c r="Z16" s="240"/>
      <c r="AA16" s="240"/>
      <c r="AB16" s="240"/>
      <c r="AC16" s="241"/>
      <c r="AD16" s="239">
        <v>52.8</v>
      </c>
      <c r="AE16" s="240"/>
      <c r="AF16" s="240"/>
      <c r="AG16" s="240"/>
      <c r="AH16" s="240"/>
      <c r="AI16" s="240"/>
      <c r="AJ16" s="241"/>
      <c r="AK16" s="239" t="s">
        <v>642</v>
      </c>
      <c r="AL16" s="240"/>
      <c r="AM16" s="240"/>
      <c r="AN16" s="240"/>
      <c r="AO16" s="240"/>
      <c r="AP16" s="240"/>
      <c r="AQ16" s="241"/>
      <c r="AR16" s="242"/>
      <c r="AS16" s="243"/>
      <c r="AT16" s="243"/>
      <c r="AU16" s="243"/>
      <c r="AV16" s="243"/>
      <c r="AW16" s="243"/>
      <c r="AX16" s="244"/>
    </row>
    <row r="17" spans="1:60" ht="24.75" customHeight="1" x14ac:dyDescent="0.15">
      <c r="A17" s="269"/>
      <c r="B17" s="270"/>
      <c r="C17" s="270"/>
      <c r="D17" s="270"/>
      <c r="E17" s="270"/>
      <c r="F17" s="271"/>
      <c r="G17" s="291"/>
      <c r="H17" s="292"/>
      <c r="I17" s="236" t="s">
        <v>45</v>
      </c>
      <c r="J17" s="254"/>
      <c r="K17" s="254"/>
      <c r="L17" s="254"/>
      <c r="M17" s="254"/>
      <c r="N17" s="254"/>
      <c r="O17" s="255"/>
      <c r="P17" s="239" t="s">
        <v>635</v>
      </c>
      <c r="Q17" s="240"/>
      <c r="R17" s="240"/>
      <c r="S17" s="240"/>
      <c r="T17" s="240"/>
      <c r="U17" s="240"/>
      <c r="V17" s="241"/>
      <c r="W17" s="239" t="s">
        <v>635</v>
      </c>
      <c r="X17" s="240"/>
      <c r="Y17" s="240"/>
      <c r="Z17" s="240"/>
      <c r="AA17" s="240"/>
      <c r="AB17" s="240"/>
      <c r="AC17" s="241"/>
      <c r="AD17" s="239" t="s">
        <v>638</v>
      </c>
      <c r="AE17" s="240"/>
      <c r="AF17" s="240"/>
      <c r="AG17" s="240"/>
      <c r="AH17" s="240"/>
      <c r="AI17" s="240"/>
      <c r="AJ17" s="241"/>
      <c r="AK17" s="239" t="s">
        <v>642</v>
      </c>
      <c r="AL17" s="240"/>
      <c r="AM17" s="240"/>
      <c r="AN17" s="240"/>
      <c r="AO17" s="240"/>
      <c r="AP17" s="240"/>
      <c r="AQ17" s="241"/>
      <c r="AR17" s="287"/>
      <c r="AS17" s="287"/>
      <c r="AT17" s="287"/>
      <c r="AU17" s="287"/>
      <c r="AV17" s="287"/>
      <c r="AW17" s="287"/>
      <c r="AX17" s="288"/>
    </row>
    <row r="18" spans="1:60" ht="24.75" customHeight="1" x14ac:dyDescent="0.15">
      <c r="A18" s="269"/>
      <c r="B18" s="270"/>
      <c r="C18" s="270"/>
      <c r="D18" s="270"/>
      <c r="E18" s="270"/>
      <c r="F18" s="271"/>
      <c r="G18" s="293"/>
      <c r="H18" s="294"/>
      <c r="I18" s="280" t="s">
        <v>17</v>
      </c>
      <c r="J18" s="281"/>
      <c r="K18" s="281"/>
      <c r="L18" s="281"/>
      <c r="M18" s="281"/>
      <c r="N18" s="281"/>
      <c r="O18" s="282"/>
      <c r="P18" s="283">
        <f>SUM(P13:V17)</f>
        <v>290.48899999999998</v>
      </c>
      <c r="Q18" s="284"/>
      <c r="R18" s="284"/>
      <c r="S18" s="284"/>
      <c r="T18" s="284"/>
      <c r="U18" s="284"/>
      <c r="V18" s="285"/>
      <c r="W18" s="283">
        <f>SUM(W13:AC17)</f>
        <v>31.633000000000003</v>
      </c>
      <c r="X18" s="284"/>
      <c r="Y18" s="284"/>
      <c r="Z18" s="284"/>
      <c r="AA18" s="284"/>
      <c r="AB18" s="284"/>
      <c r="AC18" s="285"/>
      <c r="AD18" s="283">
        <f>SUM(AD13:AJ17)</f>
        <v>160.01799999999997</v>
      </c>
      <c r="AE18" s="284"/>
      <c r="AF18" s="284"/>
      <c r="AG18" s="284"/>
      <c r="AH18" s="284"/>
      <c r="AI18" s="284"/>
      <c r="AJ18" s="285"/>
      <c r="AK18" s="283">
        <f>SUM(AK13:AQ17)</f>
        <v>52.8</v>
      </c>
      <c r="AL18" s="284"/>
      <c r="AM18" s="284"/>
      <c r="AN18" s="284"/>
      <c r="AO18" s="284"/>
      <c r="AP18" s="284"/>
      <c r="AQ18" s="285"/>
      <c r="AR18" s="283">
        <f>SUM(AR13:AX17)</f>
        <v>0</v>
      </c>
      <c r="AS18" s="284"/>
      <c r="AT18" s="284"/>
      <c r="AU18" s="284"/>
      <c r="AV18" s="284"/>
      <c r="AW18" s="284"/>
      <c r="AX18" s="286"/>
    </row>
    <row r="19" spans="1:60" ht="24.75" customHeight="1" x14ac:dyDescent="0.15">
      <c r="A19" s="269"/>
      <c r="B19" s="270"/>
      <c r="C19" s="270"/>
      <c r="D19" s="270"/>
      <c r="E19" s="270"/>
      <c r="F19" s="271"/>
      <c r="G19" s="276" t="s">
        <v>9</v>
      </c>
      <c r="H19" s="277"/>
      <c r="I19" s="277"/>
      <c r="J19" s="277"/>
      <c r="K19" s="277"/>
      <c r="L19" s="277"/>
      <c r="M19" s="277"/>
      <c r="N19" s="277"/>
      <c r="O19" s="277"/>
      <c r="P19" s="239">
        <v>146.822</v>
      </c>
      <c r="Q19" s="240"/>
      <c r="R19" s="240"/>
      <c r="S19" s="240"/>
      <c r="T19" s="240"/>
      <c r="U19" s="240"/>
      <c r="V19" s="241"/>
      <c r="W19" s="239">
        <v>52.753999999999998</v>
      </c>
      <c r="X19" s="240"/>
      <c r="Y19" s="240"/>
      <c r="Z19" s="240"/>
      <c r="AA19" s="240"/>
      <c r="AB19" s="240"/>
      <c r="AC19" s="241"/>
      <c r="AD19" s="239">
        <v>54.293799999999997</v>
      </c>
      <c r="AE19" s="240"/>
      <c r="AF19" s="240"/>
      <c r="AG19" s="240"/>
      <c r="AH19" s="240"/>
      <c r="AI19" s="240"/>
      <c r="AJ19" s="241"/>
      <c r="AK19" s="278"/>
      <c r="AL19" s="278"/>
      <c r="AM19" s="278"/>
      <c r="AN19" s="278"/>
      <c r="AO19" s="278"/>
      <c r="AP19" s="278"/>
      <c r="AQ19" s="278"/>
      <c r="AR19" s="278"/>
      <c r="AS19" s="278"/>
      <c r="AT19" s="278"/>
      <c r="AU19" s="278"/>
      <c r="AV19" s="278"/>
      <c r="AW19" s="278"/>
      <c r="AX19" s="279"/>
    </row>
    <row r="20" spans="1:60" ht="24.75" customHeight="1" x14ac:dyDescent="0.15">
      <c r="A20" s="269"/>
      <c r="B20" s="270"/>
      <c r="C20" s="270"/>
      <c r="D20" s="270"/>
      <c r="E20" s="270"/>
      <c r="F20" s="271"/>
      <c r="G20" s="276" t="s">
        <v>10</v>
      </c>
      <c r="H20" s="277"/>
      <c r="I20" s="277"/>
      <c r="J20" s="277"/>
      <c r="K20" s="277"/>
      <c r="L20" s="277"/>
      <c r="M20" s="277"/>
      <c r="N20" s="277"/>
      <c r="O20" s="277"/>
      <c r="P20" s="311">
        <f>IF(P18=0, "-", SUM(P19)/P18)</f>
        <v>0.50543049822884867</v>
      </c>
      <c r="Q20" s="311"/>
      <c r="R20" s="311"/>
      <c r="S20" s="311"/>
      <c r="T20" s="311"/>
      <c r="U20" s="311"/>
      <c r="V20" s="311"/>
      <c r="W20" s="311">
        <f>IF(W18=0, "-", SUM(W19)/W18)</f>
        <v>1.6676888059937405</v>
      </c>
      <c r="X20" s="311"/>
      <c r="Y20" s="311"/>
      <c r="Z20" s="311"/>
      <c r="AA20" s="311"/>
      <c r="AB20" s="311"/>
      <c r="AC20" s="311"/>
      <c r="AD20" s="311">
        <f>IF(AD18=0, "-", SUM(AD19)/AD18)</f>
        <v>0.33929807896611636</v>
      </c>
      <c r="AE20" s="311"/>
      <c r="AF20" s="311"/>
      <c r="AG20" s="311"/>
      <c r="AH20" s="311"/>
      <c r="AI20" s="311"/>
      <c r="AJ20" s="311"/>
      <c r="AK20" s="278"/>
      <c r="AL20" s="278"/>
      <c r="AM20" s="278"/>
      <c r="AN20" s="278"/>
      <c r="AO20" s="278"/>
      <c r="AP20" s="278"/>
      <c r="AQ20" s="312"/>
      <c r="AR20" s="312"/>
      <c r="AS20" s="312"/>
      <c r="AT20" s="312"/>
      <c r="AU20" s="278"/>
      <c r="AV20" s="278"/>
      <c r="AW20" s="278"/>
      <c r="AX20" s="279"/>
    </row>
    <row r="21" spans="1:60" ht="25.5" customHeight="1" x14ac:dyDescent="0.15">
      <c r="A21" s="212"/>
      <c r="B21" s="213"/>
      <c r="C21" s="213"/>
      <c r="D21" s="213"/>
      <c r="E21" s="213"/>
      <c r="F21" s="272"/>
      <c r="G21" s="309" t="s">
        <v>218</v>
      </c>
      <c r="H21" s="310"/>
      <c r="I21" s="310"/>
      <c r="J21" s="310"/>
      <c r="K21" s="310"/>
      <c r="L21" s="310"/>
      <c r="M21" s="310"/>
      <c r="N21" s="310"/>
      <c r="O21" s="310"/>
      <c r="P21" s="311">
        <f>IF(P19=0, "-", SUM(P19)/SUM(P13,P14))</f>
        <v>0.48663608522147245</v>
      </c>
      <c r="Q21" s="311"/>
      <c r="R21" s="311"/>
      <c r="S21" s="311"/>
      <c r="T21" s="311"/>
      <c r="U21" s="311"/>
      <c r="V21" s="311"/>
      <c r="W21" s="311">
        <f>IF(W19=0, "-", SUM(W19)/SUM(W13,W14))</f>
        <v>0.96942188246536065</v>
      </c>
      <c r="X21" s="311"/>
      <c r="Y21" s="311"/>
      <c r="Z21" s="311"/>
      <c r="AA21" s="311"/>
      <c r="AB21" s="311"/>
      <c r="AC21" s="311"/>
      <c r="AD21" s="311">
        <f>IF(AD19=0, "-", SUM(AD19)/SUM(AD13,AD14))</f>
        <v>0.74157674761657599</v>
      </c>
      <c r="AE21" s="311"/>
      <c r="AF21" s="311"/>
      <c r="AG21" s="311"/>
      <c r="AH21" s="311"/>
      <c r="AI21" s="311"/>
      <c r="AJ21" s="311"/>
      <c r="AK21" s="278"/>
      <c r="AL21" s="278"/>
      <c r="AM21" s="278"/>
      <c r="AN21" s="278"/>
      <c r="AO21" s="278"/>
      <c r="AP21" s="278"/>
      <c r="AQ21" s="312"/>
      <c r="AR21" s="312"/>
      <c r="AS21" s="312"/>
      <c r="AT21" s="312"/>
      <c r="AU21" s="278"/>
      <c r="AV21" s="278"/>
      <c r="AW21" s="278"/>
      <c r="AX21" s="279"/>
    </row>
    <row r="22" spans="1:60" ht="18.75" customHeight="1" x14ac:dyDescent="0.15">
      <c r="A22" s="313" t="s">
        <v>563</v>
      </c>
      <c r="B22" s="314"/>
      <c r="C22" s="314"/>
      <c r="D22" s="314"/>
      <c r="E22" s="314"/>
      <c r="F22" s="315"/>
      <c r="G22" s="319" t="s">
        <v>211</v>
      </c>
      <c r="H22" s="298"/>
      <c r="I22" s="298"/>
      <c r="J22" s="298"/>
      <c r="K22" s="298"/>
      <c r="L22" s="298"/>
      <c r="M22" s="298"/>
      <c r="N22" s="298"/>
      <c r="O22" s="320"/>
      <c r="P22" s="297" t="s">
        <v>561</v>
      </c>
      <c r="Q22" s="298"/>
      <c r="R22" s="298"/>
      <c r="S22" s="298"/>
      <c r="T22" s="298"/>
      <c r="U22" s="298"/>
      <c r="V22" s="320"/>
      <c r="W22" s="297" t="s">
        <v>562</v>
      </c>
      <c r="X22" s="298"/>
      <c r="Y22" s="298"/>
      <c r="Z22" s="298"/>
      <c r="AA22" s="298"/>
      <c r="AB22" s="298"/>
      <c r="AC22" s="320"/>
      <c r="AD22" s="297" t="s">
        <v>210</v>
      </c>
      <c r="AE22" s="298"/>
      <c r="AF22" s="298"/>
      <c r="AG22" s="298"/>
      <c r="AH22" s="298"/>
      <c r="AI22" s="298"/>
      <c r="AJ22" s="298"/>
      <c r="AK22" s="298"/>
      <c r="AL22" s="298"/>
      <c r="AM22" s="298"/>
      <c r="AN22" s="298"/>
      <c r="AO22" s="298"/>
      <c r="AP22" s="298"/>
      <c r="AQ22" s="298"/>
      <c r="AR22" s="298"/>
      <c r="AS22" s="298"/>
      <c r="AT22" s="298"/>
      <c r="AU22" s="298"/>
      <c r="AV22" s="298"/>
      <c r="AW22" s="298"/>
      <c r="AX22" s="299"/>
    </row>
    <row r="23" spans="1:60" ht="20.45" customHeight="1" x14ac:dyDescent="0.15">
      <c r="A23" s="316"/>
      <c r="B23" s="317"/>
      <c r="C23" s="317"/>
      <c r="D23" s="317"/>
      <c r="E23" s="317"/>
      <c r="F23" s="318"/>
      <c r="G23" s="300" t="s">
        <v>640</v>
      </c>
      <c r="H23" s="301"/>
      <c r="I23" s="301"/>
      <c r="J23" s="301"/>
      <c r="K23" s="301"/>
      <c r="L23" s="301"/>
      <c r="M23" s="301"/>
      <c r="N23" s="301"/>
      <c r="O23" s="302"/>
      <c r="P23" s="251" t="s">
        <v>644</v>
      </c>
      <c r="Q23" s="252"/>
      <c r="R23" s="252"/>
      <c r="S23" s="252"/>
      <c r="T23" s="252"/>
      <c r="U23" s="252"/>
      <c r="V23" s="303"/>
      <c r="W23" s="251" t="s">
        <v>644</v>
      </c>
      <c r="X23" s="252"/>
      <c r="Y23" s="252"/>
      <c r="Z23" s="252"/>
      <c r="AA23" s="252"/>
      <c r="AB23" s="252"/>
      <c r="AC23" s="303"/>
      <c r="AD23" s="304"/>
      <c r="AE23" s="305"/>
      <c r="AF23" s="305"/>
      <c r="AG23" s="305"/>
      <c r="AH23" s="305"/>
      <c r="AI23" s="305"/>
      <c r="AJ23" s="305"/>
      <c r="AK23" s="305"/>
      <c r="AL23" s="305"/>
      <c r="AM23" s="305"/>
      <c r="AN23" s="305"/>
      <c r="AO23" s="305"/>
      <c r="AP23" s="305"/>
      <c r="AQ23" s="305"/>
      <c r="AR23" s="305"/>
      <c r="AS23" s="305"/>
      <c r="AT23" s="305"/>
      <c r="AU23" s="305"/>
      <c r="AV23" s="305"/>
      <c r="AW23" s="305"/>
      <c r="AX23" s="306"/>
    </row>
    <row r="24" spans="1:60" ht="18.95" customHeight="1" x14ac:dyDescent="0.15">
      <c r="A24" s="316"/>
      <c r="B24" s="317"/>
      <c r="C24" s="317"/>
      <c r="D24" s="317"/>
      <c r="E24" s="317"/>
      <c r="F24" s="318"/>
      <c r="G24" s="139" t="s">
        <v>17</v>
      </c>
      <c r="H24" s="140"/>
      <c r="I24" s="140"/>
      <c r="J24" s="140"/>
      <c r="K24" s="140"/>
      <c r="L24" s="140"/>
      <c r="M24" s="140"/>
      <c r="N24" s="140"/>
      <c r="O24" s="141"/>
      <c r="P24" s="342" t="s">
        <v>644</v>
      </c>
      <c r="Q24" s="343"/>
      <c r="R24" s="343"/>
      <c r="S24" s="343"/>
      <c r="T24" s="343"/>
      <c r="U24" s="343"/>
      <c r="V24" s="344"/>
      <c r="W24" s="345" t="s">
        <v>644</v>
      </c>
      <c r="X24" s="346"/>
      <c r="Y24" s="346"/>
      <c r="Z24" s="346"/>
      <c r="AA24" s="346"/>
      <c r="AB24" s="346"/>
      <c r="AC24" s="347"/>
      <c r="AD24" s="307"/>
      <c r="AE24" s="307"/>
      <c r="AF24" s="307"/>
      <c r="AG24" s="307"/>
      <c r="AH24" s="307"/>
      <c r="AI24" s="307"/>
      <c r="AJ24" s="307"/>
      <c r="AK24" s="307"/>
      <c r="AL24" s="307"/>
      <c r="AM24" s="307"/>
      <c r="AN24" s="307"/>
      <c r="AO24" s="307"/>
      <c r="AP24" s="307"/>
      <c r="AQ24" s="307"/>
      <c r="AR24" s="307"/>
      <c r="AS24" s="307"/>
      <c r="AT24" s="307"/>
      <c r="AU24" s="307"/>
      <c r="AV24" s="307"/>
      <c r="AW24" s="307"/>
      <c r="AX24" s="308"/>
    </row>
    <row r="25" spans="1:60" ht="18.75" customHeight="1" x14ac:dyDescent="0.15">
      <c r="A25" s="327" t="s">
        <v>546</v>
      </c>
      <c r="B25" s="328" t="s">
        <v>547</v>
      </c>
      <c r="C25" s="329"/>
      <c r="D25" s="329"/>
      <c r="E25" s="329"/>
      <c r="F25" s="330"/>
      <c r="G25" s="334" t="s">
        <v>548</v>
      </c>
      <c r="H25" s="334"/>
      <c r="I25" s="334"/>
      <c r="J25" s="334"/>
      <c r="K25" s="334"/>
      <c r="L25" s="334"/>
      <c r="M25" s="334"/>
      <c r="N25" s="334"/>
      <c r="O25" s="334"/>
      <c r="P25" s="334"/>
      <c r="Q25" s="334"/>
      <c r="R25" s="334"/>
      <c r="S25" s="334"/>
      <c r="T25" s="334"/>
      <c r="U25" s="334"/>
      <c r="V25" s="334"/>
      <c r="W25" s="334"/>
      <c r="X25" s="334"/>
      <c r="Y25" s="334"/>
      <c r="Z25" s="334"/>
      <c r="AA25" s="335"/>
      <c r="AB25" s="338" t="s">
        <v>566</v>
      </c>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9"/>
      <c r="AY25">
        <f>COUNTA($G$27)</f>
        <v>1</v>
      </c>
    </row>
    <row r="26" spans="1:60" ht="22.5" customHeight="1" x14ac:dyDescent="0.15">
      <c r="A26" s="327"/>
      <c r="B26" s="328"/>
      <c r="C26" s="329"/>
      <c r="D26" s="329"/>
      <c r="E26" s="329"/>
      <c r="F26" s="330"/>
      <c r="G26" s="336"/>
      <c r="H26" s="336"/>
      <c r="I26" s="336"/>
      <c r="J26" s="336"/>
      <c r="K26" s="336"/>
      <c r="L26" s="336"/>
      <c r="M26" s="336"/>
      <c r="N26" s="336"/>
      <c r="O26" s="336"/>
      <c r="P26" s="336"/>
      <c r="Q26" s="336"/>
      <c r="R26" s="336"/>
      <c r="S26" s="336"/>
      <c r="T26" s="336"/>
      <c r="U26" s="336"/>
      <c r="V26" s="336"/>
      <c r="W26" s="336"/>
      <c r="X26" s="336"/>
      <c r="Y26" s="336"/>
      <c r="Z26" s="336"/>
      <c r="AA26" s="337"/>
      <c r="AB26" s="340"/>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41"/>
      <c r="AY26">
        <f t="shared" ref="AY26:AY34" si="0">$AY$25</f>
        <v>1</v>
      </c>
    </row>
    <row r="27" spans="1:60" ht="22.5" customHeight="1" x14ac:dyDescent="0.15">
      <c r="A27" s="327"/>
      <c r="B27" s="328"/>
      <c r="C27" s="329"/>
      <c r="D27" s="329"/>
      <c r="E27" s="329"/>
      <c r="F27" s="330"/>
      <c r="G27" s="446" t="s">
        <v>586</v>
      </c>
      <c r="H27" s="446"/>
      <c r="I27" s="446"/>
      <c r="J27" s="446"/>
      <c r="K27" s="446"/>
      <c r="L27" s="446"/>
      <c r="M27" s="446"/>
      <c r="N27" s="446"/>
      <c r="O27" s="446"/>
      <c r="P27" s="446"/>
      <c r="Q27" s="446"/>
      <c r="R27" s="446"/>
      <c r="S27" s="446"/>
      <c r="T27" s="446"/>
      <c r="U27" s="446"/>
      <c r="V27" s="446"/>
      <c r="W27" s="446"/>
      <c r="X27" s="446"/>
      <c r="Y27" s="446"/>
      <c r="Z27" s="446"/>
      <c r="AA27" s="447"/>
      <c r="AB27" s="452" t="s">
        <v>587</v>
      </c>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53"/>
      <c r="AY27">
        <f t="shared" si="0"/>
        <v>1</v>
      </c>
    </row>
    <row r="28" spans="1:60" ht="22.5" customHeight="1" x14ac:dyDescent="0.15">
      <c r="A28" s="327"/>
      <c r="B28" s="328"/>
      <c r="C28" s="329"/>
      <c r="D28" s="329"/>
      <c r="E28" s="329"/>
      <c r="F28" s="330"/>
      <c r="G28" s="448"/>
      <c r="H28" s="448"/>
      <c r="I28" s="448"/>
      <c r="J28" s="448"/>
      <c r="K28" s="448"/>
      <c r="L28" s="448"/>
      <c r="M28" s="448"/>
      <c r="N28" s="448"/>
      <c r="O28" s="448"/>
      <c r="P28" s="448"/>
      <c r="Q28" s="448"/>
      <c r="R28" s="448"/>
      <c r="S28" s="448"/>
      <c r="T28" s="448"/>
      <c r="U28" s="448"/>
      <c r="V28" s="448"/>
      <c r="W28" s="448"/>
      <c r="X28" s="448"/>
      <c r="Y28" s="448"/>
      <c r="Z28" s="448"/>
      <c r="AA28" s="449"/>
      <c r="AB28" s="454"/>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55"/>
      <c r="AY28">
        <f t="shared" si="0"/>
        <v>1</v>
      </c>
    </row>
    <row r="29" spans="1:60" ht="60" customHeight="1" x14ac:dyDescent="0.15">
      <c r="A29" s="327"/>
      <c r="B29" s="331"/>
      <c r="C29" s="332"/>
      <c r="D29" s="332"/>
      <c r="E29" s="332"/>
      <c r="F29" s="333"/>
      <c r="G29" s="450"/>
      <c r="H29" s="450"/>
      <c r="I29" s="450"/>
      <c r="J29" s="450"/>
      <c r="K29" s="450"/>
      <c r="L29" s="450"/>
      <c r="M29" s="450"/>
      <c r="N29" s="450"/>
      <c r="O29" s="450"/>
      <c r="P29" s="450"/>
      <c r="Q29" s="450"/>
      <c r="R29" s="450"/>
      <c r="S29" s="450"/>
      <c r="T29" s="450"/>
      <c r="U29" s="450"/>
      <c r="V29" s="450"/>
      <c r="W29" s="450"/>
      <c r="X29" s="450"/>
      <c r="Y29" s="450"/>
      <c r="Z29" s="450"/>
      <c r="AA29" s="451"/>
      <c r="AB29" s="456"/>
      <c r="AC29" s="450"/>
      <c r="AD29" s="450"/>
      <c r="AE29" s="448"/>
      <c r="AF29" s="448"/>
      <c r="AG29" s="448"/>
      <c r="AH29" s="448"/>
      <c r="AI29" s="448"/>
      <c r="AJ29" s="448"/>
      <c r="AK29" s="448"/>
      <c r="AL29" s="448"/>
      <c r="AM29" s="448"/>
      <c r="AN29" s="448"/>
      <c r="AO29" s="448"/>
      <c r="AP29" s="448"/>
      <c r="AQ29" s="448"/>
      <c r="AR29" s="448"/>
      <c r="AS29" s="448"/>
      <c r="AT29" s="448"/>
      <c r="AU29" s="450"/>
      <c r="AV29" s="450"/>
      <c r="AW29" s="450"/>
      <c r="AX29" s="457"/>
      <c r="AY29">
        <f t="shared" si="0"/>
        <v>1</v>
      </c>
    </row>
    <row r="30" spans="1:60" ht="18.75" customHeight="1" x14ac:dyDescent="0.15">
      <c r="A30" s="327"/>
      <c r="B30" s="428" t="s">
        <v>136</v>
      </c>
      <c r="C30" s="429"/>
      <c r="D30" s="429"/>
      <c r="E30" s="429"/>
      <c r="F30" s="430"/>
      <c r="G30" s="348" t="s">
        <v>54</v>
      </c>
      <c r="H30" s="349"/>
      <c r="I30" s="349"/>
      <c r="J30" s="349"/>
      <c r="K30" s="349"/>
      <c r="L30" s="349"/>
      <c r="M30" s="349"/>
      <c r="N30" s="349"/>
      <c r="O30" s="350"/>
      <c r="P30" s="352" t="s">
        <v>56</v>
      </c>
      <c r="Q30" s="349"/>
      <c r="R30" s="349"/>
      <c r="S30" s="349"/>
      <c r="T30" s="349"/>
      <c r="U30" s="349"/>
      <c r="V30" s="349"/>
      <c r="W30" s="349"/>
      <c r="X30" s="350"/>
      <c r="Y30" s="353"/>
      <c r="Z30" s="354"/>
      <c r="AA30" s="355"/>
      <c r="AB30" s="710" t="s">
        <v>11</v>
      </c>
      <c r="AC30" s="711"/>
      <c r="AD30" s="712"/>
      <c r="AE30" s="400" t="s">
        <v>389</v>
      </c>
      <c r="AF30" s="400"/>
      <c r="AG30" s="400"/>
      <c r="AH30" s="400"/>
      <c r="AI30" s="400" t="s">
        <v>541</v>
      </c>
      <c r="AJ30" s="400"/>
      <c r="AK30" s="400"/>
      <c r="AL30" s="400"/>
      <c r="AM30" s="400" t="s">
        <v>357</v>
      </c>
      <c r="AN30" s="400"/>
      <c r="AO30" s="400"/>
      <c r="AP30" s="400"/>
      <c r="AQ30" s="439" t="s">
        <v>165</v>
      </c>
      <c r="AR30" s="440"/>
      <c r="AS30" s="440"/>
      <c r="AT30" s="441"/>
      <c r="AU30" s="442" t="s">
        <v>126</v>
      </c>
      <c r="AV30" s="442"/>
      <c r="AW30" s="442"/>
      <c r="AX30" s="443"/>
      <c r="AY30">
        <f t="shared" si="0"/>
        <v>1</v>
      </c>
      <c r="BA30" s="10"/>
      <c r="BB30" s="10"/>
      <c r="BC30" s="10"/>
    </row>
    <row r="31" spans="1:60" ht="18.75" customHeight="1" x14ac:dyDescent="0.15">
      <c r="A31" s="327"/>
      <c r="B31" s="328"/>
      <c r="C31" s="329"/>
      <c r="D31" s="329"/>
      <c r="E31" s="329"/>
      <c r="F31" s="330"/>
      <c r="G31" s="351"/>
      <c r="H31" s="336"/>
      <c r="I31" s="336"/>
      <c r="J31" s="336"/>
      <c r="K31" s="336"/>
      <c r="L31" s="336"/>
      <c r="M31" s="336"/>
      <c r="N31" s="336"/>
      <c r="O31" s="337"/>
      <c r="P31" s="340"/>
      <c r="Q31" s="336"/>
      <c r="R31" s="336"/>
      <c r="S31" s="336"/>
      <c r="T31" s="336"/>
      <c r="U31" s="336"/>
      <c r="V31" s="336"/>
      <c r="W31" s="336"/>
      <c r="X31" s="337"/>
      <c r="Y31" s="353"/>
      <c r="Z31" s="354"/>
      <c r="AA31" s="355"/>
      <c r="AB31" s="392"/>
      <c r="AC31" s="437"/>
      <c r="AD31" s="438"/>
      <c r="AE31" s="400"/>
      <c r="AF31" s="400"/>
      <c r="AG31" s="400"/>
      <c r="AH31" s="400"/>
      <c r="AI31" s="400"/>
      <c r="AJ31" s="400"/>
      <c r="AK31" s="400"/>
      <c r="AL31" s="400"/>
      <c r="AM31" s="400"/>
      <c r="AN31" s="400"/>
      <c r="AO31" s="400"/>
      <c r="AP31" s="400"/>
      <c r="AQ31" s="444" t="s">
        <v>620</v>
      </c>
      <c r="AR31" s="416"/>
      <c r="AS31" s="414" t="s">
        <v>166</v>
      </c>
      <c r="AT31" s="415"/>
      <c r="AU31" s="416" t="s">
        <v>620</v>
      </c>
      <c r="AV31" s="416"/>
      <c r="AW31" s="336" t="s">
        <v>163</v>
      </c>
      <c r="AX31" s="341"/>
      <c r="AY31">
        <f t="shared" si="0"/>
        <v>1</v>
      </c>
      <c r="BA31" s="10"/>
      <c r="BB31" s="10"/>
      <c r="BC31" s="10"/>
      <c r="BD31" s="10"/>
      <c r="BE31" s="10"/>
      <c r="BF31" s="10"/>
      <c r="BG31" s="10"/>
      <c r="BH31" s="10"/>
    </row>
    <row r="32" spans="1:60" ht="23.25" customHeight="1" x14ac:dyDescent="0.15">
      <c r="A32" s="327"/>
      <c r="B32" s="328"/>
      <c r="C32" s="329"/>
      <c r="D32" s="329"/>
      <c r="E32" s="329"/>
      <c r="F32" s="330"/>
      <c r="G32" s="163" t="s">
        <v>588</v>
      </c>
      <c r="H32" s="164"/>
      <c r="I32" s="164"/>
      <c r="J32" s="164"/>
      <c r="K32" s="164"/>
      <c r="L32" s="164"/>
      <c r="M32" s="164"/>
      <c r="N32" s="164"/>
      <c r="O32" s="165"/>
      <c r="P32" s="164" t="s">
        <v>589</v>
      </c>
      <c r="Q32" s="422"/>
      <c r="R32" s="422"/>
      <c r="S32" s="422"/>
      <c r="T32" s="422"/>
      <c r="U32" s="422"/>
      <c r="V32" s="422"/>
      <c r="W32" s="422"/>
      <c r="X32" s="423"/>
      <c r="Y32" s="713" t="s">
        <v>55</v>
      </c>
      <c r="Z32" s="714"/>
      <c r="AA32" s="715"/>
      <c r="AB32" s="382"/>
      <c r="AC32" s="382"/>
      <c r="AD32" s="382"/>
      <c r="AE32" s="383" t="s">
        <v>620</v>
      </c>
      <c r="AF32" s="377"/>
      <c r="AG32" s="377"/>
      <c r="AH32" s="377"/>
      <c r="AI32" s="383">
        <v>95.1</v>
      </c>
      <c r="AJ32" s="377"/>
      <c r="AK32" s="377"/>
      <c r="AL32" s="377"/>
      <c r="AM32" s="383">
        <v>97.8</v>
      </c>
      <c r="AN32" s="377"/>
      <c r="AO32" s="377"/>
      <c r="AP32" s="459"/>
      <c r="AQ32" s="383" t="s">
        <v>620</v>
      </c>
      <c r="AR32" s="377"/>
      <c r="AS32" s="377"/>
      <c r="AT32" s="377"/>
      <c r="AU32" s="383" t="s">
        <v>620</v>
      </c>
      <c r="AV32" s="377"/>
      <c r="AW32" s="377"/>
      <c r="AX32" s="377"/>
      <c r="AY32">
        <f t="shared" si="0"/>
        <v>1</v>
      </c>
    </row>
    <row r="33" spans="1:60" ht="23.25" customHeight="1" x14ac:dyDescent="0.15">
      <c r="A33" s="327"/>
      <c r="B33" s="328"/>
      <c r="C33" s="329"/>
      <c r="D33" s="329"/>
      <c r="E33" s="329"/>
      <c r="F33" s="330"/>
      <c r="G33" s="716"/>
      <c r="H33" s="379"/>
      <c r="I33" s="379"/>
      <c r="J33" s="379"/>
      <c r="K33" s="379"/>
      <c r="L33" s="379"/>
      <c r="M33" s="379"/>
      <c r="N33" s="379"/>
      <c r="O33" s="380"/>
      <c r="P33" s="424"/>
      <c r="Q33" s="424"/>
      <c r="R33" s="424"/>
      <c r="S33" s="424"/>
      <c r="T33" s="424"/>
      <c r="U33" s="424"/>
      <c r="V33" s="424"/>
      <c r="W33" s="424"/>
      <c r="X33" s="425"/>
      <c r="Y33" s="717" t="s">
        <v>49</v>
      </c>
      <c r="Z33" s="112"/>
      <c r="AA33" s="113"/>
      <c r="AB33" s="421"/>
      <c r="AC33" s="421"/>
      <c r="AD33" s="421"/>
      <c r="AE33" s="383" t="s">
        <v>620</v>
      </c>
      <c r="AF33" s="377"/>
      <c r="AG33" s="377"/>
      <c r="AH33" s="377"/>
      <c r="AI33" s="383">
        <v>100</v>
      </c>
      <c r="AJ33" s="377"/>
      <c r="AK33" s="377"/>
      <c r="AL33" s="377"/>
      <c r="AM33" s="383">
        <v>100</v>
      </c>
      <c r="AN33" s="377"/>
      <c r="AO33" s="377"/>
      <c r="AP33" s="459"/>
      <c r="AQ33" s="383" t="s">
        <v>620</v>
      </c>
      <c r="AR33" s="377"/>
      <c r="AS33" s="377"/>
      <c r="AT33" s="377"/>
      <c r="AU33" s="383" t="s">
        <v>620</v>
      </c>
      <c r="AV33" s="377"/>
      <c r="AW33" s="377"/>
      <c r="AX33" s="377"/>
      <c r="AY33">
        <f t="shared" si="0"/>
        <v>1</v>
      </c>
      <c r="BA33" s="10"/>
      <c r="BB33" s="10"/>
      <c r="BC33" s="10"/>
    </row>
    <row r="34" spans="1:60" ht="23.25" customHeight="1" thickBot="1" x14ac:dyDescent="0.2">
      <c r="A34" s="327"/>
      <c r="B34" s="328"/>
      <c r="C34" s="329"/>
      <c r="D34" s="329"/>
      <c r="E34" s="329"/>
      <c r="F34" s="330"/>
      <c r="G34" s="166"/>
      <c r="H34" s="167"/>
      <c r="I34" s="167"/>
      <c r="J34" s="167"/>
      <c r="K34" s="167"/>
      <c r="L34" s="167"/>
      <c r="M34" s="167"/>
      <c r="N34" s="167"/>
      <c r="O34" s="168"/>
      <c r="P34" s="426"/>
      <c r="Q34" s="426"/>
      <c r="R34" s="426"/>
      <c r="S34" s="426"/>
      <c r="T34" s="426"/>
      <c r="U34" s="426"/>
      <c r="V34" s="426"/>
      <c r="W34" s="426"/>
      <c r="X34" s="427"/>
      <c r="Y34" s="717" t="s">
        <v>12</v>
      </c>
      <c r="Z34" s="112"/>
      <c r="AA34" s="113"/>
      <c r="AB34" s="718" t="s">
        <v>13</v>
      </c>
      <c r="AC34" s="718"/>
      <c r="AD34" s="718"/>
      <c r="AE34" s="383" t="s">
        <v>620</v>
      </c>
      <c r="AF34" s="377"/>
      <c r="AG34" s="377"/>
      <c r="AH34" s="377"/>
      <c r="AI34" s="460">
        <v>95.1</v>
      </c>
      <c r="AJ34" s="461"/>
      <c r="AK34" s="461"/>
      <c r="AL34" s="461"/>
      <c r="AM34" s="383">
        <v>97.8</v>
      </c>
      <c r="AN34" s="377"/>
      <c r="AO34" s="377"/>
      <c r="AP34" s="459"/>
      <c r="AQ34" s="383" t="s">
        <v>620</v>
      </c>
      <c r="AR34" s="377"/>
      <c r="AS34" s="377"/>
      <c r="AT34" s="377"/>
      <c r="AU34" s="383" t="s">
        <v>620</v>
      </c>
      <c r="AV34" s="377"/>
      <c r="AW34" s="377"/>
      <c r="AX34" s="377"/>
      <c r="AY34">
        <f t="shared" si="0"/>
        <v>1</v>
      </c>
      <c r="BA34" s="10"/>
      <c r="BB34" s="10"/>
      <c r="BC34" s="10"/>
      <c r="BD34" s="10"/>
      <c r="BE34" s="10"/>
      <c r="BF34" s="10"/>
      <c r="BG34" s="10"/>
      <c r="BH34" s="10"/>
    </row>
    <row r="35" spans="1:60" ht="47.25" customHeight="1" x14ac:dyDescent="0.15">
      <c r="A35" s="321" t="s">
        <v>552</v>
      </c>
      <c r="B35" s="322"/>
      <c r="C35" s="322"/>
      <c r="D35" s="322"/>
      <c r="E35" s="322"/>
      <c r="F35" s="323"/>
      <c r="G35" s="324" t="s">
        <v>636</v>
      </c>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6"/>
      <c r="AY35">
        <f>COUNTA($G$35)</f>
        <v>1</v>
      </c>
    </row>
    <row r="36" spans="1:60" ht="31.5" customHeight="1" x14ac:dyDescent="0.15">
      <c r="A36" s="356" t="s">
        <v>553</v>
      </c>
      <c r="B36" s="329"/>
      <c r="C36" s="329"/>
      <c r="D36" s="329"/>
      <c r="E36" s="329"/>
      <c r="F36" s="330"/>
      <c r="G36" s="358" t="s">
        <v>545</v>
      </c>
      <c r="H36" s="359"/>
      <c r="I36" s="359"/>
      <c r="J36" s="359"/>
      <c r="K36" s="359"/>
      <c r="L36" s="359"/>
      <c r="M36" s="359"/>
      <c r="N36" s="359"/>
      <c r="O36" s="359"/>
      <c r="P36" s="360" t="s">
        <v>544</v>
      </c>
      <c r="Q36" s="359"/>
      <c r="R36" s="359"/>
      <c r="S36" s="359"/>
      <c r="T36" s="359"/>
      <c r="U36" s="359"/>
      <c r="V36" s="359"/>
      <c r="W36" s="359"/>
      <c r="X36" s="361"/>
      <c r="Y36" s="362"/>
      <c r="Z36" s="363"/>
      <c r="AA36" s="364"/>
      <c r="AB36" s="391" t="s">
        <v>11</v>
      </c>
      <c r="AC36" s="391"/>
      <c r="AD36" s="391"/>
      <c r="AE36" s="400" t="s">
        <v>389</v>
      </c>
      <c r="AF36" s="400"/>
      <c r="AG36" s="400"/>
      <c r="AH36" s="400"/>
      <c r="AI36" s="400" t="s">
        <v>541</v>
      </c>
      <c r="AJ36" s="400"/>
      <c r="AK36" s="400"/>
      <c r="AL36" s="400"/>
      <c r="AM36" s="400" t="s">
        <v>357</v>
      </c>
      <c r="AN36" s="400"/>
      <c r="AO36" s="400"/>
      <c r="AP36" s="400"/>
      <c r="AQ36" s="396" t="s">
        <v>388</v>
      </c>
      <c r="AR36" s="397"/>
      <c r="AS36" s="397"/>
      <c r="AT36" s="398"/>
      <c r="AU36" s="396" t="s">
        <v>564</v>
      </c>
      <c r="AV36" s="397"/>
      <c r="AW36" s="397"/>
      <c r="AX36" s="399"/>
      <c r="AY36">
        <f>COUNTA($G$37)</f>
        <v>1</v>
      </c>
    </row>
    <row r="37" spans="1:60" ht="23.25" customHeight="1" x14ac:dyDescent="0.15">
      <c r="A37" s="356"/>
      <c r="B37" s="329"/>
      <c r="C37" s="329"/>
      <c r="D37" s="329"/>
      <c r="E37" s="329"/>
      <c r="F37" s="330"/>
      <c r="G37" s="458" t="s">
        <v>627</v>
      </c>
      <c r="H37" s="365"/>
      <c r="I37" s="365"/>
      <c r="J37" s="365"/>
      <c r="K37" s="365"/>
      <c r="L37" s="365"/>
      <c r="M37" s="365"/>
      <c r="N37" s="365"/>
      <c r="O37" s="365"/>
      <c r="P37" s="417" t="s">
        <v>619</v>
      </c>
      <c r="Q37" s="368"/>
      <c r="R37" s="368"/>
      <c r="S37" s="368"/>
      <c r="T37" s="368"/>
      <c r="U37" s="368"/>
      <c r="V37" s="368"/>
      <c r="W37" s="368"/>
      <c r="X37" s="369"/>
      <c r="Y37" s="373" t="s">
        <v>50</v>
      </c>
      <c r="Z37" s="374"/>
      <c r="AA37" s="375"/>
      <c r="AB37" s="382" t="s">
        <v>578</v>
      </c>
      <c r="AC37" s="382"/>
      <c r="AD37" s="382"/>
      <c r="AE37" s="388" t="s">
        <v>257</v>
      </c>
      <c r="AF37" s="388"/>
      <c r="AG37" s="388"/>
      <c r="AH37" s="388"/>
      <c r="AI37" s="388">
        <v>4.3021440000000002</v>
      </c>
      <c r="AJ37" s="388"/>
      <c r="AK37" s="388"/>
      <c r="AL37" s="388"/>
      <c r="AM37" s="376">
        <v>3.4</v>
      </c>
      <c r="AN37" s="376"/>
      <c r="AO37" s="376"/>
      <c r="AP37" s="376"/>
      <c r="AQ37" s="388" t="s">
        <v>257</v>
      </c>
      <c r="AR37" s="388"/>
      <c r="AS37" s="388"/>
      <c r="AT37" s="388"/>
      <c r="AU37" s="388" t="s">
        <v>257</v>
      </c>
      <c r="AV37" s="388"/>
      <c r="AW37" s="388"/>
      <c r="AX37" s="388"/>
      <c r="AY37">
        <f>$AY$36</f>
        <v>1</v>
      </c>
    </row>
    <row r="38" spans="1:60" ht="23.25" customHeight="1" x14ac:dyDescent="0.15">
      <c r="A38" s="357"/>
      <c r="B38" s="332"/>
      <c r="C38" s="332"/>
      <c r="D38" s="332"/>
      <c r="E38" s="332"/>
      <c r="F38" s="333"/>
      <c r="G38" s="366"/>
      <c r="H38" s="367"/>
      <c r="I38" s="367"/>
      <c r="J38" s="367"/>
      <c r="K38" s="367"/>
      <c r="L38" s="367"/>
      <c r="M38" s="367"/>
      <c r="N38" s="367"/>
      <c r="O38" s="367"/>
      <c r="P38" s="370"/>
      <c r="Q38" s="371"/>
      <c r="R38" s="371"/>
      <c r="S38" s="371"/>
      <c r="T38" s="371"/>
      <c r="U38" s="371"/>
      <c r="V38" s="371"/>
      <c r="W38" s="371"/>
      <c r="X38" s="372"/>
      <c r="Y38" s="393" t="s">
        <v>51</v>
      </c>
      <c r="Z38" s="394"/>
      <c r="AA38" s="395"/>
      <c r="AB38" s="382" t="s">
        <v>578</v>
      </c>
      <c r="AC38" s="382"/>
      <c r="AD38" s="382"/>
      <c r="AE38" s="388" t="s">
        <v>257</v>
      </c>
      <c r="AF38" s="388"/>
      <c r="AG38" s="388"/>
      <c r="AH38" s="388"/>
      <c r="AI38" s="388" t="s">
        <v>257</v>
      </c>
      <c r="AJ38" s="388"/>
      <c r="AK38" s="388"/>
      <c r="AL38" s="388"/>
      <c r="AM38" s="388" t="s">
        <v>257</v>
      </c>
      <c r="AN38" s="388"/>
      <c r="AO38" s="388"/>
      <c r="AP38" s="388"/>
      <c r="AQ38" s="388" t="s">
        <v>257</v>
      </c>
      <c r="AR38" s="388"/>
      <c r="AS38" s="388"/>
      <c r="AT38" s="388"/>
      <c r="AU38" s="388" t="s">
        <v>257</v>
      </c>
      <c r="AV38" s="388"/>
      <c r="AW38" s="388"/>
      <c r="AX38" s="388"/>
      <c r="AY38">
        <f>$AY$36</f>
        <v>1</v>
      </c>
    </row>
    <row r="39" spans="1:60" ht="23.25" customHeight="1" x14ac:dyDescent="0.15">
      <c r="A39" s="431" t="s">
        <v>554</v>
      </c>
      <c r="B39" s="349"/>
      <c r="C39" s="349"/>
      <c r="D39" s="349"/>
      <c r="E39" s="349"/>
      <c r="F39" s="432"/>
      <c r="G39" s="246" t="s">
        <v>555</v>
      </c>
      <c r="H39" s="246"/>
      <c r="I39" s="246"/>
      <c r="J39" s="246"/>
      <c r="K39" s="246"/>
      <c r="L39" s="246"/>
      <c r="M39" s="246"/>
      <c r="N39" s="246"/>
      <c r="O39" s="246"/>
      <c r="P39" s="246"/>
      <c r="Q39" s="246"/>
      <c r="R39" s="246"/>
      <c r="S39" s="246"/>
      <c r="T39" s="246"/>
      <c r="U39" s="246"/>
      <c r="V39" s="246"/>
      <c r="W39" s="246"/>
      <c r="X39" s="275"/>
      <c r="Y39" s="418"/>
      <c r="Z39" s="419"/>
      <c r="AA39" s="420"/>
      <c r="AB39" s="245" t="s">
        <v>11</v>
      </c>
      <c r="AC39" s="246"/>
      <c r="AD39" s="275"/>
      <c r="AE39" s="400" t="s">
        <v>389</v>
      </c>
      <c r="AF39" s="400"/>
      <c r="AG39" s="400"/>
      <c r="AH39" s="400"/>
      <c r="AI39" s="400" t="s">
        <v>541</v>
      </c>
      <c r="AJ39" s="400"/>
      <c r="AK39" s="400"/>
      <c r="AL39" s="400"/>
      <c r="AM39" s="400" t="s">
        <v>357</v>
      </c>
      <c r="AN39" s="400"/>
      <c r="AO39" s="400"/>
      <c r="AP39" s="400"/>
      <c r="AQ39" s="401" t="s">
        <v>565</v>
      </c>
      <c r="AR39" s="402"/>
      <c r="AS39" s="402"/>
      <c r="AT39" s="402"/>
      <c r="AU39" s="402"/>
      <c r="AV39" s="402"/>
      <c r="AW39" s="402"/>
      <c r="AX39" s="403"/>
      <c r="AY39">
        <f>IF(SUBSTITUTE(SUBSTITUTE($G$40,"／",""),"　","")="",0,1)</f>
        <v>1</v>
      </c>
    </row>
    <row r="40" spans="1:60" ht="23.25" customHeight="1" x14ac:dyDescent="0.15">
      <c r="A40" s="433"/>
      <c r="B40" s="334"/>
      <c r="C40" s="334"/>
      <c r="D40" s="334"/>
      <c r="E40" s="334"/>
      <c r="F40" s="434"/>
      <c r="G40" s="384" t="s">
        <v>621</v>
      </c>
      <c r="H40" s="385"/>
      <c r="I40" s="385"/>
      <c r="J40" s="385"/>
      <c r="K40" s="385"/>
      <c r="L40" s="385"/>
      <c r="M40" s="385"/>
      <c r="N40" s="385"/>
      <c r="O40" s="385"/>
      <c r="P40" s="385"/>
      <c r="Q40" s="385"/>
      <c r="R40" s="385"/>
      <c r="S40" s="385"/>
      <c r="T40" s="385"/>
      <c r="U40" s="385"/>
      <c r="V40" s="385"/>
      <c r="W40" s="385"/>
      <c r="X40" s="385"/>
      <c r="Y40" s="404" t="s">
        <v>554</v>
      </c>
      <c r="Z40" s="405"/>
      <c r="AA40" s="406"/>
      <c r="AB40" s="407" t="s">
        <v>622</v>
      </c>
      <c r="AC40" s="408"/>
      <c r="AD40" s="409"/>
      <c r="AE40" s="388" t="s">
        <v>257</v>
      </c>
      <c r="AF40" s="388"/>
      <c r="AG40" s="388"/>
      <c r="AH40" s="388"/>
      <c r="AI40" s="388">
        <v>4.7</v>
      </c>
      <c r="AJ40" s="388"/>
      <c r="AK40" s="388"/>
      <c r="AL40" s="388"/>
      <c r="AM40" s="388">
        <v>6</v>
      </c>
      <c r="AN40" s="388"/>
      <c r="AO40" s="388"/>
      <c r="AP40" s="388"/>
      <c r="AQ40" s="383" t="s">
        <v>620</v>
      </c>
      <c r="AR40" s="377"/>
      <c r="AS40" s="377"/>
      <c r="AT40" s="377"/>
      <c r="AU40" s="377"/>
      <c r="AV40" s="377"/>
      <c r="AW40" s="377"/>
      <c r="AX40" s="378"/>
      <c r="AY40">
        <f>$AY$39</f>
        <v>1</v>
      </c>
    </row>
    <row r="41" spans="1:60" ht="46.5" customHeight="1" x14ac:dyDescent="0.15">
      <c r="A41" s="435"/>
      <c r="B41" s="336"/>
      <c r="C41" s="336"/>
      <c r="D41" s="336"/>
      <c r="E41" s="336"/>
      <c r="F41" s="436"/>
      <c r="G41" s="386"/>
      <c r="H41" s="387"/>
      <c r="I41" s="387"/>
      <c r="J41" s="387"/>
      <c r="K41" s="387"/>
      <c r="L41" s="387"/>
      <c r="M41" s="387"/>
      <c r="N41" s="387"/>
      <c r="O41" s="387"/>
      <c r="P41" s="387"/>
      <c r="Q41" s="387"/>
      <c r="R41" s="387"/>
      <c r="S41" s="387"/>
      <c r="T41" s="387"/>
      <c r="U41" s="387"/>
      <c r="V41" s="387"/>
      <c r="W41" s="387"/>
      <c r="X41" s="387"/>
      <c r="Y41" s="381" t="s">
        <v>556</v>
      </c>
      <c r="Z41" s="389"/>
      <c r="AA41" s="390"/>
      <c r="AB41" s="410" t="s">
        <v>623</v>
      </c>
      <c r="AC41" s="411"/>
      <c r="AD41" s="412"/>
      <c r="AE41" s="388" t="s">
        <v>257</v>
      </c>
      <c r="AF41" s="388"/>
      <c r="AG41" s="388"/>
      <c r="AH41" s="388"/>
      <c r="AI41" s="413" t="s">
        <v>624</v>
      </c>
      <c r="AJ41" s="413"/>
      <c r="AK41" s="413"/>
      <c r="AL41" s="413"/>
      <c r="AM41" s="413" t="s">
        <v>625</v>
      </c>
      <c r="AN41" s="413"/>
      <c r="AO41" s="413"/>
      <c r="AP41" s="413"/>
      <c r="AQ41" s="383" t="s">
        <v>620</v>
      </c>
      <c r="AR41" s="377"/>
      <c r="AS41" s="377"/>
      <c r="AT41" s="377"/>
      <c r="AU41" s="377"/>
      <c r="AV41" s="377"/>
      <c r="AW41" s="377"/>
      <c r="AX41" s="378"/>
      <c r="AY41">
        <f>$AY$39</f>
        <v>1</v>
      </c>
    </row>
    <row r="42" spans="1:60" ht="18.75" customHeight="1" thickBot="1" x14ac:dyDescent="0.2">
      <c r="A42" s="445" t="s">
        <v>549</v>
      </c>
      <c r="B42" s="501"/>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2" t="s">
        <v>214</v>
      </c>
      <c r="AP42" s="503"/>
      <c r="AQ42" s="503"/>
      <c r="AR42" s="78"/>
      <c r="AS42" s="502"/>
      <c r="AT42" s="503"/>
      <c r="AU42" s="503"/>
      <c r="AV42" s="503"/>
      <c r="AW42" s="503"/>
      <c r="AX42" s="504"/>
      <c r="AY42">
        <f>COUNTIF($AR$42,"☑")</f>
        <v>0</v>
      </c>
    </row>
    <row r="43" spans="1:60" ht="45" customHeight="1" x14ac:dyDescent="0.15">
      <c r="A43" s="492" t="s">
        <v>256</v>
      </c>
      <c r="B43" s="493"/>
      <c r="C43" s="495" t="s">
        <v>167</v>
      </c>
      <c r="D43" s="493"/>
      <c r="E43" s="496" t="s">
        <v>183</v>
      </c>
      <c r="F43" s="497"/>
      <c r="G43" s="498" t="s">
        <v>631</v>
      </c>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60" ht="32.25" customHeight="1" x14ac:dyDescent="0.15">
      <c r="A44" s="494"/>
      <c r="B44" s="487"/>
      <c r="C44" s="486"/>
      <c r="D44" s="487"/>
      <c r="E44" s="428" t="s">
        <v>182</v>
      </c>
      <c r="F44" s="430"/>
      <c r="G44" s="163" t="s">
        <v>632</v>
      </c>
      <c r="H44" s="164"/>
      <c r="I44" s="164"/>
      <c r="J44" s="164"/>
      <c r="K44" s="164"/>
      <c r="L44" s="164"/>
      <c r="M44" s="164"/>
      <c r="N44" s="164"/>
      <c r="O44" s="164"/>
      <c r="P44" s="164"/>
      <c r="Q44" s="164"/>
      <c r="R44" s="164"/>
      <c r="S44" s="164"/>
      <c r="T44" s="164"/>
      <c r="U44" s="164"/>
      <c r="V44" s="165"/>
      <c r="W44" s="475" t="s">
        <v>557</v>
      </c>
      <c r="X44" s="476"/>
      <c r="Y44" s="476"/>
      <c r="Z44" s="476"/>
      <c r="AA44" s="477"/>
      <c r="AB44" s="478" t="s">
        <v>629</v>
      </c>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80"/>
    </row>
    <row r="45" spans="1:60" ht="21" customHeight="1" x14ac:dyDescent="0.15">
      <c r="A45" s="494"/>
      <c r="B45" s="487"/>
      <c r="C45" s="486"/>
      <c r="D45" s="487"/>
      <c r="E45" s="331"/>
      <c r="F45" s="333"/>
      <c r="G45" s="166"/>
      <c r="H45" s="167"/>
      <c r="I45" s="167"/>
      <c r="J45" s="167"/>
      <c r="K45" s="167"/>
      <c r="L45" s="167"/>
      <c r="M45" s="167"/>
      <c r="N45" s="167"/>
      <c r="O45" s="167"/>
      <c r="P45" s="167"/>
      <c r="Q45" s="167"/>
      <c r="R45" s="167"/>
      <c r="S45" s="167"/>
      <c r="T45" s="167"/>
      <c r="U45" s="167"/>
      <c r="V45" s="168"/>
      <c r="W45" s="481" t="s">
        <v>558</v>
      </c>
      <c r="X45" s="482"/>
      <c r="Y45" s="482"/>
      <c r="Z45" s="482"/>
      <c r="AA45" s="483"/>
      <c r="AB45" s="478" t="s">
        <v>630</v>
      </c>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80"/>
    </row>
    <row r="46" spans="1:60" ht="34.5" customHeight="1" x14ac:dyDescent="0.15">
      <c r="A46" s="494"/>
      <c r="B46" s="487"/>
      <c r="C46" s="484" t="s">
        <v>570</v>
      </c>
      <c r="D46" s="485"/>
      <c r="E46" s="428" t="s">
        <v>252</v>
      </c>
      <c r="F46" s="430"/>
      <c r="G46" s="465" t="s">
        <v>170</v>
      </c>
      <c r="H46" s="466"/>
      <c r="I46" s="466"/>
      <c r="J46" s="488" t="s">
        <v>635</v>
      </c>
      <c r="K46" s="489"/>
      <c r="L46" s="489"/>
      <c r="M46" s="489"/>
      <c r="N46" s="489"/>
      <c r="O46" s="489"/>
      <c r="P46" s="489"/>
      <c r="Q46" s="489"/>
      <c r="R46" s="489"/>
      <c r="S46" s="489"/>
      <c r="T46" s="490"/>
      <c r="U46" s="463" t="s">
        <v>635</v>
      </c>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4"/>
      <c r="AY46" s="67"/>
    </row>
    <row r="47" spans="1:60" ht="34.5" customHeight="1" x14ac:dyDescent="0.15">
      <c r="A47" s="494"/>
      <c r="B47" s="487"/>
      <c r="C47" s="486"/>
      <c r="D47" s="487"/>
      <c r="E47" s="328"/>
      <c r="F47" s="330"/>
      <c r="G47" s="465" t="s">
        <v>571</v>
      </c>
      <c r="H47" s="466"/>
      <c r="I47" s="466"/>
      <c r="J47" s="466"/>
      <c r="K47" s="466"/>
      <c r="L47" s="466"/>
      <c r="M47" s="466"/>
      <c r="N47" s="466"/>
      <c r="O47" s="466"/>
      <c r="P47" s="466"/>
      <c r="Q47" s="466"/>
      <c r="R47" s="466"/>
      <c r="S47" s="466"/>
      <c r="T47" s="466"/>
      <c r="U47" s="462" t="s">
        <v>635</v>
      </c>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4"/>
      <c r="AY47" s="67"/>
    </row>
    <row r="48" spans="1:60" ht="34.5" customHeight="1" thickBot="1" x14ac:dyDescent="0.2">
      <c r="A48" s="494"/>
      <c r="B48" s="487"/>
      <c r="C48" s="486"/>
      <c r="D48" s="487"/>
      <c r="E48" s="331"/>
      <c r="F48" s="333"/>
      <c r="G48" s="465" t="s">
        <v>558</v>
      </c>
      <c r="H48" s="466"/>
      <c r="I48" s="466"/>
      <c r="J48" s="466"/>
      <c r="K48" s="466"/>
      <c r="L48" s="466"/>
      <c r="M48" s="466"/>
      <c r="N48" s="466"/>
      <c r="O48" s="466"/>
      <c r="P48" s="466"/>
      <c r="Q48" s="466"/>
      <c r="R48" s="466"/>
      <c r="S48" s="466"/>
      <c r="T48" s="466"/>
      <c r="U48" s="169" t="s">
        <v>635</v>
      </c>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9"/>
      <c r="AY48" s="67"/>
    </row>
    <row r="49" spans="1:50" ht="27" customHeight="1" x14ac:dyDescent="0.15">
      <c r="A49" s="467" t="s">
        <v>43</v>
      </c>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9"/>
    </row>
    <row r="50" spans="1:50" ht="27" customHeight="1" x14ac:dyDescent="0.15">
      <c r="A50" s="5"/>
      <c r="B50" s="6"/>
      <c r="C50" s="470" t="s">
        <v>28</v>
      </c>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2"/>
      <c r="AD50" s="471" t="s">
        <v>32</v>
      </c>
      <c r="AE50" s="471"/>
      <c r="AF50" s="471"/>
      <c r="AG50" s="473" t="s">
        <v>27</v>
      </c>
      <c r="AH50" s="471"/>
      <c r="AI50" s="471"/>
      <c r="AJ50" s="471"/>
      <c r="AK50" s="471"/>
      <c r="AL50" s="471"/>
      <c r="AM50" s="471"/>
      <c r="AN50" s="471"/>
      <c r="AO50" s="471"/>
      <c r="AP50" s="471"/>
      <c r="AQ50" s="471"/>
      <c r="AR50" s="471"/>
      <c r="AS50" s="471"/>
      <c r="AT50" s="471"/>
      <c r="AU50" s="471"/>
      <c r="AV50" s="471"/>
      <c r="AW50" s="471"/>
      <c r="AX50" s="474"/>
    </row>
    <row r="51" spans="1:50" ht="30.95" customHeight="1" x14ac:dyDescent="0.15">
      <c r="A51" s="537" t="s">
        <v>131</v>
      </c>
      <c r="B51" s="538"/>
      <c r="C51" s="543" t="s">
        <v>132</v>
      </c>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5"/>
      <c r="AD51" s="546" t="s">
        <v>584</v>
      </c>
      <c r="AE51" s="547"/>
      <c r="AF51" s="547"/>
      <c r="AG51" s="548" t="s">
        <v>590</v>
      </c>
      <c r="AH51" s="549"/>
      <c r="AI51" s="549"/>
      <c r="AJ51" s="549"/>
      <c r="AK51" s="549"/>
      <c r="AL51" s="549"/>
      <c r="AM51" s="549"/>
      <c r="AN51" s="549"/>
      <c r="AO51" s="549"/>
      <c r="AP51" s="549"/>
      <c r="AQ51" s="549"/>
      <c r="AR51" s="549"/>
      <c r="AS51" s="549"/>
      <c r="AT51" s="549"/>
      <c r="AU51" s="549"/>
      <c r="AV51" s="549"/>
      <c r="AW51" s="549"/>
      <c r="AX51" s="550"/>
    </row>
    <row r="52" spans="1:50" ht="73.5" customHeight="1" x14ac:dyDescent="0.15">
      <c r="A52" s="539"/>
      <c r="B52" s="540"/>
      <c r="C52" s="551" t="s">
        <v>33</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3"/>
      <c r="AD52" s="527" t="s">
        <v>584</v>
      </c>
      <c r="AE52" s="528"/>
      <c r="AF52" s="528"/>
      <c r="AG52" s="554" t="s">
        <v>591</v>
      </c>
      <c r="AH52" s="555"/>
      <c r="AI52" s="555"/>
      <c r="AJ52" s="555"/>
      <c r="AK52" s="555"/>
      <c r="AL52" s="555"/>
      <c r="AM52" s="555"/>
      <c r="AN52" s="555"/>
      <c r="AO52" s="555"/>
      <c r="AP52" s="555"/>
      <c r="AQ52" s="555"/>
      <c r="AR52" s="555"/>
      <c r="AS52" s="555"/>
      <c r="AT52" s="555"/>
      <c r="AU52" s="555"/>
      <c r="AV52" s="555"/>
      <c r="AW52" s="555"/>
      <c r="AX52" s="556"/>
    </row>
    <row r="53" spans="1:50" ht="47.45" customHeight="1" x14ac:dyDescent="0.15">
      <c r="A53" s="541"/>
      <c r="B53" s="542"/>
      <c r="C53" s="557" t="s">
        <v>133</v>
      </c>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9"/>
      <c r="AD53" s="560" t="s">
        <v>584</v>
      </c>
      <c r="AE53" s="561"/>
      <c r="AF53" s="561"/>
      <c r="AG53" s="518" t="s">
        <v>592</v>
      </c>
      <c r="AH53" s="379"/>
      <c r="AI53" s="379"/>
      <c r="AJ53" s="379"/>
      <c r="AK53" s="379"/>
      <c r="AL53" s="379"/>
      <c r="AM53" s="379"/>
      <c r="AN53" s="379"/>
      <c r="AO53" s="379"/>
      <c r="AP53" s="379"/>
      <c r="AQ53" s="379"/>
      <c r="AR53" s="379"/>
      <c r="AS53" s="379"/>
      <c r="AT53" s="379"/>
      <c r="AU53" s="379"/>
      <c r="AV53" s="379"/>
      <c r="AW53" s="379"/>
      <c r="AX53" s="519"/>
    </row>
    <row r="54" spans="1:50" ht="27" customHeight="1" x14ac:dyDescent="0.15">
      <c r="A54" s="135" t="s">
        <v>35</v>
      </c>
      <c r="B54" s="505"/>
      <c r="C54" s="511" t="s">
        <v>37</v>
      </c>
      <c r="D54" s="512"/>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4"/>
      <c r="AD54" s="515" t="s">
        <v>584</v>
      </c>
      <c r="AE54" s="516"/>
      <c r="AF54" s="516"/>
      <c r="AG54" s="417" t="s">
        <v>651</v>
      </c>
      <c r="AH54" s="164"/>
      <c r="AI54" s="164"/>
      <c r="AJ54" s="164"/>
      <c r="AK54" s="164"/>
      <c r="AL54" s="164"/>
      <c r="AM54" s="164"/>
      <c r="AN54" s="164"/>
      <c r="AO54" s="164"/>
      <c r="AP54" s="164"/>
      <c r="AQ54" s="164"/>
      <c r="AR54" s="164"/>
      <c r="AS54" s="164"/>
      <c r="AT54" s="164"/>
      <c r="AU54" s="164"/>
      <c r="AV54" s="164"/>
      <c r="AW54" s="164"/>
      <c r="AX54" s="517"/>
    </row>
    <row r="55" spans="1:50" ht="35.25" customHeight="1" x14ac:dyDescent="0.15">
      <c r="A55" s="506"/>
      <c r="B55" s="507"/>
      <c r="C55" s="520"/>
      <c r="D55" s="521"/>
      <c r="E55" s="524" t="s">
        <v>235</v>
      </c>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6"/>
      <c r="AD55" s="527" t="s">
        <v>599</v>
      </c>
      <c r="AE55" s="528"/>
      <c r="AF55" s="529"/>
      <c r="AG55" s="518"/>
      <c r="AH55" s="379"/>
      <c r="AI55" s="379"/>
      <c r="AJ55" s="379"/>
      <c r="AK55" s="379"/>
      <c r="AL55" s="379"/>
      <c r="AM55" s="379"/>
      <c r="AN55" s="379"/>
      <c r="AO55" s="379"/>
      <c r="AP55" s="379"/>
      <c r="AQ55" s="379"/>
      <c r="AR55" s="379"/>
      <c r="AS55" s="379"/>
      <c r="AT55" s="379"/>
      <c r="AU55" s="379"/>
      <c r="AV55" s="379"/>
      <c r="AW55" s="379"/>
      <c r="AX55" s="519"/>
    </row>
    <row r="56" spans="1:50" ht="26.25" customHeight="1" x14ac:dyDescent="0.15">
      <c r="A56" s="506"/>
      <c r="B56" s="507"/>
      <c r="C56" s="522"/>
      <c r="D56" s="523"/>
      <c r="E56" s="530" t="s">
        <v>203</v>
      </c>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2"/>
      <c r="AD56" s="533" t="s">
        <v>599</v>
      </c>
      <c r="AE56" s="534"/>
      <c r="AF56" s="534"/>
      <c r="AG56" s="518"/>
      <c r="AH56" s="379"/>
      <c r="AI56" s="379"/>
      <c r="AJ56" s="379"/>
      <c r="AK56" s="379"/>
      <c r="AL56" s="379"/>
      <c r="AM56" s="379"/>
      <c r="AN56" s="379"/>
      <c r="AO56" s="379"/>
      <c r="AP56" s="379"/>
      <c r="AQ56" s="379"/>
      <c r="AR56" s="379"/>
      <c r="AS56" s="379"/>
      <c r="AT56" s="379"/>
      <c r="AU56" s="379"/>
      <c r="AV56" s="379"/>
      <c r="AW56" s="379"/>
      <c r="AX56" s="519"/>
    </row>
    <row r="57" spans="1:50" ht="26.25" customHeight="1" x14ac:dyDescent="0.15">
      <c r="A57" s="506"/>
      <c r="B57" s="508"/>
      <c r="C57" s="535" t="s">
        <v>38</v>
      </c>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79" t="s">
        <v>600</v>
      </c>
      <c r="AE57" s="580"/>
      <c r="AF57" s="580"/>
      <c r="AG57" s="581"/>
      <c r="AH57" s="582"/>
      <c r="AI57" s="582"/>
      <c r="AJ57" s="582"/>
      <c r="AK57" s="582"/>
      <c r="AL57" s="582"/>
      <c r="AM57" s="582"/>
      <c r="AN57" s="582"/>
      <c r="AO57" s="582"/>
      <c r="AP57" s="582"/>
      <c r="AQ57" s="582"/>
      <c r="AR57" s="582"/>
      <c r="AS57" s="582"/>
      <c r="AT57" s="582"/>
      <c r="AU57" s="582"/>
      <c r="AV57" s="582"/>
      <c r="AW57" s="582"/>
      <c r="AX57" s="583"/>
    </row>
    <row r="58" spans="1:50" ht="26.25" customHeight="1" x14ac:dyDescent="0.15">
      <c r="A58" s="506"/>
      <c r="B58" s="508"/>
      <c r="C58" s="574" t="s">
        <v>134</v>
      </c>
      <c r="D58" s="553"/>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27" t="s">
        <v>600</v>
      </c>
      <c r="AE58" s="528"/>
      <c r="AF58" s="528"/>
      <c r="AG58" s="554"/>
      <c r="AH58" s="555"/>
      <c r="AI58" s="555"/>
      <c r="AJ58" s="555"/>
      <c r="AK58" s="555"/>
      <c r="AL58" s="555"/>
      <c r="AM58" s="555"/>
      <c r="AN58" s="555"/>
      <c r="AO58" s="555"/>
      <c r="AP58" s="555"/>
      <c r="AQ58" s="555"/>
      <c r="AR58" s="555"/>
      <c r="AS58" s="555"/>
      <c r="AT58" s="555"/>
      <c r="AU58" s="555"/>
      <c r="AV58" s="555"/>
      <c r="AW58" s="555"/>
      <c r="AX58" s="556"/>
    </row>
    <row r="59" spans="1:50" ht="26.25" customHeight="1" x14ac:dyDescent="0.15">
      <c r="A59" s="506"/>
      <c r="B59" s="508"/>
      <c r="C59" s="574" t="s">
        <v>34</v>
      </c>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27" t="s">
        <v>600</v>
      </c>
      <c r="AE59" s="528"/>
      <c r="AF59" s="528"/>
      <c r="AG59" s="554"/>
      <c r="AH59" s="555"/>
      <c r="AI59" s="555"/>
      <c r="AJ59" s="555"/>
      <c r="AK59" s="555"/>
      <c r="AL59" s="555"/>
      <c r="AM59" s="555"/>
      <c r="AN59" s="555"/>
      <c r="AO59" s="555"/>
      <c r="AP59" s="555"/>
      <c r="AQ59" s="555"/>
      <c r="AR59" s="555"/>
      <c r="AS59" s="555"/>
      <c r="AT59" s="555"/>
      <c r="AU59" s="555"/>
      <c r="AV59" s="555"/>
      <c r="AW59" s="555"/>
      <c r="AX59" s="556"/>
    </row>
    <row r="60" spans="1:50" ht="26.25" customHeight="1" x14ac:dyDescent="0.15">
      <c r="A60" s="506"/>
      <c r="B60" s="508"/>
      <c r="C60" s="574" t="s">
        <v>39</v>
      </c>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75"/>
      <c r="AD60" s="527" t="s">
        <v>584</v>
      </c>
      <c r="AE60" s="528"/>
      <c r="AF60" s="528"/>
      <c r="AG60" s="554" t="s">
        <v>593</v>
      </c>
      <c r="AH60" s="555"/>
      <c r="AI60" s="555"/>
      <c r="AJ60" s="555"/>
      <c r="AK60" s="555"/>
      <c r="AL60" s="555"/>
      <c r="AM60" s="555"/>
      <c r="AN60" s="555"/>
      <c r="AO60" s="555"/>
      <c r="AP60" s="555"/>
      <c r="AQ60" s="555"/>
      <c r="AR60" s="555"/>
      <c r="AS60" s="555"/>
      <c r="AT60" s="555"/>
      <c r="AU60" s="555"/>
      <c r="AV60" s="555"/>
      <c r="AW60" s="555"/>
      <c r="AX60" s="556"/>
    </row>
    <row r="61" spans="1:50" ht="26.25" customHeight="1" x14ac:dyDescent="0.15">
      <c r="A61" s="506"/>
      <c r="B61" s="508"/>
      <c r="C61" s="574" t="s">
        <v>215</v>
      </c>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75"/>
      <c r="AD61" s="560" t="s">
        <v>600</v>
      </c>
      <c r="AE61" s="561"/>
      <c r="AF61" s="561"/>
      <c r="AG61" s="576"/>
      <c r="AH61" s="577"/>
      <c r="AI61" s="577"/>
      <c r="AJ61" s="577"/>
      <c r="AK61" s="577"/>
      <c r="AL61" s="577"/>
      <c r="AM61" s="577"/>
      <c r="AN61" s="577"/>
      <c r="AO61" s="577"/>
      <c r="AP61" s="577"/>
      <c r="AQ61" s="577"/>
      <c r="AR61" s="577"/>
      <c r="AS61" s="577"/>
      <c r="AT61" s="577"/>
      <c r="AU61" s="577"/>
      <c r="AV61" s="577"/>
      <c r="AW61" s="577"/>
      <c r="AX61" s="578"/>
    </row>
    <row r="62" spans="1:50" ht="26.25" customHeight="1" x14ac:dyDescent="0.15">
      <c r="A62" s="506"/>
      <c r="B62" s="508"/>
      <c r="C62" s="562" t="s">
        <v>216</v>
      </c>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c r="AD62" s="527" t="s">
        <v>584</v>
      </c>
      <c r="AE62" s="528"/>
      <c r="AF62" s="529"/>
      <c r="AG62" s="554" t="s">
        <v>594</v>
      </c>
      <c r="AH62" s="555"/>
      <c r="AI62" s="555"/>
      <c r="AJ62" s="555"/>
      <c r="AK62" s="555"/>
      <c r="AL62" s="555"/>
      <c r="AM62" s="555"/>
      <c r="AN62" s="555"/>
      <c r="AO62" s="555"/>
      <c r="AP62" s="555"/>
      <c r="AQ62" s="555"/>
      <c r="AR62" s="555"/>
      <c r="AS62" s="555"/>
      <c r="AT62" s="555"/>
      <c r="AU62" s="555"/>
      <c r="AV62" s="555"/>
      <c r="AW62" s="555"/>
      <c r="AX62" s="556"/>
    </row>
    <row r="63" spans="1:50" ht="26.25" customHeight="1" x14ac:dyDescent="0.15">
      <c r="A63" s="509"/>
      <c r="B63" s="510"/>
      <c r="C63" s="565" t="s">
        <v>205</v>
      </c>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8" t="s">
        <v>584</v>
      </c>
      <c r="AE63" s="569"/>
      <c r="AF63" s="570"/>
      <c r="AG63" s="571" t="s">
        <v>595</v>
      </c>
      <c r="AH63" s="572"/>
      <c r="AI63" s="572"/>
      <c r="AJ63" s="572"/>
      <c r="AK63" s="572"/>
      <c r="AL63" s="572"/>
      <c r="AM63" s="572"/>
      <c r="AN63" s="572"/>
      <c r="AO63" s="572"/>
      <c r="AP63" s="572"/>
      <c r="AQ63" s="572"/>
      <c r="AR63" s="572"/>
      <c r="AS63" s="572"/>
      <c r="AT63" s="572"/>
      <c r="AU63" s="572"/>
      <c r="AV63" s="572"/>
      <c r="AW63" s="572"/>
      <c r="AX63" s="573"/>
    </row>
    <row r="64" spans="1:50" ht="47.45" customHeight="1" x14ac:dyDescent="0.15">
      <c r="A64" s="135" t="s">
        <v>36</v>
      </c>
      <c r="B64" s="586"/>
      <c r="C64" s="587" t="s">
        <v>206</v>
      </c>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9"/>
      <c r="AD64" s="579" t="s">
        <v>584</v>
      </c>
      <c r="AE64" s="580"/>
      <c r="AF64" s="590"/>
      <c r="AG64" s="518" t="s">
        <v>596</v>
      </c>
      <c r="AH64" s="379"/>
      <c r="AI64" s="379"/>
      <c r="AJ64" s="379"/>
      <c r="AK64" s="379"/>
      <c r="AL64" s="379"/>
      <c r="AM64" s="379"/>
      <c r="AN64" s="379"/>
      <c r="AO64" s="379"/>
      <c r="AP64" s="379"/>
      <c r="AQ64" s="379"/>
      <c r="AR64" s="379"/>
      <c r="AS64" s="379"/>
      <c r="AT64" s="379"/>
      <c r="AU64" s="379"/>
      <c r="AV64" s="379"/>
      <c r="AW64" s="379"/>
      <c r="AX64" s="519"/>
    </row>
    <row r="65" spans="1:50" ht="35.25" customHeight="1" x14ac:dyDescent="0.15">
      <c r="A65" s="506"/>
      <c r="B65" s="508"/>
      <c r="C65" s="591" t="s">
        <v>41</v>
      </c>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3"/>
      <c r="AD65" s="594" t="s">
        <v>584</v>
      </c>
      <c r="AE65" s="595"/>
      <c r="AF65" s="595"/>
      <c r="AG65" s="554" t="s">
        <v>597</v>
      </c>
      <c r="AH65" s="555"/>
      <c r="AI65" s="555"/>
      <c r="AJ65" s="555"/>
      <c r="AK65" s="555"/>
      <c r="AL65" s="555"/>
      <c r="AM65" s="555"/>
      <c r="AN65" s="555"/>
      <c r="AO65" s="555"/>
      <c r="AP65" s="555"/>
      <c r="AQ65" s="555"/>
      <c r="AR65" s="555"/>
      <c r="AS65" s="555"/>
      <c r="AT65" s="555"/>
      <c r="AU65" s="555"/>
      <c r="AV65" s="555"/>
      <c r="AW65" s="555"/>
      <c r="AX65" s="556"/>
    </row>
    <row r="66" spans="1:50" ht="27" customHeight="1" x14ac:dyDescent="0.15">
      <c r="A66" s="506"/>
      <c r="B66" s="508"/>
      <c r="C66" s="574" t="s">
        <v>168</v>
      </c>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27" t="s">
        <v>600</v>
      </c>
      <c r="AE66" s="528"/>
      <c r="AF66" s="528"/>
      <c r="AG66" s="554"/>
      <c r="AH66" s="555"/>
      <c r="AI66" s="555"/>
      <c r="AJ66" s="555"/>
      <c r="AK66" s="555"/>
      <c r="AL66" s="555"/>
      <c r="AM66" s="555"/>
      <c r="AN66" s="555"/>
      <c r="AO66" s="555"/>
      <c r="AP66" s="555"/>
      <c r="AQ66" s="555"/>
      <c r="AR66" s="555"/>
      <c r="AS66" s="555"/>
      <c r="AT66" s="555"/>
      <c r="AU66" s="555"/>
      <c r="AV66" s="555"/>
      <c r="AW66" s="555"/>
      <c r="AX66" s="556"/>
    </row>
    <row r="67" spans="1:50" ht="27" customHeight="1" x14ac:dyDescent="0.15">
      <c r="A67" s="509"/>
      <c r="B67" s="510"/>
      <c r="C67" s="574" t="s">
        <v>40</v>
      </c>
      <c r="D67" s="553"/>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27" t="s">
        <v>584</v>
      </c>
      <c r="AE67" s="528"/>
      <c r="AF67" s="528"/>
      <c r="AG67" s="584" t="s">
        <v>598</v>
      </c>
      <c r="AH67" s="167"/>
      <c r="AI67" s="167"/>
      <c r="AJ67" s="167"/>
      <c r="AK67" s="167"/>
      <c r="AL67" s="167"/>
      <c r="AM67" s="167"/>
      <c r="AN67" s="167"/>
      <c r="AO67" s="167"/>
      <c r="AP67" s="167"/>
      <c r="AQ67" s="167"/>
      <c r="AR67" s="167"/>
      <c r="AS67" s="167"/>
      <c r="AT67" s="167"/>
      <c r="AU67" s="167"/>
      <c r="AV67" s="167"/>
      <c r="AW67" s="167"/>
      <c r="AX67" s="585"/>
    </row>
    <row r="68" spans="1:50" ht="41.25" customHeight="1" x14ac:dyDescent="0.15">
      <c r="A68" s="599" t="s">
        <v>53</v>
      </c>
      <c r="B68" s="600"/>
      <c r="C68" s="605" t="s">
        <v>135</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512"/>
      <c r="AD68" s="515" t="s">
        <v>600</v>
      </c>
      <c r="AE68" s="516"/>
      <c r="AF68" s="607"/>
      <c r="AG68" s="417"/>
      <c r="AH68" s="164"/>
      <c r="AI68" s="164"/>
      <c r="AJ68" s="164"/>
      <c r="AK68" s="164"/>
      <c r="AL68" s="164"/>
      <c r="AM68" s="164"/>
      <c r="AN68" s="164"/>
      <c r="AO68" s="164"/>
      <c r="AP68" s="164"/>
      <c r="AQ68" s="164"/>
      <c r="AR68" s="164"/>
      <c r="AS68" s="164"/>
      <c r="AT68" s="164"/>
      <c r="AU68" s="164"/>
      <c r="AV68" s="164"/>
      <c r="AW68" s="164"/>
      <c r="AX68" s="517"/>
    </row>
    <row r="69" spans="1:50" ht="19.7" customHeight="1" x14ac:dyDescent="0.15">
      <c r="A69" s="601"/>
      <c r="B69" s="602"/>
      <c r="C69" s="108" t="s">
        <v>0</v>
      </c>
      <c r="D69" s="109"/>
      <c r="E69" s="109"/>
      <c r="F69" s="109"/>
      <c r="G69" s="109"/>
      <c r="H69" s="109"/>
      <c r="I69" s="109"/>
      <c r="J69" s="109"/>
      <c r="K69" s="109"/>
      <c r="L69" s="109"/>
      <c r="M69" s="109"/>
      <c r="N69" s="109"/>
      <c r="O69" s="105" t="s">
        <v>576</v>
      </c>
      <c r="P69" s="106"/>
      <c r="Q69" s="106"/>
      <c r="R69" s="106"/>
      <c r="S69" s="106"/>
      <c r="T69" s="106"/>
      <c r="U69" s="106"/>
      <c r="V69" s="106"/>
      <c r="W69" s="106"/>
      <c r="X69" s="106"/>
      <c r="Y69" s="106"/>
      <c r="Z69" s="106"/>
      <c r="AA69" s="106"/>
      <c r="AB69" s="106"/>
      <c r="AC69" s="106"/>
      <c r="AD69" s="106"/>
      <c r="AE69" s="106"/>
      <c r="AF69" s="107"/>
      <c r="AG69" s="518"/>
      <c r="AH69" s="379"/>
      <c r="AI69" s="379"/>
      <c r="AJ69" s="379"/>
      <c r="AK69" s="379"/>
      <c r="AL69" s="379"/>
      <c r="AM69" s="379"/>
      <c r="AN69" s="379"/>
      <c r="AO69" s="379"/>
      <c r="AP69" s="379"/>
      <c r="AQ69" s="379"/>
      <c r="AR69" s="379"/>
      <c r="AS69" s="379"/>
      <c r="AT69" s="379"/>
      <c r="AU69" s="379"/>
      <c r="AV69" s="379"/>
      <c r="AW69" s="379"/>
      <c r="AX69" s="519"/>
    </row>
    <row r="70" spans="1:50" ht="24.75" customHeight="1" x14ac:dyDescent="0.15">
      <c r="A70" s="601"/>
      <c r="B70" s="602"/>
      <c r="C70" s="90"/>
      <c r="D70" s="91"/>
      <c r="E70" s="92"/>
      <c r="F70" s="92"/>
      <c r="G70" s="92"/>
      <c r="H70" s="93"/>
      <c r="I70" s="93"/>
      <c r="J70" s="94"/>
      <c r="K70" s="94"/>
      <c r="L70" s="94"/>
      <c r="M70" s="93"/>
      <c r="N70" s="95"/>
      <c r="O70" s="96"/>
      <c r="P70" s="97"/>
      <c r="Q70" s="97"/>
      <c r="R70" s="97"/>
      <c r="S70" s="97"/>
      <c r="T70" s="97"/>
      <c r="U70" s="97"/>
      <c r="V70" s="97"/>
      <c r="W70" s="97"/>
      <c r="X70" s="97"/>
      <c r="Y70" s="97"/>
      <c r="Z70" s="97"/>
      <c r="AA70" s="97"/>
      <c r="AB70" s="97"/>
      <c r="AC70" s="97"/>
      <c r="AD70" s="97"/>
      <c r="AE70" s="97"/>
      <c r="AF70" s="98"/>
      <c r="AG70" s="518"/>
      <c r="AH70" s="379"/>
      <c r="AI70" s="379"/>
      <c r="AJ70" s="379"/>
      <c r="AK70" s="379"/>
      <c r="AL70" s="379"/>
      <c r="AM70" s="379"/>
      <c r="AN70" s="379"/>
      <c r="AO70" s="379"/>
      <c r="AP70" s="379"/>
      <c r="AQ70" s="379"/>
      <c r="AR70" s="379"/>
      <c r="AS70" s="379"/>
      <c r="AT70" s="379"/>
      <c r="AU70" s="379"/>
      <c r="AV70" s="379"/>
      <c r="AW70" s="379"/>
      <c r="AX70" s="519"/>
    </row>
    <row r="71" spans="1:50" ht="24.75" customHeight="1" x14ac:dyDescent="0.15">
      <c r="A71" s="601"/>
      <c r="B71" s="602"/>
      <c r="C71" s="120"/>
      <c r="D71" s="121"/>
      <c r="E71" s="92"/>
      <c r="F71" s="92"/>
      <c r="G71" s="92"/>
      <c r="H71" s="93"/>
      <c r="I71" s="93"/>
      <c r="J71" s="596"/>
      <c r="K71" s="596"/>
      <c r="L71" s="596"/>
      <c r="M71" s="597"/>
      <c r="N71" s="598"/>
      <c r="O71" s="99"/>
      <c r="P71" s="100"/>
      <c r="Q71" s="100"/>
      <c r="R71" s="100"/>
      <c r="S71" s="100"/>
      <c r="T71" s="100"/>
      <c r="U71" s="100"/>
      <c r="V71" s="100"/>
      <c r="W71" s="100"/>
      <c r="X71" s="100"/>
      <c r="Y71" s="100"/>
      <c r="Z71" s="100"/>
      <c r="AA71" s="100"/>
      <c r="AB71" s="100"/>
      <c r="AC71" s="100"/>
      <c r="AD71" s="100"/>
      <c r="AE71" s="100"/>
      <c r="AF71" s="101"/>
      <c r="AG71" s="518"/>
      <c r="AH71" s="379"/>
      <c r="AI71" s="379"/>
      <c r="AJ71" s="379"/>
      <c r="AK71" s="379"/>
      <c r="AL71" s="379"/>
      <c r="AM71" s="379"/>
      <c r="AN71" s="379"/>
      <c r="AO71" s="379"/>
      <c r="AP71" s="379"/>
      <c r="AQ71" s="379"/>
      <c r="AR71" s="379"/>
      <c r="AS71" s="379"/>
      <c r="AT71" s="379"/>
      <c r="AU71" s="379"/>
      <c r="AV71" s="379"/>
      <c r="AW71" s="379"/>
      <c r="AX71" s="519"/>
    </row>
    <row r="72" spans="1:50" ht="24.75" customHeight="1" x14ac:dyDescent="0.15">
      <c r="A72" s="601"/>
      <c r="B72" s="602"/>
      <c r="C72" s="120"/>
      <c r="D72" s="121"/>
      <c r="E72" s="92"/>
      <c r="F72" s="92"/>
      <c r="G72" s="92"/>
      <c r="H72" s="93"/>
      <c r="I72" s="93"/>
      <c r="J72" s="596"/>
      <c r="K72" s="596"/>
      <c r="L72" s="596"/>
      <c r="M72" s="597"/>
      <c r="N72" s="598"/>
      <c r="O72" s="99"/>
      <c r="P72" s="100"/>
      <c r="Q72" s="100"/>
      <c r="R72" s="100"/>
      <c r="S72" s="100"/>
      <c r="T72" s="100"/>
      <c r="U72" s="100"/>
      <c r="V72" s="100"/>
      <c r="W72" s="100"/>
      <c r="X72" s="100"/>
      <c r="Y72" s="100"/>
      <c r="Z72" s="100"/>
      <c r="AA72" s="100"/>
      <c r="AB72" s="100"/>
      <c r="AC72" s="100"/>
      <c r="AD72" s="100"/>
      <c r="AE72" s="100"/>
      <c r="AF72" s="101"/>
      <c r="AG72" s="518"/>
      <c r="AH72" s="379"/>
      <c r="AI72" s="379"/>
      <c r="AJ72" s="379"/>
      <c r="AK72" s="379"/>
      <c r="AL72" s="379"/>
      <c r="AM72" s="379"/>
      <c r="AN72" s="379"/>
      <c r="AO72" s="379"/>
      <c r="AP72" s="379"/>
      <c r="AQ72" s="379"/>
      <c r="AR72" s="379"/>
      <c r="AS72" s="379"/>
      <c r="AT72" s="379"/>
      <c r="AU72" s="379"/>
      <c r="AV72" s="379"/>
      <c r="AW72" s="379"/>
      <c r="AX72" s="519"/>
    </row>
    <row r="73" spans="1:50" ht="24.75" customHeight="1" x14ac:dyDescent="0.15">
      <c r="A73" s="601"/>
      <c r="B73" s="602"/>
      <c r="C73" s="120"/>
      <c r="D73" s="121"/>
      <c r="E73" s="92"/>
      <c r="F73" s="92"/>
      <c r="G73" s="92"/>
      <c r="H73" s="93"/>
      <c r="I73" s="93"/>
      <c r="J73" s="596"/>
      <c r="K73" s="596"/>
      <c r="L73" s="596"/>
      <c r="M73" s="597"/>
      <c r="N73" s="598"/>
      <c r="O73" s="99"/>
      <c r="P73" s="100"/>
      <c r="Q73" s="100"/>
      <c r="R73" s="100"/>
      <c r="S73" s="100"/>
      <c r="T73" s="100"/>
      <c r="U73" s="100"/>
      <c r="V73" s="100"/>
      <c r="W73" s="100"/>
      <c r="X73" s="100"/>
      <c r="Y73" s="100"/>
      <c r="Z73" s="100"/>
      <c r="AA73" s="100"/>
      <c r="AB73" s="100"/>
      <c r="AC73" s="100"/>
      <c r="AD73" s="100"/>
      <c r="AE73" s="100"/>
      <c r="AF73" s="101"/>
      <c r="AG73" s="518"/>
      <c r="AH73" s="379"/>
      <c r="AI73" s="379"/>
      <c r="AJ73" s="379"/>
      <c r="AK73" s="379"/>
      <c r="AL73" s="379"/>
      <c r="AM73" s="379"/>
      <c r="AN73" s="379"/>
      <c r="AO73" s="379"/>
      <c r="AP73" s="379"/>
      <c r="AQ73" s="379"/>
      <c r="AR73" s="379"/>
      <c r="AS73" s="379"/>
      <c r="AT73" s="379"/>
      <c r="AU73" s="379"/>
      <c r="AV73" s="379"/>
      <c r="AW73" s="379"/>
      <c r="AX73" s="519"/>
    </row>
    <row r="74" spans="1:50" ht="24.75" customHeight="1" x14ac:dyDescent="0.15">
      <c r="A74" s="603"/>
      <c r="B74" s="604"/>
      <c r="C74" s="608"/>
      <c r="D74" s="609"/>
      <c r="E74" s="92"/>
      <c r="F74" s="92"/>
      <c r="G74" s="92"/>
      <c r="H74" s="93"/>
      <c r="I74" s="93"/>
      <c r="J74" s="610"/>
      <c r="K74" s="610"/>
      <c r="L74" s="610"/>
      <c r="M74" s="88"/>
      <c r="N74" s="89"/>
      <c r="O74" s="102"/>
      <c r="P74" s="103"/>
      <c r="Q74" s="103"/>
      <c r="R74" s="103"/>
      <c r="S74" s="103"/>
      <c r="T74" s="103"/>
      <c r="U74" s="103"/>
      <c r="V74" s="103"/>
      <c r="W74" s="103"/>
      <c r="X74" s="103"/>
      <c r="Y74" s="103"/>
      <c r="Z74" s="103"/>
      <c r="AA74" s="103"/>
      <c r="AB74" s="103"/>
      <c r="AC74" s="103"/>
      <c r="AD74" s="103"/>
      <c r="AE74" s="103"/>
      <c r="AF74" s="104"/>
      <c r="AG74" s="584"/>
      <c r="AH74" s="167"/>
      <c r="AI74" s="167"/>
      <c r="AJ74" s="167"/>
      <c r="AK74" s="167"/>
      <c r="AL74" s="167"/>
      <c r="AM74" s="167"/>
      <c r="AN74" s="167"/>
      <c r="AO74" s="167"/>
      <c r="AP74" s="167"/>
      <c r="AQ74" s="167"/>
      <c r="AR74" s="167"/>
      <c r="AS74" s="167"/>
      <c r="AT74" s="167"/>
      <c r="AU74" s="167"/>
      <c r="AV74" s="167"/>
      <c r="AW74" s="167"/>
      <c r="AX74" s="585"/>
    </row>
    <row r="75" spans="1:50" ht="67.5" customHeight="1" x14ac:dyDescent="0.15">
      <c r="A75" s="135" t="s">
        <v>44</v>
      </c>
      <c r="B75" s="136"/>
      <c r="C75" s="139" t="s">
        <v>48</v>
      </c>
      <c r="D75" s="140"/>
      <c r="E75" s="140"/>
      <c r="F75" s="141"/>
      <c r="G75" s="142" t="s">
        <v>601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row>
    <row r="76" spans="1:50" ht="67.5" customHeight="1" thickBot="1" x14ac:dyDescent="0.2">
      <c r="A76" s="137"/>
      <c r="B76" s="138"/>
      <c r="C76" s="144" t="s">
        <v>52</v>
      </c>
      <c r="D76" s="145"/>
      <c r="E76" s="145"/>
      <c r="F76" s="146"/>
      <c r="G76" s="147" t="s">
        <v>602</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row>
    <row r="77" spans="1:50" ht="24" customHeight="1" x14ac:dyDescent="0.15">
      <c r="A77" s="122" t="s">
        <v>29</v>
      </c>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4"/>
    </row>
    <row r="78" spans="1:50" ht="67.5" customHeight="1" thickBot="1" x14ac:dyDescent="0.2">
      <c r="A78" s="125"/>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7"/>
    </row>
    <row r="79" spans="1:50" ht="24.75" customHeight="1" x14ac:dyDescent="0.15">
      <c r="A79" s="128" t="s">
        <v>30</v>
      </c>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30"/>
    </row>
    <row r="80" spans="1:50" ht="67.5" customHeight="1" thickBot="1" x14ac:dyDescent="0.2">
      <c r="A80" s="131" t="s">
        <v>130</v>
      </c>
      <c r="B80" s="132"/>
      <c r="C80" s="132"/>
      <c r="D80" s="132"/>
      <c r="E80" s="133"/>
      <c r="F80" s="134" t="s">
        <v>639</v>
      </c>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7"/>
    </row>
    <row r="81" spans="1:51" ht="24.75" customHeight="1" x14ac:dyDescent="0.15">
      <c r="A81" s="128" t="s">
        <v>42</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30"/>
    </row>
    <row r="82" spans="1:51" ht="66" customHeight="1" thickBot="1" x14ac:dyDescent="0.2">
      <c r="A82" s="131" t="s">
        <v>130</v>
      </c>
      <c r="B82" s="132"/>
      <c r="C82" s="132"/>
      <c r="D82" s="132"/>
      <c r="E82" s="133"/>
      <c r="F82" s="151" t="s">
        <v>641</v>
      </c>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3"/>
    </row>
    <row r="83" spans="1:51" ht="24.75" customHeight="1" x14ac:dyDescent="0.15">
      <c r="A83" s="154" t="s">
        <v>31</v>
      </c>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6"/>
    </row>
    <row r="84" spans="1:51" ht="67.5" customHeight="1" thickBot="1" x14ac:dyDescent="0.2">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9"/>
    </row>
    <row r="85" spans="1:51" ht="24.75" customHeight="1" x14ac:dyDescent="0.15">
      <c r="A85" s="160" t="s">
        <v>217</v>
      </c>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2"/>
    </row>
    <row r="86" spans="1:51" ht="24.75" customHeight="1" x14ac:dyDescent="0.15">
      <c r="A86" s="111" t="s">
        <v>250</v>
      </c>
      <c r="B86" s="112"/>
      <c r="C86" s="112"/>
      <c r="D86" s="113"/>
      <c r="E86" s="114" t="s">
        <v>603</v>
      </c>
      <c r="F86" s="115"/>
      <c r="G86" s="115"/>
      <c r="H86" s="115"/>
      <c r="I86" s="115"/>
      <c r="J86" s="115"/>
      <c r="K86" s="115"/>
      <c r="L86" s="115"/>
      <c r="M86" s="115"/>
      <c r="N86" s="115"/>
      <c r="O86" s="115"/>
      <c r="P86" s="116"/>
      <c r="Q86" s="114"/>
      <c r="R86" s="115"/>
      <c r="S86" s="115"/>
      <c r="T86" s="115"/>
      <c r="U86" s="115"/>
      <c r="V86" s="115"/>
      <c r="W86" s="115"/>
      <c r="X86" s="115"/>
      <c r="Y86" s="115"/>
      <c r="Z86" s="115"/>
      <c r="AA86" s="115"/>
      <c r="AB86" s="116"/>
      <c r="AC86" s="114"/>
      <c r="AD86" s="115"/>
      <c r="AE86" s="115"/>
      <c r="AF86" s="115"/>
      <c r="AG86" s="115"/>
      <c r="AH86" s="115"/>
      <c r="AI86" s="115"/>
      <c r="AJ86" s="115"/>
      <c r="AK86" s="115"/>
      <c r="AL86" s="115"/>
      <c r="AM86" s="115"/>
      <c r="AN86" s="116"/>
      <c r="AO86" s="114"/>
      <c r="AP86" s="115"/>
      <c r="AQ86" s="115"/>
      <c r="AR86" s="115"/>
      <c r="AS86" s="115"/>
      <c r="AT86" s="115"/>
      <c r="AU86" s="115"/>
      <c r="AV86" s="115"/>
      <c r="AW86" s="115"/>
      <c r="AX86" s="150"/>
      <c r="AY86" s="71"/>
    </row>
    <row r="87" spans="1:51" ht="24.75" customHeight="1" x14ac:dyDescent="0.15">
      <c r="A87" s="149" t="s">
        <v>249</v>
      </c>
      <c r="B87" s="149"/>
      <c r="C87" s="149"/>
      <c r="D87" s="149"/>
      <c r="E87" s="114" t="s">
        <v>604</v>
      </c>
      <c r="F87" s="115"/>
      <c r="G87" s="115"/>
      <c r="H87" s="115"/>
      <c r="I87" s="115"/>
      <c r="J87" s="115"/>
      <c r="K87" s="115"/>
      <c r="L87" s="115"/>
      <c r="M87" s="115"/>
      <c r="N87" s="115"/>
      <c r="O87" s="115"/>
      <c r="P87" s="116"/>
      <c r="Q87" s="114"/>
      <c r="R87" s="115"/>
      <c r="S87" s="115"/>
      <c r="T87" s="115"/>
      <c r="U87" s="115"/>
      <c r="V87" s="115"/>
      <c r="W87" s="115"/>
      <c r="X87" s="115"/>
      <c r="Y87" s="115"/>
      <c r="Z87" s="115"/>
      <c r="AA87" s="115"/>
      <c r="AB87" s="116"/>
      <c r="AC87" s="114"/>
      <c r="AD87" s="115"/>
      <c r="AE87" s="115"/>
      <c r="AF87" s="115"/>
      <c r="AG87" s="115"/>
      <c r="AH87" s="115"/>
      <c r="AI87" s="115"/>
      <c r="AJ87" s="115"/>
      <c r="AK87" s="115"/>
      <c r="AL87" s="115"/>
      <c r="AM87" s="115"/>
      <c r="AN87" s="116"/>
      <c r="AO87" s="114"/>
      <c r="AP87" s="115"/>
      <c r="AQ87" s="115"/>
      <c r="AR87" s="115"/>
      <c r="AS87" s="115"/>
      <c r="AT87" s="115"/>
      <c r="AU87" s="115"/>
      <c r="AV87" s="115"/>
      <c r="AW87" s="115"/>
      <c r="AX87" s="150"/>
    </row>
    <row r="88" spans="1:51" ht="24.75" customHeight="1" x14ac:dyDescent="0.15">
      <c r="A88" s="149" t="s">
        <v>248</v>
      </c>
      <c r="B88" s="149"/>
      <c r="C88" s="149"/>
      <c r="D88" s="149"/>
      <c r="E88" s="114" t="s">
        <v>605</v>
      </c>
      <c r="F88" s="115"/>
      <c r="G88" s="115"/>
      <c r="H88" s="115"/>
      <c r="I88" s="115"/>
      <c r="J88" s="115"/>
      <c r="K88" s="115"/>
      <c r="L88" s="115"/>
      <c r="M88" s="115"/>
      <c r="N88" s="115"/>
      <c r="O88" s="115"/>
      <c r="P88" s="116"/>
      <c r="Q88" s="114"/>
      <c r="R88" s="115"/>
      <c r="S88" s="115"/>
      <c r="T88" s="115"/>
      <c r="U88" s="115"/>
      <c r="V88" s="115"/>
      <c r="W88" s="115"/>
      <c r="X88" s="115"/>
      <c r="Y88" s="115"/>
      <c r="Z88" s="115"/>
      <c r="AA88" s="115"/>
      <c r="AB88" s="116"/>
      <c r="AC88" s="114"/>
      <c r="AD88" s="115"/>
      <c r="AE88" s="115"/>
      <c r="AF88" s="115"/>
      <c r="AG88" s="115"/>
      <c r="AH88" s="115"/>
      <c r="AI88" s="115"/>
      <c r="AJ88" s="115"/>
      <c r="AK88" s="115"/>
      <c r="AL88" s="115"/>
      <c r="AM88" s="115"/>
      <c r="AN88" s="116"/>
      <c r="AO88" s="114"/>
      <c r="AP88" s="115"/>
      <c r="AQ88" s="115"/>
      <c r="AR88" s="115"/>
      <c r="AS88" s="115"/>
      <c r="AT88" s="115"/>
      <c r="AU88" s="115"/>
      <c r="AV88" s="115"/>
      <c r="AW88" s="115"/>
      <c r="AX88" s="150"/>
    </row>
    <row r="89" spans="1:51" ht="24.75" customHeight="1" x14ac:dyDescent="0.15">
      <c r="A89" s="149" t="s">
        <v>247</v>
      </c>
      <c r="B89" s="149"/>
      <c r="C89" s="149"/>
      <c r="D89" s="149"/>
      <c r="E89" s="114" t="s">
        <v>606</v>
      </c>
      <c r="F89" s="115"/>
      <c r="G89" s="115"/>
      <c r="H89" s="115"/>
      <c r="I89" s="115"/>
      <c r="J89" s="115"/>
      <c r="K89" s="115"/>
      <c r="L89" s="115"/>
      <c r="M89" s="115"/>
      <c r="N89" s="115"/>
      <c r="O89" s="115"/>
      <c r="P89" s="116"/>
      <c r="Q89" s="114"/>
      <c r="R89" s="115"/>
      <c r="S89" s="115"/>
      <c r="T89" s="115"/>
      <c r="U89" s="115"/>
      <c r="V89" s="115"/>
      <c r="W89" s="115"/>
      <c r="X89" s="115"/>
      <c r="Y89" s="115"/>
      <c r="Z89" s="115"/>
      <c r="AA89" s="115"/>
      <c r="AB89" s="116"/>
      <c r="AC89" s="114"/>
      <c r="AD89" s="115"/>
      <c r="AE89" s="115"/>
      <c r="AF89" s="115"/>
      <c r="AG89" s="115"/>
      <c r="AH89" s="115"/>
      <c r="AI89" s="115"/>
      <c r="AJ89" s="115"/>
      <c r="AK89" s="115"/>
      <c r="AL89" s="115"/>
      <c r="AM89" s="115"/>
      <c r="AN89" s="116"/>
      <c r="AO89" s="114"/>
      <c r="AP89" s="115"/>
      <c r="AQ89" s="115"/>
      <c r="AR89" s="115"/>
      <c r="AS89" s="115"/>
      <c r="AT89" s="115"/>
      <c r="AU89" s="115"/>
      <c r="AV89" s="115"/>
      <c r="AW89" s="115"/>
      <c r="AX89" s="150"/>
    </row>
    <row r="90" spans="1:51" ht="24.75" customHeight="1" x14ac:dyDescent="0.15">
      <c r="A90" s="149" t="s">
        <v>246</v>
      </c>
      <c r="B90" s="149"/>
      <c r="C90" s="149"/>
      <c r="D90" s="149"/>
      <c r="E90" s="114" t="s">
        <v>607</v>
      </c>
      <c r="F90" s="115"/>
      <c r="G90" s="115"/>
      <c r="H90" s="115"/>
      <c r="I90" s="115"/>
      <c r="J90" s="115"/>
      <c r="K90" s="115"/>
      <c r="L90" s="115"/>
      <c r="M90" s="115"/>
      <c r="N90" s="115"/>
      <c r="O90" s="115"/>
      <c r="P90" s="116"/>
      <c r="Q90" s="114"/>
      <c r="R90" s="115"/>
      <c r="S90" s="115"/>
      <c r="T90" s="115"/>
      <c r="U90" s="115"/>
      <c r="V90" s="115"/>
      <c r="W90" s="115"/>
      <c r="X90" s="115"/>
      <c r="Y90" s="115"/>
      <c r="Z90" s="115"/>
      <c r="AA90" s="115"/>
      <c r="AB90" s="116"/>
      <c r="AC90" s="114"/>
      <c r="AD90" s="115"/>
      <c r="AE90" s="115"/>
      <c r="AF90" s="115"/>
      <c r="AG90" s="115"/>
      <c r="AH90" s="115"/>
      <c r="AI90" s="115"/>
      <c r="AJ90" s="115"/>
      <c r="AK90" s="115"/>
      <c r="AL90" s="115"/>
      <c r="AM90" s="115"/>
      <c r="AN90" s="116"/>
      <c r="AO90" s="114"/>
      <c r="AP90" s="115"/>
      <c r="AQ90" s="115"/>
      <c r="AR90" s="115"/>
      <c r="AS90" s="115"/>
      <c r="AT90" s="115"/>
      <c r="AU90" s="115"/>
      <c r="AV90" s="115"/>
      <c r="AW90" s="115"/>
      <c r="AX90" s="150"/>
    </row>
    <row r="91" spans="1:51" ht="24.75" customHeight="1" x14ac:dyDescent="0.15">
      <c r="A91" s="149" t="s">
        <v>245</v>
      </c>
      <c r="B91" s="149"/>
      <c r="C91" s="149"/>
      <c r="D91" s="149"/>
      <c r="E91" s="114" t="s">
        <v>608</v>
      </c>
      <c r="F91" s="115"/>
      <c r="G91" s="115"/>
      <c r="H91" s="115"/>
      <c r="I91" s="115"/>
      <c r="J91" s="115"/>
      <c r="K91" s="115"/>
      <c r="L91" s="115"/>
      <c r="M91" s="115"/>
      <c r="N91" s="115"/>
      <c r="O91" s="115"/>
      <c r="P91" s="116"/>
      <c r="Q91" s="114"/>
      <c r="R91" s="115"/>
      <c r="S91" s="115"/>
      <c r="T91" s="115"/>
      <c r="U91" s="115"/>
      <c r="V91" s="115"/>
      <c r="W91" s="115"/>
      <c r="X91" s="115"/>
      <c r="Y91" s="115"/>
      <c r="Z91" s="115"/>
      <c r="AA91" s="115"/>
      <c r="AB91" s="116"/>
      <c r="AC91" s="114"/>
      <c r="AD91" s="115"/>
      <c r="AE91" s="115"/>
      <c r="AF91" s="115"/>
      <c r="AG91" s="115"/>
      <c r="AH91" s="115"/>
      <c r="AI91" s="115"/>
      <c r="AJ91" s="115"/>
      <c r="AK91" s="115"/>
      <c r="AL91" s="115"/>
      <c r="AM91" s="115"/>
      <c r="AN91" s="116"/>
      <c r="AO91" s="114"/>
      <c r="AP91" s="115"/>
      <c r="AQ91" s="115"/>
      <c r="AR91" s="115"/>
      <c r="AS91" s="115"/>
      <c r="AT91" s="115"/>
      <c r="AU91" s="115"/>
      <c r="AV91" s="115"/>
      <c r="AW91" s="115"/>
      <c r="AX91" s="150"/>
    </row>
    <row r="92" spans="1:51" ht="24.75" customHeight="1" x14ac:dyDescent="0.15">
      <c r="A92" s="149" t="s">
        <v>244</v>
      </c>
      <c r="B92" s="149"/>
      <c r="C92" s="149"/>
      <c r="D92" s="149"/>
      <c r="E92" s="114" t="s">
        <v>608</v>
      </c>
      <c r="F92" s="115"/>
      <c r="G92" s="115"/>
      <c r="H92" s="115"/>
      <c r="I92" s="115"/>
      <c r="J92" s="115"/>
      <c r="K92" s="115"/>
      <c r="L92" s="115"/>
      <c r="M92" s="115"/>
      <c r="N92" s="115"/>
      <c r="O92" s="115"/>
      <c r="P92" s="116"/>
      <c r="Q92" s="114"/>
      <c r="R92" s="115"/>
      <c r="S92" s="115"/>
      <c r="T92" s="115"/>
      <c r="U92" s="115"/>
      <c r="V92" s="115"/>
      <c r="W92" s="115"/>
      <c r="X92" s="115"/>
      <c r="Y92" s="115"/>
      <c r="Z92" s="115"/>
      <c r="AA92" s="115"/>
      <c r="AB92" s="116"/>
      <c r="AC92" s="114"/>
      <c r="AD92" s="115"/>
      <c r="AE92" s="115"/>
      <c r="AF92" s="115"/>
      <c r="AG92" s="115"/>
      <c r="AH92" s="115"/>
      <c r="AI92" s="115"/>
      <c r="AJ92" s="115"/>
      <c r="AK92" s="115"/>
      <c r="AL92" s="115"/>
      <c r="AM92" s="115"/>
      <c r="AN92" s="116"/>
      <c r="AO92" s="114"/>
      <c r="AP92" s="115"/>
      <c r="AQ92" s="115"/>
      <c r="AR92" s="115"/>
      <c r="AS92" s="115"/>
      <c r="AT92" s="115"/>
      <c r="AU92" s="115"/>
      <c r="AV92" s="115"/>
      <c r="AW92" s="115"/>
      <c r="AX92" s="150"/>
    </row>
    <row r="93" spans="1:51" ht="24.75" customHeight="1" x14ac:dyDescent="0.15">
      <c r="A93" s="149" t="s">
        <v>243</v>
      </c>
      <c r="B93" s="149"/>
      <c r="C93" s="149"/>
      <c r="D93" s="149"/>
      <c r="E93" s="611" t="s">
        <v>609</v>
      </c>
      <c r="F93" s="612"/>
      <c r="G93" s="612"/>
      <c r="H93" s="612"/>
      <c r="I93" s="612"/>
      <c r="J93" s="612"/>
      <c r="K93" s="612"/>
      <c r="L93" s="612"/>
      <c r="M93" s="612"/>
      <c r="N93" s="612"/>
      <c r="O93" s="612"/>
      <c r="P93" s="613"/>
      <c r="Q93" s="114"/>
      <c r="R93" s="115"/>
      <c r="S93" s="115"/>
      <c r="T93" s="115"/>
      <c r="U93" s="115"/>
      <c r="V93" s="115"/>
      <c r="W93" s="115"/>
      <c r="X93" s="115"/>
      <c r="Y93" s="115"/>
      <c r="Z93" s="115"/>
      <c r="AA93" s="115"/>
      <c r="AB93" s="116"/>
      <c r="AC93" s="114"/>
      <c r="AD93" s="115"/>
      <c r="AE93" s="115"/>
      <c r="AF93" s="115"/>
      <c r="AG93" s="115"/>
      <c r="AH93" s="115"/>
      <c r="AI93" s="115"/>
      <c r="AJ93" s="115"/>
      <c r="AK93" s="115"/>
      <c r="AL93" s="115"/>
      <c r="AM93" s="115"/>
      <c r="AN93" s="116"/>
      <c r="AO93" s="114"/>
      <c r="AP93" s="115"/>
      <c r="AQ93" s="115"/>
      <c r="AR93" s="115"/>
      <c r="AS93" s="115"/>
      <c r="AT93" s="115"/>
      <c r="AU93" s="115"/>
      <c r="AV93" s="115"/>
      <c r="AW93" s="115"/>
      <c r="AX93" s="150"/>
    </row>
    <row r="94" spans="1:51" ht="24.75" customHeight="1" x14ac:dyDescent="0.15">
      <c r="A94" s="149" t="s">
        <v>389</v>
      </c>
      <c r="B94" s="149"/>
      <c r="C94" s="149"/>
      <c r="D94" s="149"/>
      <c r="E94" s="616" t="s">
        <v>580</v>
      </c>
      <c r="F94" s="119"/>
      <c r="G94" s="119"/>
      <c r="H94" s="74" t="str">
        <f>IF(E94="","","-")</f>
        <v>-</v>
      </c>
      <c r="I94" s="119"/>
      <c r="J94" s="119"/>
      <c r="K94" s="74" t="str">
        <f>IF(I94="","","-")</f>
        <v/>
      </c>
      <c r="L94" s="110">
        <v>49</v>
      </c>
      <c r="M94" s="110"/>
      <c r="N94" s="74" t="str">
        <f>IF(O94="","","-")</f>
        <v/>
      </c>
      <c r="O94" s="614"/>
      <c r="P94" s="615"/>
      <c r="Q94" s="616"/>
      <c r="R94" s="119"/>
      <c r="S94" s="119"/>
      <c r="T94" s="74" t="str">
        <f>IF(Q94="","","-")</f>
        <v/>
      </c>
      <c r="U94" s="119"/>
      <c r="V94" s="119"/>
      <c r="W94" s="74" t="str">
        <f>IF(U94="","","-")</f>
        <v/>
      </c>
      <c r="X94" s="110"/>
      <c r="Y94" s="110"/>
      <c r="Z94" s="74" t="str">
        <f>IF(AA94="","","-")</f>
        <v/>
      </c>
      <c r="AA94" s="614"/>
      <c r="AB94" s="615"/>
      <c r="AC94" s="616"/>
      <c r="AD94" s="119"/>
      <c r="AE94" s="119"/>
      <c r="AF94" s="74" t="str">
        <f>IF(AC94="","","-")</f>
        <v/>
      </c>
      <c r="AG94" s="119"/>
      <c r="AH94" s="119"/>
      <c r="AI94" s="74" t="str">
        <f>IF(AG94="","","-")</f>
        <v/>
      </c>
      <c r="AJ94" s="110"/>
      <c r="AK94" s="110"/>
      <c r="AL94" s="74" t="str">
        <f>IF(AM94="","","-")</f>
        <v/>
      </c>
      <c r="AM94" s="614"/>
      <c r="AN94" s="615"/>
      <c r="AO94" s="616"/>
      <c r="AP94" s="119"/>
      <c r="AQ94" s="74" t="str">
        <f>IF(AO94="","","-")</f>
        <v/>
      </c>
      <c r="AR94" s="119"/>
      <c r="AS94" s="119"/>
      <c r="AT94" s="74" t="str">
        <f>IF(AR94="","","-")</f>
        <v/>
      </c>
      <c r="AU94" s="110"/>
      <c r="AV94" s="110"/>
      <c r="AW94" s="74" t="str">
        <f>IF(AX94="","","-")</f>
        <v/>
      </c>
      <c r="AX94" s="77"/>
    </row>
    <row r="95" spans="1:51" ht="24.75" customHeight="1" x14ac:dyDescent="0.15">
      <c r="A95" s="149" t="s">
        <v>567</v>
      </c>
      <c r="B95" s="149"/>
      <c r="C95" s="149"/>
      <c r="D95" s="149"/>
      <c r="E95" s="616" t="s">
        <v>580</v>
      </c>
      <c r="F95" s="119"/>
      <c r="G95" s="119"/>
      <c r="H95" s="74"/>
      <c r="I95" s="119"/>
      <c r="J95" s="119"/>
      <c r="K95" s="74"/>
      <c r="L95" s="110">
        <v>48</v>
      </c>
      <c r="M95" s="110"/>
      <c r="N95" s="74" t="str">
        <f>IF(O95="","","-")</f>
        <v/>
      </c>
      <c r="O95" s="614"/>
      <c r="P95" s="615"/>
      <c r="Q95" s="616"/>
      <c r="R95" s="119"/>
      <c r="S95" s="119"/>
      <c r="T95" s="74" t="str">
        <f>IF(Q95="","","-")</f>
        <v/>
      </c>
      <c r="U95" s="119"/>
      <c r="V95" s="119"/>
      <c r="W95" s="74" t="str">
        <f>IF(U95="","","-")</f>
        <v/>
      </c>
      <c r="X95" s="110"/>
      <c r="Y95" s="110"/>
      <c r="Z95" s="74" t="str">
        <f>IF(AA95="","","-")</f>
        <v/>
      </c>
      <c r="AA95" s="614"/>
      <c r="AB95" s="615"/>
      <c r="AC95" s="616"/>
      <c r="AD95" s="119"/>
      <c r="AE95" s="119"/>
      <c r="AF95" s="74" t="str">
        <f>IF(AC95="","","-")</f>
        <v/>
      </c>
      <c r="AG95" s="119"/>
      <c r="AH95" s="119"/>
      <c r="AI95" s="74" t="str">
        <f>IF(AG95="","","-")</f>
        <v/>
      </c>
      <c r="AJ95" s="110"/>
      <c r="AK95" s="110"/>
      <c r="AL95" s="74" t="str">
        <f>IF(AM95="","","-")</f>
        <v/>
      </c>
      <c r="AM95" s="614"/>
      <c r="AN95" s="615"/>
      <c r="AO95" s="616"/>
      <c r="AP95" s="119"/>
      <c r="AQ95" s="74" t="str">
        <f>IF(AO95="","","-")</f>
        <v/>
      </c>
      <c r="AR95" s="119"/>
      <c r="AS95" s="119"/>
      <c r="AT95" s="74" t="str">
        <f>IF(AR95="","","-")</f>
        <v/>
      </c>
      <c r="AU95" s="110"/>
      <c r="AV95" s="110"/>
      <c r="AW95" s="74" t="str">
        <f>IF(AX95="","","-")</f>
        <v/>
      </c>
      <c r="AX95" s="77"/>
    </row>
    <row r="96" spans="1:51" ht="24.75" customHeight="1" x14ac:dyDescent="0.15">
      <c r="A96" s="149" t="s">
        <v>357</v>
      </c>
      <c r="B96" s="149"/>
      <c r="C96" s="149"/>
      <c r="D96" s="149"/>
      <c r="E96" s="117">
        <v>2021</v>
      </c>
      <c r="F96" s="118"/>
      <c r="G96" s="119" t="s">
        <v>610</v>
      </c>
      <c r="H96" s="119"/>
      <c r="I96" s="119"/>
      <c r="J96" s="118">
        <v>20</v>
      </c>
      <c r="K96" s="118"/>
      <c r="L96" s="110">
        <v>60</v>
      </c>
      <c r="M96" s="110"/>
      <c r="N96" s="110"/>
      <c r="O96" s="118"/>
      <c r="P96" s="118"/>
      <c r="Q96" s="117"/>
      <c r="R96" s="118"/>
      <c r="S96" s="119"/>
      <c r="T96" s="119"/>
      <c r="U96" s="119"/>
      <c r="V96" s="118"/>
      <c r="W96" s="118"/>
      <c r="X96" s="110"/>
      <c r="Y96" s="110"/>
      <c r="Z96" s="110"/>
      <c r="AA96" s="118"/>
      <c r="AB96" s="617"/>
      <c r="AC96" s="117"/>
      <c r="AD96" s="118"/>
      <c r="AE96" s="119"/>
      <c r="AF96" s="119"/>
      <c r="AG96" s="119"/>
      <c r="AH96" s="118"/>
      <c r="AI96" s="118"/>
      <c r="AJ96" s="110"/>
      <c r="AK96" s="110"/>
      <c r="AL96" s="110"/>
      <c r="AM96" s="118"/>
      <c r="AN96" s="617"/>
      <c r="AO96" s="117"/>
      <c r="AP96" s="118"/>
      <c r="AQ96" s="119"/>
      <c r="AR96" s="119"/>
      <c r="AS96" s="119"/>
      <c r="AT96" s="118"/>
      <c r="AU96" s="118"/>
      <c r="AV96" s="110"/>
      <c r="AW96" s="110"/>
      <c r="AX96" s="77"/>
    </row>
    <row r="97" spans="1:50" ht="28.35" customHeight="1" x14ac:dyDescent="0.15">
      <c r="A97" s="269" t="s">
        <v>237</v>
      </c>
      <c r="B97" s="270"/>
      <c r="C97" s="270"/>
      <c r="D97" s="270"/>
      <c r="E97" s="270"/>
      <c r="F97" s="271"/>
      <c r="G97" s="61" t="s">
        <v>569</v>
      </c>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8.35" customHeight="1" x14ac:dyDescent="0.15">
      <c r="A98" s="269"/>
      <c r="B98" s="270"/>
      <c r="C98" s="270"/>
      <c r="D98" s="270"/>
      <c r="E98" s="270"/>
      <c r="F98" s="271"/>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269"/>
      <c r="B99" s="270"/>
      <c r="C99" s="270"/>
      <c r="D99" s="270"/>
      <c r="E99" s="270"/>
      <c r="F99" s="271"/>
      <c r="G99" s="35"/>
      <c r="H99" s="36"/>
      <c r="I99" s="81" t="s">
        <v>633</v>
      </c>
      <c r="J99" s="82"/>
      <c r="K99" s="82"/>
      <c r="L99" s="82"/>
      <c r="M99" s="83"/>
      <c r="N99" s="36"/>
      <c r="O99" s="36"/>
      <c r="P99" s="36"/>
      <c r="Q99" s="36"/>
      <c r="R99" s="36"/>
      <c r="S99" s="36"/>
      <c r="T99" s="36"/>
      <c r="U99" s="36"/>
      <c r="V99" s="36"/>
      <c r="W99" s="36"/>
      <c r="X99" s="36"/>
      <c r="Y99" s="36"/>
      <c r="Z99" s="36"/>
      <c r="AA99" s="80"/>
      <c r="AB99" s="80"/>
      <c r="AC99" s="80"/>
      <c r="AD99" s="80"/>
      <c r="AE99" s="80"/>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269"/>
      <c r="B100" s="270"/>
      <c r="C100" s="270"/>
      <c r="D100" s="270"/>
      <c r="E100" s="270"/>
      <c r="F100" s="271"/>
      <c r="G100" s="35"/>
      <c r="H100" s="36"/>
      <c r="I100" s="84"/>
      <c r="J100" s="85"/>
      <c r="K100" s="85"/>
      <c r="L100" s="85"/>
      <c r="M100" s="86"/>
      <c r="N100" s="36"/>
      <c r="O100" s="36"/>
      <c r="P100" s="36"/>
      <c r="Q100" s="36"/>
      <c r="R100" s="36"/>
      <c r="S100" s="36"/>
      <c r="T100" s="36"/>
      <c r="U100" s="36"/>
      <c r="V100" s="36"/>
      <c r="W100" s="36"/>
      <c r="X100" s="36"/>
      <c r="Y100" s="36"/>
      <c r="Z100" s="36"/>
      <c r="AA100" s="80"/>
      <c r="AB100" s="80"/>
      <c r="AC100" s="80"/>
      <c r="AD100" s="80"/>
      <c r="AE100" s="80"/>
      <c r="AF100" s="36"/>
      <c r="AG100" s="36"/>
      <c r="AH100" s="36"/>
      <c r="AI100" s="36"/>
      <c r="AJ100" s="36"/>
      <c r="AK100" s="36"/>
      <c r="AL100" s="36"/>
      <c r="AM100" s="36"/>
      <c r="AN100" s="36"/>
      <c r="AO100" s="36"/>
      <c r="AP100" s="36"/>
      <c r="AQ100" s="36"/>
      <c r="AR100" s="36"/>
      <c r="AS100" s="36"/>
      <c r="AT100" s="36"/>
      <c r="AU100" s="36"/>
      <c r="AV100" s="36"/>
      <c r="AW100" s="36"/>
      <c r="AX100" s="37"/>
    </row>
    <row r="101" spans="1:50" ht="27.75" customHeight="1" x14ac:dyDescent="0.15">
      <c r="A101" s="269"/>
      <c r="B101" s="270"/>
      <c r="C101" s="270"/>
      <c r="D101" s="270"/>
      <c r="E101" s="270"/>
      <c r="F101" s="271"/>
      <c r="G101" s="35"/>
      <c r="H101" s="36"/>
      <c r="I101" s="36"/>
      <c r="J101" s="36"/>
      <c r="K101" s="36"/>
      <c r="L101" s="36"/>
      <c r="M101" s="36"/>
      <c r="N101" s="36"/>
      <c r="O101" s="36"/>
      <c r="P101" s="36"/>
      <c r="Q101" s="36"/>
      <c r="R101" s="36"/>
      <c r="S101" s="36"/>
      <c r="T101" s="36"/>
      <c r="U101" s="36"/>
      <c r="V101" s="36"/>
      <c r="W101" s="36"/>
      <c r="X101" s="36"/>
      <c r="Y101" s="36"/>
      <c r="Z101" s="36"/>
      <c r="AA101" s="80"/>
      <c r="AB101" s="80"/>
      <c r="AC101" s="80"/>
      <c r="AD101" s="80"/>
      <c r="AE101" s="80"/>
      <c r="AF101" s="36"/>
      <c r="AG101" s="36"/>
      <c r="AH101" s="36"/>
      <c r="AI101" s="36"/>
      <c r="AJ101" s="36"/>
      <c r="AK101" s="36"/>
      <c r="AL101" s="36"/>
      <c r="AM101" s="36"/>
      <c r="AN101" s="36"/>
      <c r="AO101" s="36"/>
      <c r="AP101" s="36"/>
      <c r="AQ101" s="36"/>
      <c r="AR101" s="36"/>
      <c r="AS101" s="36"/>
      <c r="AT101" s="36"/>
      <c r="AU101" s="36"/>
      <c r="AV101" s="36"/>
      <c r="AW101" s="36"/>
      <c r="AX101" s="37"/>
    </row>
    <row r="102" spans="1:50" ht="27.95" customHeight="1" x14ac:dyDescent="0.15">
      <c r="A102" s="269"/>
      <c r="B102" s="270"/>
      <c r="C102" s="270"/>
      <c r="D102" s="270"/>
      <c r="E102" s="270"/>
      <c r="F102" s="271"/>
      <c r="G102" s="35"/>
      <c r="H102" s="36"/>
      <c r="I102" s="36"/>
      <c r="J102" s="36"/>
      <c r="K102" s="87" t="s">
        <v>637</v>
      </c>
      <c r="L102" s="87"/>
      <c r="M102" s="87"/>
      <c r="N102" s="87"/>
      <c r="O102" s="87"/>
      <c r="P102" s="87"/>
      <c r="Q102" s="87"/>
      <c r="R102" s="87"/>
      <c r="S102" s="80"/>
      <c r="T102" s="80"/>
      <c r="U102" s="81" t="s">
        <v>645</v>
      </c>
      <c r="V102" s="82"/>
      <c r="W102" s="82"/>
      <c r="X102" s="82"/>
      <c r="Y102" s="83"/>
      <c r="Z102" s="80"/>
      <c r="AA102" s="80"/>
      <c r="AB102" s="80"/>
      <c r="AC102" s="80"/>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269"/>
      <c r="B103" s="270"/>
      <c r="C103" s="270"/>
      <c r="D103" s="270"/>
      <c r="E103" s="270"/>
      <c r="F103" s="271"/>
      <c r="G103" s="35"/>
      <c r="H103" s="36"/>
      <c r="I103" s="36"/>
      <c r="J103" s="36"/>
      <c r="K103" s="36"/>
      <c r="L103" s="36"/>
      <c r="M103" s="36"/>
      <c r="N103" s="36"/>
      <c r="O103" s="36"/>
      <c r="P103" s="36"/>
      <c r="Q103" s="36"/>
      <c r="R103" s="36"/>
      <c r="S103" s="80"/>
      <c r="T103" s="80"/>
      <c r="U103" s="84"/>
      <c r="V103" s="85"/>
      <c r="W103" s="85"/>
      <c r="X103" s="85"/>
      <c r="Y103" s="86"/>
      <c r="Z103" s="80"/>
      <c r="AA103" s="80"/>
      <c r="AB103" s="80"/>
      <c r="AC103" s="80"/>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7.75" customHeight="1" x14ac:dyDescent="0.15">
      <c r="A104" s="269"/>
      <c r="B104" s="270"/>
      <c r="C104" s="270"/>
      <c r="D104" s="270"/>
      <c r="E104" s="270"/>
      <c r="F104" s="271"/>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269"/>
      <c r="B105" s="270"/>
      <c r="C105" s="270"/>
      <c r="D105" s="270"/>
      <c r="E105" s="270"/>
      <c r="F105" s="271"/>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269"/>
      <c r="B106" s="270"/>
      <c r="C106" s="270"/>
      <c r="D106" s="270"/>
      <c r="E106" s="270"/>
      <c r="F106" s="271"/>
      <c r="G106" s="35"/>
      <c r="H106" s="36"/>
      <c r="I106" s="36"/>
      <c r="J106" s="36"/>
      <c r="K106" s="87" t="s">
        <v>618</v>
      </c>
      <c r="L106" s="87"/>
      <c r="M106" s="87"/>
      <c r="N106" s="87"/>
      <c r="O106" s="87"/>
      <c r="P106" s="87"/>
      <c r="Q106" s="87"/>
      <c r="R106" s="87"/>
      <c r="S106" s="80"/>
      <c r="T106" s="80"/>
      <c r="U106" s="81" t="s">
        <v>646</v>
      </c>
      <c r="V106" s="82"/>
      <c r="W106" s="82"/>
      <c r="X106" s="82"/>
      <c r="Y106" s="83"/>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269"/>
      <c r="B107" s="270"/>
      <c r="C107" s="270"/>
      <c r="D107" s="270"/>
      <c r="E107" s="270"/>
      <c r="F107" s="271"/>
      <c r="G107" s="35"/>
      <c r="H107" s="36"/>
      <c r="I107" s="36"/>
      <c r="J107" s="36"/>
      <c r="K107" s="36"/>
      <c r="L107" s="36"/>
      <c r="M107" s="36"/>
      <c r="N107" s="36"/>
      <c r="O107" s="36"/>
      <c r="P107" s="36"/>
      <c r="Q107" s="36"/>
      <c r="R107" s="36"/>
      <c r="S107" s="80"/>
      <c r="T107" s="80"/>
      <c r="U107" s="84"/>
      <c r="V107" s="85"/>
      <c r="W107" s="85"/>
      <c r="X107" s="85"/>
      <c r="Y107" s="86"/>
      <c r="Z107" s="36"/>
      <c r="AA107" s="36"/>
      <c r="AB107" s="80"/>
      <c r="AC107" s="80"/>
      <c r="AD107" s="80"/>
      <c r="AE107" s="80"/>
      <c r="AF107" s="80"/>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269"/>
      <c r="B108" s="270"/>
      <c r="C108" s="270"/>
      <c r="D108" s="270"/>
      <c r="E108" s="270"/>
      <c r="F108" s="271"/>
      <c r="G108" s="35"/>
      <c r="H108" s="36"/>
      <c r="I108" s="36"/>
      <c r="J108" s="36"/>
      <c r="K108" s="36"/>
      <c r="L108" s="36"/>
      <c r="M108" s="36"/>
      <c r="N108" s="36"/>
      <c r="O108" s="36"/>
      <c r="P108" s="36"/>
      <c r="Q108" s="36"/>
      <c r="R108" s="36"/>
      <c r="S108" s="36"/>
      <c r="T108" s="36"/>
      <c r="U108" s="36"/>
      <c r="V108" s="36"/>
      <c r="W108" s="36"/>
      <c r="X108" s="36"/>
      <c r="Y108" s="36"/>
      <c r="Z108" s="36"/>
      <c r="AA108" s="36"/>
      <c r="AB108" s="80"/>
      <c r="AC108" s="80"/>
      <c r="AD108" s="80"/>
      <c r="AE108" s="80"/>
      <c r="AF108" s="80"/>
      <c r="AG108" s="36"/>
      <c r="AH108" s="36"/>
      <c r="AI108" s="36"/>
      <c r="AJ108" s="36"/>
      <c r="AK108" s="36"/>
      <c r="AL108" s="36"/>
      <c r="AM108" s="36"/>
      <c r="AN108" s="36"/>
      <c r="AO108" s="36"/>
      <c r="AP108" s="36"/>
      <c r="AQ108" s="36"/>
      <c r="AR108" s="36"/>
      <c r="AS108" s="36"/>
      <c r="AT108" s="36"/>
      <c r="AU108" s="36"/>
      <c r="AV108" s="36"/>
      <c r="AW108" s="36"/>
      <c r="AX108" s="37"/>
    </row>
    <row r="109" spans="1:50" ht="24.75" customHeight="1" thickBot="1" x14ac:dyDescent="0.2">
      <c r="A109" s="618"/>
      <c r="B109" s="619"/>
      <c r="C109" s="619"/>
      <c r="D109" s="619"/>
      <c r="E109" s="619"/>
      <c r="F109" s="620"/>
      <c r="G109" s="38"/>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40"/>
    </row>
    <row r="110" spans="1:50" ht="24.75" customHeight="1" x14ac:dyDescent="0.15">
      <c r="A110" s="621" t="s">
        <v>239</v>
      </c>
      <c r="B110" s="622"/>
      <c r="C110" s="622"/>
      <c r="D110" s="622"/>
      <c r="E110" s="622"/>
      <c r="F110" s="623"/>
      <c r="G110" s="627" t="s">
        <v>649</v>
      </c>
      <c r="H110" s="628"/>
      <c r="I110" s="628"/>
      <c r="J110" s="628"/>
      <c r="K110" s="628"/>
      <c r="L110" s="628"/>
      <c r="M110" s="628"/>
      <c r="N110" s="628"/>
      <c r="O110" s="628"/>
      <c r="P110" s="628"/>
      <c r="Q110" s="628"/>
      <c r="R110" s="628"/>
      <c r="S110" s="628"/>
      <c r="T110" s="628"/>
      <c r="U110" s="628"/>
      <c r="V110" s="628"/>
      <c r="W110" s="628"/>
      <c r="X110" s="628"/>
      <c r="Y110" s="628"/>
      <c r="Z110" s="628"/>
      <c r="AA110" s="628"/>
      <c r="AB110" s="629"/>
      <c r="AC110" s="627" t="s">
        <v>650</v>
      </c>
      <c r="AD110" s="628"/>
      <c r="AE110" s="628"/>
      <c r="AF110" s="628"/>
      <c r="AG110" s="628"/>
      <c r="AH110" s="628"/>
      <c r="AI110" s="628"/>
      <c r="AJ110" s="628"/>
      <c r="AK110" s="628"/>
      <c r="AL110" s="628"/>
      <c r="AM110" s="628"/>
      <c r="AN110" s="628"/>
      <c r="AO110" s="628"/>
      <c r="AP110" s="628"/>
      <c r="AQ110" s="628"/>
      <c r="AR110" s="628"/>
      <c r="AS110" s="628"/>
      <c r="AT110" s="628"/>
      <c r="AU110" s="628"/>
      <c r="AV110" s="628"/>
      <c r="AW110" s="628"/>
      <c r="AX110" s="630"/>
    </row>
    <row r="111" spans="1:50" ht="24.75" customHeight="1" x14ac:dyDescent="0.15">
      <c r="A111" s="624"/>
      <c r="B111" s="625"/>
      <c r="C111" s="625"/>
      <c r="D111" s="625"/>
      <c r="E111" s="625"/>
      <c r="F111" s="626"/>
      <c r="G111" s="139" t="s">
        <v>14</v>
      </c>
      <c r="H111" s="631"/>
      <c r="I111" s="631"/>
      <c r="J111" s="631"/>
      <c r="K111" s="631"/>
      <c r="L111" s="632" t="s">
        <v>15</v>
      </c>
      <c r="M111" s="631"/>
      <c r="N111" s="631"/>
      <c r="O111" s="631"/>
      <c r="P111" s="631"/>
      <c r="Q111" s="631"/>
      <c r="R111" s="631"/>
      <c r="S111" s="631"/>
      <c r="T111" s="631"/>
      <c r="U111" s="631"/>
      <c r="V111" s="631"/>
      <c r="W111" s="631"/>
      <c r="X111" s="633"/>
      <c r="Y111" s="644" t="s">
        <v>16</v>
      </c>
      <c r="Z111" s="645"/>
      <c r="AA111" s="645"/>
      <c r="AB111" s="646"/>
      <c r="AC111" s="139" t="s">
        <v>14</v>
      </c>
      <c r="AD111" s="631"/>
      <c r="AE111" s="631"/>
      <c r="AF111" s="631"/>
      <c r="AG111" s="631"/>
      <c r="AH111" s="632" t="s">
        <v>15</v>
      </c>
      <c r="AI111" s="631"/>
      <c r="AJ111" s="631"/>
      <c r="AK111" s="631"/>
      <c r="AL111" s="631"/>
      <c r="AM111" s="631"/>
      <c r="AN111" s="631"/>
      <c r="AO111" s="631"/>
      <c r="AP111" s="631"/>
      <c r="AQ111" s="631"/>
      <c r="AR111" s="631"/>
      <c r="AS111" s="631"/>
      <c r="AT111" s="633"/>
      <c r="AU111" s="644" t="s">
        <v>16</v>
      </c>
      <c r="AV111" s="645"/>
      <c r="AW111" s="645"/>
      <c r="AX111" s="647"/>
    </row>
    <row r="112" spans="1:50" ht="24.75" customHeight="1" x14ac:dyDescent="0.15">
      <c r="A112" s="624"/>
      <c r="B112" s="625"/>
      <c r="C112" s="625"/>
      <c r="D112" s="625"/>
      <c r="E112" s="625"/>
      <c r="F112" s="626"/>
      <c r="G112" s="648" t="s">
        <v>615</v>
      </c>
      <c r="H112" s="649"/>
      <c r="I112" s="649"/>
      <c r="J112" s="649"/>
      <c r="K112" s="650"/>
      <c r="L112" s="651" t="s">
        <v>616</v>
      </c>
      <c r="M112" s="652"/>
      <c r="N112" s="652"/>
      <c r="O112" s="652"/>
      <c r="P112" s="652"/>
      <c r="Q112" s="652"/>
      <c r="R112" s="652"/>
      <c r="S112" s="652"/>
      <c r="T112" s="652"/>
      <c r="U112" s="652"/>
      <c r="V112" s="652"/>
      <c r="W112" s="652"/>
      <c r="X112" s="653"/>
      <c r="Y112" s="654">
        <v>20.399999999999999</v>
      </c>
      <c r="Z112" s="655"/>
      <c r="AA112" s="655"/>
      <c r="AB112" s="656"/>
      <c r="AC112" s="648" t="s">
        <v>615</v>
      </c>
      <c r="AD112" s="649"/>
      <c r="AE112" s="649"/>
      <c r="AF112" s="649"/>
      <c r="AG112" s="650"/>
      <c r="AH112" s="651" t="s">
        <v>617</v>
      </c>
      <c r="AI112" s="652"/>
      <c r="AJ112" s="652"/>
      <c r="AK112" s="652"/>
      <c r="AL112" s="652"/>
      <c r="AM112" s="652"/>
      <c r="AN112" s="652"/>
      <c r="AO112" s="652"/>
      <c r="AP112" s="652"/>
      <c r="AQ112" s="652"/>
      <c r="AR112" s="652"/>
      <c r="AS112" s="652"/>
      <c r="AT112" s="653"/>
      <c r="AU112" s="654">
        <v>33.880000000000003</v>
      </c>
      <c r="AV112" s="655"/>
      <c r="AW112" s="655"/>
      <c r="AX112" s="656"/>
    </row>
    <row r="113" spans="1:51" ht="24.75" customHeight="1" x14ac:dyDescent="0.15">
      <c r="A113" s="624"/>
      <c r="B113" s="625"/>
      <c r="C113" s="625"/>
      <c r="D113" s="625"/>
      <c r="E113" s="625"/>
      <c r="F113" s="626"/>
      <c r="G113" s="634"/>
      <c r="H113" s="635"/>
      <c r="I113" s="635"/>
      <c r="J113" s="635"/>
      <c r="K113" s="636"/>
      <c r="L113" s="637"/>
      <c r="M113" s="638"/>
      <c r="N113" s="638"/>
      <c r="O113" s="638"/>
      <c r="P113" s="638"/>
      <c r="Q113" s="638"/>
      <c r="R113" s="638"/>
      <c r="S113" s="638"/>
      <c r="T113" s="638"/>
      <c r="U113" s="638"/>
      <c r="V113" s="638"/>
      <c r="W113" s="638"/>
      <c r="X113" s="639"/>
      <c r="Y113" s="640"/>
      <c r="Z113" s="641"/>
      <c r="AA113" s="641"/>
      <c r="AB113" s="642"/>
      <c r="AC113" s="634"/>
      <c r="AD113" s="635"/>
      <c r="AE113" s="635"/>
      <c r="AF113" s="635"/>
      <c r="AG113" s="636"/>
      <c r="AH113" s="637"/>
      <c r="AI113" s="638"/>
      <c r="AJ113" s="638"/>
      <c r="AK113" s="638"/>
      <c r="AL113" s="638"/>
      <c r="AM113" s="638"/>
      <c r="AN113" s="638"/>
      <c r="AO113" s="638"/>
      <c r="AP113" s="638"/>
      <c r="AQ113" s="638"/>
      <c r="AR113" s="638"/>
      <c r="AS113" s="638"/>
      <c r="AT113" s="639"/>
      <c r="AU113" s="640"/>
      <c r="AV113" s="641"/>
      <c r="AW113" s="641"/>
      <c r="AX113" s="643"/>
    </row>
    <row r="114" spans="1:51" ht="24.75" customHeight="1" x14ac:dyDescent="0.15">
      <c r="A114" s="624"/>
      <c r="B114" s="625"/>
      <c r="C114" s="625"/>
      <c r="D114" s="625"/>
      <c r="E114" s="625"/>
      <c r="F114" s="626"/>
      <c r="G114" s="634"/>
      <c r="H114" s="635"/>
      <c r="I114" s="635"/>
      <c r="J114" s="635"/>
      <c r="K114" s="636"/>
      <c r="L114" s="637"/>
      <c r="M114" s="638"/>
      <c r="N114" s="638"/>
      <c r="O114" s="638"/>
      <c r="P114" s="638"/>
      <c r="Q114" s="638"/>
      <c r="R114" s="638"/>
      <c r="S114" s="638"/>
      <c r="T114" s="638"/>
      <c r="U114" s="638"/>
      <c r="V114" s="638"/>
      <c r="W114" s="638"/>
      <c r="X114" s="639"/>
      <c r="Y114" s="640"/>
      <c r="Z114" s="641"/>
      <c r="AA114" s="641"/>
      <c r="AB114" s="642"/>
      <c r="AC114" s="634"/>
      <c r="AD114" s="635"/>
      <c r="AE114" s="635"/>
      <c r="AF114" s="635"/>
      <c r="AG114" s="636"/>
      <c r="AH114" s="637"/>
      <c r="AI114" s="638"/>
      <c r="AJ114" s="638"/>
      <c r="AK114" s="638"/>
      <c r="AL114" s="638"/>
      <c r="AM114" s="638"/>
      <c r="AN114" s="638"/>
      <c r="AO114" s="638"/>
      <c r="AP114" s="638"/>
      <c r="AQ114" s="638"/>
      <c r="AR114" s="638"/>
      <c r="AS114" s="638"/>
      <c r="AT114" s="639"/>
      <c r="AU114" s="640"/>
      <c r="AV114" s="641"/>
      <c r="AW114" s="641"/>
      <c r="AX114" s="643"/>
    </row>
    <row r="115" spans="1:51" ht="24.75" customHeight="1" x14ac:dyDescent="0.15">
      <c r="A115" s="624"/>
      <c r="B115" s="625"/>
      <c r="C115" s="625"/>
      <c r="D115" s="625"/>
      <c r="E115" s="625"/>
      <c r="F115" s="626"/>
      <c r="G115" s="634"/>
      <c r="H115" s="635"/>
      <c r="I115" s="635"/>
      <c r="J115" s="635"/>
      <c r="K115" s="636"/>
      <c r="L115" s="637"/>
      <c r="M115" s="638"/>
      <c r="N115" s="638"/>
      <c r="O115" s="638"/>
      <c r="P115" s="638"/>
      <c r="Q115" s="638"/>
      <c r="R115" s="638"/>
      <c r="S115" s="638"/>
      <c r="T115" s="638"/>
      <c r="U115" s="638"/>
      <c r="V115" s="638"/>
      <c r="W115" s="638"/>
      <c r="X115" s="639"/>
      <c r="Y115" s="640"/>
      <c r="Z115" s="641"/>
      <c r="AA115" s="641"/>
      <c r="AB115" s="642"/>
      <c r="AC115" s="634"/>
      <c r="AD115" s="635"/>
      <c r="AE115" s="635"/>
      <c r="AF115" s="635"/>
      <c r="AG115" s="636"/>
      <c r="AH115" s="637"/>
      <c r="AI115" s="638"/>
      <c r="AJ115" s="638"/>
      <c r="AK115" s="638"/>
      <c r="AL115" s="638"/>
      <c r="AM115" s="638"/>
      <c r="AN115" s="638"/>
      <c r="AO115" s="638"/>
      <c r="AP115" s="638"/>
      <c r="AQ115" s="638"/>
      <c r="AR115" s="638"/>
      <c r="AS115" s="638"/>
      <c r="AT115" s="639"/>
      <c r="AU115" s="640"/>
      <c r="AV115" s="641"/>
      <c r="AW115" s="641"/>
      <c r="AX115" s="643"/>
    </row>
    <row r="116" spans="1:51" ht="24.75" customHeight="1" x14ac:dyDescent="0.15">
      <c r="A116" s="624"/>
      <c r="B116" s="625"/>
      <c r="C116" s="625"/>
      <c r="D116" s="625"/>
      <c r="E116" s="625"/>
      <c r="F116" s="626"/>
      <c r="G116" s="634"/>
      <c r="H116" s="635"/>
      <c r="I116" s="635"/>
      <c r="J116" s="635"/>
      <c r="K116" s="636"/>
      <c r="L116" s="637"/>
      <c r="M116" s="638"/>
      <c r="N116" s="638"/>
      <c r="O116" s="638"/>
      <c r="P116" s="638"/>
      <c r="Q116" s="638"/>
      <c r="R116" s="638"/>
      <c r="S116" s="638"/>
      <c r="T116" s="638"/>
      <c r="U116" s="638"/>
      <c r="V116" s="638"/>
      <c r="W116" s="638"/>
      <c r="X116" s="639"/>
      <c r="Y116" s="640"/>
      <c r="Z116" s="641"/>
      <c r="AA116" s="641"/>
      <c r="AB116" s="642"/>
      <c r="AC116" s="634"/>
      <c r="AD116" s="635"/>
      <c r="AE116" s="635"/>
      <c r="AF116" s="635"/>
      <c r="AG116" s="636"/>
      <c r="AH116" s="637"/>
      <c r="AI116" s="638"/>
      <c r="AJ116" s="638"/>
      <c r="AK116" s="638"/>
      <c r="AL116" s="638"/>
      <c r="AM116" s="638"/>
      <c r="AN116" s="638"/>
      <c r="AO116" s="638"/>
      <c r="AP116" s="638"/>
      <c r="AQ116" s="638"/>
      <c r="AR116" s="638"/>
      <c r="AS116" s="638"/>
      <c r="AT116" s="639"/>
      <c r="AU116" s="640"/>
      <c r="AV116" s="641"/>
      <c r="AW116" s="641"/>
      <c r="AX116" s="643"/>
    </row>
    <row r="117" spans="1:51" ht="24.75" customHeight="1" x14ac:dyDescent="0.15">
      <c r="A117" s="624"/>
      <c r="B117" s="625"/>
      <c r="C117" s="625"/>
      <c r="D117" s="625"/>
      <c r="E117" s="625"/>
      <c r="F117" s="626"/>
      <c r="G117" s="634"/>
      <c r="H117" s="635"/>
      <c r="I117" s="635"/>
      <c r="J117" s="635"/>
      <c r="K117" s="636"/>
      <c r="L117" s="637"/>
      <c r="M117" s="638"/>
      <c r="N117" s="638"/>
      <c r="O117" s="638"/>
      <c r="P117" s="638"/>
      <c r="Q117" s="638"/>
      <c r="R117" s="638"/>
      <c r="S117" s="638"/>
      <c r="T117" s="638"/>
      <c r="U117" s="638"/>
      <c r="V117" s="638"/>
      <c r="W117" s="638"/>
      <c r="X117" s="639"/>
      <c r="Y117" s="640"/>
      <c r="Z117" s="641"/>
      <c r="AA117" s="641"/>
      <c r="AB117" s="642"/>
      <c r="AC117" s="634"/>
      <c r="AD117" s="635"/>
      <c r="AE117" s="635"/>
      <c r="AF117" s="635"/>
      <c r="AG117" s="636"/>
      <c r="AH117" s="637"/>
      <c r="AI117" s="638"/>
      <c r="AJ117" s="638"/>
      <c r="AK117" s="638"/>
      <c r="AL117" s="638"/>
      <c r="AM117" s="638"/>
      <c r="AN117" s="638"/>
      <c r="AO117" s="638"/>
      <c r="AP117" s="638"/>
      <c r="AQ117" s="638"/>
      <c r="AR117" s="638"/>
      <c r="AS117" s="638"/>
      <c r="AT117" s="639"/>
      <c r="AU117" s="640"/>
      <c r="AV117" s="641"/>
      <c r="AW117" s="641"/>
      <c r="AX117" s="643"/>
    </row>
    <row r="118" spans="1:51" ht="24.75" customHeight="1" x14ac:dyDescent="0.15">
      <c r="A118" s="624"/>
      <c r="B118" s="625"/>
      <c r="C118" s="625"/>
      <c r="D118" s="625"/>
      <c r="E118" s="625"/>
      <c r="F118" s="626"/>
      <c r="G118" s="634"/>
      <c r="H118" s="635"/>
      <c r="I118" s="635"/>
      <c r="J118" s="635"/>
      <c r="K118" s="636"/>
      <c r="L118" s="637"/>
      <c r="M118" s="638"/>
      <c r="N118" s="638"/>
      <c r="O118" s="638"/>
      <c r="P118" s="638"/>
      <c r="Q118" s="638"/>
      <c r="R118" s="638"/>
      <c r="S118" s="638"/>
      <c r="T118" s="638"/>
      <c r="U118" s="638"/>
      <c r="V118" s="638"/>
      <c r="W118" s="638"/>
      <c r="X118" s="639"/>
      <c r="Y118" s="640"/>
      <c r="Z118" s="641"/>
      <c r="AA118" s="641"/>
      <c r="AB118" s="642"/>
      <c r="AC118" s="634"/>
      <c r="AD118" s="635"/>
      <c r="AE118" s="635"/>
      <c r="AF118" s="635"/>
      <c r="AG118" s="636"/>
      <c r="AH118" s="637"/>
      <c r="AI118" s="638"/>
      <c r="AJ118" s="638"/>
      <c r="AK118" s="638"/>
      <c r="AL118" s="638"/>
      <c r="AM118" s="638"/>
      <c r="AN118" s="638"/>
      <c r="AO118" s="638"/>
      <c r="AP118" s="638"/>
      <c r="AQ118" s="638"/>
      <c r="AR118" s="638"/>
      <c r="AS118" s="638"/>
      <c r="AT118" s="639"/>
      <c r="AU118" s="640"/>
      <c r="AV118" s="641"/>
      <c r="AW118" s="641"/>
      <c r="AX118" s="643"/>
    </row>
    <row r="119" spans="1:51" ht="24.75" customHeight="1" x14ac:dyDescent="0.15">
      <c r="A119" s="624"/>
      <c r="B119" s="625"/>
      <c r="C119" s="625"/>
      <c r="D119" s="625"/>
      <c r="E119" s="625"/>
      <c r="F119" s="626"/>
      <c r="G119" s="634"/>
      <c r="H119" s="635"/>
      <c r="I119" s="635"/>
      <c r="J119" s="635"/>
      <c r="K119" s="636"/>
      <c r="L119" s="637"/>
      <c r="M119" s="638"/>
      <c r="N119" s="638"/>
      <c r="O119" s="638"/>
      <c r="P119" s="638"/>
      <c r="Q119" s="638"/>
      <c r="R119" s="638"/>
      <c r="S119" s="638"/>
      <c r="T119" s="638"/>
      <c r="U119" s="638"/>
      <c r="V119" s="638"/>
      <c r="W119" s="638"/>
      <c r="X119" s="639"/>
      <c r="Y119" s="640"/>
      <c r="Z119" s="641"/>
      <c r="AA119" s="641"/>
      <c r="AB119" s="642"/>
      <c r="AC119" s="634"/>
      <c r="AD119" s="635"/>
      <c r="AE119" s="635"/>
      <c r="AF119" s="635"/>
      <c r="AG119" s="636"/>
      <c r="AH119" s="637"/>
      <c r="AI119" s="638"/>
      <c r="AJ119" s="638"/>
      <c r="AK119" s="638"/>
      <c r="AL119" s="638"/>
      <c r="AM119" s="638"/>
      <c r="AN119" s="638"/>
      <c r="AO119" s="638"/>
      <c r="AP119" s="638"/>
      <c r="AQ119" s="638"/>
      <c r="AR119" s="638"/>
      <c r="AS119" s="638"/>
      <c r="AT119" s="639"/>
      <c r="AU119" s="640"/>
      <c r="AV119" s="641"/>
      <c r="AW119" s="641"/>
      <c r="AX119" s="643"/>
    </row>
    <row r="120" spans="1:51" ht="24.75" customHeight="1" x14ac:dyDescent="0.15">
      <c r="A120" s="624"/>
      <c r="B120" s="625"/>
      <c r="C120" s="625"/>
      <c r="D120" s="625"/>
      <c r="E120" s="625"/>
      <c r="F120" s="626"/>
      <c r="G120" s="634"/>
      <c r="H120" s="635"/>
      <c r="I120" s="635"/>
      <c r="J120" s="635"/>
      <c r="K120" s="636"/>
      <c r="L120" s="637"/>
      <c r="M120" s="638"/>
      <c r="N120" s="638"/>
      <c r="O120" s="638"/>
      <c r="P120" s="638"/>
      <c r="Q120" s="638"/>
      <c r="R120" s="638"/>
      <c r="S120" s="638"/>
      <c r="T120" s="638"/>
      <c r="U120" s="638"/>
      <c r="V120" s="638"/>
      <c r="W120" s="638"/>
      <c r="X120" s="639"/>
      <c r="Y120" s="640"/>
      <c r="Z120" s="641"/>
      <c r="AA120" s="641"/>
      <c r="AB120" s="642"/>
      <c r="AC120" s="634"/>
      <c r="AD120" s="635"/>
      <c r="AE120" s="635"/>
      <c r="AF120" s="635"/>
      <c r="AG120" s="636"/>
      <c r="AH120" s="637"/>
      <c r="AI120" s="638"/>
      <c r="AJ120" s="638"/>
      <c r="AK120" s="638"/>
      <c r="AL120" s="638"/>
      <c r="AM120" s="638"/>
      <c r="AN120" s="638"/>
      <c r="AO120" s="638"/>
      <c r="AP120" s="638"/>
      <c r="AQ120" s="638"/>
      <c r="AR120" s="638"/>
      <c r="AS120" s="638"/>
      <c r="AT120" s="639"/>
      <c r="AU120" s="640"/>
      <c r="AV120" s="641"/>
      <c r="AW120" s="641"/>
      <c r="AX120" s="643"/>
    </row>
    <row r="121" spans="1:51" ht="24.75" customHeight="1" x14ac:dyDescent="0.15">
      <c r="A121" s="624"/>
      <c r="B121" s="625"/>
      <c r="C121" s="625"/>
      <c r="D121" s="625"/>
      <c r="E121" s="625"/>
      <c r="F121" s="626"/>
      <c r="G121" s="634"/>
      <c r="H121" s="635"/>
      <c r="I121" s="635"/>
      <c r="J121" s="635"/>
      <c r="K121" s="636"/>
      <c r="L121" s="637"/>
      <c r="M121" s="638"/>
      <c r="N121" s="638"/>
      <c r="O121" s="638"/>
      <c r="P121" s="638"/>
      <c r="Q121" s="638"/>
      <c r="R121" s="638"/>
      <c r="S121" s="638"/>
      <c r="T121" s="638"/>
      <c r="U121" s="638"/>
      <c r="V121" s="638"/>
      <c r="W121" s="638"/>
      <c r="X121" s="639"/>
      <c r="Y121" s="640"/>
      <c r="Z121" s="641"/>
      <c r="AA121" s="641"/>
      <c r="AB121" s="642"/>
      <c r="AC121" s="634"/>
      <c r="AD121" s="635"/>
      <c r="AE121" s="635"/>
      <c r="AF121" s="635"/>
      <c r="AG121" s="636"/>
      <c r="AH121" s="637"/>
      <c r="AI121" s="638"/>
      <c r="AJ121" s="638"/>
      <c r="AK121" s="638"/>
      <c r="AL121" s="638"/>
      <c r="AM121" s="638"/>
      <c r="AN121" s="638"/>
      <c r="AO121" s="638"/>
      <c r="AP121" s="638"/>
      <c r="AQ121" s="638"/>
      <c r="AR121" s="638"/>
      <c r="AS121" s="638"/>
      <c r="AT121" s="639"/>
      <c r="AU121" s="640"/>
      <c r="AV121" s="641"/>
      <c r="AW121" s="641"/>
      <c r="AX121" s="643"/>
    </row>
    <row r="122" spans="1:51" ht="24.75" customHeight="1" x14ac:dyDescent="0.15">
      <c r="A122" s="624"/>
      <c r="B122" s="625"/>
      <c r="C122" s="625"/>
      <c r="D122" s="625"/>
      <c r="E122" s="625"/>
      <c r="F122" s="626"/>
      <c r="G122" s="657" t="s">
        <v>17</v>
      </c>
      <c r="H122" s="658"/>
      <c r="I122" s="658"/>
      <c r="J122" s="658"/>
      <c r="K122" s="658"/>
      <c r="L122" s="659"/>
      <c r="M122" s="660"/>
      <c r="N122" s="660"/>
      <c r="O122" s="660"/>
      <c r="P122" s="660"/>
      <c r="Q122" s="660"/>
      <c r="R122" s="660"/>
      <c r="S122" s="660"/>
      <c r="T122" s="660"/>
      <c r="U122" s="660"/>
      <c r="V122" s="660"/>
      <c r="W122" s="660"/>
      <c r="X122" s="661"/>
      <c r="Y122" s="662">
        <f>SUM(Y112:AB121)</f>
        <v>20.399999999999999</v>
      </c>
      <c r="Z122" s="663"/>
      <c r="AA122" s="663"/>
      <c r="AB122" s="664"/>
      <c r="AC122" s="657" t="s">
        <v>17</v>
      </c>
      <c r="AD122" s="658"/>
      <c r="AE122" s="658"/>
      <c r="AF122" s="658"/>
      <c r="AG122" s="658"/>
      <c r="AH122" s="659"/>
      <c r="AI122" s="660"/>
      <c r="AJ122" s="660"/>
      <c r="AK122" s="660"/>
      <c r="AL122" s="660"/>
      <c r="AM122" s="660"/>
      <c r="AN122" s="660"/>
      <c r="AO122" s="660"/>
      <c r="AP122" s="660"/>
      <c r="AQ122" s="660"/>
      <c r="AR122" s="660"/>
      <c r="AS122" s="660"/>
      <c r="AT122" s="661"/>
      <c r="AU122" s="662">
        <f>SUM(AU112:AX121)</f>
        <v>33.880000000000003</v>
      </c>
      <c r="AV122" s="663"/>
      <c r="AW122" s="663"/>
      <c r="AX122" s="665"/>
    </row>
    <row r="123" spans="1:51" ht="24.75" customHeight="1" thickBot="1" x14ac:dyDescent="0.2">
      <c r="A123" s="666" t="s">
        <v>550</v>
      </c>
      <c r="B123" s="667"/>
      <c r="C123" s="667"/>
      <c r="D123" s="667"/>
      <c r="E123" s="667"/>
      <c r="F123" s="667"/>
      <c r="G123" s="667"/>
      <c r="H123" s="667"/>
      <c r="I123" s="667"/>
      <c r="J123" s="667"/>
      <c r="K123" s="667"/>
      <c r="L123" s="667"/>
      <c r="M123" s="667"/>
      <c r="N123" s="667"/>
      <c r="O123" s="667"/>
      <c r="P123" s="667"/>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8"/>
      <c r="AL123" s="669" t="s">
        <v>214</v>
      </c>
      <c r="AM123" s="670"/>
      <c r="AN123" s="670"/>
      <c r="AO123" s="76" t="s">
        <v>213</v>
      </c>
      <c r="AP123" s="21"/>
      <c r="AQ123" s="21"/>
      <c r="AR123" s="21"/>
      <c r="AS123" s="21"/>
      <c r="AT123" s="21"/>
      <c r="AU123" s="21"/>
      <c r="AV123" s="21"/>
      <c r="AW123" s="21"/>
      <c r="AX123" s="22"/>
      <c r="AY123">
        <f>COUNTIF($AO$123,"☑")</f>
        <v>0</v>
      </c>
    </row>
    <row r="124" spans="1:51" ht="24.75"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1" ht="24.75" customHeight="1" x14ac:dyDescent="0.15"/>
    <row r="126" spans="1:51" ht="24.75" customHeight="1" x14ac:dyDescent="0.15">
      <c r="A126" s="9"/>
      <c r="B126" s="1" t="s">
        <v>25</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24.75" customHeight="1" x14ac:dyDescent="0.15">
      <c r="A127" s="9"/>
      <c r="B127" s="41" t="s">
        <v>221</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59.25" customHeight="1" x14ac:dyDescent="0.15">
      <c r="A128" s="671"/>
      <c r="B128" s="671"/>
      <c r="C128" s="671" t="s">
        <v>23</v>
      </c>
      <c r="D128" s="671"/>
      <c r="E128" s="671"/>
      <c r="F128" s="671"/>
      <c r="G128" s="671"/>
      <c r="H128" s="671"/>
      <c r="I128" s="671"/>
      <c r="J128" s="672" t="s">
        <v>185</v>
      </c>
      <c r="K128" s="149"/>
      <c r="L128" s="149"/>
      <c r="M128" s="149"/>
      <c r="N128" s="149"/>
      <c r="O128" s="149"/>
      <c r="P128" s="400" t="s">
        <v>24</v>
      </c>
      <c r="Q128" s="400"/>
      <c r="R128" s="400"/>
      <c r="S128" s="400"/>
      <c r="T128" s="400"/>
      <c r="U128" s="400"/>
      <c r="V128" s="400"/>
      <c r="W128" s="400"/>
      <c r="X128" s="400"/>
      <c r="Y128" s="673" t="s">
        <v>184</v>
      </c>
      <c r="Z128" s="674"/>
      <c r="AA128" s="674"/>
      <c r="AB128" s="674"/>
      <c r="AC128" s="672" t="s">
        <v>212</v>
      </c>
      <c r="AD128" s="672"/>
      <c r="AE128" s="672"/>
      <c r="AF128" s="672"/>
      <c r="AG128" s="672"/>
      <c r="AH128" s="673" t="s">
        <v>226</v>
      </c>
      <c r="AI128" s="671"/>
      <c r="AJ128" s="671"/>
      <c r="AK128" s="671"/>
      <c r="AL128" s="671" t="s">
        <v>18</v>
      </c>
      <c r="AM128" s="671"/>
      <c r="AN128" s="671"/>
      <c r="AO128" s="675"/>
      <c r="AP128" s="696" t="s">
        <v>186</v>
      </c>
      <c r="AQ128" s="696"/>
      <c r="AR128" s="696"/>
      <c r="AS128" s="696"/>
      <c r="AT128" s="696"/>
      <c r="AU128" s="696"/>
      <c r="AV128" s="696"/>
      <c r="AW128" s="696"/>
      <c r="AX128" s="696"/>
    </row>
    <row r="129" spans="1:51" ht="30" customHeight="1" x14ac:dyDescent="0.15">
      <c r="A129" s="682">
        <v>1</v>
      </c>
      <c r="B129" s="682">
        <v>1</v>
      </c>
      <c r="C129" s="683" t="s">
        <v>647</v>
      </c>
      <c r="D129" s="684"/>
      <c r="E129" s="684"/>
      <c r="F129" s="684"/>
      <c r="G129" s="684"/>
      <c r="H129" s="684"/>
      <c r="I129" s="684"/>
      <c r="J129" s="685">
        <v>1010001128061</v>
      </c>
      <c r="K129" s="686"/>
      <c r="L129" s="686"/>
      <c r="M129" s="686"/>
      <c r="N129" s="686"/>
      <c r="O129" s="686"/>
      <c r="P129" s="697" t="s">
        <v>612</v>
      </c>
      <c r="Q129" s="698"/>
      <c r="R129" s="698"/>
      <c r="S129" s="698"/>
      <c r="T129" s="698"/>
      <c r="U129" s="698"/>
      <c r="V129" s="698"/>
      <c r="W129" s="698"/>
      <c r="X129" s="698"/>
      <c r="Y129" s="689">
        <v>20.413799999999998</v>
      </c>
      <c r="Z129" s="690"/>
      <c r="AA129" s="690"/>
      <c r="AB129" s="691"/>
      <c r="AC129" s="692" t="s">
        <v>611</v>
      </c>
      <c r="AD129" s="693"/>
      <c r="AE129" s="693"/>
      <c r="AF129" s="693"/>
      <c r="AG129" s="693"/>
      <c r="AH129" s="676" t="s">
        <v>257</v>
      </c>
      <c r="AI129" s="677"/>
      <c r="AJ129" s="677"/>
      <c r="AK129" s="677"/>
      <c r="AL129" s="678" t="s">
        <v>257</v>
      </c>
      <c r="AM129" s="679"/>
      <c r="AN129" s="679"/>
      <c r="AO129" s="680"/>
      <c r="AP129" s="681"/>
      <c r="AQ129" s="681"/>
      <c r="AR129" s="681"/>
      <c r="AS129" s="681"/>
      <c r="AT129" s="681"/>
      <c r="AU129" s="681"/>
      <c r="AV129" s="681"/>
      <c r="AW129" s="681"/>
      <c r="AX129" s="681"/>
    </row>
    <row r="130" spans="1:51" ht="24.75" customHeight="1" x14ac:dyDescent="0.15">
      <c r="A130" s="46"/>
      <c r="B130" s="46"/>
      <c r="C130" s="46"/>
      <c r="D130" s="46"/>
      <c r="E130" s="46"/>
      <c r="F130" s="46"/>
      <c r="G130" s="46"/>
      <c r="H130" s="46"/>
      <c r="I130" s="46"/>
      <c r="J130" s="47"/>
      <c r="K130" s="47"/>
      <c r="L130" s="47"/>
      <c r="M130" s="47"/>
      <c r="N130" s="47"/>
      <c r="O130" s="47"/>
      <c r="P130" s="48"/>
      <c r="Q130" s="48"/>
      <c r="R130" s="48"/>
      <c r="S130" s="48"/>
      <c r="T130" s="48"/>
      <c r="U130" s="48"/>
      <c r="V130" s="48"/>
      <c r="W130" s="48"/>
      <c r="X130" s="48"/>
      <c r="Y130" s="49"/>
      <c r="Z130" s="49"/>
      <c r="AA130" s="49"/>
      <c r="AB130" s="49"/>
      <c r="AC130" s="49"/>
      <c r="AD130" s="49"/>
      <c r="AE130" s="49"/>
      <c r="AF130" s="49"/>
      <c r="AG130" s="49"/>
      <c r="AH130" s="49"/>
      <c r="AI130" s="49"/>
      <c r="AJ130" s="49"/>
      <c r="AK130" s="49"/>
      <c r="AL130" s="49"/>
      <c r="AM130" s="49"/>
      <c r="AN130" s="49"/>
      <c r="AO130" s="49"/>
      <c r="AP130" s="48"/>
      <c r="AQ130" s="48"/>
      <c r="AR130" s="48"/>
      <c r="AS130" s="48"/>
      <c r="AT130" s="48"/>
      <c r="AU130" s="48"/>
      <c r="AV130" s="48"/>
      <c r="AW130" s="48"/>
      <c r="AX130" s="48"/>
      <c r="AY130">
        <f>COUNTA($C$133)</f>
        <v>1</v>
      </c>
    </row>
    <row r="131" spans="1:51" ht="24.75" customHeight="1" x14ac:dyDescent="0.15">
      <c r="A131" s="46"/>
      <c r="B131" s="50" t="s">
        <v>164</v>
      </c>
      <c r="C131" s="46"/>
      <c r="D131" s="46"/>
      <c r="E131" s="46"/>
      <c r="F131" s="46"/>
      <c r="G131" s="46"/>
      <c r="H131" s="46"/>
      <c r="I131" s="46"/>
      <c r="J131" s="46"/>
      <c r="K131" s="46"/>
      <c r="L131" s="46"/>
      <c r="M131" s="46"/>
      <c r="N131" s="46"/>
      <c r="O131" s="46"/>
      <c r="P131" s="51"/>
      <c r="Q131" s="51"/>
      <c r="R131" s="51"/>
      <c r="S131" s="51"/>
      <c r="T131" s="51"/>
      <c r="U131" s="51"/>
      <c r="V131" s="51"/>
      <c r="W131" s="51"/>
      <c r="X131" s="51"/>
      <c r="Y131" s="52"/>
      <c r="Z131" s="52"/>
      <c r="AA131" s="52"/>
      <c r="AB131" s="52"/>
      <c r="AC131" s="52"/>
      <c r="AD131" s="52"/>
      <c r="AE131" s="52"/>
      <c r="AF131" s="52"/>
      <c r="AG131" s="52"/>
      <c r="AH131" s="52"/>
      <c r="AI131" s="52"/>
      <c r="AJ131" s="52"/>
      <c r="AK131" s="52"/>
      <c r="AL131" s="52"/>
      <c r="AM131" s="52"/>
      <c r="AN131" s="52"/>
      <c r="AO131" s="52"/>
      <c r="AP131" s="51"/>
      <c r="AQ131" s="51"/>
      <c r="AR131" s="51"/>
      <c r="AS131" s="51"/>
      <c r="AT131" s="51"/>
      <c r="AU131" s="51"/>
      <c r="AV131" s="51"/>
      <c r="AW131" s="51"/>
      <c r="AX131" s="51"/>
      <c r="AY131">
        <f>$AY$130</f>
        <v>1</v>
      </c>
    </row>
    <row r="132" spans="1:51" ht="59.25" customHeight="1" x14ac:dyDescent="0.15">
      <c r="A132" s="671"/>
      <c r="B132" s="671"/>
      <c r="C132" s="671" t="s">
        <v>23</v>
      </c>
      <c r="D132" s="671"/>
      <c r="E132" s="671"/>
      <c r="F132" s="671"/>
      <c r="G132" s="671"/>
      <c r="H132" s="671"/>
      <c r="I132" s="671"/>
      <c r="J132" s="672" t="s">
        <v>185</v>
      </c>
      <c r="K132" s="149"/>
      <c r="L132" s="149"/>
      <c r="M132" s="149"/>
      <c r="N132" s="149"/>
      <c r="O132" s="149"/>
      <c r="P132" s="400" t="s">
        <v>24</v>
      </c>
      <c r="Q132" s="400"/>
      <c r="R132" s="400"/>
      <c r="S132" s="400"/>
      <c r="T132" s="400"/>
      <c r="U132" s="400"/>
      <c r="V132" s="400"/>
      <c r="W132" s="400"/>
      <c r="X132" s="400"/>
      <c r="Y132" s="673" t="s">
        <v>184</v>
      </c>
      <c r="Z132" s="674"/>
      <c r="AA132" s="674"/>
      <c r="AB132" s="674"/>
      <c r="AC132" s="672" t="s">
        <v>212</v>
      </c>
      <c r="AD132" s="672"/>
      <c r="AE132" s="672"/>
      <c r="AF132" s="672"/>
      <c r="AG132" s="672"/>
      <c r="AH132" s="673" t="s">
        <v>226</v>
      </c>
      <c r="AI132" s="671"/>
      <c r="AJ132" s="671"/>
      <c r="AK132" s="671"/>
      <c r="AL132" s="671" t="s">
        <v>18</v>
      </c>
      <c r="AM132" s="671"/>
      <c r="AN132" s="671"/>
      <c r="AO132" s="675"/>
      <c r="AP132" s="696" t="s">
        <v>186</v>
      </c>
      <c r="AQ132" s="696"/>
      <c r="AR132" s="696"/>
      <c r="AS132" s="696"/>
      <c r="AT132" s="696"/>
      <c r="AU132" s="696"/>
      <c r="AV132" s="696"/>
      <c r="AW132" s="696"/>
      <c r="AX132" s="696"/>
      <c r="AY132">
        <f>$AY$130</f>
        <v>1</v>
      </c>
    </row>
    <row r="133" spans="1:51" ht="30" customHeight="1" x14ac:dyDescent="0.15">
      <c r="A133" s="682">
        <v>1</v>
      </c>
      <c r="B133" s="682">
        <v>1</v>
      </c>
      <c r="C133" s="683" t="s">
        <v>647</v>
      </c>
      <c r="D133" s="684"/>
      <c r="E133" s="684"/>
      <c r="F133" s="684"/>
      <c r="G133" s="684"/>
      <c r="H133" s="684"/>
      <c r="I133" s="684"/>
      <c r="J133" s="685">
        <v>1010001128061</v>
      </c>
      <c r="K133" s="686"/>
      <c r="L133" s="686"/>
      <c r="M133" s="686"/>
      <c r="N133" s="686"/>
      <c r="O133" s="686"/>
      <c r="P133" s="687" t="s">
        <v>614</v>
      </c>
      <c r="Q133" s="688"/>
      <c r="R133" s="688"/>
      <c r="S133" s="688"/>
      <c r="T133" s="688"/>
      <c r="U133" s="688"/>
      <c r="V133" s="688"/>
      <c r="W133" s="688"/>
      <c r="X133" s="688"/>
      <c r="Y133" s="689">
        <v>33.880000000000003</v>
      </c>
      <c r="Z133" s="690"/>
      <c r="AA133" s="690"/>
      <c r="AB133" s="691"/>
      <c r="AC133" s="692" t="s">
        <v>232</v>
      </c>
      <c r="AD133" s="693"/>
      <c r="AE133" s="693"/>
      <c r="AF133" s="693"/>
      <c r="AG133" s="693"/>
      <c r="AH133" s="676" t="s">
        <v>257</v>
      </c>
      <c r="AI133" s="677"/>
      <c r="AJ133" s="677"/>
      <c r="AK133" s="677"/>
      <c r="AL133" s="678" t="s">
        <v>257</v>
      </c>
      <c r="AM133" s="679"/>
      <c r="AN133" s="679"/>
      <c r="AO133" s="680"/>
      <c r="AP133" s="681"/>
      <c r="AQ133" s="681"/>
      <c r="AR133" s="681"/>
      <c r="AS133" s="681"/>
      <c r="AT133" s="681"/>
      <c r="AU133" s="681"/>
      <c r="AV133" s="681"/>
      <c r="AW133" s="681"/>
      <c r="AX133" s="681"/>
      <c r="AY133">
        <f>$AY$130</f>
        <v>1</v>
      </c>
    </row>
    <row r="134" spans="1:51" ht="24.75" customHeight="1" x14ac:dyDescent="0.15">
      <c r="A134" s="699" t="s">
        <v>551</v>
      </c>
      <c r="B134" s="700"/>
      <c r="C134" s="700"/>
      <c r="D134" s="700"/>
      <c r="E134" s="700"/>
      <c r="F134" s="700"/>
      <c r="G134" s="700"/>
      <c r="H134" s="700"/>
      <c r="I134" s="700"/>
      <c r="J134" s="700"/>
      <c r="K134" s="700"/>
      <c r="L134" s="700"/>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c r="AH134" s="700"/>
      <c r="AI134" s="700"/>
      <c r="AJ134" s="700"/>
      <c r="AK134" s="701"/>
      <c r="AL134" s="702" t="s">
        <v>214</v>
      </c>
      <c r="AM134" s="703"/>
      <c r="AN134" s="703"/>
      <c r="AO134" s="58"/>
      <c r="AP134" s="53"/>
      <c r="AQ134" s="53"/>
      <c r="AR134" s="53"/>
      <c r="AS134" s="53"/>
      <c r="AT134" s="53"/>
      <c r="AU134" s="53"/>
      <c r="AV134" s="53"/>
      <c r="AW134" s="53"/>
      <c r="AX134" s="54"/>
      <c r="AY134">
        <f>COUNTIF($AO$134,"☑")</f>
        <v>0</v>
      </c>
    </row>
    <row r="135" spans="1:51" ht="24.75" customHeight="1"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55"/>
      <c r="AM135" s="55"/>
      <c r="AN135" s="55"/>
      <c r="AO135" s="55"/>
      <c r="AP135" s="55"/>
      <c r="AQ135" s="55"/>
      <c r="AR135" s="55"/>
      <c r="AS135" s="55"/>
      <c r="AT135" s="55"/>
      <c r="AU135" s="55"/>
      <c r="AV135" s="55"/>
      <c r="AW135" s="55"/>
      <c r="AX135" s="55"/>
    </row>
    <row r="136" spans="1:51" ht="24.75" customHeight="1" x14ac:dyDescent="0.15">
      <c r="A136" s="47"/>
      <c r="B136" s="56" t="s">
        <v>204</v>
      </c>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row>
    <row r="137" spans="1:51" ht="58.5" customHeight="1" x14ac:dyDescent="0.15">
      <c r="A137" s="704"/>
      <c r="B137" s="704"/>
      <c r="C137" s="672" t="s">
        <v>181</v>
      </c>
      <c r="D137" s="705"/>
      <c r="E137" s="672" t="s">
        <v>180</v>
      </c>
      <c r="F137" s="705"/>
      <c r="G137" s="705"/>
      <c r="H137" s="705"/>
      <c r="I137" s="705"/>
      <c r="J137" s="672" t="s">
        <v>185</v>
      </c>
      <c r="K137" s="672"/>
      <c r="L137" s="672"/>
      <c r="M137" s="672"/>
      <c r="N137" s="672"/>
      <c r="O137" s="672"/>
      <c r="P137" s="672" t="s">
        <v>24</v>
      </c>
      <c r="Q137" s="672"/>
      <c r="R137" s="672"/>
      <c r="S137" s="672"/>
      <c r="T137" s="672"/>
      <c r="U137" s="672"/>
      <c r="V137" s="672"/>
      <c r="W137" s="672"/>
      <c r="X137" s="672"/>
      <c r="Y137" s="672" t="s">
        <v>187</v>
      </c>
      <c r="Z137" s="705"/>
      <c r="AA137" s="705"/>
      <c r="AB137" s="705"/>
      <c r="AC137" s="672" t="s">
        <v>169</v>
      </c>
      <c r="AD137" s="672"/>
      <c r="AE137" s="672"/>
      <c r="AF137" s="672"/>
      <c r="AG137" s="672"/>
      <c r="AH137" s="672" t="s">
        <v>176</v>
      </c>
      <c r="AI137" s="705"/>
      <c r="AJ137" s="705"/>
      <c r="AK137" s="705"/>
      <c r="AL137" s="705" t="s">
        <v>18</v>
      </c>
      <c r="AM137" s="705"/>
      <c r="AN137" s="705"/>
      <c r="AO137" s="704"/>
      <c r="AP137" s="696" t="s">
        <v>208</v>
      </c>
      <c r="AQ137" s="696"/>
      <c r="AR137" s="696"/>
      <c r="AS137" s="696"/>
      <c r="AT137" s="696"/>
      <c r="AU137" s="696"/>
      <c r="AV137" s="696"/>
      <c r="AW137" s="696"/>
      <c r="AX137" s="696"/>
    </row>
    <row r="138" spans="1:51" ht="41.45" customHeight="1" x14ac:dyDescent="0.15">
      <c r="A138" s="682">
        <v>1</v>
      </c>
      <c r="B138" s="682">
        <v>1</v>
      </c>
      <c r="C138" s="708" t="s">
        <v>613</v>
      </c>
      <c r="D138" s="708"/>
      <c r="E138" s="491" t="s">
        <v>648</v>
      </c>
      <c r="F138" s="709"/>
      <c r="G138" s="709"/>
      <c r="H138" s="709"/>
      <c r="I138" s="709"/>
      <c r="J138" s="685">
        <v>1010001128061</v>
      </c>
      <c r="K138" s="686"/>
      <c r="L138" s="686"/>
      <c r="M138" s="686"/>
      <c r="N138" s="686"/>
      <c r="O138" s="686"/>
      <c r="P138" s="697" t="s">
        <v>612</v>
      </c>
      <c r="Q138" s="698"/>
      <c r="R138" s="698"/>
      <c r="S138" s="698"/>
      <c r="T138" s="698"/>
      <c r="U138" s="698"/>
      <c r="V138" s="698"/>
      <c r="W138" s="698"/>
      <c r="X138" s="698"/>
      <c r="Y138" s="689">
        <v>86.811000000000007</v>
      </c>
      <c r="Z138" s="690"/>
      <c r="AA138" s="690"/>
      <c r="AB138" s="691"/>
      <c r="AC138" s="706" t="s">
        <v>228</v>
      </c>
      <c r="AD138" s="707"/>
      <c r="AE138" s="707"/>
      <c r="AF138" s="707"/>
      <c r="AG138" s="707"/>
      <c r="AH138" s="676">
        <v>2</v>
      </c>
      <c r="AI138" s="677"/>
      <c r="AJ138" s="677"/>
      <c r="AK138" s="677"/>
      <c r="AL138" s="678" t="s">
        <v>257</v>
      </c>
      <c r="AM138" s="679"/>
      <c r="AN138" s="679"/>
      <c r="AO138" s="680"/>
      <c r="AP138" s="681"/>
      <c r="AQ138" s="681"/>
      <c r="AR138" s="681"/>
      <c r="AS138" s="681"/>
      <c r="AT138" s="681"/>
      <c r="AU138" s="681"/>
      <c r="AV138" s="681"/>
      <c r="AW138" s="681"/>
      <c r="AX138" s="681"/>
    </row>
    <row r="139" spans="1:51" ht="30" customHeight="1" x14ac:dyDescent="0.15">
      <c r="A139" s="682">
        <v>2</v>
      </c>
      <c r="B139" s="682">
        <v>1</v>
      </c>
      <c r="C139" s="708"/>
      <c r="D139" s="708"/>
      <c r="E139" s="709"/>
      <c r="F139" s="709"/>
      <c r="G139" s="709"/>
      <c r="H139" s="709"/>
      <c r="I139" s="709"/>
      <c r="J139" s="685"/>
      <c r="K139" s="686"/>
      <c r="L139" s="686"/>
      <c r="M139" s="686"/>
      <c r="N139" s="686"/>
      <c r="O139" s="686"/>
      <c r="P139" s="688"/>
      <c r="Q139" s="688"/>
      <c r="R139" s="688"/>
      <c r="S139" s="688"/>
      <c r="T139" s="688"/>
      <c r="U139" s="688"/>
      <c r="V139" s="688"/>
      <c r="W139" s="688"/>
      <c r="X139" s="688"/>
      <c r="Y139" s="689"/>
      <c r="Z139" s="690"/>
      <c r="AA139" s="690"/>
      <c r="AB139" s="691"/>
      <c r="AC139" s="692"/>
      <c r="AD139" s="693"/>
      <c r="AE139" s="693"/>
      <c r="AF139" s="693"/>
      <c r="AG139" s="693"/>
      <c r="AH139" s="694"/>
      <c r="AI139" s="695"/>
      <c r="AJ139" s="695"/>
      <c r="AK139" s="695"/>
      <c r="AL139" s="678"/>
      <c r="AM139" s="679"/>
      <c r="AN139" s="679"/>
      <c r="AO139" s="680"/>
      <c r="AP139" s="681"/>
      <c r="AQ139" s="681"/>
      <c r="AR139" s="681"/>
      <c r="AS139" s="681"/>
      <c r="AT139" s="681"/>
      <c r="AU139" s="681"/>
      <c r="AV139" s="681"/>
      <c r="AW139" s="681"/>
      <c r="AX139" s="681"/>
      <c r="AY139">
        <f>COUNTA($E$139)</f>
        <v>0</v>
      </c>
    </row>
    <row r="140" spans="1:51" ht="30" customHeight="1" x14ac:dyDescent="0.15">
      <c r="A140" s="682">
        <v>3</v>
      </c>
      <c r="B140" s="682">
        <v>1</v>
      </c>
      <c r="C140" s="708"/>
      <c r="D140" s="708"/>
      <c r="E140" s="709"/>
      <c r="F140" s="709"/>
      <c r="G140" s="709"/>
      <c r="H140" s="709"/>
      <c r="I140" s="709"/>
      <c r="J140" s="685"/>
      <c r="K140" s="686"/>
      <c r="L140" s="686"/>
      <c r="M140" s="686"/>
      <c r="N140" s="686"/>
      <c r="O140" s="686"/>
      <c r="P140" s="688"/>
      <c r="Q140" s="688"/>
      <c r="R140" s="688"/>
      <c r="S140" s="688"/>
      <c r="T140" s="688"/>
      <c r="U140" s="688"/>
      <c r="V140" s="688"/>
      <c r="W140" s="688"/>
      <c r="X140" s="688"/>
      <c r="Y140" s="689"/>
      <c r="Z140" s="690"/>
      <c r="AA140" s="690"/>
      <c r="AB140" s="691"/>
      <c r="AC140" s="692"/>
      <c r="AD140" s="693"/>
      <c r="AE140" s="693"/>
      <c r="AF140" s="693"/>
      <c r="AG140" s="693"/>
      <c r="AH140" s="694"/>
      <c r="AI140" s="695"/>
      <c r="AJ140" s="695"/>
      <c r="AK140" s="695"/>
      <c r="AL140" s="678"/>
      <c r="AM140" s="679"/>
      <c r="AN140" s="679"/>
      <c r="AO140" s="680"/>
      <c r="AP140" s="681"/>
      <c r="AQ140" s="681"/>
      <c r="AR140" s="681"/>
      <c r="AS140" s="681"/>
      <c r="AT140" s="681"/>
      <c r="AU140" s="681"/>
      <c r="AV140" s="681"/>
      <c r="AW140" s="681"/>
      <c r="AX140" s="681"/>
      <c r="AY140">
        <f>COUNTA($E$140)</f>
        <v>0</v>
      </c>
    </row>
    <row r="141" spans="1:51" ht="30" customHeight="1" x14ac:dyDescent="0.15">
      <c r="A141" s="682">
        <v>4</v>
      </c>
      <c r="B141" s="682">
        <v>1</v>
      </c>
      <c r="C141" s="708"/>
      <c r="D141" s="708"/>
      <c r="E141" s="709"/>
      <c r="F141" s="709"/>
      <c r="G141" s="709"/>
      <c r="H141" s="709"/>
      <c r="I141" s="709"/>
      <c r="J141" s="685"/>
      <c r="K141" s="686"/>
      <c r="L141" s="686"/>
      <c r="M141" s="686"/>
      <c r="N141" s="686"/>
      <c r="O141" s="686"/>
      <c r="P141" s="688"/>
      <c r="Q141" s="688"/>
      <c r="R141" s="688"/>
      <c r="S141" s="688"/>
      <c r="T141" s="688"/>
      <c r="U141" s="688"/>
      <c r="V141" s="688"/>
      <c r="W141" s="688"/>
      <c r="X141" s="688"/>
      <c r="Y141" s="689"/>
      <c r="Z141" s="690"/>
      <c r="AA141" s="690"/>
      <c r="AB141" s="691"/>
      <c r="AC141" s="692"/>
      <c r="AD141" s="693"/>
      <c r="AE141" s="693"/>
      <c r="AF141" s="693"/>
      <c r="AG141" s="693"/>
      <c r="AH141" s="694"/>
      <c r="AI141" s="695"/>
      <c r="AJ141" s="695"/>
      <c r="AK141" s="695"/>
      <c r="AL141" s="678"/>
      <c r="AM141" s="679"/>
      <c r="AN141" s="679"/>
      <c r="AO141" s="680"/>
      <c r="AP141" s="681"/>
      <c r="AQ141" s="681"/>
      <c r="AR141" s="681"/>
      <c r="AS141" s="681"/>
      <c r="AT141" s="681"/>
      <c r="AU141" s="681"/>
      <c r="AV141" s="681"/>
      <c r="AW141" s="681"/>
      <c r="AX141" s="681"/>
      <c r="AY141">
        <f>COUNTA($E$141)</f>
        <v>0</v>
      </c>
    </row>
    <row r="142" spans="1:51" ht="30" customHeight="1" x14ac:dyDescent="0.15">
      <c r="A142" s="682">
        <v>5</v>
      </c>
      <c r="B142" s="682">
        <v>1</v>
      </c>
      <c r="C142" s="708"/>
      <c r="D142" s="708"/>
      <c r="E142" s="709"/>
      <c r="F142" s="709"/>
      <c r="G142" s="709"/>
      <c r="H142" s="709"/>
      <c r="I142" s="709"/>
      <c r="J142" s="685"/>
      <c r="K142" s="686"/>
      <c r="L142" s="686"/>
      <c r="M142" s="686"/>
      <c r="N142" s="686"/>
      <c r="O142" s="686"/>
      <c r="P142" s="688"/>
      <c r="Q142" s="688"/>
      <c r="R142" s="688"/>
      <c r="S142" s="688"/>
      <c r="T142" s="688"/>
      <c r="U142" s="688"/>
      <c r="V142" s="688"/>
      <c r="W142" s="688"/>
      <c r="X142" s="688"/>
      <c r="Y142" s="689"/>
      <c r="Z142" s="690"/>
      <c r="AA142" s="690"/>
      <c r="AB142" s="691"/>
      <c r="AC142" s="692"/>
      <c r="AD142" s="693"/>
      <c r="AE142" s="693"/>
      <c r="AF142" s="693"/>
      <c r="AG142" s="693"/>
      <c r="AH142" s="694"/>
      <c r="AI142" s="695"/>
      <c r="AJ142" s="695"/>
      <c r="AK142" s="695"/>
      <c r="AL142" s="678"/>
      <c r="AM142" s="679"/>
      <c r="AN142" s="679"/>
      <c r="AO142" s="680"/>
      <c r="AP142" s="681"/>
      <c r="AQ142" s="681"/>
      <c r="AR142" s="681"/>
      <c r="AS142" s="681"/>
      <c r="AT142" s="681"/>
      <c r="AU142" s="681"/>
      <c r="AV142" s="681"/>
      <c r="AW142" s="681"/>
      <c r="AX142" s="681"/>
      <c r="AY142">
        <f>COUNTA($E$142)</f>
        <v>0</v>
      </c>
    </row>
    <row r="143" spans="1:51" ht="30" customHeight="1" x14ac:dyDescent="0.15">
      <c r="A143" s="682">
        <v>6</v>
      </c>
      <c r="B143" s="682">
        <v>1</v>
      </c>
      <c r="C143" s="708"/>
      <c r="D143" s="708"/>
      <c r="E143" s="709"/>
      <c r="F143" s="709"/>
      <c r="G143" s="709"/>
      <c r="H143" s="709"/>
      <c r="I143" s="709"/>
      <c r="J143" s="685"/>
      <c r="K143" s="686"/>
      <c r="L143" s="686"/>
      <c r="M143" s="686"/>
      <c r="N143" s="686"/>
      <c r="O143" s="686"/>
      <c r="P143" s="688"/>
      <c r="Q143" s="688"/>
      <c r="R143" s="688"/>
      <c r="S143" s="688"/>
      <c r="T143" s="688"/>
      <c r="U143" s="688"/>
      <c r="V143" s="688"/>
      <c r="W143" s="688"/>
      <c r="X143" s="688"/>
      <c r="Y143" s="689"/>
      <c r="Z143" s="690"/>
      <c r="AA143" s="690"/>
      <c r="AB143" s="691"/>
      <c r="AC143" s="692"/>
      <c r="AD143" s="693"/>
      <c r="AE143" s="693"/>
      <c r="AF143" s="693"/>
      <c r="AG143" s="693"/>
      <c r="AH143" s="694"/>
      <c r="AI143" s="695"/>
      <c r="AJ143" s="695"/>
      <c r="AK143" s="695"/>
      <c r="AL143" s="678"/>
      <c r="AM143" s="679"/>
      <c r="AN143" s="679"/>
      <c r="AO143" s="680"/>
      <c r="AP143" s="681"/>
      <c r="AQ143" s="681"/>
      <c r="AR143" s="681"/>
      <c r="AS143" s="681"/>
      <c r="AT143" s="681"/>
      <c r="AU143" s="681"/>
      <c r="AV143" s="681"/>
      <c r="AW143" s="681"/>
      <c r="AX143" s="681"/>
      <c r="AY143">
        <f>COUNTA($E$143)</f>
        <v>0</v>
      </c>
    </row>
    <row r="144" spans="1:51" ht="30" customHeight="1" x14ac:dyDescent="0.15">
      <c r="A144" s="682">
        <v>7</v>
      </c>
      <c r="B144" s="682">
        <v>1</v>
      </c>
      <c r="C144" s="708"/>
      <c r="D144" s="708"/>
      <c r="E144" s="709"/>
      <c r="F144" s="709"/>
      <c r="G144" s="709"/>
      <c r="H144" s="709"/>
      <c r="I144" s="709"/>
      <c r="J144" s="685"/>
      <c r="K144" s="686"/>
      <c r="L144" s="686"/>
      <c r="M144" s="686"/>
      <c r="N144" s="686"/>
      <c r="O144" s="686"/>
      <c r="P144" s="688"/>
      <c r="Q144" s="688"/>
      <c r="R144" s="688"/>
      <c r="S144" s="688"/>
      <c r="T144" s="688"/>
      <c r="U144" s="688"/>
      <c r="V144" s="688"/>
      <c r="W144" s="688"/>
      <c r="X144" s="688"/>
      <c r="Y144" s="689"/>
      <c r="Z144" s="690"/>
      <c r="AA144" s="690"/>
      <c r="AB144" s="691"/>
      <c r="AC144" s="692"/>
      <c r="AD144" s="693"/>
      <c r="AE144" s="693"/>
      <c r="AF144" s="693"/>
      <c r="AG144" s="693"/>
      <c r="AH144" s="694"/>
      <c r="AI144" s="695"/>
      <c r="AJ144" s="695"/>
      <c r="AK144" s="695"/>
      <c r="AL144" s="678"/>
      <c r="AM144" s="679"/>
      <c r="AN144" s="679"/>
      <c r="AO144" s="680"/>
      <c r="AP144" s="681"/>
      <c r="AQ144" s="681"/>
      <c r="AR144" s="681"/>
      <c r="AS144" s="681"/>
      <c r="AT144" s="681"/>
      <c r="AU144" s="681"/>
      <c r="AV144" s="681"/>
      <c r="AW144" s="681"/>
      <c r="AX144" s="681"/>
      <c r="AY144">
        <f>COUNTA($E$144)</f>
        <v>0</v>
      </c>
    </row>
    <row r="145" spans="1:51" ht="30" customHeight="1" x14ac:dyDescent="0.15">
      <c r="A145" s="682">
        <v>8</v>
      </c>
      <c r="B145" s="682">
        <v>1</v>
      </c>
      <c r="C145" s="708"/>
      <c r="D145" s="708"/>
      <c r="E145" s="709"/>
      <c r="F145" s="709"/>
      <c r="G145" s="709"/>
      <c r="H145" s="709"/>
      <c r="I145" s="709"/>
      <c r="J145" s="685"/>
      <c r="K145" s="686"/>
      <c r="L145" s="686"/>
      <c r="M145" s="686"/>
      <c r="N145" s="686"/>
      <c r="O145" s="686"/>
      <c r="P145" s="688"/>
      <c r="Q145" s="688"/>
      <c r="R145" s="688"/>
      <c r="S145" s="688"/>
      <c r="T145" s="688"/>
      <c r="U145" s="688"/>
      <c r="V145" s="688"/>
      <c r="W145" s="688"/>
      <c r="X145" s="688"/>
      <c r="Y145" s="689"/>
      <c r="Z145" s="690"/>
      <c r="AA145" s="690"/>
      <c r="AB145" s="691"/>
      <c r="AC145" s="692"/>
      <c r="AD145" s="693"/>
      <c r="AE145" s="693"/>
      <c r="AF145" s="693"/>
      <c r="AG145" s="693"/>
      <c r="AH145" s="694"/>
      <c r="AI145" s="695"/>
      <c r="AJ145" s="695"/>
      <c r="AK145" s="695"/>
      <c r="AL145" s="678"/>
      <c r="AM145" s="679"/>
      <c r="AN145" s="679"/>
      <c r="AO145" s="680"/>
      <c r="AP145" s="681"/>
      <c r="AQ145" s="681"/>
      <c r="AR145" s="681"/>
      <c r="AS145" s="681"/>
      <c r="AT145" s="681"/>
      <c r="AU145" s="681"/>
      <c r="AV145" s="681"/>
      <c r="AW145" s="681"/>
      <c r="AX145" s="681"/>
      <c r="AY145">
        <f>COUNTA($E$145)</f>
        <v>0</v>
      </c>
    </row>
    <row r="146" spans="1:51" ht="30" customHeight="1" x14ac:dyDescent="0.15">
      <c r="A146" s="682">
        <v>9</v>
      </c>
      <c r="B146" s="682">
        <v>1</v>
      </c>
      <c r="C146" s="708"/>
      <c r="D146" s="708"/>
      <c r="E146" s="709"/>
      <c r="F146" s="709"/>
      <c r="G146" s="709"/>
      <c r="H146" s="709"/>
      <c r="I146" s="709"/>
      <c r="J146" s="685"/>
      <c r="K146" s="686"/>
      <c r="L146" s="686"/>
      <c r="M146" s="686"/>
      <c r="N146" s="686"/>
      <c r="O146" s="686"/>
      <c r="P146" s="688"/>
      <c r="Q146" s="688"/>
      <c r="R146" s="688"/>
      <c r="S146" s="688"/>
      <c r="T146" s="688"/>
      <c r="U146" s="688"/>
      <c r="V146" s="688"/>
      <c r="W146" s="688"/>
      <c r="X146" s="688"/>
      <c r="Y146" s="689"/>
      <c r="Z146" s="690"/>
      <c r="AA146" s="690"/>
      <c r="AB146" s="691"/>
      <c r="AC146" s="692"/>
      <c r="AD146" s="693"/>
      <c r="AE146" s="693"/>
      <c r="AF146" s="693"/>
      <c r="AG146" s="693"/>
      <c r="AH146" s="694"/>
      <c r="AI146" s="695"/>
      <c r="AJ146" s="695"/>
      <c r="AK146" s="695"/>
      <c r="AL146" s="678"/>
      <c r="AM146" s="679"/>
      <c r="AN146" s="679"/>
      <c r="AO146" s="680"/>
      <c r="AP146" s="681"/>
      <c r="AQ146" s="681"/>
      <c r="AR146" s="681"/>
      <c r="AS146" s="681"/>
      <c r="AT146" s="681"/>
      <c r="AU146" s="681"/>
      <c r="AV146" s="681"/>
      <c r="AW146" s="681"/>
      <c r="AX146" s="681"/>
      <c r="AY146">
        <f>COUNTA($E$146)</f>
        <v>0</v>
      </c>
    </row>
    <row r="147" spans="1:51" ht="30" customHeight="1" x14ac:dyDescent="0.15">
      <c r="A147" s="682">
        <v>10</v>
      </c>
      <c r="B147" s="682">
        <v>1</v>
      </c>
      <c r="C147" s="708"/>
      <c r="D147" s="708"/>
      <c r="E147" s="709"/>
      <c r="F147" s="709"/>
      <c r="G147" s="709"/>
      <c r="H147" s="709"/>
      <c r="I147" s="709"/>
      <c r="J147" s="685"/>
      <c r="K147" s="686"/>
      <c r="L147" s="686"/>
      <c r="M147" s="686"/>
      <c r="N147" s="686"/>
      <c r="O147" s="686"/>
      <c r="P147" s="688"/>
      <c r="Q147" s="688"/>
      <c r="R147" s="688"/>
      <c r="S147" s="688"/>
      <c r="T147" s="688"/>
      <c r="U147" s="688"/>
      <c r="V147" s="688"/>
      <c r="W147" s="688"/>
      <c r="X147" s="688"/>
      <c r="Y147" s="689"/>
      <c r="Z147" s="690"/>
      <c r="AA147" s="690"/>
      <c r="AB147" s="691"/>
      <c r="AC147" s="692"/>
      <c r="AD147" s="693"/>
      <c r="AE147" s="693"/>
      <c r="AF147" s="693"/>
      <c r="AG147" s="693"/>
      <c r="AH147" s="694"/>
      <c r="AI147" s="695"/>
      <c r="AJ147" s="695"/>
      <c r="AK147" s="695"/>
      <c r="AL147" s="678"/>
      <c r="AM147" s="679"/>
      <c r="AN147" s="679"/>
      <c r="AO147" s="680"/>
      <c r="AP147" s="681"/>
      <c r="AQ147" s="681"/>
      <c r="AR147" s="681"/>
      <c r="AS147" s="681"/>
      <c r="AT147" s="681"/>
      <c r="AU147" s="681"/>
      <c r="AV147" s="681"/>
      <c r="AW147" s="681"/>
      <c r="AX147" s="681"/>
      <c r="AY147">
        <f>COUNTA($E$147)</f>
        <v>0</v>
      </c>
    </row>
    <row r="148" spans="1:51" ht="30" customHeight="1" x14ac:dyDescent="0.15">
      <c r="A148" s="682">
        <v>11</v>
      </c>
      <c r="B148" s="682">
        <v>1</v>
      </c>
      <c r="C148" s="708"/>
      <c r="D148" s="708"/>
      <c r="E148" s="709"/>
      <c r="F148" s="709"/>
      <c r="G148" s="709"/>
      <c r="H148" s="709"/>
      <c r="I148" s="709"/>
      <c r="J148" s="685"/>
      <c r="K148" s="686"/>
      <c r="L148" s="686"/>
      <c r="M148" s="686"/>
      <c r="N148" s="686"/>
      <c r="O148" s="686"/>
      <c r="P148" s="688"/>
      <c r="Q148" s="688"/>
      <c r="R148" s="688"/>
      <c r="S148" s="688"/>
      <c r="T148" s="688"/>
      <c r="U148" s="688"/>
      <c r="V148" s="688"/>
      <c r="W148" s="688"/>
      <c r="X148" s="688"/>
      <c r="Y148" s="689"/>
      <c r="Z148" s="690"/>
      <c r="AA148" s="690"/>
      <c r="AB148" s="691"/>
      <c r="AC148" s="692"/>
      <c r="AD148" s="693"/>
      <c r="AE148" s="693"/>
      <c r="AF148" s="693"/>
      <c r="AG148" s="693"/>
      <c r="AH148" s="694"/>
      <c r="AI148" s="695"/>
      <c r="AJ148" s="695"/>
      <c r="AK148" s="695"/>
      <c r="AL148" s="678"/>
      <c r="AM148" s="679"/>
      <c r="AN148" s="679"/>
      <c r="AO148" s="680"/>
      <c r="AP148" s="681"/>
      <c r="AQ148" s="681"/>
      <c r="AR148" s="681"/>
      <c r="AS148" s="681"/>
      <c r="AT148" s="681"/>
      <c r="AU148" s="681"/>
      <c r="AV148" s="681"/>
      <c r="AW148" s="681"/>
      <c r="AX148" s="681"/>
      <c r="AY148">
        <f>COUNTA($E$148)</f>
        <v>0</v>
      </c>
    </row>
    <row r="149" spans="1:51" ht="30" customHeight="1" x14ac:dyDescent="0.15">
      <c r="A149" s="682">
        <v>12</v>
      </c>
      <c r="B149" s="682">
        <v>1</v>
      </c>
      <c r="C149" s="708"/>
      <c r="D149" s="708"/>
      <c r="E149" s="709"/>
      <c r="F149" s="709"/>
      <c r="G149" s="709"/>
      <c r="H149" s="709"/>
      <c r="I149" s="709"/>
      <c r="J149" s="685"/>
      <c r="K149" s="686"/>
      <c r="L149" s="686"/>
      <c r="M149" s="686"/>
      <c r="N149" s="686"/>
      <c r="O149" s="686"/>
      <c r="P149" s="688"/>
      <c r="Q149" s="688"/>
      <c r="R149" s="688"/>
      <c r="S149" s="688"/>
      <c r="T149" s="688"/>
      <c r="U149" s="688"/>
      <c r="V149" s="688"/>
      <c r="W149" s="688"/>
      <c r="X149" s="688"/>
      <c r="Y149" s="689"/>
      <c r="Z149" s="690"/>
      <c r="AA149" s="690"/>
      <c r="AB149" s="691"/>
      <c r="AC149" s="692"/>
      <c r="AD149" s="693"/>
      <c r="AE149" s="693"/>
      <c r="AF149" s="693"/>
      <c r="AG149" s="693"/>
      <c r="AH149" s="694"/>
      <c r="AI149" s="695"/>
      <c r="AJ149" s="695"/>
      <c r="AK149" s="695"/>
      <c r="AL149" s="678"/>
      <c r="AM149" s="679"/>
      <c r="AN149" s="679"/>
      <c r="AO149" s="680"/>
      <c r="AP149" s="681"/>
      <c r="AQ149" s="681"/>
      <c r="AR149" s="681"/>
      <c r="AS149" s="681"/>
      <c r="AT149" s="681"/>
      <c r="AU149" s="681"/>
      <c r="AV149" s="681"/>
      <c r="AW149" s="681"/>
      <c r="AX149" s="681"/>
      <c r="AY149">
        <f>COUNTA($E$149)</f>
        <v>0</v>
      </c>
    </row>
    <row r="150" spans="1:51" ht="30" customHeight="1" x14ac:dyDescent="0.15">
      <c r="A150" s="682">
        <v>13</v>
      </c>
      <c r="B150" s="682">
        <v>1</v>
      </c>
      <c r="C150" s="708"/>
      <c r="D150" s="708"/>
      <c r="E150" s="709"/>
      <c r="F150" s="709"/>
      <c r="G150" s="709"/>
      <c r="H150" s="709"/>
      <c r="I150" s="709"/>
      <c r="J150" s="685"/>
      <c r="K150" s="686"/>
      <c r="L150" s="686"/>
      <c r="M150" s="686"/>
      <c r="N150" s="686"/>
      <c r="O150" s="686"/>
      <c r="P150" s="688"/>
      <c r="Q150" s="688"/>
      <c r="R150" s="688"/>
      <c r="S150" s="688"/>
      <c r="T150" s="688"/>
      <c r="U150" s="688"/>
      <c r="V150" s="688"/>
      <c r="W150" s="688"/>
      <c r="X150" s="688"/>
      <c r="Y150" s="689"/>
      <c r="Z150" s="690"/>
      <c r="AA150" s="690"/>
      <c r="AB150" s="691"/>
      <c r="AC150" s="692"/>
      <c r="AD150" s="693"/>
      <c r="AE150" s="693"/>
      <c r="AF150" s="693"/>
      <c r="AG150" s="693"/>
      <c r="AH150" s="694"/>
      <c r="AI150" s="695"/>
      <c r="AJ150" s="695"/>
      <c r="AK150" s="695"/>
      <c r="AL150" s="678"/>
      <c r="AM150" s="679"/>
      <c r="AN150" s="679"/>
      <c r="AO150" s="680"/>
      <c r="AP150" s="681"/>
      <c r="AQ150" s="681"/>
      <c r="AR150" s="681"/>
      <c r="AS150" s="681"/>
      <c r="AT150" s="681"/>
      <c r="AU150" s="681"/>
      <c r="AV150" s="681"/>
      <c r="AW150" s="681"/>
      <c r="AX150" s="681"/>
      <c r="AY150">
        <f>COUNTA($E$150)</f>
        <v>0</v>
      </c>
    </row>
    <row r="151" spans="1:51" ht="30" customHeight="1" x14ac:dyDescent="0.15">
      <c r="A151" s="682">
        <v>14</v>
      </c>
      <c r="B151" s="682">
        <v>1</v>
      </c>
      <c r="C151" s="708"/>
      <c r="D151" s="708"/>
      <c r="E151" s="709"/>
      <c r="F151" s="709"/>
      <c r="G151" s="709"/>
      <c r="H151" s="709"/>
      <c r="I151" s="709"/>
      <c r="J151" s="685"/>
      <c r="K151" s="686"/>
      <c r="L151" s="686"/>
      <c r="M151" s="686"/>
      <c r="N151" s="686"/>
      <c r="O151" s="686"/>
      <c r="P151" s="688"/>
      <c r="Q151" s="688"/>
      <c r="R151" s="688"/>
      <c r="S151" s="688"/>
      <c r="T151" s="688"/>
      <c r="U151" s="688"/>
      <c r="V151" s="688"/>
      <c r="W151" s="688"/>
      <c r="X151" s="688"/>
      <c r="Y151" s="689"/>
      <c r="Z151" s="690"/>
      <c r="AA151" s="690"/>
      <c r="AB151" s="691"/>
      <c r="AC151" s="692"/>
      <c r="AD151" s="693"/>
      <c r="AE151" s="693"/>
      <c r="AF151" s="693"/>
      <c r="AG151" s="693"/>
      <c r="AH151" s="694"/>
      <c r="AI151" s="695"/>
      <c r="AJ151" s="695"/>
      <c r="AK151" s="695"/>
      <c r="AL151" s="678"/>
      <c r="AM151" s="679"/>
      <c r="AN151" s="679"/>
      <c r="AO151" s="680"/>
      <c r="AP151" s="681"/>
      <c r="AQ151" s="681"/>
      <c r="AR151" s="681"/>
      <c r="AS151" s="681"/>
      <c r="AT151" s="681"/>
      <c r="AU151" s="681"/>
      <c r="AV151" s="681"/>
      <c r="AW151" s="681"/>
      <c r="AX151" s="681"/>
      <c r="AY151">
        <f>COUNTA($E$151)</f>
        <v>0</v>
      </c>
    </row>
    <row r="152" spans="1:51" ht="30" customHeight="1" x14ac:dyDescent="0.15">
      <c r="A152" s="682">
        <v>15</v>
      </c>
      <c r="B152" s="682">
        <v>1</v>
      </c>
      <c r="C152" s="708"/>
      <c r="D152" s="708"/>
      <c r="E152" s="709"/>
      <c r="F152" s="709"/>
      <c r="G152" s="709"/>
      <c r="H152" s="709"/>
      <c r="I152" s="709"/>
      <c r="J152" s="685"/>
      <c r="K152" s="686"/>
      <c r="L152" s="686"/>
      <c r="M152" s="686"/>
      <c r="N152" s="686"/>
      <c r="O152" s="686"/>
      <c r="P152" s="688"/>
      <c r="Q152" s="688"/>
      <c r="R152" s="688"/>
      <c r="S152" s="688"/>
      <c r="T152" s="688"/>
      <c r="U152" s="688"/>
      <c r="V152" s="688"/>
      <c r="W152" s="688"/>
      <c r="X152" s="688"/>
      <c r="Y152" s="689"/>
      <c r="Z152" s="690"/>
      <c r="AA152" s="690"/>
      <c r="AB152" s="691"/>
      <c r="AC152" s="692"/>
      <c r="AD152" s="693"/>
      <c r="AE152" s="693"/>
      <c r="AF152" s="693"/>
      <c r="AG152" s="693"/>
      <c r="AH152" s="694"/>
      <c r="AI152" s="695"/>
      <c r="AJ152" s="695"/>
      <c r="AK152" s="695"/>
      <c r="AL152" s="678"/>
      <c r="AM152" s="679"/>
      <c r="AN152" s="679"/>
      <c r="AO152" s="680"/>
      <c r="AP152" s="681"/>
      <c r="AQ152" s="681"/>
      <c r="AR152" s="681"/>
      <c r="AS152" s="681"/>
      <c r="AT152" s="681"/>
      <c r="AU152" s="681"/>
      <c r="AV152" s="681"/>
      <c r="AW152" s="681"/>
      <c r="AX152" s="681"/>
      <c r="AY152">
        <f>COUNTA($E$152)</f>
        <v>0</v>
      </c>
    </row>
    <row r="153" spans="1:51" ht="30" customHeight="1" x14ac:dyDescent="0.15">
      <c r="A153" s="682">
        <v>16</v>
      </c>
      <c r="B153" s="682">
        <v>1</v>
      </c>
      <c r="C153" s="708"/>
      <c r="D153" s="708"/>
      <c r="E153" s="709"/>
      <c r="F153" s="709"/>
      <c r="G153" s="709"/>
      <c r="H153" s="709"/>
      <c r="I153" s="709"/>
      <c r="J153" s="685"/>
      <c r="K153" s="686"/>
      <c r="L153" s="686"/>
      <c r="M153" s="686"/>
      <c r="N153" s="686"/>
      <c r="O153" s="686"/>
      <c r="P153" s="688"/>
      <c r="Q153" s="688"/>
      <c r="R153" s="688"/>
      <c r="S153" s="688"/>
      <c r="T153" s="688"/>
      <c r="U153" s="688"/>
      <c r="V153" s="688"/>
      <c r="W153" s="688"/>
      <c r="X153" s="688"/>
      <c r="Y153" s="689"/>
      <c r="Z153" s="690"/>
      <c r="AA153" s="690"/>
      <c r="AB153" s="691"/>
      <c r="AC153" s="692"/>
      <c r="AD153" s="693"/>
      <c r="AE153" s="693"/>
      <c r="AF153" s="693"/>
      <c r="AG153" s="693"/>
      <c r="AH153" s="694"/>
      <c r="AI153" s="695"/>
      <c r="AJ153" s="695"/>
      <c r="AK153" s="695"/>
      <c r="AL153" s="678"/>
      <c r="AM153" s="679"/>
      <c r="AN153" s="679"/>
      <c r="AO153" s="680"/>
      <c r="AP153" s="681"/>
      <c r="AQ153" s="681"/>
      <c r="AR153" s="681"/>
      <c r="AS153" s="681"/>
      <c r="AT153" s="681"/>
      <c r="AU153" s="681"/>
      <c r="AV153" s="681"/>
      <c r="AW153" s="681"/>
      <c r="AX153" s="681"/>
      <c r="AY153">
        <f>COUNTA($E$153)</f>
        <v>0</v>
      </c>
    </row>
    <row r="154" spans="1:51" ht="30" customHeight="1" x14ac:dyDescent="0.15">
      <c r="A154" s="682">
        <v>17</v>
      </c>
      <c r="B154" s="682">
        <v>1</v>
      </c>
      <c r="C154" s="708"/>
      <c r="D154" s="708"/>
      <c r="E154" s="709"/>
      <c r="F154" s="709"/>
      <c r="G154" s="709"/>
      <c r="H154" s="709"/>
      <c r="I154" s="709"/>
      <c r="J154" s="685"/>
      <c r="K154" s="686"/>
      <c r="L154" s="686"/>
      <c r="M154" s="686"/>
      <c r="N154" s="686"/>
      <c r="O154" s="686"/>
      <c r="P154" s="688"/>
      <c r="Q154" s="688"/>
      <c r="R154" s="688"/>
      <c r="S154" s="688"/>
      <c r="T154" s="688"/>
      <c r="U154" s="688"/>
      <c r="V154" s="688"/>
      <c r="W154" s="688"/>
      <c r="X154" s="688"/>
      <c r="Y154" s="689"/>
      <c r="Z154" s="690"/>
      <c r="AA154" s="690"/>
      <c r="AB154" s="691"/>
      <c r="AC154" s="692"/>
      <c r="AD154" s="693"/>
      <c r="AE154" s="693"/>
      <c r="AF154" s="693"/>
      <c r="AG154" s="693"/>
      <c r="AH154" s="694"/>
      <c r="AI154" s="695"/>
      <c r="AJ154" s="695"/>
      <c r="AK154" s="695"/>
      <c r="AL154" s="678"/>
      <c r="AM154" s="679"/>
      <c r="AN154" s="679"/>
      <c r="AO154" s="680"/>
      <c r="AP154" s="681"/>
      <c r="AQ154" s="681"/>
      <c r="AR154" s="681"/>
      <c r="AS154" s="681"/>
      <c r="AT154" s="681"/>
      <c r="AU154" s="681"/>
      <c r="AV154" s="681"/>
      <c r="AW154" s="681"/>
      <c r="AX154" s="681"/>
      <c r="AY154">
        <f>COUNTA($E$154)</f>
        <v>0</v>
      </c>
    </row>
    <row r="155" spans="1:51" ht="30" customHeight="1" x14ac:dyDescent="0.15">
      <c r="A155" s="682">
        <v>18</v>
      </c>
      <c r="B155" s="682">
        <v>1</v>
      </c>
      <c r="C155" s="708"/>
      <c r="D155" s="708"/>
      <c r="E155" s="491"/>
      <c r="F155" s="709"/>
      <c r="G155" s="709"/>
      <c r="H155" s="709"/>
      <c r="I155" s="709"/>
      <c r="J155" s="685"/>
      <c r="K155" s="686"/>
      <c r="L155" s="686"/>
      <c r="M155" s="686"/>
      <c r="N155" s="686"/>
      <c r="O155" s="686"/>
      <c r="P155" s="688"/>
      <c r="Q155" s="688"/>
      <c r="R155" s="688"/>
      <c r="S155" s="688"/>
      <c r="T155" s="688"/>
      <c r="U155" s="688"/>
      <c r="V155" s="688"/>
      <c r="W155" s="688"/>
      <c r="X155" s="688"/>
      <c r="Y155" s="689"/>
      <c r="Z155" s="690"/>
      <c r="AA155" s="690"/>
      <c r="AB155" s="691"/>
      <c r="AC155" s="692"/>
      <c r="AD155" s="693"/>
      <c r="AE155" s="693"/>
      <c r="AF155" s="693"/>
      <c r="AG155" s="693"/>
      <c r="AH155" s="694"/>
      <c r="AI155" s="695"/>
      <c r="AJ155" s="695"/>
      <c r="AK155" s="695"/>
      <c r="AL155" s="678"/>
      <c r="AM155" s="679"/>
      <c r="AN155" s="679"/>
      <c r="AO155" s="680"/>
      <c r="AP155" s="681"/>
      <c r="AQ155" s="681"/>
      <c r="AR155" s="681"/>
      <c r="AS155" s="681"/>
      <c r="AT155" s="681"/>
      <c r="AU155" s="681"/>
      <c r="AV155" s="681"/>
      <c r="AW155" s="681"/>
      <c r="AX155" s="681"/>
      <c r="AY155">
        <f>COUNTA($E$155)</f>
        <v>0</v>
      </c>
    </row>
    <row r="156" spans="1:51" ht="30" customHeight="1" x14ac:dyDescent="0.15">
      <c r="A156" s="682">
        <v>19</v>
      </c>
      <c r="B156" s="682">
        <v>1</v>
      </c>
      <c r="C156" s="708"/>
      <c r="D156" s="708"/>
      <c r="E156" s="709"/>
      <c r="F156" s="709"/>
      <c r="G156" s="709"/>
      <c r="H156" s="709"/>
      <c r="I156" s="709"/>
      <c r="J156" s="685"/>
      <c r="K156" s="686"/>
      <c r="L156" s="686"/>
      <c r="M156" s="686"/>
      <c r="N156" s="686"/>
      <c r="O156" s="686"/>
      <c r="P156" s="688"/>
      <c r="Q156" s="688"/>
      <c r="R156" s="688"/>
      <c r="S156" s="688"/>
      <c r="T156" s="688"/>
      <c r="U156" s="688"/>
      <c r="V156" s="688"/>
      <c r="W156" s="688"/>
      <c r="X156" s="688"/>
      <c r="Y156" s="689"/>
      <c r="Z156" s="690"/>
      <c r="AA156" s="690"/>
      <c r="AB156" s="691"/>
      <c r="AC156" s="692"/>
      <c r="AD156" s="693"/>
      <c r="AE156" s="693"/>
      <c r="AF156" s="693"/>
      <c r="AG156" s="693"/>
      <c r="AH156" s="694"/>
      <c r="AI156" s="695"/>
      <c r="AJ156" s="695"/>
      <c r="AK156" s="695"/>
      <c r="AL156" s="678"/>
      <c r="AM156" s="679"/>
      <c r="AN156" s="679"/>
      <c r="AO156" s="680"/>
      <c r="AP156" s="681"/>
      <c r="AQ156" s="681"/>
      <c r="AR156" s="681"/>
      <c r="AS156" s="681"/>
      <c r="AT156" s="681"/>
      <c r="AU156" s="681"/>
      <c r="AV156" s="681"/>
      <c r="AW156" s="681"/>
      <c r="AX156" s="681"/>
      <c r="AY156">
        <f>COUNTA($E$156)</f>
        <v>0</v>
      </c>
    </row>
    <row r="157" spans="1:51" ht="30" customHeight="1" x14ac:dyDescent="0.15">
      <c r="A157" s="682">
        <v>20</v>
      </c>
      <c r="B157" s="682">
        <v>1</v>
      </c>
      <c r="C157" s="708"/>
      <c r="D157" s="708"/>
      <c r="E157" s="709"/>
      <c r="F157" s="709"/>
      <c r="G157" s="709"/>
      <c r="H157" s="709"/>
      <c r="I157" s="709"/>
      <c r="J157" s="685"/>
      <c r="K157" s="686"/>
      <c r="L157" s="686"/>
      <c r="M157" s="686"/>
      <c r="N157" s="686"/>
      <c r="O157" s="686"/>
      <c r="P157" s="688"/>
      <c r="Q157" s="688"/>
      <c r="R157" s="688"/>
      <c r="S157" s="688"/>
      <c r="T157" s="688"/>
      <c r="U157" s="688"/>
      <c r="V157" s="688"/>
      <c r="W157" s="688"/>
      <c r="X157" s="688"/>
      <c r="Y157" s="689"/>
      <c r="Z157" s="690"/>
      <c r="AA157" s="690"/>
      <c r="AB157" s="691"/>
      <c r="AC157" s="692"/>
      <c r="AD157" s="693"/>
      <c r="AE157" s="693"/>
      <c r="AF157" s="693"/>
      <c r="AG157" s="693"/>
      <c r="AH157" s="694"/>
      <c r="AI157" s="695"/>
      <c r="AJ157" s="695"/>
      <c r="AK157" s="695"/>
      <c r="AL157" s="678"/>
      <c r="AM157" s="679"/>
      <c r="AN157" s="679"/>
      <c r="AO157" s="680"/>
      <c r="AP157" s="681"/>
      <c r="AQ157" s="681"/>
      <c r="AR157" s="681"/>
      <c r="AS157" s="681"/>
      <c r="AT157" s="681"/>
      <c r="AU157" s="681"/>
      <c r="AV157" s="681"/>
      <c r="AW157" s="681"/>
      <c r="AX157" s="681"/>
      <c r="AY157">
        <f>COUNTA($E$157)</f>
        <v>0</v>
      </c>
    </row>
    <row r="158" spans="1:51" ht="30" customHeight="1" x14ac:dyDescent="0.15">
      <c r="A158" s="682">
        <v>21</v>
      </c>
      <c r="B158" s="682">
        <v>1</v>
      </c>
      <c r="C158" s="708"/>
      <c r="D158" s="708"/>
      <c r="E158" s="709"/>
      <c r="F158" s="709"/>
      <c r="G158" s="709"/>
      <c r="H158" s="709"/>
      <c r="I158" s="709"/>
      <c r="J158" s="685"/>
      <c r="K158" s="686"/>
      <c r="L158" s="686"/>
      <c r="M158" s="686"/>
      <c r="N158" s="686"/>
      <c r="O158" s="686"/>
      <c r="P158" s="688"/>
      <c r="Q158" s="688"/>
      <c r="R158" s="688"/>
      <c r="S158" s="688"/>
      <c r="T158" s="688"/>
      <c r="U158" s="688"/>
      <c r="V158" s="688"/>
      <c r="W158" s="688"/>
      <c r="X158" s="688"/>
      <c r="Y158" s="689"/>
      <c r="Z158" s="690"/>
      <c r="AA158" s="690"/>
      <c r="AB158" s="691"/>
      <c r="AC158" s="692"/>
      <c r="AD158" s="693"/>
      <c r="AE158" s="693"/>
      <c r="AF158" s="693"/>
      <c r="AG158" s="693"/>
      <c r="AH158" s="694"/>
      <c r="AI158" s="695"/>
      <c r="AJ158" s="695"/>
      <c r="AK158" s="695"/>
      <c r="AL158" s="678"/>
      <c r="AM158" s="679"/>
      <c r="AN158" s="679"/>
      <c r="AO158" s="680"/>
      <c r="AP158" s="681"/>
      <c r="AQ158" s="681"/>
      <c r="AR158" s="681"/>
      <c r="AS158" s="681"/>
      <c r="AT158" s="681"/>
      <c r="AU158" s="681"/>
      <c r="AV158" s="681"/>
      <c r="AW158" s="681"/>
      <c r="AX158" s="681"/>
      <c r="AY158">
        <f>COUNTA($E$158)</f>
        <v>0</v>
      </c>
    </row>
    <row r="159" spans="1:51" ht="30" customHeight="1" x14ac:dyDescent="0.15">
      <c r="A159" s="682">
        <v>22</v>
      </c>
      <c r="B159" s="682">
        <v>1</v>
      </c>
      <c r="C159" s="708"/>
      <c r="D159" s="708"/>
      <c r="E159" s="709"/>
      <c r="F159" s="709"/>
      <c r="G159" s="709"/>
      <c r="H159" s="709"/>
      <c r="I159" s="709"/>
      <c r="J159" s="685"/>
      <c r="K159" s="686"/>
      <c r="L159" s="686"/>
      <c r="M159" s="686"/>
      <c r="N159" s="686"/>
      <c r="O159" s="686"/>
      <c r="P159" s="688"/>
      <c r="Q159" s="688"/>
      <c r="R159" s="688"/>
      <c r="S159" s="688"/>
      <c r="T159" s="688"/>
      <c r="U159" s="688"/>
      <c r="V159" s="688"/>
      <c r="W159" s="688"/>
      <c r="X159" s="688"/>
      <c r="Y159" s="689"/>
      <c r="Z159" s="690"/>
      <c r="AA159" s="690"/>
      <c r="AB159" s="691"/>
      <c r="AC159" s="692"/>
      <c r="AD159" s="693"/>
      <c r="AE159" s="693"/>
      <c r="AF159" s="693"/>
      <c r="AG159" s="693"/>
      <c r="AH159" s="694"/>
      <c r="AI159" s="695"/>
      <c r="AJ159" s="695"/>
      <c r="AK159" s="695"/>
      <c r="AL159" s="678"/>
      <c r="AM159" s="679"/>
      <c r="AN159" s="679"/>
      <c r="AO159" s="680"/>
      <c r="AP159" s="681"/>
      <c r="AQ159" s="681"/>
      <c r="AR159" s="681"/>
      <c r="AS159" s="681"/>
      <c r="AT159" s="681"/>
      <c r="AU159" s="681"/>
      <c r="AV159" s="681"/>
      <c r="AW159" s="681"/>
      <c r="AX159" s="681"/>
      <c r="AY159">
        <f>COUNTA($E$159)</f>
        <v>0</v>
      </c>
    </row>
    <row r="160" spans="1:51" ht="30" customHeight="1" x14ac:dyDescent="0.15">
      <c r="A160" s="682">
        <v>23</v>
      </c>
      <c r="B160" s="682">
        <v>1</v>
      </c>
      <c r="C160" s="708"/>
      <c r="D160" s="708"/>
      <c r="E160" s="709"/>
      <c r="F160" s="709"/>
      <c r="G160" s="709"/>
      <c r="H160" s="709"/>
      <c r="I160" s="709"/>
      <c r="J160" s="685"/>
      <c r="K160" s="686"/>
      <c r="L160" s="686"/>
      <c r="M160" s="686"/>
      <c r="N160" s="686"/>
      <c r="O160" s="686"/>
      <c r="P160" s="688"/>
      <c r="Q160" s="688"/>
      <c r="R160" s="688"/>
      <c r="S160" s="688"/>
      <c r="T160" s="688"/>
      <c r="U160" s="688"/>
      <c r="V160" s="688"/>
      <c r="W160" s="688"/>
      <c r="X160" s="688"/>
      <c r="Y160" s="689"/>
      <c r="Z160" s="690"/>
      <c r="AA160" s="690"/>
      <c r="AB160" s="691"/>
      <c r="AC160" s="692"/>
      <c r="AD160" s="693"/>
      <c r="AE160" s="693"/>
      <c r="AF160" s="693"/>
      <c r="AG160" s="693"/>
      <c r="AH160" s="694"/>
      <c r="AI160" s="695"/>
      <c r="AJ160" s="695"/>
      <c r="AK160" s="695"/>
      <c r="AL160" s="678"/>
      <c r="AM160" s="679"/>
      <c r="AN160" s="679"/>
      <c r="AO160" s="680"/>
      <c r="AP160" s="681"/>
      <c r="AQ160" s="681"/>
      <c r="AR160" s="681"/>
      <c r="AS160" s="681"/>
      <c r="AT160" s="681"/>
      <c r="AU160" s="681"/>
      <c r="AV160" s="681"/>
      <c r="AW160" s="681"/>
      <c r="AX160" s="681"/>
      <c r="AY160">
        <f>COUNTA($E$160)</f>
        <v>0</v>
      </c>
    </row>
    <row r="161" spans="1:51" ht="30" customHeight="1" x14ac:dyDescent="0.15">
      <c r="A161" s="682">
        <v>24</v>
      </c>
      <c r="B161" s="682">
        <v>1</v>
      </c>
      <c r="C161" s="708"/>
      <c r="D161" s="708"/>
      <c r="E161" s="709"/>
      <c r="F161" s="709"/>
      <c r="G161" s="709"/>
      <c r="H161" s="709"/>
      <c r="I161" s="709"/>
      <c r="J161" s="685"/>
      <c r="K161" s="686"/>
      <c r="L161" s="686"/>
      <c r="M161" s="686"/>
      <c r="N161" s="686"/>
      <c r="O161" s="686"/>
      <c r="P161" s="688"/>
      <c r="Q161" s="688"/>
      <c r="R161" s="688"/>
      <c r="S161" s="688"/>
      <c r="T161" s="688"/>
      <c r="U161" s="688"/>
      <c r="V161" s="688"/>
      <c r="W161" s="688"/>
      <c r="X161" s="688"/>
      <c r="Y161" s="689"/>
      <c r="Z161" s="690"/>
      <c r="AA161" s="690"/>
      <c r="AB161" s="691"/>
      <c r="AC161" s="692"/>
      <c r="AD161" s="693"/>
      <c r="AE161" s="693"/>
      <c r="AF161" s="693"/>
      <c r="AG161" s="693"/>
      <c r="AH161" s="694"/>
      <c r="AI161" s="695"/>
      <c r="AJ161" s="695"/>
      <c r="AK161" s="695"/>
      <c r="AL161" s="678"/>
      <c r="AM161" s="679"/>
      <c r="AN161" s="679"/>
      <c r="AO161" s="680"/>
      <c r="AP161" s="681"/>
      <c r="AQ161" s="681"/>
      <c r="AR161" s="681"/>
      <c r="AS161" s="681"/>
      <c r="AT161" s="681"/>
      <c r="AU161" s="681"/>
      <c r="AV161" s="681"/>
      <c r="AW161" s="681"/>
      <c r="AX161" s="681"/>
      <c r="AY161">
        <f>COUNTA($E$161)</f>
        <v>0</v>
      </c>
    </row>
    <row r="162" spans="1:51" ht="30" customHeight="1" x14ac:dyDescent="0.15">
      <c r="A162" s="682">
        <v>25</v>
      </c>
      <c r="B162" s="682">
        <v>1</v>
      </c>
      <c r="C162" s="708"/>
      <c r="D162" s="708"/>
      <c r="E162" s="709"/>
      <c r="F162" s="709"/>
      <c r="G162" s="709"/>
      <c r="H162" s="709"/>
      <c r="I162" s="709"/>
      <c r="J162" s="685"/>
      <c r="K162" s="686"/>
      <c r="L162" s="686"/>
      <c r="M162" s="686"/>
      <c r="N162" s="686"/>
      <c r="O162" s="686"/>
      <c r="P162" s="688"/>
      <c r="Q162" s="688"/>
      <c r="R162" s="688"/>
      <c r="S162" s="688"/>
      <c r="T162" s="688"/>
      <c r="U162" s="688"/>
      <c r="V162" s="688"/>
      <c r="W162" s="688"/>
      <c r="X162" s="688"/>
      <c r="Y162" s="689"/>
      <c r="Z162" s="690"/>
      <c r="AA162" s="690"/>
      <c r="AB162" s="691"/>
      <c r="AC162" s="692"/>
      <c r="AD162" s="693"/>
      <c r="AE162" s="693"/>
      <c r="AF162" s="693"/>
      <c r="AG162" s="693"/>
      <c r="AH162" s="694"/>
      <c r="AI162" s="695"/>
      <c r="AJ162" s="695"/>
      <c r="AK162" s="695"/>
      <c r="AL162" s="678"/>
      <c r="AM162" s="679"/>
      <c r="AN162" s="679"/>
      <c r="AO162" s="680"/>
      <c r="AP162" s="681"/>
      <c r="AQ162" s="681"/>
      <c r="AR162" s="681"/>
      <c r="AS162" s="681"/>
      <c r="AT162" s="681"/>
      <c r="AU162" s="681"/>
      <c r="AV162" s="681"/>
      <c r="AW162" s="681"/>
      <c r="AX162" s="681"/>
      <c r="AY162">
        <f>COUNTA($E$162)</f>
        <v>0</v>
      </c>
    </row>
    <row r="163" spans="1:51" ht="30" customHeight="1" x14ac:dyDescent="0.15">
      <c r="A163" s="682">
        <v>26</v>
      </c>
      <c r="B163" s="682">
        <v>1</v>
      </c>
      <c r="C163" s="708"/>
      <c r="D163" s="708"/>
      <c r="E163" s="709"/>
      <c r="F163" s="709"/>
      <c r="G163" s="709"/>
      <c r="H163" s="709"/>
      <c r="I163" s="709"/>
      <c r="J163" s="685"/>
      <c r="K163" s="686"/>
      <c r="L163" s="686"/>
      <c r="M163" s="686"/>
      <c r="N163" s="686"/>
      <c r="O163" s="686"/>
      <c r="P163" s="688"/>
      <c r="Q163" s="688"/>
      <c r="R163" s="688"/>
      <c r="S163" s="688"/>
      <c r="T163" s="688"/>
      <c r="U163" s="688"/>
      <c r="V163" s="688"/>
      <c r="W163" s="688"/>
      <c r="X163" s="688"/>
      <c r="Y163" s="689"/>
      <c r="Z163" s="690"/>
      <c r="AA163" s="690"/>
      <c r="AB163" s="691"/>
      <c r="AC163" s="692"/>
      <c r="AD163" s="693"/>
      <c r="AE163" s="693"/>
      <c r="AF163" s="693"/>
      <c r="AG163" s="693"/>
      <c r="AH163" s="694"/>
      <c r="AI163" s="695"/>
      <c r="AJ163" s="695"/>
      <c r="AK163" s="695"/>
      <c r="AL163" s="678"/>
      <c r="AM163" s="679"/>
      <c r="AN163" s="679"/>
      <c r="AO163" s="680"/>
      <c r="AP163" s="681"/>
      <c r="AQ163" s="681"/>
      <c r="AR163" s="681"/>
      <c r="AS163" s="681"/>
      <c r="AT163" s="681"/>
      <c r="AU163" s="681"/>
      <c r="AV163" s="681"/>
      <c r="AW163" s="681"/>
      <c r="AX163" s="681"/>
      <c r="AY163">
        <f>COUNTA($E$163)</f>
        <v>0</v>
      </c>
    </row>
    <row r="164" spans="1:51" ht="30" customHeight="1" x14ac:dyDescent="0.15">
      <c r="A164" s="682">
        <v>27</v>
      </c>
      <c r="B164" s="682">
        <v>1</v>
      </c>
      <c r="C164" s="708"/>
      <c r="D164" s="708"/>
      <c r="E164" s="709"/>
      <c r="F164" s="709"/>
      <c r="G164" s="709"/>
      <c r="H164" s="709"/>
      <c r="I164" s="709"/>
      <c r="J164" s="685"/>
      <c r="K164" s="686"/>
      <c r="L164" s="686"/>
      <c r="M164" s="686"/>
      <c r="N164" s="686"/>
      <c r="O164" s="686"/>
      <c r="P164" s="688"/>
      <c r="Q164" s="688"/>
      <c r="R164" s="688"/>
      <c r="S164" s="688"/>
      <c r="T164" s="688"/>
      <c r="U164" s="688"/>
      <c r="V164" s="688"/>
      <c r="W164" s="688"/>
      <c r="X164" s="688"/>
      <c r="Y164" s="689"/>
      <c r="Z164" s="690"/>
      <c r="AA164" s="690"/>
      <c r="AB164" s="691"/>
      <c r="AC164" s="692"/>
      <c r="AD164" s="693"/>
      <c r="AE164" s="693"/>
      <c r="AF164" s="693"/>
      <c r="AG164" s="693"/>
      <c r="AH164" s="694"/>
      <c r="AI164" s="695"/>
      <c r="AJ164" s="695"/>
      <c r="AK164" s="695"/>
      <c r="AL164" s="678"/>
      <c r="AM164" s="679"/>
      <c r="AN164" s="679"/>
      <c r="AO164" s="680"/>
      <c r="AP164" s="681"/>
      <c r="AQ164" s="681"/>
      <c r="AR164" s="681"/>
      <c r="AS164" s="681"/>
      <c r="AT164" s="681"/>
      <c r="AU164" s="681"/>
      <c r="AV164" s="681"/>
      <c r="AW164" s="681"/>
      <c r="AX164" s="681"/>
      <c r="AY164">
        <f>COUNTA($E$164)</f>
        <v>0</v>
      </c>
    </row>
    <row r="165" spans="1:51" ht="30" customHeight="1" x14ac:dyDescent="0.15">
      <c r="A165" s="682">
        <v>28</v>
      </c>
      <c r="B165" s="682">
        <v>1</v>
      </c>
      <c r="C165" s="708"/>
      <c r="D165" s="708"/>
      <c r="E165" s="709"/>
      <c r="F165" s="709"/>
      <c r="G165" s="709"/>
      <c r="H165" s="709"/>
      <c r="I165" s="709"/>
      <c r="J165" s="685"/>
      <c r="K165" s="686"/>
      <c r="L165" s="686"/>
      <c r="M165" s="686"/>
      <c r="N165" s="686"/>
      <c r="O165" s="686"/>
      <c r="P165" s="688"/>
      <c r="Q165" s="688"/>
      <c r="R165" s="688"/>
      <c r="S165" s="688"/>
      <c r="T165" s="688"/>
      <c r="U165" s="688"/>
      <c r="V165" s="688"/>
      <c r="W165" s="688"/>
      <c r="X165" s="688"/>
      <c r="Y165" s="689"/>
      <c r="Z165" s="690"/>
      <c r="AA165" s="690"/>
      <c r="AB165" s="691"/>
      <c r="AC165" s="692"/>
      <c r="AD165" s="693"/>
      <c r="AE165" s="693"/>
      <c r="AF165" s="693"/>
      <c r="AG165" s="693"/>
      <c r="AH165" s="694"/>
      <c r="AI165" s="695"/>
      <c r="AJ165" s="695"/>
      <c r="AK165" s="695"/>
      <c r="AL165" s="678"/>
      <c r="AM165" s="679"/>
      <c r="AN165" s="679"/>
      <c r="AO165" s="680"/>
      <c r="AP165" s="681"/>
      <c r="AQ165" s="681"/>
      <c r="AR165" s="681"/>
      <c r="AS165" s="681"/>
      <c r="AT165" s="681"/>
      <c r="AU165" s="681"/>
      <c r="AV165" s="681"/>
      <c r="AW165" s="681"/>
      <c r="AX165" s="681"/>
      <c r="AY165">
        <f>COUNTA($E$165)</f>
        <v>0</v>
      </c>
    </row>
    <row r="166" spans="1:51" ht="30" customHeight="1" x14ac:dyDescent="0.15">
      <c r="A166" s="682">
        <v>29</v>
      </c>
      <c r="B166" s="682">
        <v>1</v>
      </c>
      <c r="C166" s="708"/>
      <c r="D166" s="708"/>
      <c r="E166" s="709"/>
      <c r="F166" s="709"/>
      <c r="G166" s="709"/>
      <c r="H166" s="709"/>
      <c r="I166" s="709"/>
      <c r="J166" s="685"/>
      <c r="K166" s="686"/>
      <c r="L166" s="686"/>
      <c r="M166" s="686"/>
      <c r="N166" s="686"/>
      <c r="O166" s="686"/>
      <c r="P166" s="688"/>
      <c r="Q166" s="688"/>
      <c r="R166" s="688"/>
      <c r="S166" s="688"/>
      <c r="T166" s="688"/>
      <c r="U166" s="688"/>
      <c r="V166" s="688"/>
      <c r="W166" s="688"/>
      <c r="X166" s="688"/>
      <c r="Y166" s="689"/>
      <c r="Z166" s="690"/>
      <c r="AA166" s="690"/>
      <c r="AB166" s="691"/>
      <c r="AC166" s="692"/>
      <c r="AD166" s="693"/>
      <c r="AE166" s="693"/>
      <c r="AF166" s="693"/>
      <c r="AG166" s="693"/>
      <c r="AH166" s="694"/>
      <c r="AI166" s="695"/>
      <c r="AJ166" s="695"/>
      <c r="AK166" s="695"/>
      <c r="AL166" s="678"/>
      <c r="AM166" s="679"/>
      <c r="AN166" s="679"/>
      <c r="AO166" s="680"/>
      <c r="AP166" s="681"/>
      <c r="AQ166" s="681"/>
      <c r="AR166" s="681"/>
      <c r="AS166" s="681"/>
      <c r="AT166" s="681"/>
      <c r="AU166" s="681"/>
      <c r="AV166" s="681"/>
      <c r="AW166" s="681"/>
      <c r="AX166" s="681"/>
      <c r="AY166">
        <f>COUNTA($E$166)</f>
        <v>0</v>
      </c>
    </row>
    <row r="167" spans="1:51" ht="30" customHeight="1" x14ac:dyDescent="0.15">
      <c r="A167" s="682">
        <v>30</v>
      </c>
      <c r="B167" s="682">
        <v>1</v>
      </c>
      <c r="C167" s="708"/>
      <c r="D167" s="708"/>
      <c r="E167" s="709"/>
      <c r="F167" s="709"/>
      <c r="G167" s="709"/>
      <c r="H167" s="709"/>
      <c r="I167" s="709"/>
      <c r="J167" s="685"/>
      <c r="K167" s="686"/>
      <c r="L167" s="686"/>
      <c r="M167" s="686"/>
      <c r="N167" s="686"/>
      <c r="O167" s="686"/>
      <c r="P167" s="688"/>
      <c r="Q167" s="688"/>
      <c r="R167" s="688"/>
      <c r="S167" s="688"/>
      <c r="T167" s="688"/>
      <c r="U167" s="688"/>
      <c r="V167" s="688"/>
      <c r="W167" s="688"/>
      <c r="X167" s="688"/>
      <c r="Y167" s="689"/>
      <c r="Z167" s="690"/>
      <c r="AA167" s="690"/>
      <c r="AB167" s="691"/>
      <c r="AC167" s="692"/>
      <c r="AD167" s="693"/>
      <c r="AE167" s="693"/>
      <c r="AF167" s="693"/>
      <c r="AG167" s="693"/>
      <c r="AH167" s="694"/>
      <c r="AI167" s="695"/>
      <c r="AJ167" s="695"/>
      <c r="AK167" s="695"/>
      <c r="AL167" s="678"/>
      <c r="AM167" s="679"/>
      <c r="AN167" s="679"/>
      <c r="AO167" s="680"/>
      <c r="AP167" s="681"/>
      <c r="AQ167" s="681"/>
      <c r="AR167" s="681"/>
      <c r="AS167" s="681"/>
      <c r="AT167" s="681"/>
      <c r="AU167" s="681"/>
      <c r="AV167" s="681"/>
      <c r="AW167" s="681"/>
      <c r="AX167" s="681"/>
      <c r="AY167">
        <f>COUNTA($E$167)</f>
        <v>0</v>
      </c>
    </row>
  </sheetData>
  <sheetProtection formatRows="0"/>
  <dataConsolidate link="1"/>
  <mergeCells count="855">
    <mergeCell ref="AQ96:AS96"/>
    <mergeCell ref="E94:G94"/>
    <mergeCell ref="I94:J94"/>
    <mergeCell ref="L94:M94"/>
    <mergeCell ref="O94:P94"/>
    <mergeCell ref="Q94:S94"/>
    <mergeCell ref="U94:V94"/>
    <mergeCell ref="X94:Y94"/>
    <mergeCell ref="AR94:AS94"/>
    <mergeCell ref="AU94:AV94"/>
    <mergeCell ref="AQ33:AT33"/>
    <mergeCell ref="AU33:AX33"/>
    <mergeCell ref="Y34:AA34"/>
    <mergeCell ref="AB34:AD34"/>
    <mergeCell ref="AE34:AH34"/>
    <mergeCell ref="AI34:AL34"/>
    <mergeCell ref="AM34:AP34"/>
    <mergeCell ref="AQ34:AT34"/>
    <mergeCell ref="AU34:AX34"/>
    <mergeCell ref="B30:F34"/>
    <mergeCell ref="G30:O31"/>
    <mergeCell ref="P30:X31"/>
    <mergeCell ref="Y30:AA31"/>
    <mergeCell ref="AB30:AD31"/>
    <mergeCell ref="AE30:AH31"/>
    <mergeCell ref="AI30:AL31"/>
    <mergeCell ref="AM30:AP31"/>
    <mergeCell ref="AQ30:AT30"/>
    <mergeCell ref="AU30:AX30"/>
    <mergeCell ref="AQ31:AR31"/>
    <mergeCell ref="AS31:AT31"/>
    <mergeCell ref="AU31:AV31"/>
    <mergeCell ref="AW31:AX31"/>
    <mergeCell ref="G32:O34"/>
    <mergeCell ref="P32:X34"/>
    <mergeCell ref="Y32:AA32"/>
    <mergeCell ref="AB32:AD32"/>
    <mergeCell ref="AE32:AH32"/>
    <mergeCell ref="AI32:AL32"/>
    <mergeCell ref="AM32:AP32"/>
    <mergeCell ref="AQ32:AT32"/>
    <mergeCell ref="AU32:AX32"/>
    <mergeCell ref="Y33:AA33"/>
    <mergeCell ref="AB33:AD33"/>
    <mergeCell ref="AE33:AH33"/>
    <mergeCell ref="AI33:AL33"/>
    <mergeCell ref="AM33:AP33"/>
    <mergeCell ref="G25:AA26"/>
    <mergeCell ref="AB25:AX26"/>
    <mergeCell ref="AC167:AG167"/>
    <mergeCell ref="AH167:AK167"/>
    <mergeCell ref="AL167:AO167"/>
    <mergeCell ref="AP167:AX167"/>
    <mergeCell ref="AC166:AG166"/>
    <mergeCell ref="AH166:AK166"/>
    <mergeCell ref="AL166:AO166"/>
    <mergeCell ref="AP166:AX166"/>
    <mergeCell ref="A167:B167"/>
    <mergeCell ref="C167:D167"/>
    <mergeCell ref="E167:I167"/>
    <mergeCell ref="J167:O167"/>
    <mergeCell ref="P167:X167"/>
    <mergeCell ref="Y167:AB167"/>
    <mergeCell ref="AC165:AG165"/>
    <mergeCell ref="AH165:AK165"/>
    <mergeCell ref="AL165:AO165"/>
    <mergeCell ref="AP165:AX165"/>
    <mergeCell ref="A25:A34"/>
    <mergeCell ref="B25:F29"/>
    <mergeCell ref="A166:B166"/>
    <mergeCell ref="C166:D166"/>
    <mergeCell ref="E166:I166"/>
    <mergeCell ref="J166:O166"/>
    <mergeCell ref="P166:X166"/>
    <mergeCell ref="Y166:AB166"/>
    <mergeCell ref="AC164:AG164"/>
    <mergeCell ref="AH164:AK164"/>
    <mergeCell ref="AL164:AO164"/>
    <mergeCell ref="AP164:AX164"/>
    <mergeCell ref="A165:B165"/>
    <mergeCell ref="C165:D165"/>
    <mergeCell ref="E165:I165"/>
    <mergeCell ref="J165:O165"/>
    <mergeCell ref="P165:X165"/>
    <mergeCell ref="Y165:AB165"/>
    <mergeCell ref="AC163:AG163"/>
    <mergeCell ref="AH163:AK163"/>
    <mergeCell ref="AL163:AO163"/>
    <mergeCell ref="AP163:AX163"/>
    <mergeCell ref="A164:B164"/>
    <mergeCell ref="C164:D164"/>
    <mergeCell ref="E164:I164"/>
    <mergeCell ref="J164:O164"/>
    <mergeCell ref="P164:X164"/>
    <mergeCell ref="Y164:AB164"/>
    <mergeCell ref="AC162:AG162"/>
    <mergeCell ref="AH162:AK162"/>
    <mergeCell ref="AL162:AO162"/>
    <mergeCell ref="AP162:AX162"/>
    <mergeCell ref="A163:B163"/>
    <mergeCell ref="C163:D163"/>
    <mergeCell ref="E163:I163"/>
    <mergeCell ref="J163:O163"/>
    <mergeCell ref="P163:X163"/>
    <mergeCell ref="Y163:AB163"/>
    <mergeCell ref="AC161:AG161"/>
    <mergeCell ref="AH161:AK161"/>
    <mergeCell ref="AL161:AO161"/>
    <mergeCell ref="AP161:AX161"/>
    <mergeCell ref="A162:B162"/>
    <mergeCell ref="C162:D162"/>
    <mergeCell ref="E162:I162"/>
    <mergeCell ref="J162:O162"/>
    <mergeCell ref="P162:X162"/>
    <mergeCell ref="Y162:AB162"/>
    <mergeCell ref="AC160:AG160"/>
    <mergeCell ref="AH160:AK160"/>
    <mergeCell ref="AL160:AO160"/>
    <mergeCell ref="AP160:AX160"/>
    <mergeCell ref="A161:B161"/>
    <mergeCell ref="C161:D161"/>
    <mergeCell ref="E161:I161"/>
    <mergeCell ref="J161:O161"/>
    <mergeCell ref="P161:X161"/>
    <mergeCell ref="Y161:AB161"/>
    <mergeCell ref="AC159:AG159"/>
    <mergeCell ref="AH159:AK159"/>
    <mergeCell ref="AL159:AO159"/>
    <mergeCell ref="AP159:AX159"/>
    <mergeCell ref="A160:B160"/>
    <mergeCell ref="C160:D160"/>
    <mergeCell ref="E160:I160"/>
    <mergeCell ref="J160:O160"/>
    <mergeCell ref="P160:X160"/>
    <mergeCell ref="Y160:AB160"/>
    <mergeCell ref="AC158:AG158"/>
    <mergeCell ref="AH158:AK158"/>
    <mergeCell ref="AL158:AO158"/>
    <mergeCell ref="AP158:AX158"/>
    <mergeCell ref="A159:B159"/>
    <mergeCell ref="C159:D159"/>
    <mergeCell ref="E159:I159"/>
    <mergeCell ref="J159:O159"/>
    <mergeCell ref="P159:X159"/>
    <mergeCell ref="Y159:AB159"/>
    <mergeCell ref="AC157:AG157"/>
    <mergeCell ref="AH157:AK157"/>
    <mergeCell ref="AL157:AO157"/>
    <mergeCell ref="AP157:AX157"/>
    <mergeCell ref="A158:B158"/>
    <mergeCell ref="C158:D158"/>
    <mergeCell ref="E158:I158"/>
    <mergeCell ref="J158:O158"/>
    <mergeCell ref="P158:X158"/>
    <mergeCell ref="Y158:AB158"/>
    <mergeCell ref="AC156:AG156"/>
    <mergeCell ref="AH156:AK156"/>
    <mergeCell ref="AL156:AO156"/>
    <mergeCell ref="AP156:AX156"/>
    <mergeCell ref="A157:B157"/>
    <mergeCell ref="C157:D157"/>
    <mergeCell ref="E157:I157"/>
    <mergeCell ref="J157:O157"/>
    <mergeCell ref="P157:X157"/>
    <mergeCell ref="Y157:AB157"/>
    <mergeCell ref="AC155:AG155"/>
    <mergeCell ref="AH155:AK155"/>
    <mergeCell ref="AL155:AO155"/>
    <mergeCell ref="AP155:AX155"/>
    <mergeCell ref="A156:B156"/>
    <mergeCell ref="C156:D156"/>
    <mergeCell ref="E156:I156"/>
    <mergeCell ref="J156:O156"/>
    <mergeCell ref="P156:X156"/>
    <mergeCell ref="Y156:AB156"/>
    <mergeCell ref="AC154:AG154"/>
    <mergeCell ref="AH154:AK154"/>
    <mergeCell ref="AL154:AO154"/>
    <mergeCell ref="AP154:AX154"/>
    <mergeCell ref="A155:B155"/>
    <mergeCell ref="C155:D155"/>
    <mergeCell ref="E155:I155"/>
    <mergeCell ref="J155:O155"/>
    <mergeCell ref="P155:X155"/>
    <mergeCell ref="Y155:AB155"/>
    <mergeCell ref="AC153:AG153"/>
    <mergeCell ref="AH153:AK153"/>
    <mergeCell ref="AL153:AO153"/>
    <mergeCell ref="AP153:AX153"/>
    <mergeCell ref="A154:B154"/>
    <mergeCell ref="C154:D154"/>
    <mergeCell ref="E154:I154"/>
    <mergeCell ref="J154:O154"/>
    <mergeCell ref="P154:X154"/>
    <mergeCell ref="Y154:AB154"/>
    <mergeCell ref="AC152:AG152"/>
    <mergeCell ref="AH152:AK152"/>
    <mergeCell ref="AL152:AO152"/>
    <mergeCell ref="AP152:AX152"/>
    <mergeCell ref="A153:B153"/>
    <mergeCell ref="C153:D153"/>
    <mergeCell ref="E153:I153"/>
    <mergeCell ref="J153:O153"/>
    <mergeCell ref="P153:X153"/>
    <mergeCell ref="Y153:AB153"/>
    <mergeCell ref="AC151:AG151"/>
    <mergeCell ref="AH151:AK151"/>
    <mergeCell ref="AL151:AO151"/>
    <mergeCell ref="AP151:AX151"/>
    <mergeCell ref="A152:B152"/>
    <mergeCell ref="C152:D152"/>
    <mergeCell ref="E152:I152"/>
    <mergeCell ref="J152:O152"/>
    <mergeCell ref="P152:X152"/>
    <mergeCell ref="Y152:AB152"/>
    <mergeCell ref="AC150:AG150"/>
    <mergeCell ref="AH150:AK150"/>
    <mergeCell ref="AL150:AO150"/>
    <mergeCell ref="AP150:AX150"/>
    <mergeCell ref="A151:B151"/>
    <mergeCell ref="C151:D151"/>
    <mergeCell ref="E151:I151"/>
    <mergeCell ref="J151:O151"/>
    <mergeCell ref="P151:X151"/>
    <mergeCell ref="Y151:AB151"/>
    <mergeCell ref="AC149:AG149"/>
    <mergeCell ref="AH149:AK149"/>
    <mergeCell ref="AL149:AO149"/>
    <mergeCell ref="AP149:AX149"/>
    <mergeCell ref="A150:B150"/>
    <mergeCell ref="C150:D150"/>
    <mergeCell ref="E150:I150"/>
    <mergeCell ref="J150:O150"/>
    <mergeCell ref="P150:X150"/>
    <mergeCell ref="Y150:AB150"/>
    <mergeCell ref="AC148:AG148"/>
    <mergeCell ref="AH148:AK148"/>
    <mergeCell ref="AL148:AO148"/>
    <mergeCell ref="AP148:AX148"/>
    <mergeCell ref="A149:B149"/>
    <mergeCell ref="C149:D149"/>
    <mergeCell ref="E149:I149"/>
    <mergeCell ref="J149:O149"/>
    <mergeCell ref="P149:X149"/>
    <mergeCell ref="Y149:AB149"/>
    <mergeCell ref="AC147:AG147"/>
    <mergeCell ref="AH147:AK147"/>
    <mergeCell ref="AL147:AO147"/>
    <mergeCell ref="AP147:AX147"/>
    <mergeCell ref="A148:B148"/>
    <mergeCell ref="C148:D148"/>
    <mergeCell ref="E148:I148"/>
    <mergeCell ref="J148:O148"/>
    <mergeCell ref="P148:X148"/>
    <mergeCell ref="Y148:AB148"/>
    <mergeCell ref="AC146:AG146"/>
    <mergeCell ref="AH146:AK146"/>
    <mergeCell ref="AL146:AO146"/>
    <mergeCell ref="AP146:AX146"/>
    <mergeCell ref="A147:B147"/>
    <mergeCell ref="C147:D147"/>
    <mergeCell ref="E147:I147"/>
    <mergeCell ref="J147:O147"/>
    <mergeCell ref="P147:X147"/>
    <mergeCell ref="Y147:AB147"/>
    <mergeCell ref="AC145:AG145"/>
    <mergeCell ref="AH145:AK145"/>
    <mergeCell ref="AL145:AO145"/>
    <mergeCell ref="AP145:AX145"/>
    <mergeCell ref="A146:B146"/>
    <mergeCell ref="C146:D146"/>
    <mergeCell ref="E146:I146"/>
    <mergeCell ref="J146:O146"/>
    <mergeCell ref="P146:X146"/>
    <mergeCell ref="Y146:AB146"/>
    <mergeCell ref="AC144:AG144"/>
    <mergeCell ref="AH144:AK144"/>
    <mergeCell ref="AL144:AO144"/>
    <mergeCell ref="AP144:AX144"/>
    <mergeCell ref="A145:B145"/>
    <mergeCell ref="C145:D145"/>
    <mergeCell ref="E145:I145"/>
    <mergeCell ref="J145:O145"/>
    <mergeCell ref="P145:X145"/>
    <mergeCell ref="Y145:AB145"/>
    <mergeCell ref="AC143:AG143"/>
    <mergeCell ref="AH143:AK143"/>
    <mergeCell ref="AL143:AO143"/>
    <mergeCell ref="AP143:AX143"/>
    <mergeCell ref="A144:B144"/>
    <mergeCell ref="C144:D144"/>
    <mergeCell ref="E144:I144"/>
    <mergeCell ref="J144:O144"/>
    <mergeCell ref="P144:X144"/>
    <mergeCell ref="Y144:AB144"/>
    <mergeCell ref="AC142:AG142"/>
    <mergeCell ref="AH142:AK142"/>
    <mergeCell ref="AL142:AO142"/>
    <mergeCell ref="AP142:AX142"/>
    <mergeCell ref="A143:B143"/>
    <mergeCell ref="C143:D143"/>
    <mergeCell ref="E143:I143"/>
    <mergeCell ref="J143:O143"/>
    <mergeCell ref="P143:X143"/>
    <mergeCell ref="Y143:AB143"/>
    <mergeCell ref="AC141:AG141"/>
    <mergeCell ref="AH141:AK141"/>
    <mergeCell ref="AL141:AO141"/>
    <mergeCell ref="AP141:AX141"/>
    <mergeCell ref="A142:B142"/>
    <mergeCell ref="C142:D142"/>
    <mergeCell ref="E142:I142"/>
    <mergeCell ref="J142:O142"/>
    <mergeCell ref="P142:X142"/>
    <mergeCell ref="Y142:AB142"/>
    <mergeCell ref="AC140:AG140"/>
    <mergeCell ref="AH140:AK140"/>
    <mergeCell ref="AL140:AO140"/>
    <mergeCell ref="AP140:AX140"/>
    <mergeCell ref="A141:B141"/>
    <mergeCell ref="C141:D141"/>
    <mergeCell ref="E141:I141"/>
    <mergeCell ref="J141:O141"/>
    <mergeCell ref="P141:X141"/>
    <mergeCell ref="Y141:AB141"/>
    <mergeCell ref="AC139:AG139"/>
    <mergeCell ref="AH139:AK139"/>
    <mergeCell ref="AL139:AO139"/>
    <mergeCell ref="AP139:AX139"/>
    <mergeCell ref="A140:B140"/>
    <mergeCell ref="C140:D140"/>
    <mergeCell ref="E140:I140"/>
    <mergeCell ref="J140:O140"/>
    <mergeCell ref="P140:X140"/>
    <mergeCell ref="Y140:AB140"/>
    <mergeCell ref="AC138:AG138"/>
    <mergeCell ref="AH138:AK138"/>
    <mergeCell ref="AL138:AO138"/>
    <mergeCell ref="AP138:AX138"/>
    <mergeCell ref="A139:B139"/>
    <mergeCell ref="C139:D139"/>
    <mergeCell ref="E139:I139"/>
    <mergeCell ref="J139:O139"/>
    <mergeCell ref="P139:X139"/>
    <mergeCell ref="Y139:AB139"/>
    <mergeCell ref="AC137:AG137"/>
    <mergeCell ref="AH137:AK137"/>
    <mergeCell ref="AL137:AO137"/>
    <mergeCell ref="AP137:AX137"/>
    <mergeCell ref="A138:B138"/>
    <mergeCell ref="C138:D138"/>
    <mergeCell ref="E138:I138"/>
    <mergeCell ref="J138:O138"/>
    <mergeCell ref="P138:X138"/>
    <mergeCell ref="Y138:AB138"/>
    <mergeCell ref="A134:AK134"/>
    <mergeCell ref="AL134:AN134"/>
    <mergeCell ref="A137:B137"/>
    <mergeCell ref="C137:D137"/>
    <mergeCell ref="E137:I137"/>
    <mergeCell ref="J137:O137"/>
    <mergeCell ref="P137:X137"/>
    <mergeCell ref="Y137:AB137"/>
    <mergeCell ref="AP133:AX133"/>
    <mergeCell ref="AL132:AO132"/>
    <mergeCell ref="AP132:AX132"/>
    <mergeCell ref="A133:B133"/>
    <mergeCell ref="C133:I133"/>
    <mergeCell ref="J133:O133"/>
    <mergeCell ref="P133:X133"/>
    <mergeCell ref="Y133:AB133"/>
    <mergeCell ref="AC133:AG133"/>
    <mergeCell ref="AH133:AK133"/>
    <mergeCell ref="AL133:AO133"/>
    <mergeCell ref="A132:B132"/>
    <mergeCell ref="C132:I132"/>
    <mergeCell ref="J132:O132"/>
    <mergeCell ref="P132:X132"/>
    <mergeCell ref="Y132:AB132"/>
    <mergeCell ref="AC132:AG132"/>
    <mergeCell ref="AH132:AK132"/>
    <mergeCell ref="AP128:AX128"/>
    <mergeCell ref="A129:B129"/>
    <mergeCell ref="C129:I129"/>
    <mergeCell ref="J129:O129"/>
    <mergeCell ref="P129:X129"/>
    <mergeCell ref="Y129:AB129"/>
    <mergeCell ref="AC129:AG129"/>
    <mergeCell ref="AH129:AK129"/>
    <mergeCell ref="AL129:AO129"/>
    <mergeCell ref="AP129:AX129"/>
    <mergeCell ref="A123:AK123"/>
    <mergeCell ref="AL123:AN123"/>
    <mergeCell ref="A128:B128"/>
    <mergeCell ref="C128:I128"/>
    <mergeCell ref="J128:O128"/>
    <mergeCell ref="P128:X128"/>
    <mergeCell ref="Y128:AB128"/>
    <mergeCell ref="AC128:AG128"/>
    <mergeCell ref="AH128:AK128"/>
    <mergeCell ref="AL128:AO12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C114:AG114"/>
    <mergeCell ref="AH114:AT114"/>
    <mergeCell ref="AU114:AX114"/>
    <mergeCell ref="G113:K113"/>
    <mergeCell ref="L113:X113"/>
    <mergeCell ref="Y113:AB113"/>
    <mergeCell ref="AC113:AG113"/>
    <mergeCell ref="AH113:AT113"/>
    <mergeCell ref="AU113:AX113"/>
    <mergeCell ref="Y111:AB111"/>
    <mergeCell ref="AC111:AG111"/>
    <mergeCell ref="AH111:AT111"/>
    <mergeCell ref="AU111:AX111"/>
    <mergeCell ref="G112:K112"/>
    <mergeCell ref="L112:X112"/>
    <mergeCell ref="Y112:AB112"/>
    <mergeCell ref="AC112:AG112"/>
    <mergeCell ref="AH112:AT112"/>
    <mergeCell ref="AU112:AX112"/>
    <mergeCell ref="AO94:AP94"/>
    <mergeCell ref="AM96:AN96"/>
    <mergeCell ref="AO96:AP96"/>
    <mergeCell ref="A97:F109"/>
    <mergeCell ref="A110:F122"/>
    <mergeCell ref="G110:AB110"/>
    <mergeCell ref="AC110:AX110"/>
    <mergeCell ref="G111:K111"/>
    <mergeCell ref="L111:X111"/>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Q95:S95"/>
    <mergeCell ref="L96:N96"/>
    <mergeCell ref="G114:K114"/>
    <mergeCell ref="L114:X114"/>
    <mergeCell ref="Y114:AB114"/>
    <mergeCell ref="AO86:AX86"/>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89:D89"/>
    <mergeCell ref="E89:P89"/>
    <mergeCell ref="Q89:AB89"/>
    <mergeCell ref="AC89:AN89"/>
    <mergeCell ref="AO89:AX89"/>
    <mergeCell ref="A90:D90"/>
    <mergeCell ref="E90:P90"/>
    <mergeCell ref="Q90:AB90"/>
    <mergeCell ref="AC90:AN90"/>
    <mergeCell ref="AO90:AX90"/>
    <mergeCell ref="AA94:AB94"/>
    <mergeCell ref="AC94:AE94"/>
    <mergeCell ref="AG94:AH94"/>
    <mergeCell ref="AJ94:AK94"/>
    <mergeCell ref="AM94:AN94"/>
    <mergeCell ref="A64:B67"/>
    <mergeCell ref="C64:AC64"/>
    <mergeCell ref="AD64:AF64"/>
    <mergeCell ref="AG64:AX64"/>
    <mergeCell ref="C65:AC65"/>
    <mergeCell ref="AD65:AF65"/>
    <mergeCell ref="AG65:AX65"/>
    <mergeCell ref="C66:AC66"/>
    <mergeCell ref="AD66:AF66"/>
    <mergeCell ref="AG66:AX66"/>
    <mergeCell ref="C67:AC67"/>
    <mergeCell ref="AD67:AF67"/>
    <mergeCell ref="C71:D71"/>
    <mergeCell ref="E71:G71"/>
    <mergeCell ref="H71:I71"/>
    <mergeCell ref="J71:L71"/>
    <mergeCell ref="M71:N71"/>
    <mergeCell ref="A68:B74"/>
    <mergeCell ref="C68:AC68"/>
    <mergeCell ref="AD68:AF68"/>
    <mergeCell ref="AG68:AX74"/>
    <mergeCell ref="J72:L72"/>
    <mergeCell ref="M72:N72"/>
    <mergeCell ref="C73:D73"/>
    <mergeCell ref="E73:G73"/>
    <mergeCell ref="H73:I73"/>
    <mergeCell ref="J73:L73"/>
    <mergeCell ref="M73:N73"/>
    <mergeCell ref="C74:D74"/>
    <mergeCell ref="E74:G74"/>
    <mergeCell ref="H74:I74"/>
    <mergeCell ref="J74:L74"/>
    <mergeCell ref="AD63:AF63"/>
    <mergeCell ref="AG63:AX63"/>
    <mergeCell ref="C60:AC60"/>
    <mergeCell ref="AD60:AF60"/>
    <mergeCell ref="AG60:AX60"/>
    <mergeCell ref="C61:AC61"/>
    <mergeCell ref="AD61:AF61"/>
    <mergeCell ref="AG61:AX61"/>
    <mergeCell ref="AD57:AF57"/>
    <mergeCell ref="AG57:AX57"/>
    <mergeCell ref="C58:AC58"/>
    <mergeCell ref="AD58:AF58"/>
    <mergeCell ref="AG58:AX58"/>
    <mergeCell ref="C59:AC59"/>
    <mergeCell ref="AD59:AF59"/>
    <mergeCell ref="AG59:AX59"/>
    <mergeCell ref="AG67:AX67"/>
    <mergeCell ref="A43:B48"/>
    <mergeCell ref="C43:D45"/>
    <mergeCell ref="E43:F43"/>
    <mergeCell ref="G43:AX43"/>
    <mergeCell ref="E44:F45"/>
    <mergeCell ref="A42:AN42"/>
    <mergeCell ref="AO42:AQ42"/>
    <mergeCell ref="AS42:AX42"/>
    <mergeCell ref="A54:B63"/>
    <mergeCell ref="C54:AC54"/>
    <mergeCell ref="AD54:AF54"/>
    <mergeCell ref="AG54:AX56"/>
    <mergeCell ref="C55:D56"/>
    <mergeCell ref="E55:AC55"/>
    <mergeCell ref="AD55:AF55"/>
    <mergeCell ref="E56:AC56"/>
    <mergeCell ref="AD56:AF56"/>
    <mergeCell ref="C57:AC57"/>
    <mergeCell ref="A51:B53"/>
    <mergeCell ref="C51:AC51"/>
    <mergeCell ref="AD51:AF51"/>
    <mergeCell ref="AG51:AX51"/>
    <mergeCell ref="C52:AC52"/>
    <mergeCell ref="AD52:AF52"/>
    <mergeCell ref="AG52:AX52"/>
    <mergeCell ref="C53:AC53"/>
    <mergeCell ref="AD53:AF53"/>
    <mergeCell ref="AG53:AX53"/>
    <mergeCell ref="C62:AC62"/>
    <mergeCell ref="AD62:AF62"/>
    <mergeCell ref="AG62:AX62"/>
    <mergeCell ref="C63:AC63"/>
    <mergeCell ref="U47:AX47"/>
    <mergeCell ref="G48:T48"/>
    <mergeCell ref="A49:AX49"/>
    <mergeCell ref="C50:AC50"/>
    <mergeCell ref="AD50:AF50"/>
    <mergeCell ref="AG50:AX50"/>
    <mergeCell ref="W44:AA44"/>
    <mergeCell ref="AB44:AX44"/>
    <mergeCell ref="W45:AA45"/>
    <mergeCell ref="AB45:AX45"/>
    <mergeCell ref="C46:D48"/>
    <mergeCell ref="E46:F48"/>
    <mergeCell ref="G46:I46"/>
    <mergeCell ref="J46:T46"/>
    <mergeCell ref="U46:AX46"/>
    <mergeCell ref="G47:T47"/>
    <mergeCell ref="AQ36:AT36"/>
    <mergeCell ref="AB36:AD36"/>
    <mergeCell ref="AE36:AH36"/>
    <mergeCell ref="AM39:AP39"/>
    <mergeCell ref="AQ39:AX39"/>
    <mergeCell ref="G39:X39"/>
    <mergeCell ref="Y39:AA39"/>
    <mergeCell ref="AB39:AD39"/>
    <mergeCell ref="AE39:AH39"/>
    <mergeCell ref="AI39:AL39"/>
    <mergeCell ref="AB41:AD41"/>
    <mergeCell ref="AE41:AH41"/>
    <mergeCell ref="AI41:AL41"/>
    <mergeCell ref="AM37:AP37"/>
    <mergeCell ref="AQ37:AT37"/>
    <mergeCell ref="G27:AA29"/>
    <mergeCell ref="AB27:AX29"/>
    <mergeCell ref="AU36:AX36"/>
    <mergeCell ref="G37:O38"/>
    <mergeCell ref="P37:X38"/>
    <mergeCell ref="Y37:AA37"/>
    <mergeCell ref="AB37:AD37"/>
    <mergeCell ref="AE37:AH37"/>
    <mergeCell ref="AI37:AL37"/>
    <mergeCell ref="A36:F38"/>
    <mergeCell ref="AU37:AX37"/>
    <mergeCell ref="Y38:AA38"/>
    <mergeCell ref="AB38:AD38"/>
    <mergeCell ref="AE38:AH38"/>
    <mergeCell ref="AI38:AL38"/>
    <mergeCell ref="AM38:AP38"/>
    <mergeCell ref="AQ38:AT38"/>
    <mergeCell ref="AU38:AX38"/>
    <mergeCell ref="AI36:AL36"/>
    <mergeCell ref="AM36:AP36"/>
    <mergeCell ref="G40:X41"/>
    <mergeCell ref="Y40:AA40"/>
    <mergeCell ref="AB40:AD40"/>
    <mergeCell ref="AE40:AH40"/>
    <mergeCell ref="AI40:AL40"/>
    <mergeCell ref="AM40:AP40"/>
    <mergeCell ref="AQ40:AX40"/>
    <mergeCell ref="Y41:AA41"/>
    <mergeCell ref="A39:F41"/>
    <mergeCell ref="AM41:AP41"/>
    <mergeCell ref="AQ41:AX41"/>
    <mergeCell ref="G36:O36"/>
    <mergeCell ref="P36:X36"/>
    <mergeCell ref="Y36:AA36"/>
    <mergeCell ref="A22:F24"/>
    <mergeCell ref="G22:O22"/>
    <mergeCell ref="P22:V22"/>
    <mergeCell ref="W22:AC22"/>
    <mergeCell ref="A35:F35"/>
    <mergeCell ref="G35:AX35"/>
    <mergeCell ref="G24:O24"/>
    <mergeCell ref="P24:V24"/>
    <mergeCell ref="W24:AC24"/>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4:V45"/>
    <mergeCell ref="U48:AX4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J96:AL96"/>
    <mergeCell ref="C72:D72"/>
    <mergeCell ref="E72:G72"/>
    <mergeCell ref="H72:I72"/>
    <mergeCell ref="A77:AX77"/>
    <mergeCell ref="A78:AX78"/>
    <mergeCell ref="A79:AX79"/>
    <mergeCell ref="A80:E80"/>
    <mergeCell ref="F80:AX80"/>
    <mergeCell ref="A81:AX81"/>
    <mergeCell ref="A75:B76"/>
    <mergeCell ref="C75:F75"/>
    <mergeCell ref="G75:AX75"/>
    <mergeCell ref="C76:F76"/>
    <mergeCell ref="G76:AX76"/>
    <mergeCell ref="A87:D87"/>
    <mergeCell ref="AT96:AU96"/>
    <mergeCell ref="AV96:AW96"/>
    <mergeCell ref="E87:P87"/>
    <mergeCell ref="Q87:AB87"/>
    <mergeCell ref="AC87:AN87"/>
    <mergeCell ref="AO87:AX87"/>
    <mergeCell ref="A88:D88"/>
    <mergeCell ref="E88:P88"/>
    <mergeCell ref="Q88:AB88"/>
    <mergeCell ref="AC88:AN88"/>
    <mergeCell ref="AO88:AX88"/>
    <mergeCell ref="A82:E82"/>
    <mergeCell ref="F82:AX82"/>
    <mergeCell ref="A83:AX83"/>
    <mergeCell ref="A84:AX84"/>
    <mergeCell ref="A85:AX85"/>
    <mergeCell ref="I99:M100"/>
    <mergeCell ref="K102:R102"/>
    <mergeCell ref="U102:Y103"/>
    <mergeCell ref="K106:R106"/>
    <mergeCell ref="U106:Y107"/>
    <mergeCell ref="M74:N74"/>
    <mergeCell ref="C70:D70"/>
    <mergeCell ref="E70:G70"/>
    <mergeCell ref="H70:I70"/>
    <mergeCell ref="J70:L70"/>
    <mergeCell ref="M70:N70"/>
    <mergeCell ref="O70:AF70"/>
    <mergeCell ref="O71:AF71"/>
    <mergeCell ref="O72:AF72"/>
    <mergeCell ref="O73:AF73"/>
    <mergeCell ref="O74:AF74"/>
    <mergeCell ref="O69:AF69"/>
    <mergeCell ref="C69:N69"/>
    <mergeCell ref="X96:Z96"/>
    <mergeCell ref="A86:D86"/>
    <mergeCell ref="E86:P86"/>
    <mergeCell ref="Q86:AB86"/>
    <mergeCell ref="AC86:AN86"/>
    <mergeCell ref="E96:F96"/>
    <mergeCell ref="G96:I96"/>
    <mergeCell ref="J96:K96"/>
    <mergeCell ref="Q96:R96"/>
    <mergeCell ref="S96:U96"/>
    <mergeCell ref="V96:W96"/>
    <mergeCell ref="AC96:AD96"/>
    <mergeCell ref="AE96:AG96"/>
    <mergeCell ref="AH96:AI96"/>
  </mergeCells>
  <phoneticPr fontId="5"/>
  <conditionalFormatting sqref="AK14:AQ14">
    <cfRule type="expression" dxfId="815" priority="957">
      <formula>IF(RIGHT(TEXT(AK14,"0.#"),1)=".",FALSE,TRUE)</formula>
    </cfRule>
    <cfRule type="expression" dxfId="814" priority="958">
      <formula>IF(RIGHT(TEXT(AK14,"0.#"),1)=".",TRUE,FALSE)</formula>
    </cfRule>
  </conditionalFormatting>
  <conditionalFormatting sqref="P18:AX18">
    <cfRule type="expression" dxfId="813" priority="955">
      <formula>IF(RIGHT(TEXT(P18,"0.#"),1)=".",FALSE,TRUE)</formula>
    </cfRule>
    <cfRule type="expression" dxfId="812" priority="956">
      <formula>IF(RIGHT(TEXT(P18,"0.#"),1)=".",TRUE,FALSE)</formula>
    </cfRule>
  </conditionalFormatting>
  <conditionalFormatting sqref="Y113">
    <cfRule type="expression" dxfId="811" priority="953">
      <formula>IF(RIGHT(TEXT(Y113,"0.#"),1)=".",FALSE,TRUE)</formula>
    </cfRule>
    <cfRule type="expression" dxfId="810" priority="954">
      <formula>IF(RIGHT(TEXT(Y113,"0.#"),1)=".",TRUE,FALSE)</formula>
    </cfRule>
  </conditionalFormatting>
  <conditionalFormatting sqref="Y122">
    <cfRule type="expression" dxfId="809" priority="951">
      <formula>IF(RIGHT(TEXT(Y122,"0.#"),1)=".",FALSE,TRUE)</formula>
    </cfRule>
    <cfRule type="expression" dxfId="808" priority="952">
      <formula>IF(RIGHT(TEXT(Y122,"0.#"),1)=".",TRUE,FALSE)</formula>
    </cfRule>
  </conditionalFormatting>
  <conditionalFormatting sqref="P17:AQ17 AK15:AX15 AR13:AX13 AK16:AQ16">
    <cfRule type="expression" dxfId="805" priority="949">
      <formula>IF(RIGHT(TEXT(P13,"0.#"),1)=".",FALSE,TRUE)</formula>
    </cfRule>
    <cfRule type="expression" dxfId="804" priority="950">
      <formula>IF(RIGHT(TEXT(P13,"0.#"),1)=".",TRUE,FALSE)</formula>
    </cfRule>
  </conditionalFormatting>
  <conditionalFormatting sqref="P19:AJ19">
    <cfRule type="expression" dxfId="803" priority="947">
      <formula>IF(RIGHT(TEXT(P19,"0.#"),1)=".",FALSE,TRUE)</formula>
    </cfRule>
    <cfRule type="expression" dxfId="802" priority="948">
      <formula>IF(RIGHT(TEXT(P19,"0.#"),1)=".",TRUE,FALSE)</formula>
    </cfRule>
  </conditionalFormatting>
  <conditionalFormatting sqref="Y114:Y121">
    <cfRule type="expression" dxfId="799" priority="943">
      <formula>IF(RIGHT(TEXT(Y114,"0.#"),1)=".",FALSE,TRUE)</formula>
    </cfRule>
    <cfRule type="expression" dxfId="798" priority="944">
      <formula>IF(RIGHT(TEXT(Y114,"0.#"),1)=".",TRUE,FALSE)</formula>
    </cfRule>
  </conditionalFormatting>
  <conditionalFormatting sqref="AU113">
    <cfRule type="expression" dxfId="797" priority="941">
      <formula>IF(RIGHT(TEXT(AU113,"0.#"),1)=".",FALSE,TRUE)</formula>
    </cfRule>
    <cfRule type="expression" dxfId="796" priority="942">
      <formula>IF(RIGHT(TEXT(AU113,"0.#"),1)=".",TRUE,FALSE)</formula>
    </cfRule>
  </conditionalFormatting>
  <conditionalFormatting sqref="AU122">
    <cfRule type="expression" dxfId="795" priority="939">
      <formula>IF(RIGHT(TEXT(AU122,"0.#"),1)=".",FALSE,TRUE)</formula>
    </cfRule>
    <cfRule type="expression" dxfId="794" priority="940">
      <formula>IF(RIGHT(TEXT(AU122,"0.#"),1)=".",TRUE,FALSE)</formula>
    </cfRule>
  </conditionalFormatting>
  <conditionalFormatting sqref="AU114:AU121">
    <cfRule type="expression" dxfId="793" priority="937">
      <formula>IF(RIGHT(TEXT(AU114,"0.#"),1)=".",FALSE,TRUE)</formula>
    </cfRule>
    <cfRule type="expression" dxfId="792" priority="938">
      <formula>IF(RIGHT(TEXT(AU114,"0.#"),1)=".",TRUE,FALSE)</formula>
    </cfRule>
  </conditionalFormatting>
  <conditionalFormatting sqref="AL139:AO167">
    <cfRule type="expression" dxfId="741" priority="881">
      <formula>IF(AND(AL139&gt;=0, RIGHT(TEXT(AL139,"0.#"),1)&lt;&gt;"."),TRUE,FALSE)</formula>
    </cfRule>
    <cfRule type="expression" dxfId="740" priority="882">
      <formula>IF(AND(AL139&gt;=0, RIGHT(TEXT(AL139,"0.#"),1)="."),TRUE,FALSE)</formula>
    </cfRule>
    <cfRule type="expression" dxfId="739" priority="883">
      <formula>IF(AND(AL139&lt;0, RIGHT(TEXT(AL139,"0.#"),1)&lt;&gt;"."),TRUE,FALSE)</formula>
    </cfRule>
    <cfRule type="expression" dxfId="738" priority="884">
      <formula>IF(AND(AL139&lt;0, RIGHT(TEXT(AL139,"0.#"),1)="."),TRUE,FALSE)</formula>
    </cfRule>
  </conditionalFormatting>
  <conditionalFormatting sqref="Y139:Y167">
    <cfRule type="expression" dxfId="737" priority="879">
      <formula>IF(RIGHT(TEXT(Y139,"0.#"),1)=".",FALSE,TRUE)</formula>
    </cfRule>
    <cfRule type="expression" dxfId="736" priority="880">
      <formula>IF(RIGHT(TEXT(Y139,"0.#"),1)=".",TRUE,FALSE)</formula>
    </cfRule>
  </conditionalFormatting>
  <conditionalFormatting sqref="Y129">
    <cfRule type="expression" dxfId="731" priority="873">
      <formula>IF(RIGHT(TEXT(Y129,"0.#"),1)=".",FALSE,TRUE)</formula>
    </cfRule>
    <cfRule type="expression" dxfId="730" priority="874">
      <formula>IF(RIGHT(TEXT(Y129,"0.#"),1)=".",TRUE,FALSE)</formula>
    </cfRule>
  </conditionalFormatting>
  <conditionalFormatting sqref="Y133">
    <cfRule type="expression" dxfId="727" priority="805">
      <formula>IF(RIGHT(TEXT(Y133,"0.#"),1)=".",FALSE,TRUE)</formula>
    </cfRule>
    <cfRule type="expression" dxfId="726" priority="806">
      <formula>IF(RIGHT(TEXT(Y133,"0.#"),1)=".",TRUE,FALSE)</formula>
    </cfRule>
  </conditionalFormatting>
  <conditionalFormatting sqref="W23">
    <cfRule type="expression" dxfId="711" priority="871">
      <formula>IF(RIGHT(TEXT(W23,"0.#"),1)=".",FALSE,TRUE)</formula>
    </cfRule>
    <cfRule type="expression" dxfId="710" priority="872">
      <formula>IF(RIGHT(TEXT(W23,"0.#"),1)=".",TRUE,FALSE)</formula>
    </cfRule>
  </conditionalFormatting>
  <conditionalFormatting sqref="P23">
    <cfRule type="expression" dxfId="705" priority="865">
      <formula>IF(RIGHT(TEXT(P23,"0.#"),1)=".",FALSE,TRUE)</formula>
    </cfRule>
    <cfRule type="expression" dxfId="704" priority="866">
      <formula>IF(RIGHT(TEXT(P23,"0.#"),1)=".",TRUE,FALSE)</formula>
    </cfRule>
  </conditionalFormatting>
  <conditionalFormatting sqref="P24:AC24">
    <cfRule type="expression" dxfId="585" priority="727">
      <formula>IF(RIGHT(TEXT(P24,"0.#"),1)=".",FALSE,TRUE)</formula>
    </cfRule>
    <cfRule type="expression" dxfId="584" priority="728">
      <formula>IF(RIGHT(TEXT(P24,"0.#"),1)=".",TRUE,FALSE)</formula>
    </cfRule>
  </conditionalFormatting>
  <conditionalFormatting sqref="AM37">
    <cfRule type="expression" dxfId="531" priority="611">
      <formula>IF(RIGHT(TEXT(AM37,"0.#"),1)=".",FALSE,TRUE)</formula>
    </cfRule>
    <cfRule type="expression" dxfId="530" priority="612">
      <formula>IF(RIGHT(TEXT(AM37,"0.#"),1)=".",TRUE,FALSE)</formula>
    </cfRule>
  </conditionalFormatting>
  <conditionalFormatting sqref="AM40">
    <cfRule type="expression" dxfId="517" priority="581">
      <formula>IF(RIGHT(TEXT(AM40,"0.#"),1)=".",FALSE,TRUE)</formula>
    </cfRule>
    <cfRule type="expression" dxfId="516" priority="582">
      <formula>IF(RIGHT(TEXT(AM40,"0.#"),1)=".",TRUE,FALSE)</formula>
    </cfRule>
  </conditionalFormatting>
  <conditionalFormatting sqref="AI41">
    <cfRule type="expression" dxfId="515" priority="577">
      <formula>IF(RIGHT(TEXT(AI41,"0.#"),1)=".",FALSE,TRUE)</formula>
    </cfRule>
    <cfRule type="expression" dxfId="514" priority="578">
      <formula>IF(RIGHT(TEXT(AI41,"0.#"),1)=".",TRUE,FALSE)</formula>
    </cfRule>
  </conditionalFormatting>
  <conditionalFormatting sqref="AQ40:AQ41">
    <cfRule type="expression" dxfId="513" priority="585">
      <formula>IF(RIGHT(TEXT(AQ40,"0.#"),1)=".",FALSE,TRUE)</formula>
    </cfRule>
    <cfRule type="expression" dxfId="512" priority="586">
      <formula>IF(RIGHT(TEXT(AQ40,"0.#"),1)=".",TRUE,FALSE)</formula>
    </cfRule>
  </conditionalFormatting>
  <conditionalFormatting sqref="AI40">
    <cfRule type="expression" dxfId="511" priority="583">
      <formula>IF(RIGHT(TEXT(AI40,"0.#"),1)=".",FALSE,TRUE)</formula>
    </cfRule>
    <cfRule type="expression" dxfId="510" priority="584">
      <formula>IF(RIGHT(TEXT(AI40,"0.#"),1)=".",TRUE,FALSE)</formula>
    </cfRule>
  </conditionalFormatting>
  <conditionalFormatting sqref="AE32:AE34">
    <cfRule type="expression" dxfId="241" priority="249">
      <formula>IF(RIGHT(TEXT(AE32,"0.#"),1)=".",FALSE,TRUE)</formula>
    </cfRule>
    <cfRule type="expression" dxfId="240" priority="250">
      <formula>IF(RIGHT(TEXT(AE32,"0.#"),1)=".",TRUE,FALSE)</formula>
    </cfRule>
  </conditionalFormatting>
  <conditionalFormatting sqref="AM32">
    <cfRule type="expression" dxfId="239" priority="237">
      <formula>IF(RIGHT(TEXT(AM32,"0.#"),1)=".",FALSE,TRUE)</formula>
    </cfRule>
    <cfRule type="expression" dxfId="238" priority="238">
      <formula>IF(RIGHT(TEXT(AM32,"0.#"),1)=".",TRUE,FALSE)</formula>
    </cfRule>
  </conditionalFormatting>
  <conditionalFormatting sqref="AI34">
    <cfRule type="expression" dxfId="237" priority="243">
      <formula>IF(RIGHT(TEXT(AI34,"0.#"),1)=".",FALSE,TRUE)</formula>
    </cfRule>
    <cfRule type="expression" dxfId="236" priority="244">
      <formula>IF(RIGHT(TEXT(AI34,"0.#"),1)=".",TRUE,FALSE)</formula>
    </cfRule>
  </conditionalFormatting>
  <conditionalFormatting sqref="AI33">
    <cfRule type="expression" dxfId="235" priority="241">
      <formula>IF(RIGHT(TEXT(AI33,"0.#"),1)=".",FALSE,TRUE)</formula>
    </cfRule>
    <cfRule type="expression" dxfId="234" priority="242">
      <formula>IF(RIGHT(TEXT(AI33,"0.#"),1)=".",TRUE,FALSE)</formula>
    </cfRule>
  </conditionalFormatting>
  <conditionalFormatting sqref="AI32">
    <cfRule type="expression" dxfId="233" priority="239">
      <formula>IF(RIGHT(TEXT(AI32,"0.#"),1)=".",FALSE,TRUE)</formula>
    </cfRule>
    <cfRule type="expression" dxfId="232" priority="240">
      <formula>IF(RIGHT(TEXT(AI32,"0.#"),1)=".",TRUE,FALSE)</formula>
    </cfRule>
  </conditionalFormatting>
  <conditionalFormatting sqref="AM33">
    <cfRule type="expression" dxfId="231" priority="235">
      <formula>IF(RIGHT(TEXT(AM33,"0.#"),1)=".",FALSE,TRUE)</formula>
    </cfRule>
    <cfRule type="expression" dxfId="230" priority="236">
      <formula>IF(RIGHT(TEXT(AM33,"0.#"),1)=".",TRUE,FALSE)</formula>
    </cfRule>
  </conditionalFormatting>
  <conditionalFormatting sqref="AM34">
    <cfRule type="expression" dxfId="229" priority="233">
      <formula>IF(RIGHT(TEXT(AM34,"0.#"),1)=".",FALSE,TRUE)</formula>
    </cfRule>
    <cfRule type="expression" dxfId="228" priority="234">
      <formula>IF(RIGHT(TEXT(AM34,"0.#"),1)=".",TRUE,FALSE)</formula>
    </cfRule>
  </conditionalFormatting>
  <conditionalFormatting sqref="P14:AJ14">
    <cfRule type="expression" dxfId="47" priority="47">
      <formula>IF(RIGHT(TEXT(P14,"0.#"),1)=".",FALSE,TRUE)</formula>
    </cfRule>
    <cfRule type="expression" dxfId="46" priority="48">
      <formula>IF(RIGHT(TEXT(P14,"0.#"),1)=".",TRUE,FALSE)</formula>
    </cfRule>
  </conditionalFormatting>
  <conditionalFormatting sqref="P13:AQ13 P15:AJ16">
    <cfRule type="expression" dxfId="45" priority="45">
      <formula>IF(RIGHT(TEXT(P13,"0.#"),1)=".",FALSE,TRUE)</formula>
    </cfRule>
    <cfRule type="expression" dxfId="44" priority="46">
      <formula>IF(RIGHT(TEXT(P13,"0.#"),1)=".",TRUE,FALSE)</formula>
    </cfRule>
  </conditionalFormatting>
  <conditionalFormatting sqref="AL129:AO129">
    <cfRule type="expression" dxfId="43" priority="41">
      <formula>IF(AND(AL129&gt;=0, RIGHT(TEXT(AL129,"0.#"),1)&lt;&gt;"."),TRUE,FALSE)</formula>
    </cfRule>
    <cfRule type="expression" dxfId="42" priority="42">
      <formula>IF(AND(AL129&gt;=0, RIGHT(TEXT(AL129,"0.#"),1)="."),TRUE,FALSE)</formula>
    </cfRule>
    <cfRule type="expression" dxfId="41" priority="43">
      <formula>IF(AND(AL129&lt;0, RIGHT(TEXT(AL129,"0.#"),1)&lt;&gt;"."),TRUE,FALSE)</formula>
    </cfRule>
    <cfRule type="expression" dxfId="40" priority="44">
      <formula>IF(AND(AL129&lt;0, RIGHT(TEXT(AL129,"0.#"),1)="."),TRUE,FALSE)</formula>
    </cfRule>
  </conditionalFormatting>
  <conditionalFormatting sqref="AL133:AO133">
    <cfRule type="expression" dxfId="39" priority="37">
      <formula>IF(AND(AL133&gt;=0, RIGHT(TEXT(AL133,"0.#"),1)&lt;&gt;"."),TRUE,FALSE)</formula>
    </cfRule>
    <cfRule type="expression" dxfId="38" priority="38">
      <formula>IF(AND(AL133&gt;=0, RIGHT(TEXT(AL133,"0.#"),1)="."),TRUE,FALSE)</formula>
    </cfRule>
    <cfRule type="expression" dxfId="37" priority="39">
      <formula>IF(AND(AL133&lt;0, RIGHT(TEXT(AL133,"0.#"),1)&lt;&gt;"."),TRUE,FALSE)</formula>
    </cfRule>
    <cfRule type="expression" dxfId="36" priority="40">
      <formula>IF(AND(AL133&lt;0, RIGHT(TEXT(AL133,"0.#"),1)="."),TRUE,FALSE)</formula>
    </cfRule>
  </conditionalFormatting>
  <conditionalFormatting sqref="Y138">
    <cfRule type="expression" dxfId="35" priority="35">
      <formula>IF(RIGHT(TEXT(Y138,"0.#"),1)=".",FALSE,TRUE)</formula>
    </cfRule>
    <cfRule type="expression" dxfId="34" priority="36">
      <formula>IF(RIGHT(TEXT(Y138,"0.#"),1)=".",TRUE,FALSE)</formula>
    </cfRule>
  </conditionalFormatting>
  <conditionalFormatting sqref="AL138:AO138">
    <cfRule type="expression" dxfId="33" priority="31">
      <formula>IF(AND(AL138&gt;=0, RIGHT(TEXT(AL138,"0.#"),1)&lt;&gt;"."),TRUE,FALSE)</formula>
    </cfRule>
    <cfRule type="expression" dxfId="32" priority="32">
      <formula>IF(AND(AL138&gt;=0, RIGHT(TEXT(AL138,"0.#"),1)="."),TRUE,FALSE)</formula>
    </cfRule>
    <cfRule type="expression" dxfId="31" priority="33">
      <formula>IF(AND(AL138&lt;0, RIGHT(TEXT(AL138,"0.#"),1)&lt;&gt;"."),TRUE,FALSE)</formula>
    </cfRule>
    <cfRule type="expression" dxfId="30" priority="34">
      <formula>IF(AND(AL138&lt;0, RIGHT(TEXT(AL138,"0.#"),1)="."),TRUE,FALSE)</formula>
    </cfRule>
  </conditionalFormatting>
  <conditionalFormatting sqref="Y112">
    <cfRule type="expression" dxfId="29" priority="29">
      <formula>IF(RIGHT(TEXT(Y112,"0.#"),1)=".",FALSE,TRUE)</formula>
    </cfRule>
    <cfRule type="expression" dxfId="28" priority="30">
      <formula>IF(RIGHT(TEXT(Y112,"0.#"),1)=".",TRUE,FALSE)</formula>
    </cfRule>
  </conditionalFormatting>
  <conditionalFormatting sqref="AU112">
    <cfRule type="expression" dxfId="27" priority="27">
      <formula>IF(RIGHT(TEXT(AU112,"0.#"),1)=".",FALSE,TRUE)</formula>
    </cfRule>
    <cfRule type="expression" dxfId="26" priority="28">
      <formula>IF(RIGHT(TEXT(AU112,"0.#"),1)=".",TRUE,FALSE)</formula>
    </cfRule>
  </conditionalFormatting>
  <conditionalFormatting sqref="AQ32:AQ34">
    <cfRule type="expression" dxfId="25" priority="25">
      <formula>IF(RIGHT(TEXT(AQ32,"0.#"),1)=".",FALSE,TRUE)</formula>
    </cfRule>
    <cfRule type="expression" dxfId="24" priority="26">
      <formula>IF(RIGHT(TEXT(AQ32,"0.#"),1)=".",TRUE,FALSE)</formula>
    </cfRule>
  </conditionalFormatting>
  <conditionalFormatting sqref="AU32:AU34">
    <cfRule type="expression" dxfId="23" priority="23">
      <formula>IF(RIGHT(TEXT(AU32,"0.#"),1)=".",FALSE,TRUE)</formula>
    </cfRule>
    <cfRule type="expression" dxfId="22" priority="24">
      <formula>IF(RIGHT(TEXT(AU32,"0.#"),1)=".",TRUE,FALSE)</formula>
    </cfRule>
  </conditionalFormatting>
  <conditionalFormatting sqref="AE37">
    <cfRule type="expression" dxfId="21" priority="21">
      <formula>IF(RIGHT(TEXT(AE37,"0.#"),1)=".",FALSE,TRUE)</formula>
    </cfRule>
    <cfRule type="expression" dxfId="20" priority="22">
      <formula>IF(RIGHT(TEXT(AE37,"0.#"),1)=".",TRUE,FALSE)</formula>
    </cfRule>
  </conditionalFormatting>
  <conditionalFormatting sqref="AE38">
    <cfRule type="expression" dxfId="19" priority="19">
      <formula>IF(RIGHT(TEXT(AE38,"0.#"),1)=".",FALSE,TRUE)</formula>
    </cfRule>
    <cfRule type="expression" dxfId="18" priority="20">
      <formula>IF(RIGHT(TEXT(AE38,"0.#"),1)=".",TRUE,FALSE)</formula>
    </cfRule>
  </conditionalFormatting>
  <conditionalFormatting sqref="AE40">
    <cfRule type="expression" dxfId="17" priority="17">
      <formula>IF(RIGHT(TEXT(AE40,"0.#"),1)=".",FALSE,TRUE)</formula>
    </cfRule>
    <cfRule type="expression" dxfId="16" priority="18">
      <formula>IF(RIGHT(TEXT(AE40,"0.#"),1)=".",TRUE,FALSE)</formula>
    </cfRule>
  </conditionalFormatting>
  <conditionalFormatting sqref="AE41">
    <cfRule type="expression" dxfId="15" priority="15">
      <formula>IF(RIGHT(TEXT(AE41,"0.#"),1)=".",FALSE,TRUE)</formula>
    </cfRule>
    <cfRule type="expression" dxfId="14" priority="16">
      <formula>IF(RIGHT(TEXT(AE41,"0.#"),1)=".",TRUE,FALSE)</formula>
    </cfRule>
  </conditionalFormatting>
  <conditionalFormatting sqref="AI37">
    <cfRule type="expression" dxfId="13" priority="13">
      <formula>IF(RIGHT(TEXT(AI37,"0.#"),1)=".",FALSE,TRUE)</formula>
    </cfRule>
    <cfRule type="expression" dxfId="12" priority="14">
      <formula>IF(RIGHT(TEXT(AI37,"0.#"),1)=".",TRUE,FALSE)</formula>
    </cfRule>
  </conditionalFormatting>
  <conditionalFormatting sqref="AI38 AM38">
    <cfRule type="expression" dxfId="11" priority="11">
      <formula>IF(RIGHT(TEXT(AI38,"0.#"),1)=".",FALSE,TRUE)</formula>
    </cfRule>
    <cfRule type="expression" dxfId="10" priority="12">
      <formula>IF(RIGHT(TEXT(AI38,"0.#"),1)=".",TRUE,FALSE)</formula>
    </cfRule>
  </conditionalFormatting>
  <conditionalFormatting sqref="AQ37">
    <cfRule type="expression" dxfId="9" priority="9">
      <formula>IF(RIGHT(TEXT(AQ37,"0.#"),1)=".",FALSE,TRUE)</formula>
    </cfRule>
    <cfRule type="expression" dxfId="8" priority="10">
      <formula>IF(RIGHT(TEXT(AQ37,"0.#"),1)=".",TRUE,FALSE)</formula>
    </cfRule>
  </conditionalFormatting>
  <conditionalFormatting sqref="AQ38">
    <cfRule type="expression" dxfId="7" priority="7">
      <formula>IF(RIGHT(TEXT(AQ38,"0.#"),1)=".",FALSE,TRUE)</formula>
    </cfRule>
    <cfRule type="expression" dxfId="6" priority="8">
      <formula>IF(RIGHT(TEXT(AQ38,"0.#"),1)=".",TRUE,FALSE)</formula>
    </cfRule>
  </conditionalFormatting>
  <conditionalFormatting sqref="AU37">
    <cfRule type="expression" dxfId="5" priority="5">
      <formula>IF(RIGHT(TEXT(AU37,"0.#"),1)=".",FALSE,TRUE)</formula>
    </cfRule>
    <cfRule type="expression" dxfId="4" priority="6">
      <formula>IF(RIGHT(TEXT(AU37,"0.#"),1)=".",TRUE,FALSE)</formula>
    </cfRule>
  </conditionalFormatting>
  <conditionalFormatting sqref="AU38">
    <cfRule type="expression" dxfId="3" priority="3">
      <formula>IF(RIGHT(TEXT(AU38,"0.#"),1)=".",FALSE,TRUE)</formula>
    </cfRule>
    <cfRule type="expression" dxfId="2" priority="4">
      <formula>IF(RIGHT(TEXT(AU38,"0.#"),1)=".",TRUE,FALSE)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J70:J7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29:AK129 AH133:AK133 AH138:AK167">
      <formula1>OR(AND(MOD(IF(ISNUMBER(AH129), AH129, 0.5),1)=0, 0&lt;=AH129), AH129="-")</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sqref="AO123 AO134 AR42">
      <formula1>"　, ☑"</formula1>
    </dataValidation>
    <dataValidation type="list" allowBlank="1" showInputMessage="1" showErrorMessage="1" sqref="S5:X5">
      <formula1>T終了年度</formula1>
    </dataValidation>
    <dataValidation type="list" allowBlank="1" showInputMessage="1" showErrorMessage="1" sqref="H70:I74">
      <formula1>T事業番号</formula1>
    </dataValidation>
    <dataValidation type="custom" imeMode="disabled" allowBlank="1" showInputMessage="1" showErrorMessage="1" sqref="AY23 P13:AX13 AR15:AX15 P14:AQ18 AR18:AX18 P19:AJ19 AL138:AO167 Y112:AB121 AU112:AX121 Y129:AB129 AL129:AO129 Y133:AB133 AL133:AO133 Y138:AB167 AE37:AX38 AE40:AX40 AU31:AX31 AE32:AX34 AQ31:AR31 P23:AC24">
      <formula1>OR(ISNUMBER(P13), P13="-")</formula1>
    </dataValidation>
    <dataValidation type="list" allowBlank="1" showInputMessage="1" showErrorMessage="1" sqref="Q96:R96 AC96:AD96 AO96:AP96">
      <formula1>#REF!</formula1>
    </dataValidation>
    <dataValidation type="custom" allowBlank="1" showInputMessage="1" showErrorMessage="1" errorTitle="法人番号チェック" error="法人番号は13桁の数字で入力してください。" sqref="J138:O167 J133:O133 J129:O129">
      <formula1>OR(J129="-",AND(LEN(J129)=13,IFERROR(SEARCH("-",J129),"")="",IFERROR(SEARCH(".",J129),"")="",ISNUMBER(J129)))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7" max="49" man="1"/>
    <brk id="9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C138:D167</xm:sqref>
        </x14:dataValidation>
        <x14:dataValidation type="list" allowBlank="1" showInputMessage="1" showErrorMessage="1">
          <x14:formula1>
            <xm:f>入力規則等!$AP$2:$AP$10</xm:f>
          </x14:formula1>
          <xm:sqref>AC138:AG167</xm:sqref>
        </x14:dataValidation>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AC129:AG129 AC133:AG133</xm:sqref>
        </x14:dataValidation>
        <x14:dataValidation type="list" allowBlank="1" showInputMessage="1" showErrorMessage="1">
          <x14:formula1>
            <xm:f>入力規則等!$AI$2:$AI$8</xm:f>
          </x14:formula1>
          <xm:sqref>J46:T46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E70:G74 AE96:AG96 G96:I96 AQ96:AS96 S96:U96</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入力規則等!$U$49</xm:f>
          </x14:formula1>
          <xm:sqref>C70:D74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390</v>
      </c>
      <c r="AA1" s="29" t="s">
        <v>75</v>
      </c>
      <c r="AB1" s="29" t="s">
        <v>391</v>
      </c>
      <c r="AC1" s="29" t="s">
        <v>30</v>
      </c>
      <c r="AD1" s="28"/>
      <c r="AE1" s="29" t="s">
        <v>42</v>
      </c>
      <c r="AF1" s="30"/>
      <c r="AG1" s="42" t="s">
        <v>169</v>
      </c>
      <c r="AI1" s="42" t="s">
        <v>172</v>
      </c>
      <c r="AK1" s="42" t="s">
        <v>177</v>
      </c>
      <c r="AM1" s="60"/>
      <c r="AN1" s="60"/>
      <c r="AP1" s="28" t="s">
        <v>219</v>
      </c>
    </row>
    <row r="2" spans="1:42" ht="13.5" customHeight="1" x14ac:dyDescent="0.15">
      <c r="A2" s="14" t="s">
        <v>78</v>
      </c>
      <c r="B2" s="15"/>
      <c r="C2" s="13" t="str">
        <f>IF(B2="","",A2)</f>
        <v/>
      </c>
      <c r="D2" s="13" t="str">
        <f>IF(C2="","",IF(D1&lt;&gt;"",CONCATENATE(D1,"、",C2),C2))</f>
        <v/>
      </c>
      <c r="F2" s="12" t="s">
        <v>65</v>
      </c>
      <c r="G2" s="17" t="s">
        <v>584</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75">
        <v>21</v>
      </c>
      <c r="W2" s="32" t="s">
        <v>162</v>
      </c>
      <c r="Y2" s="32" t="s">
        <v>61</v>
      </c>
      <c r="Z2" s="32" t="s">
        <v>61</v>
      </c>
      <c r="AA2" s="68" t="s">
        <v>260</v>
      </c>
      <c r="AB2" s="68" t="s">
        <v>485</v>
      </c>
      <c r="AC2" s="69" t="s">
        <v>127</v>
      </c>
      <c r="AD2" s="28"/>
      <c r="AE2" s="34" t="s">
        <v>158</v>
      </c>
      <c r="AF2" s="30"/>
      <c r="AG2" s="44" t="s">
        <v>227</v>
      </c>
      <c r="AI2" s="42" t="s">
        <v>257</v>
      </c>
      <c r="AK2" s="42" t="s">
        <v>178</v>
      </c>
      <c r="AM2" s="60"/>
      <c r="AN2" s="60"/>
      <c r="AP2" s="44" t="s">
        <v>227</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584</v>
      </c>
      <c r="R3" s="13" t="str">
        <f t="shared" ref="R3:R8" si="3">IF(Q3="","",P3)</f>
        <v>委託・請負</v>
      </c>
      <c r="S3" s="13" t="str">
        <f t="shared" ref="S3:S8" si="4">IF(R3="",S2,IF(S2&lt;&gt;"",CONCATENATE(S2,"、",R3),R3))</f>
        <v>委託・請負</v>
      </c>
      <c r="T3" s="13"/>
      <c r="U3" s="32" t="s">
        <v>516</v>
      </c>
      <c r="W3" s="32" t="s">
        <v>137</v>
      </c>
      <c r="Y3" s="32" t="s">
        <v>62</v>
      </c>
      <c r="Z3" s="32" t="s">
        <v>392</v>
      </c>
      <c r="AA3" s="68" t="s">
        <v>358</v>
      </c>
      <c r="AB3" s="68" t="s">
        <v>486</v>
      </c>
      <c r="AC3" s="69" t="s">
        <v>128</v>
      </c>
      <c r="AD3" s="28"/>
      <c r="AE3" s="34" t="s">
        <v>159</v>
      </c>
      <c r="AF3" s="30"/>
      <c r="AG3" s="44" t="s">
        <v>228</v>
      </c>
      <c r="AI3" s="42" t="s">
        <v>171</v>
      </c>
      <c r="AK3" s="42" t="str">
        <f>CHAR(CODE(AK2)+1)</f>
        <v>B</v>
      </c>
      <c r="AM3" s="60"/>
      <c r="AN3" s="60"/>
      <c r="AP3" s="44" t="s">
        <v>228</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2" t="s">
        <v>575</v>
      </c>
      <c r="W4" s="32" t="s">
        <v>138</v>
      </c>
      <c r="Y4" s="32" t="s">
        <v>265</v>
      </c>
      <c r="Z4" s="32" t="s">
        <v>393</v>
      </c>
      <c r="AA4" s="68" t="s">
        <v>359</v>
      </c>
      <c r="AB4" s="68" t="s">
        <v>487</v>
      </c>
      <c r="AC4" s="68" t="s">
        <v>129</v>
      </c>
      <c r="AD4" s="28"/>
      <c r="AE4" s="34" t="s">
        <v>160</v>
      </c>
      <c r="AF4" s="30"/>
      <c r="AG4" s="44" t="s">
        <v>229</v>
      </c>
      <c r="AI4" s="42" t="s">
        <v>173</v>
      </c>
      <c r="AK4" s="42" t="str">
        <f t="shared" ref="AK4:AK49" si="7">CHAR(CODE(AK3)+1)</f>
        <v>C</v>
      </c>
      <c r="AM4" s="60"/>
      <c r="AN4" s="60"/>
      <c r="AP4" s="44" t="s">
        <v>229</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2" t="s">
        <v>540</v>
      </c>
      <c r="Y5" s="32" t="s">
        <v>266</v>
      </c>
      <c r="Z5" s="32" t="s">
        <v>394</v>
      </c>
      <c r="AA5" s="68" t="s">
        <v>360</v>
      </c>
      <c r="AB5" s="68" t="s">
        <v>488</v>
      </c>
      <c r="AC5" s="68" t="s">
        <v>161</v>
      </c>
      <c r="AD5" s="31"/>
      <c r="AE5" s="34" t="s">
        <v>238</v>
      </c>
      <c r="AF5" s="30"/>
      <c r="AG5" s="44" t="s">
        <v>230</v>
      </c>
      <c r="AI5" s="42" t="s">
        <v>263</v>
      </c>
      <c r="AK5" s="42" t="str">
        <f t="shared" si="7"/>
        <v>D</v>
      </c>
      <c r="AP5" s="44" t="s">
        <v>230</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2" t="s">
        <v>240</v>
      </c>
      <c r="W6" s="32" t="s">
        <v>542</v>
      </c>
      <c r="Y6" s="32" t="s">
        <v>267</v>
      </c>
      <c r="Z6" s="32" t="s">
        <v>395</v>
      </c>
      <c r="AA6" s="68" t="s">
        <v>361</v>
      </c>
      <c r="AB6" s="68" t="s">
        <v>489</v>
      </c>
      <c r="AC6" s="68" t="s">
        <v>130</v>
      </c>
      <c r="AD6" s="31"/>
      <c r="AE6" s="34" t="s">
        <v>236</v>
      </c>
      <c r="AF6" s="30"/>
      <c r="AG6" s="44" t="s">
        <v>231</v>
      </c>
      <c r="AI6" s="42" t="s">
        <v>264</v>
      </c>
      <c r="AK6" s="42" t="str">
        <f>CHAR(CODE(AK5)+1)</f>
        <v>E</v>
      </c>
      <c r="AP6" s="44" t="s">
        <v>231</v>
      </c>
    </row>
    <row r="7" spans="1:42" ht="13.5" customHeight="1" x14ac:dyDescent="0.15">
      <c r="A7" s="14" t="s">
        <v>83</v>
      </c>
      <c r="B7" s="15"/>
      <c r="C7" s="13" t="str">
        <f t="shared" si="0"/>
        <v/>
      </c>
      <c r="D7" s="13" t="str">
        <f t="shared" si="8"/>
        <v/>
      </c>
      <c r="F7" s="18" t="s">
        <v>188</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2"/>
      <c r="W7" s="32" t="s">
        <v>139</v>
      </c>
      <c r="Y7" s="32" t="s">
        <v>268</v>
      </c>
      <c r="Z7" s="32" t="s">
        <v>396</v>
      </c>
      <c r="AA7" s="68" t="s">
        <v>362</v>
      </c>
      <c r="AB7" s="68" t="s">
        <v>490</v>
      </c>
      <c r="AC7" s="31"/>
      <c r="AD7" s="31"/>
      <c r="AE7" s="32" t="s">
        <v>130</v>
      </c>
      <c r="AF7" s="30"/>
      <c r="AG7" s="44" t="s">
        <v>232</v>
      </c>
      <c r="AH7" s="63"/>
      <c r="AI7" s="44" t="s">
        <v>253</v>
      </c>
      <c r="AK7" s="42" t="str">
        <f>CHAR(CODE(AK6)+1)</f>
        <v>F</v>
      </c>
      <c r="AP7" s="44" t="s">
        <v>232</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2" t="s">
        <v>261</v>
      </c>
      <c r="W8" s="32" t="s">
        <v>140</v>
      </c>
      <c r="Y8" s="32" t="s">
        <v>269</v>
      </c>
      <c r="Z8" s="32" t="s">
        <v>397</v>
      </c>
      <c r="AA8" s="68" t="s">
        <v>363</v>
      </c>
      <c r="AB8" s="68" t="s">
        <v>491</v>
      </c>
      <c r="AC8" s="31"/>
      <c r="AD8" s="31"/>
      <c r="AE8" s="31"/>
      <c r="AF8" s="30"/>
      <c r="AG8" s="44" t="s">
        <v>233</v>
      </c>
      <c r="AI8" s="42" t="s">
        <v>254</v>
      </c>
      <c r="AK8" s="42" t="str">
        <f t="shared" si="7"/>
        <v>G</v>
      </c>
      <c r="AP8" s="44" t="s">
        <v>233</v>
      </c>
    </row>
    <row r="9" spans="1:42" ht="13.5" customHeight="1" x14ac:dyDescent="0.15">
      <c r="A9" s="14" t="s">
        <v>85</v>
      </c>
      <c r="B9" s="15"/>
      <c r="C9" s="13" t="str">
        <f t="shared" si="0"/>
        <v/>
      </c>
      <c r="D9" s="13" t="str">
        <f t="shared" si="8"/>
        <v/>
      </c>
      <c r="F9" s="18" t="s">
        <v>189</v>
      </c>
      <c r="G9" s="17"/>
      <c r="H9" s="13" t="str">
        <f t="shared" si="1"/>
        <v/>
      </c>
      <c r="I9" s="13" t="str">
        <f t="shared" si="5"/>
        <v>一般会計</v>
      </c>
      <c r="K9" s="14" t="s">
        <v>102</v>
      </c>
      <c r="L9" s="15"/>
      <c r="M9" s="13" t="str">
        <f t="shared" si="2"/>
        <v/>
      </c>
      <c r="N9" s="13" t="str">
        <f t="shared" si="6"/>
        <v/>
      </c>
      <c r="O9" s="13"/>
      <c r="P9" s="13"/>
      <c r="Q9" s="19"/>
      <c r="T9" s="13"/>
      <c r="U9" s="32" t="s">
        <v>262</v>
      </c>
      <c r="W9" s="32" t="s">
        <v>141</v>
      </c>
      <c r="Y9" s="32" t="s">
        <v>270</v>
      </c>
      <c r="Z9" s="32" t="s">
        <v>398</v>
      </c>
      <c r="AA9" s="68" t="s">
        <v>364</v>
      </c>
      <c r="AB9" s="68" t="s">
        <v>492</v>
      </c>
      <c r="AC9" s="31"/>
      <c r="AD9" s="31"/>
      <c r="AE9" s="31"/>
      <c r="AF9" s="30"/>
      <c r="AG9" s="44" t="s">
        <v>234</v>
      </c>
      <c r="AI9" s="59"/>
      <c r="AK9" s="42" t="str">
        <f t="shared" si="7"/>
        <v>H</v>
      </c>
      <c r="AP9" s="44" t="s">
        <v>234</v>
      </c>
    </row>
    <row r="10" spans="1:42" ht="13.5" customHeight="1" x14ac:dyDescent="0.15">
      <c r="A10" s="14" t="s">
        <v>207</v>
      </c>
      <c r="B10" s="15" t="s">
        <v>584</v>
      </c>
      <c r="C10" s="13" t="str">
        <f t="shared" si="0"/>
        <v>国土強靱化施策</v>
      </c>
      <c r="D10" s="13" t="str">
        <f t="shared" si="8"/>
        <v>国土強靱化施策</v>
      </c>
      <c r="F10" s="18" t="s">
        <v>109</v>
      </c>
      <c r="G10" s="17"/>
      <c r="H10" s="13" t="str">
        <f t="shared" si="1"/>
        <v/>
      </c>
      <c r="I10" s="13" t="str">
        <f t="shared" si="5"/>
        <v>一般会計</v>
      </c>
      <c r="K10" s="14" t="s">
        <v>209</v>
      </c>
      <c r="L10" s="15"/>
      <c r="M10" s="13" t="str">
        <f t="shared" si="2"/>
        <v/>
      </c>
      <c r="N10" s="13" t="str">
        <f t="shared" si="6"/>
        <v/>
      </c>
      <c r="O10" s="13"/>
      <c r="P10" s="13" t="str">
        <f>S8</f>
        <v>委託・請負</v>
      </c>
      <c r="Q10" s="19"/>
      <c r="T10" s="13"/>
      <c r="W10" s="32" t="s">
        <v>142</v>
      </c>
      <c r="Y10" s="32" t="s">
        <v>271</v>
      </c>
      <c r="Z10" s="32" t="s">
        <v>399</v>
      </c>
      <c r="AA10" s="68" t="s">
        <v>365</v>
      </c>
      <c r="AB10" s="68" t="s">
        <v>493</v>
      </c>
      <c r="AC10" s="31"/>
      <c r="AD10" s="31"/>
      <c r="AE10" s="31"/>
      <c r="AF10" s="30"/>
      <c r="AG10" s="44" t="s">
        <v>222</v>
      </c>
      <c r="AK10" s="42" t="str">
        <f t="shared" si="7"/>
        <v>I</v>
      </c>
      <c r="AP10" s="42" t="s">
        <v>220</v>
      </c>
    </row>
    <row r="11" spans="1:42" ht="13.5" customHeight="1" x14ac:dyDescent="0.15">
      <c r="A11" s="14" t="s">
        <v>86</v>
      </c>
      <c r="B11" s="15"/>
      <c r="C11" s="13" t="str">
        <f t="shared" si="0"/>
        <v/>
      </c>
      <c r="D11" s="13" t="str">
        <f t="shared" si="8"/>
        <v>国土強靱化施策</v>
      </c>
      <c r="F11" s="18" t="s">
        <v>110</v>
      </c>
      <c r="G11" s="17"/>
      <c r="H11" s="13" t="str">
        <f t="shared" si="1"/>
        <v/>
      </c>
      <c r="I11" s="13" t="str">
        <f t="shared" si="5"/>
        <v>一般会計</v>
      </c>
      <c r="K11" s="14" t="s">
        <v>103</v>
      </c>
      <c r="L11" s="15" t="s">
        <v>584</v>
      </c>
      <c r="M11" s="13" t="str">
        <f t="shared" si="2"/>
        <v>その他の事項経費</v>
      </c>
      <c r="N11" s="13" t="str">
        <f t="shared" si="6"/>
        <v>その他の事項経費</v>
      </c>
      <c r="O11" s="13"/>
      <c r="P11" s="13"/>
      <c r="Q11" s="19"/>
      <c r="T11" s="13"/>
      <c r="W11" s="32" t="s">
        <v>572</v>
      </c>
      <c r="Y11" s="32" t="s">
        <v>272</v>
      </c>
      <c r="Z11" s="32" t="s">
        <v>400</v>
      </c>
      <c r="AA11" s="68" t="s">
        <v>366</v>
      </c>
      <c r="AB11" s="68" t="s">
        <v>494</v>
      </c>
      <c r="AC11" s="31"/>
      <c r="AD11" s="31"/>
      <c r="AE11" s="31"/>
      <c r="AF11" s="30"/>
      <c r="AG11" s="42" t="s">
        <v>225</v>
      </c>
      <c r="AK11" s="42" t="str">
        <f t="shared" si="7"/>
        <v>J</v>
      </c>
    </row>
    <row r="12" spans="1:42" ht="13.5" customHeight="1" x14ac:dyDescent="0.15">
      <c r="A12" s="14" t="s">
        <v>87</v>
      </c>
      <c r="B12" s="15"/>
      <c r="C12" s="13" t="str">
        <f t="shared" ref="C12:C23" si="9">IF(B12="","",A12)</f>
        <v/>
      </c>
      <c r="D12" s="13" t="str">
        <f t="shared" si="8"/>
        <v>国土強靱化施策</v>
      </c>
      <c r="F12" s="18" t="s">
        <v>111</v>
      </c>
      <c r="G12" s="17"/>
      <c r="H12" s="13" t="str">
        <f t="shared" si="1"/>
        <v/>
      </c>
      <c r="I12" s="13" t="str">
        <f t="shared" si="5"/>
        <v>一般会計</v>
      </c>
      <c r="K12" s="13"/>
      <c r="L12" s="13"/>
      <c r="O12" s="13"/>
      <c r="P12" s="13"/>
      <c r="Q12" s="19"/>
      <c r="T12" s="13"/>
      <c r="U12" s="29" t="s">
        <v>517</v>
      </c>
      <c r="W12" s="32" t="s">
        <v>143</v>
      </c>
      <c r="Y12" s="32" t="s">
        <v>273</v>
      </c>
      <c r="Z12" s="32" t="s">
        <v>401</v>
      </c>
      <c r="AA12" s="68" t="s">
        <v>367</v>
      </c>
      <c r="AB12" s="68" t="s">
        <v>495</v>
      </c>
      <c r="AC12" s="31"/>
      <c r="AD12" s="31"/>
      <c r="AE12" s="31"/>
      <c r="AF12" s="30"/>
      <c r="AG12" s="42" t="s">
        <v>223</v>
      </c>
      <c r="AK12" s="42" t="str">
        <f t="shared" si="7"/>
        <v>K</v>
      </c>
    </row>
    <row r="13" spans="1:42" ht="13.5" customHeight="1" x14ac:dyDescent="0.15">
      <c r="A13" s="14" t="s">
        <v>88</v>
      </c>
      <c r="B13" s="15"/>
      <c r="C13" s="13" t="str">
        <f t="shared" si="9"/>
        <v/>
      </c>
      <c r="D13" s="13" t="str">
        <f t="shared" si="8"/>
        <v>国土強靱化施策</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274</v>
      </c>
      <c r="Z13" s="32" t="s">
        <v>402</v>
      </c>
      <c r="AA13" s="68" t="s">
        <v>368</v>
      </c>
      <c r="AB13" s="68" t="s">
        <v>496</v>
      </c>
      <c r="AC13" s="31"/>
      <c r="AD13" s="31"/>
      <c r="AE13" s="31"/>
      <c r="AF13" s="30"/>
      <c r="AG13" s="42" t="s">
        <v>224</v>
      </c>
      <c r="AK13" s="42" t="str">
        <f t="shared" si="7"/>
        <v>L</v>
      </c>
    </row>
    <row r="14" spans="1:42" ht="13.5" customHeight="1" x14ac:dyDescent="0.15">
      <c r="A14" s="14" t="s">
        <v>89</v>
      </c>
      <c r="B14" s="15"/>
      <c r="C14" s="13" t="str">
        <f t="shared" si="9"/>
        <v/>
      </c>
      <c r="D14" s="13" t="str">
        <f t="shared" si="8"/>
        <v>国土強靱化施策</v>
      </c>
      <c r="F14" s="18" t="s">
        <v>113</v>
      </c>
      <c r="G14" s="17"/>
      <c r="H14" s="13" t="str">
        <f t="shared" si="1"/>
        <v/>
      </c>
      <c r="I14" s="13" t="str">
        <f t="shared" si="5"/>
        <v>一般会計</v>
      </c>
      <c r="K14" s="13"/>
      <c r="L14" s="13"/>
      <c r="O14" s="13"/>
      <c r="P14" s="13"/>
      <c r="Q14" s="19"/>
      <c r="T14" s="13"/>
      <c r="U14" s="32" t="s">
        <v>518</v>
      </c>
      <c r="W14" s="32" t="s">
        <v>145</v>
      </c>
      <c r="Y14" s="32" t="s">
        <v>275</v>
      </c>
      <c r="Z14" s="32" t="s">
        <v>403</v>
      </c>
      <c r="AA14" s="68" t="s">
        <v>369</v>
      </c>
      <c r="AB14" s="68" t="s">
        <v>497</v>
      </c>
      <c r="AC14" s="31"/>
      <c r="AD14" s="31"/>
      <c r="AE14" s="31"/>
      <c r="AF14" s="30"/>
      <c r="AG14" s="59"/>
      <c r="AK14" s="42" t="str">
        <f t="shared" si="7"/>
        <v>M</v>
      </c>
    </row>
    <row r="15" spans="1:42" ht="13.5" customHeight="1" x14ac:dyDescent="0.15">
      <c r="A15" s="14" t="s">
        <v>90</v>
      </c>
      <c r="B15" s="15"/>
      <c r="C15" s="13" t="str">
        <f t="shared" si="9"/>
        <v/>
      </c>
      <c r="D15" s="13" t="str">
        <f t="shared" si="8"/>
        <v>国土強靱化施策</v>
      </c>
      <c r="F15" s="18" t="s">
        <v>114</v>
      </c>
      <c r="G15" s="17"/>
      <c r="H15" s="13" t="str">
        <f t="shared" si="1"/>
        <v/>
      </c>
      <c r="I15" s="13" t="str">
        <f t="shared" si="5"/>
        <v>一般会計</v>
      </c>
      <c r="K15" s="13"/>
      <c r="L15" s="13"/>
      <c r="O15" s="13"/>
      <c r="P15" s="13"/>
      <c r="Q15" s="19"/>
      <c r="T15" s="13"/>
      <c r="U15" s="32" t="s">
        <v>519</v>
      </c>
      <c r="W15" s="32" t="s">
        <v>146</v>
      </c>
      <c r="Y15" s="32" t="s">
        <v>276</v>
      </c>
      <c r="Z15" s="32" t="s">
        <v>404</v>
      </c>
      <c r="AA15" s="68" t="s">
        <v>370</v>
      </c>
      <c r="AB15" s="68" t="s">
        <v>498</v>
      </c>
      <c r="AC15" s="31"/>
      <c r="AD15" s="31"/>
      <c r="AE15" s="31"/>
      <c r="AF15" s="30"/>
      <c r="AG15" s="60"/>
      <c r="AK15" s="42" t="str">
        <f t="shared" si="7"/>
        <v>N</v>
      </c>
    </row>
    <row r="16" spans="1:42" ht="13.5" customHeight="1" x14ac:dyDescent="0.15">
      <c r="A16" s="14" t="s">
        <v>91</v>
      </c>
      <c r="B16" s="15"/>
      <c r="C16" s="13" t="str">
        <f t="shared" si="9"/>
        <v/>
      </c>
      <c r="D16" s="13" t="str">
        <f t="shared" si="8"/>
        <v>国土強靱化施策</v>
      </c>
      <c r="F16" s="18" t="s">
        <v>115</v>
      </c>
      <c r="G16" s="17"/>
      <c r="H16" s="13" t="str">
        <f t="shared" si="1"/>
        <v/>
      </c>
      <c r="I16" s="13" t="str">
        <f t="shared" si="5"/>
        <v>一般会計</v>
      </c>
      <c r="K16" s="13"/>
      <c r="L16" s="13"/>
      <c r="O16" s="13"/>
      <c r="P16" s="13"/>
      <c r="Q16" s="19"/>
      <c r="T16" s="13"/>
      <c r="U16" s="32" t="s">
        <v>520</v>
      </c>
      <c r="W16" s="32" t="s">
        <v>147</v>
      </c>
      <c r="Y16" s="32" t="s">
        <v>277</v>
      </c>
      <c r="Z16" s="32" t="s">
        <v>405</v>
      </c>
      <c r="AA16" s="68" t="s">
        <v>371</v>
      </c>
      <c r="AB16" s="68" t="s">
        <v>499</v>
      </c>
      <c r="AC16" s="31"/>
      <c r="AD16" s="31"/>
      <c r="AE16" s="31"/>
      <c r="AF16" s="30"/>
      <c r="AG16" s="60"/>
      <c r="AK16" s="42" t="str">
        <f t="shared" si="7"/>
        <v>O</v>
      </c>
    </row>
    <row r="17" spans="1:37" ht="13.5" customHeight="1" x14ac:dyDescent="0.15">
      <c r="A17" s="14" t="s">
        <v>92</v>
      </c>
      <c r="B17" s="15"/>
      <c r="C17" s="13" t="str">
        <f t="shared" si="9"/>
        <v/>
      </c>
      <c r="D17" s="13" t="str">
        <f t="shared" si="8"/>
        <v>国土強靱化施策</v>
      </c>
      <c r="F17" s="18" t="s">
        <v>116</v>
      </c>
      <c r="G17" s="17"/>
      <c r="H17" s="13" t="str">
        <f t="shared" si="1"/>
        <v/>
      </c>
      <c r="I17" s="13" t="str">
        <f t="shared" si="5"/>
        <v>一般会計</v>
      </c>
      <c r="K17" s="13"/>
      <c r="L17" s="13"/>
      <c r="O17" s="13"/>
      <c r="P17" s="13"/>
      <c r="Q17" s="19"/>
      <c r="T17" s="13"/>
      <c r="U17" s="32" t="s">
        <v>538</v>
      </c>
      <c r="W17" s="32" t="s">
        <v>148</v>
      </c>
      <c r="Y17" s="32" t="s">
        <v>278</v>
      </c>
      <c r="Z17" s="32" t="s">
        <v>406</v>
      </c>
      <c r="AA17" s="68" t="s">
        <v>372</v>
      </c>
      <c r="AB17" s="68" t="s">
        <v>500</v>
      </c>
      <c r="AC17" s="31"/>
      <c r="AD17" s="31"/>
      <c r="AE17" s="31"/>
      <c r="AF17" s="30"/>
      <c r="AG17" s="60"/>
      <c r="AK17" s="42" t="str">
        <f t="shared" si="7"/>
        <v>P</v>
      </c>
    </row>
    <row r="18" spans="1:37" ht="13.5" customHeight="1" x14ac:dyDescent="0.15">
      <c r="A18" s="14" t="s">
        <v>93</v>
      </c>
      <c r="B18" s="15"/>
      <c r="C18" s="13" t="str">
        <f t="shared" si="9"/>
        <v/>
      </c>
      <c r="D18" s="13" t="str">
        <f t="shared" si="8"/>
        <v>国土強靱化施策</v>
      </c>
      <c r="F18" s="18" t="s">
        <v>117</v>
      </c>
      <c r="G18" s="17"/>
      <c r="H18" s="13" t="str">
        <f t="shared" si="1"/>
        <v/>
      </c>
      <c r="I18" s="13" t="str">
        <f t="shared" si="5"/>
        <v>一般会計</v>
      </c>
      <c r="K18" s="13"/>
      <c r="L18" s="13"/>
      <c r="O18" s="13"/>
      <c r="P18" s="13"/>
      <c r="Q18" s="19"/>
      <c r="T18" s="13"/>
      <c r="U18" s="32" t="s">
        <v>521</v>
      </c>
      <c r="W18" s="32" t="s">
        <v>149</v>
      </c>
      <c r="Y18" s="32" t="s">
        <v>279</v>
      </c>
      <c r="Z18" s="32" t="s">
        <v>407</v>
      </c>
      <c r="AA18" s="68" t="s">
        <v>373</v>
      </c>
      <c r="AB18" s="68" t="s">
        <v>501</v>
      </c>
      <c r="AC18" s="31"/>
      <c r="AD18" s="31"/>
      <c r="AE18" s="31"/>
      <c r="AF18" s="30"/>
      <c r="AK18" s="42" t="str">
        <f t="shared" si="7"/>
        <v>Q</v>
      </c>
    </row>
    <row r="19" spans="1:37" ht="13.5" customHeight="1" x14ac:dyDescent="0.15">
      <c r="A19" s="14" t="s">
        <v>199</v>
      </c>
      <c r="B19" s="15"/>
      <c r="C19" s="13" t="str">
        <f t="shared" si="9"/>
        <v/>
      </c>
      <c r="D19" s="13" t="str">
        <f t="shared" si="8"/>
        <v>国土強靱化施策</v>
      </c>
      <c r="F19" s="18" t="s">
        <v>118</v>
      </c>
      <c r="G19" s="17"/>
      <c r="H19" s="13" t="str">
        <f t="shared" si="1"/>
        <v/>
      </c>
      <c r="I19" s="13" t="str">
        <f t="shared" si="5"/>
        <v>一般会計</v>
      </c>
      <c r="K19" s="13"/>
      <c r="L19" s="13"/>
      <c r="O19" s="13"/>
      <c r="P19" s="13"/>
      <c r="Q19" s="19"/>
      <c r="T19" s="13"/>
      <c r="U19" s="32" t="s">
        <v>522</v>
      </c>
      <c r="W19" s="32" t="s">
        <v>150</v>
      </c>
      <c r="Y19" s="32" t="s">
        <v>280</v>
      </c>
      <c r="Z19" s="32" t="s">
        <v>408</v>
      </c>
      <c r="AA19" s="68" t="s">
        <v>374</v>
      </c>
      <c r="AB19" s="68" t="s">
        <v>502</v>
      </c>
      <c r="AC19" s="31"/>
      <c r="AD19" s="31"/>
      <c r="AE19" s="31"/>
      <c r="AF19" s="30"/>
      <c r="AK19" s="42" t="str">
        <f t="shared" si="7"/>
        <v>R</v>
      </c>
    </row>
    <row r="20" spans="1:37" ht="13.5" customHeight="1" x14ac:dyDescent="0.15">
      <c r="A20" s="14" t="s">
        <v>200</v>
      </c>
      <c r="B20" s="15"/>
      <c r="C20" s="13" t="str">
        <f t="shared" si="9"/>
        <v/>
      </c>
      <c r="D20" s="13" t="str">
        <f t="shared" si="8"/>
        <v>国土強靱化施策</v>
      </c>
      <c r="F20" s="18" t="s">
        <v>198</v>
      </c>
      <c r="G20" s="17"/>
      <c r="H20" s="13" t="str">
        <f t="shared" si="1"/>
        <v/>
      </c>
      <c r="I20" s="13" t="str">
        <f t="shared" si="5"/>
        <v>一般会計</v>
      </c>
      <c r="K20" s="13"/>
      <c r="L20" s="13"/>
      <c r="O20" s="13"/>
      <c r="P20" s="13"/>
      <c r="Q20" s="19"/>
      <c r="T20" s="13"/>
      <c r="U20" s="32" t="s">
        <v>523</v>
      </c>
      <c r="W20" s="32" t="s">
        <v>151</v>
      </c>
      <c r="Y20" s="32" t="s">
        <v>281</v>
      </c>
      <c r="Z20" s="32" t="s">
        <v>409</v>
      </c>
      <c r="AA20" s="68" t="s">
        <v>375</v>
      </c>
      <c r="AB20" s="68" t="s">
        <v>503</v>
      </c>
      <c r="AC20" s="31"/>
      <c r="AD20" s="31"/>
      <c r="AE20" s="31"/>
      <c r="AF20" s="30"/>
      <c r="AK20" s="42" t="str">
        <f t="shared" si="7"/>
        <v>S</v>
      </c>
    </row>
    <row r="21" spans="1:37" ht="13.5" customHeight="1" x14ac:dyDescent="0.15">
      <c r="A21" s="14" t="s">
        <v>201</v>
      </c>
      <c r="B21" s="15"/>
      <c r="C21" s="13" t="str">
        <f t="shared" si="9"/>
        <v/>
      </c>
      <c r="D21" s="13" t="str">
        <f t="shared" si="8"/>
        <v>国土強靱化施策</v>
      </c>
      <c r="F21" s="18" t="s">
        <v>119</v>
      </c>
      <c r="G21" s="17"/>
      <c r="H21" s="13" t="str">
        <f t="shared" si="1"/>
        <v/>
      </c>
      <c r="I21" s="13" t="str">
        <f t="shared" si="5"/>
        <v>一般会計</v>
      </c>
      <c r="K21" s="13"/>
      <c r="L21" s="13"/>
      <c r="O21" s="13"/>
      <c r="P21" s="13"/>
      <c r="Q21" s="19"/>
      <c r="T21" s="13"/>
      <c r="U21" s="32" t="s">
        <v>524</v>
      </c>
      <c r="W21" s="32" t="s">
        <v>152</v>
      </c>
      <c r="Y21" s="32" t="s">
        <v>282</v>
      </c>
      <c r="Z21" s="32" t="s">
        <v>410</v>
      </c>
      <c r="AA21" s="68" t="s">
        <v>376</v>
      </c>
      <c r="AB21" s="68" t="s">
        <v>504</v>
      </c>
      <c r="AC21" s="31"/>
      <c r="AD21" s="31"/>
      <c r="AE21" s="31"/>
      <c r="AF21" s="30"/>
      <c r="AK21" s="42" t="str">
        <f t="shared" si="7"/>
        <v>T</v>
      </c>
    </row>
    <row r="22" spans="1:37" ht="13.5" customHeight="1" x14ac:dyDescent="0.15">
      <c r="A22" s="14" t="s">
        <v>202</v>
      </c>
      <c r="B22" s="15"/>
      <c r="C22" s="13" t="str">
        <f t="shared" si="9"/>
        <v/>
      </c>
      <c r="D22" s="13" t="str">
        <f>IF(C22="",D21,IF(D21&lt;&gt;"",CONCATENATE(D21,"、",C22),C22))</f>
        <v>国土強靱化施策</v>
      </c>
      <c r="F22" s="18" t="s">
        <v>120</v>
      </c>
      <c r="G22" s="17"/>
      <c r="H22" s="13" t="str">
        <f t="shared" si="1"/>
        <v/>
      </c>
      <c r="I22" s="13" t="str">
        <f t="shared" si="5"/>
        <v>一般会計</v>
      </c>
      <c r="K22" s="13"/>
      <c r="L22" s="13"/>
      <c r="O22" s="13"/>
      <c r="P22" s="13"/>
      <c r="Q22" s="19"/>
      <c r="T22" s="13"/>
      <c r="U22" s="32" t="s">
        <v>574</v>
      </c>
      <c r="W22" s="32" t="s">
        <v>153</v>
      </c>
      <c r="Y22" s="32" t="s">
        <v>283</v>
      </c>
      <c r="Z22" s="32" t="s">
        <v>411</v>
      </c>
      <c r="AA22" s="68" t="s">
        <v>377</v>
      </c>
      <c r="AB22" s="68" t="s">
        <v>505</v>
      </c>
      <c r="AC22" s="31"/>
      <c r="AD22" s="31"/>
      <c r="AE22" s="31"/>
      <c r="AF22" s="30"/>
      <c r="AK22" s="42" t="str">
        <f t="shared" si="7"/>
        <v>U</v>
      </c>
    </row>
    <row r="23" spans="1:37" ht="13.5" customHeight="1" x14ac:dyDescent="0.15">
      <c r="A23" s="66" t="s">
        <v>255</v>
      </c>
      <c r="B23" s="15"/>
      <c r="C23" s="13" t="str">
        <f t="shared" si="9"/>
        <v/>
      </c>
      <c r="D23" s="13" t="str">
        <f>IF(C23="",D22,IF(D22&lt;&gt;"",CONCATENATE(D22,"、",C23),C23))</f>
        <v>国土強靱化施策</v>
      </c>
      <c r="F23" s="18" t="s">
        <v>121</v>
      </c>
      <c r="G23" s="17"/>
      <c r="H23" s="13" t="str">
        <f t="shared" si="1"/>
        <v/>
      </c>
      <c r="I23" s="13" t="str">
        <f t="shared" si="5"/>
        <v>一般会計</v>
      </c>
      <c r="K23" s="13"/>
      <c r="L23" s="13"/>
      <c r="O23" s="13"/>
      <c r="P23" s="13"/>
      <c r="Q23" s="19"/>
      <c r="T23" s="13"/>
      <c r="U23" s="32" t="s">
        <v>525</v>
      </c>
      <c r="W23" s="32" t="s">
        <v>154</v>
      </c>
      <c r="Y23" s="32" t="s">
        <v>284</v>
      </c>
      <c r="Z23" s="32" t="s">
        <v>412</v>
      </c>
      <c r="AA23" s="68" t="s">
        <v>378</v>
      </c>
      <c r="AB23" s="68" t="s">
        <v>506</v>
      </c>
      <c r="AC23" s="31"/>
      <c r="AD23" s="31"/>
      <c r="AE23" s="31"/>
      <c r="AF23" s="30"/>
      <c r="AK23" s="42" t="str">
        <f t="shared" si="7"/>
        <v>V</v>
      </c>
    </row>
    <row r="24" spans="1:37" ht="13.5" customHeight="1" x14ac:dyDescent="0.15">
      <c r="A24" s="79"/>
      <c r="B24" s="64"/>
      <c r="F24" s="18" t="s">
        <v>258</v>
      </c>
      <c r="G24" s="17"/>
      <c r="H24" s="13" t="str">
        <f t="shared" si="1"/>
        <v/>
      </c>
      <c r="I24" s="13" t="str">
        <f t="shared" si="5"/>
        <v>一般会計</v>
      </c>
      <c r="K24" s="13"/>
      <c r="L24" s="13"/>
      <c r="O24" s="13"/>
      <c r="P24" s="13"/>
      <c r="Q24" s="19"/>
      <c r="T24" s="13"/>
      <c r="U24" s="32" t="s">
        <v>526</v>
      </c>
      <c r="W24" s="32" t="s">
        <v>155</v>
      </c>
      <c r="Y24" s="32" t="s">
        <v>285</v>
      </c>
      <c r="Z24" s="32" t="s">
        <v>413</v>
      </c>
      <c r="AA24" s="68" t="s">
        <v>379</v>
      </c>
      <c r="AB24" s="68" t="s">
        <v>507</v>
      </c>
      <c r="AC24" s="31"/>
      <c r="AD24" s="31"/>
      <c r="AE24" s="31"/>
      <c r="AF24" s="30"/>
      <c r="AK24" s="42" t="str">
        <f>CHAR(CODE(AK23)+1)</f>
        <v>W</v>
      </c>
    </row>
    <row r="25" spans="1:37" ht="13.5" customHeight="1" x14ac:dyDescent="0.15">
      <c r="A25" s="65"/>
      <c r="B25" s="64"/>
      <c r="F25" s="18" t="s">
        <v>122</v>
      </c>
      <c r="G25" s="17"/>
      <c r="H25" s="13" t="str">
        <f t="shared" si="1"/>
        <v/>
      </c>
      <c r="I25" s="13" t="str">
        <f t="shared" si="5"/>
        <v>一般会計</v>
      </c>
      <c r="K25" s="13"/>
      <c r="L25" s="13"/>
      <c r="O25" s="13"/>
      <c r="P25" s="13"/>
      <c r="Q25" s="19"/>
      <c r="T25" s="13"/>
      <c r="U25" s="32" t="s">
        <v>527</v>
      </c>
      <c r="W25" s="57"/>
      <c r="Y25" s="32" t="s">
        <v>286</v>
      </c>
      <c r="Z25" s="32" t="s">
        <v>414</v>
      </c>
      <c r="AA25" s="68" t="s">
        <v>380</v>
      </c>
      <c r="AB25" s="68" t="s">
        <v>508</v>
      </c>
      <c r="AC25" s="31"/>
      <c r="AD25" s="31"/>
      <c r="AE25" s="31"/>
      <c r="AF25" s="30"/>
      <c r="AK25" s="42" t="str">
        <f t="shared" si="7"/>
        <v>X</v>
      </c>
    </row>
    <row r="26" spans="1:37" ht="13.5" customHeight="1" x14ac:dyDescent="0.15">
      <c r="A26" s="65"/>
      <c r="B26" s="64"/>
      <c r="F26" s="18" t="s">
        <v>123</v>
      </c>
      <c r="G26" s="17"/>
      <c r="H26" s="13" t="str">
        <f t="shared" si="1"/>
        <v/>
      </c>
      <c r="I26" s="13" t="str">
        <f t="shared" si="5"/>
        <v>一般会計</v>
      </c>
      <c r="K26" s="13"/>
      <c r="L26" s="13"/>
      <c r="O26" s="13"/>
      <c r="P26" s="13"/>
      <c r="Q26" s="19"/>
      <c r="T26" s="13"/>
      <c r="U26" s="32" t="s">
        <v>528</v>
      </c>
      <c r="Y26" s="32" t="s">
        <v>287</v>
      </c>
      <c r="Z26" s="32" t="s">
        <v>415</v>
      </c>
      <c r="AA26" s="68" t="s">
        <v>381</v>
      </c>
      <c r="AB26" s="68" t="s">
        <v>509</v>
      </c>
      <c r="AC26" s="31"/>
      <c r="AD26" s="31"/>
      <c r="AE26" s="31"/>
      <c r="AF26" s="30"/>
      <c r="AK26" s="42" t="str">
        <f t="shared" si="7"/>
        <v>Y</v>
      </c>
    </row>
    <row r="27" spans="1:37" ht="13.5" customHeight="1" x14ac:dyDescent="0.15">
      <c r="A27" s="13" t="str">
        <f>IF(D23="", "-", D23)</f>
        <v>国土強靱化施策</v>
      </c>
      <c r="B27" s="13"/>
      <c r="F27" s="18" t="s">
        <v>124</v>
      </c>
      <c r="G27" s="17"/>
      <c r="H27" s="13" t="str">
        <f t="shared" si="1"/>
        <v/>
      </c>
      <c r="I27" s="13" t="str">
        <f t="shared" si="5"/>
        <v>一般会計</v>
      </c>
      <c r="K27" s="13"/>
      <c r="L27" s="13"/>
      <c r="O27" s="13"/>
      <c r="P27" s="13"/>
      <c r="Q27" s="19"/>
      <c r="T27" s="13"/>
      <c r="U27" s="32" t="s">
        <v>529</v>
      </c>
      <c r="Y27" s="32" t="s">
        <v>288</v>
      </c>
      <c r="Z27" s="32" t="s">
        <v>416</v>
      </c>
      <c r="AA27" s="68" t="s">
        <v>382</v>
      </c>
      <c r="AB27" s="68" t="s">
        <v>510</v>
      </c>
      <c r="AC27" s="31"/>
      <c r="AD27" s="31"/>
      <c r="AE27" s="31"/>
      <c r="AF27" s="30"/>
      <c r="AK27" s="42"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530</v>
      </c>
      <c r="Y28" s="32" t="s">
        <v>289</v>
      </c>
      <c r="Z28" s="32" t="s">
        <v>417</v>
      </c>
      <c r="AA28" s="68" t="s">
        <v>383</v>
      </c>
      <c r="AB28" s="68" t="s">
        <v>511</v>
      </c>
      <c r="AC28" s="31"/>
      <c r="AD28" s="31"/>
      <c r="AE28" s="31"/>
      <c r="AF28" s="30"/>
      <c r="AK28" s="42" t="s">
        <v>179</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531</v>
      </c>
      <c r="Y29" s="32" t="s">
        <v>290</v>
      </c>
      <c r="Z29" s="32" t="s">
        <v>418</v>
      </c>
      <c r="AA29" s="68" t="s">
        <v>384</v>
      </c>
      <c r="AB29" s="68" t="s">
        <v>512</v>
      </c>
      <c r="AC29" s="31"/>
      <c r="AD29" s="31"/>
      <c r="AE29" s="31"/>
      <c r="AF29" s="30"/>
      <c r="AK29" s="42"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532</v>
      </c>
      <c r="Y30" s="32" t="s">
        <v>291</v>
      </c>
      <c r="Z30" s="32" t="s">
        <v>419</v>
      </c>
      <c r="AA30" s="68" t="s">
        <v>385</v>
      </c>
      <c r="AB30" s="68" t="s">
        <v>513</v>
      </c>
      <c r="AC30" s="31"/>
      <c r="AD30" s="31"/>
      <c r="AE30" s="31"/>
      <c r="AF30" s="30"/>
      <c r="AK30" s="42"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533</v>
      </c>
      <c r="Y31" s="32" t="s">
        <v>292</v>
      </c>
      <c r="Z31" s="32" t="s">
        <v>420</v>
      </c>
      <c r="AA31" s="68" t="s">
        <v>386</v>
      </c>
      <c r="AB31" s="68" t="s">
        <v>514</v>
      </c>
      <c r="AC31" s="31"/>
      <c r="AD31" s="31"/>
      <c r="AE31" s="31"/>
      <c r="AF31" s="30"/>
      <c r="AK31" s="42"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534</v>
      </c>
      <c r="Y32" s="32" t="s">
        <v>293</v>
      </c>
      <c r="Z32" s="32" t="s">
        <v>421</v>
      </c>
      <c r="AA32" s="68" t="s">
        <v>63</v>
      </c>
      <c r="AB32" s="68" t="s">
        <v>63</v>
      </c>
      <c r="AC32" s="31"/>
      <c r="AD32" s="31"/>
      <c r="AE32" s="31"/>
      <c r="AF32" s="30"/>
      <c r="AK32" s="42"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535</v>
      </c>
      <c r="Y33" s="32" t="s">
        <v>294</v>
      </c>
      <c r="Z33" s="32" t="s">
        <v>422</v>
      </c>
      <c r="AA33" s="57"/>
      <c r="AB33" s="31"/>
      <c r="AC33" s="31"/>
      <c r="AD33" s="31"/>
      <c r="AE33" s="31"/>
      <c r="AF33" s="30"/>
      <c r="AK33" s="42"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536</v>
      </c>
      <c r="Y34" s="32" t="s">
        <v>295</v>
      </c>
      <c r="Z34" s="32" t="s">
        <v>423</v>
      </c>
      <c r="AB34" s="31"/>
      <c r="AC34" s="31"/>
      <c r="AD34" s="31"/>
      <c r="AE34" s="31"/>
      <c r="AF34" s="30"/>
      <c r="AK34" s="42"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U35" s="32" t="s">
        <v>537</v>
      </c>
      <c r="Y35" s="32" t="s">
        <v>296</v>
      </c>
      <c r="Z35" s="32" t="s">
        <v>424</v>
      </c>
      <c r="AC35" s="31"/>
      <c r="AF35" s="30"/>
      <c r="AK35" s="42"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Y36" s="32" t="s">
        <v>297</v>
      </c>
      <c r="Z36" s="32" t="s">
        <v>425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298</v>
      </c>
      <c r="Z37" s="32" t="s">
        <v>426</v>
      </c>
      <c r="AF37" s="30"/>
      <c r="AK37" s="42" t="str">
        <f t="shared" si="7"/>
        <v>j</v>
      </c>
    </row>
    <row r="38" spans="1:37" x14ac:dyDescent="0.15">
      <c r="A38" s="13"/>
      <c r="B38" s="13"/>
      <c r="F38" s="13"/>
      <c r="G38" s="19"/>
      <c r="K38" s="13"/>
      <c r="L38" s="13"/>
      <c r="O38" s="13"/>
      <c r="P38" s="13"/>
      <c r="Q38" s="19"/>
      <c r="T38" s="13"/>
      <c r="Y38" s="32" t="s">
        <v>299</v>
      </c>
      <c r="Z38" s="32" t="s">
        <v>427</v>
      </c>
      <c r="AF38" s="30"/>
      <c r="AK38" s="42" t="str">
        <f t="shared" si="7"/>
        <v>k</v>
      </c>
    </row>
    <row r="39" spans="1:37" x14ac:dyDescent="0.15">
      <c r="A39" s="13"/>
      <c r="B39" s="13"/>
      <c r="F39" s="13" t="str">
        <f>I37</f>
        <v>一般会計</v>
      </c>
      <c r="G39" s="19"/>
      <c r="K39" s="13"/>
      <c r="L39" s="13"/>
      <c r="O39" s="13"/>
      <c r="P39" s="13"/>
      <c r="Q39" s="19"/>
      <c r="T39" s="13"/>
      <c r="U39" s="32" t="s">
        <v>539</v>
      </c>
      <c r="Y39" s="32" t="s">
        <v>300</v>
      </c>
      <c r="Z39" s="32" t="s">
        <v>428</v>
      </c>
      <c r="AF39" s="30"/>
      <c r="AK39" s="42" t="str">
        <f t="shared" si="7"/>
        <v>l</v>
      </c>
    </row>
    <row r="40" spans="1:37" x14ac:dyDescent="0.15">
      <c r="A40" s="13"/>
      <c r="B40" s="13"/>
      <c r="F40" s="13"/>
      <c r="G40" s="19"/>
      <c r="K40" s="13"/>
      <c r="L40" s="13"/>
      <c r="O40" s="13"/>
      <c r="P40" s="13"/>
      <c r="Q40" s="19"/>
      <c r="T40" s="13"/>
      <c r="U40" s="32"/>
      <c r="Y40" s="32" t="s">
        <v>301</v>
      </c>
      <c r="Z40" s="32" t="s">
        <v>429</v>
      </c>
      <c r="AF40" s="30"/>
      <c r="AK40" s="42" t="str">
        <f t="shared" si="7"/>
        <v>m</v>
      </c>
    </row>
    <row r="41" spans="1:37" x14ac:dyDescent="0.15">
      <c r="A41" s="13"/>
      <c r="B41" s="13"/>
      <c r="F41" s="13"/>
      <c r="G41" s="19"/>
      <c r="K41" s="13"/>
      <c r="L41" s="13"/>
      <c r="O41" s="13"/>
      <c r="P41" s="13"/>
      <c r="Q41" s="19"/>
      <c r="T41" s="13"/>
      <c r="U41" s="32" t="s">
        <v>241</v>
      </c>
      <c r="Y41" s="32" t="s">
        <v>302</v>
      </c>
      <c r="Z41" s="32" t="s">
        <v>430</v>
      </c>
      <c r="AF41" s="30"/>
      <c r="AK41" s="42" t="str">
        <f t="shared" si="7"/>
        <v>n</v>
      </c>
    </row>
    <row r="42" spans="1:37" x14ac:dyDescent="0.15">
      <c r="A42" s="13"/>
      <c r="B42" s="13"/>
      <c r="F42" s="13"/>
      <c r="G42" s="19"/>
      <c r="K42" s="13"/>
      <c r="L42" s="13"/>
      <c r="O42" s="13"/>
      <c r="P42" s="13"/>
      <c r="Q42" s="19"/>
      <c r="T42" s="13"/>
      <c r="U42" s="32" t="s">
        <v>251</v>
      </c>
      <c r="Y42" s="32" t="s">
        <v>303</v>
      </c>
      <c r="Z42" s="32" t="s">
        <v>431</v>
      </c>
      <c r="AF42" s="30"/>
      <c r="AK42" s="42" t="str">
        <f t="shared" si="7"/>
        <v>o</v>
      </c>
    </row>
    <row r="43" spans="1:37" x14ac:dyDescent="0.15">
      <c r="A43" s="13"/>
      <c r="B43" s="13"/>
      <c r="F43" s="13"/>
      <c r="G43" s="19"/>
      <c r="K43" s="13"/>
      <c r="L43" s="13"/>
      <c r="O43" s="13"/>
      <c r="P43" s="13"/>
      <c r="Q43" s="19"/>
      <c r="T43" s="13"/>
      <c r="Y43" s="32" t="s">
        <v>304</v>
      </c>
      <c r="Z43" s="32" t="s">
        <v>432</v>
      </c>
      <c r="AF43" s="30"/>
      <c r="AK43" s="42" t="str">
        <f t="shared" si="7"/>
        <v>p</v>
      </c>
    </row>
    <row r="44" spans="1:37" x14ac:dyDescent="0.15">
      <c r="A44" s="13"/>
      <c r="B44" s="13"/>
      <c r="F44" s="13"/>
      <c r="G44" s="19"/>
      <c r="K44" s="13"/>
      <c r="L44" s="13"/>
      <c r="O44" s="13"/>
      <c r="P44" s="13"/>
      <c r="Q44" s="19"/>
      <c r="T44" s="13"/>
      <c r="Y44" s="32" t="s">
        <v>305</v>
      </c>
      <c r="Z44" s="32" t="s">
        <v>433</v>
      </c>
      <c r="AF44" s="30"/>
      <c r="AK44" s="42" t="str">
        <f t="shared" si="7"/>
        <v>q</v>
      </c>
    </row>
    <row r="45" spans="1:37" x14ac:dyDescent="0.15">
      <c r="A45" s="13"/>
      <c r="B45" s="13"/>
      <c r="F45" s="13"/>
      <c r="G45" s="19"/>
      <c r="K45" s="13"/>
      <c r="L45" s="13"/>
      <c r="O45" s="13"/>
      <c r="P45" s="13"/>
      <c r="Q45" s="19"/>
      <c r="T45" s="13"/>
      <c r="U45" s="29" t="s">
        <v>157</v>
      </c>
      <c r="Y45" s="32" t="s">
        <v>306</v>
      </c>
      <c r="Z45" s="32" t="s">
        <v>434</v>
      </c>
      <c r="AF45" s="30"/>
      <c r="AK45" s="42" t="str">
        <f t="shared" si="7"/>
        <v>r</v>
      </c>
    </row>
    <row r="46" spans="1:37" x14ac:dyDescent="0.15">
      <c r="A46" s="13"/>
      <c r="B46" s="13"/>
      <c r="F46" s="13"/>
      <c r="G46" s="19"/>
      <c r="K46" s="13"/>
      <c r="L46" s="13"/>
      <c r="O46" s="13"/>
      <c r="P46" s="13"/>
      <c r="Q46" s="19"/>
      <c r="T46" s="13"/>
      <c r="U46" s="75" t="s">
        <v>573</v>
      </c>
      <c r="Y46" s="32" t="s">
        <v>307</v>
      </c>
      <c r="Z46" s="32" t="s">
        <v>435</v>
      </c>
      <c r="AF46" s="30"/>
      <c r="AK46" s="42" t="str">
        <f t="shared" si="7"/>
        <v>s</v>
      </c>
    </row>
    <row r="47" spans="1:37" x14ac:dyDescent="0.15">
      <c r="A47" s="13"/>
      <c r="B47" s="13"/>
      <c r="F47" s="13"/>
      <c r="G47" s="19"/>
      <c r="K47" s="13"/>
      <c r="L47" s="13"/>
      <c r="O47" s="13"/>
      <c r="P47" s="13"/>
      <c r="Q47" s="19"/>
      <c r="T47" s="13"/>
      <c r="Y47" s="32" t="s">
        <v>308</v>
      </c>
      <c r="Z47" s="32" t="s">
        <v>436</v>
      </c>
      <c r="AF47" s="30"/>
      <c r="AK47" s="42" t="str">
        <f t="shared" si="7"/>
        <v>t</v>
      </c>
    </row>
    <row r="48" spans="1:37" x14ac:dyDescent="0.15">
      <c r="A48" s="13"/>
      <c r="B48" s="13"/>
      <c r="F48" s="13"/>
      <c r="G48" s="19"/>
      <c r="K48" s="13"/>
      <c r="L48" s="13"/>
      <c r="O48" s="13"/>
      <c r="P48" s="13"/>
      <c r="Q48" s="19"/>
      <c r="T48" s="13"/>
      <c r="U48" s="75">
        <v>2021</v>
      </c>
      <c r="Y48" s="32" t="s">
        <v>309</v>
      </c>
      <c r="Z48" s="32" t="s">
        <v>437</v>
      </c>
      <c r="AF48" s="30"/>
      <c r="AK48" s="42" t="str">
        <f t="shared" si="7"/>
        <v>u</v>
      </c>
    </row>
    <row r="49" spans="1:37" x14ac:dyDescent="0.15">
      <c r="A49" s="13"/>
      <c r="B49" s="13"/>
      <c r="F49" s="13"/>
      <c r="G49" s="19"/>
      <c r="K49" s="13"/>
      <c r="L49" s="13"/>
      <c r="O49" s="13"/>
      <c r="P49" s="13"/>
      <c r="Q49" s="19"/>
      <c r="T49" s="13"/>
      <c r="U49" s="75">
        <v>2022</v>
      </c>
      <c r="Y49" s="32" t="s">
        <v>310</v>
      </c>
      <c r="Z49" s="32" t="s">
        <v>438</v>
      </c>
      <c r="AF49" s="30"/>
      <c r="AK49" s="42" t="str">
        <f t="shared" si="7"/>
        <v>v</v>
      </c>
    </row>
    <row r="50" spans="1:37" x14ac:dyDescent="0.15">
      <c r="A50" s="13"/>
      <c r="B50" s="13"/>
      <c r="F50" s="13"/>
      <c r="G50" s="19"/>
      <c r="K50" s="13"/>
      <c r="L50" s="13"/>
      <c r="O50" s="13"/>
      <c r="P50" s="13"/>
      <c r="Q50" s="19"/>
      <c r="T50" s="13"/>
      <c r="U50" s="75">
        <v>2023</v>
      </c>
      <c r="Y50" s="32" t="s">
        <v>311</v>
      </c>
      <c r="Z50" s="32" t="s">
        <v>439</v>
      </c>
      <c r="AF50" s="30"/>
    </row>
    <row r="51" spans="1:37" x14ac:dyDescent="0.15">
      <c r="A51" s="13"/>
      <c r="B51" s="13"/>
      <c r="F51" s="13"/>
      <c r="G51" s="19"/>
      <c r="K51" s="13"/>
      <c r="L51" s="13"/>
      <c r="O51" s="13"/>
      <c r="P51" s="13"/>
      <c r="Q51" s="19"/>
      <c r="T51" s="13"/>
      <c r="U51" s="75">
        <v>2024</v>
      </c>
      <c r="Y51" s="32" t="s">
        <v>312</v>
      </c>
      <c r="Z51" s="32" t="s">
        <v>440</v>
      </c>
      <c r="AF51" s="30"/>
    </row>
    <row r="52" spans="1:37" x14ac:dyDescent="0.15">
      <c r="A52" s="13"/>
      <c r="B52" s="13"/>
      <c r="F52" s="13"/>
      <c r="G52" s="19"/>
      <c r="K52" s="13"/>
      <c r="L52" s="13"/>
      <c r="O52" s="13"/>
      <c r="P52" s="13"/>
      <c r="Q52" s="19"/>
      <c r="T52" s="13"/>
      <c r="U52" s="75">
        <v>2025</v>
      </c>
      <c r="Y52" s="32" t="s">
        <v>313</v>
      </c>
      <c r="Z52" s="32" t="s">
        <v>441</v>
      </c>
      <c r="AF52" s="30"/>
    </row>
    <row r="53" spans="1:37" x14ac:dyDescent="0.15">
      <c r="A53" s="13"/>
      <c r="B53" s="13"/>
      <c r="F53" s="13"/>
      <c r="G53" s="19"/>
      <c r="K53" s="13"/>
      <c r="L53" s="13"/>
      <c r="O53" s="13"/>
      <c r="P53" s="13"/>
      <c r="Q53" s="19"/>
      <c r="T53" s="13"/>
      <c r="U53" s="75">
        <v>2026</v>
      </c>
      <c r="Y53" s="32" t="s">
        <v>314</v>
      </c>
      <c r="Z53" s="32" t="s">
        <v>442</v>
      </c>
      <c r="AF53" s="30"/>
    </row>
    <row r="54" spans="1:37" x14ac:dyDescent="0.15">
      <c r="A54" s="13"/>
      <c r="B54" s="13"/>
      <c r="F54" s="13"/>
      <c r="G54" s="19"/>
      <c r="K54" s="13"/>
      <c r="L54" s="13"/>
      <c r="O54" s="13"/>
      <c r="P54" s="20"/>
      <c r="Q54" s="19"/>
      <c r="T54" s="13"/>
      <c r="Y54" s="32" t="s">
        <v>315</v>
      </c>
      <c r="Z54" s="32" t="s">
        <v>443</v>
      </c>
      <c r="AF54" s="30"/>
    </row>
    <row r="55" spans="1:37" x14ac:dyDescent="0.15">
      <c r="A55" s="13"/>
      <c r="B55" s="13"/>
      <c r="F55" s="13"/>
      <c r="G55" s="19"/>
      <c r="K55" s="13"/>
      <c r="L55" s="13"/>
      <c r="O55" s="13"/>
      <c r="P55" s="13"/>
      <c r="Q55" s="19"/>
      <c r="T55" s="13"/>
      <c r="Y55" s="32" t="s">
        <v>316</v>
      </c>
      <c r="Z55" s="32" t="s">
        <v>444</v>
      </c>
      <c r="AF55" s="30"/>
    </row>
    <row r="56" spans="1:37" x14ac:dyDescent="0.15">
      <c r="A56" s="13"/>
      <c r="B56" s="13"/>
      <c r="F56" s="13"/>
      <c r="G56" s="19"/>
      <c r="K56" s="13"/>
      <c r="L56" s="13"/>
      <c r="O56" s="13"/>
      <c r="P56" s="13"/>
      <c r="Q56" s="19"/>
      <c r="T56" s="13"/>
      <c r="U56" s="75">
        <v>20</v>
      </c>
      <c r="Y56" s="32" t="s">
        <v>317</v>
      </c>
      <c r="Z56" s="32" t="s">
        <v>445</v>
      </c>
      <c r="AF56" s="30"/>
    </row>
    <row r="57" spans="1:37" x14ac:dyDescent="0.15">
      <c r="A57" s="13"/>
      <c r="B57" s="13"/>
      <c r="F57" s="13"/>
      <c r="G57" s="19"/>
      <c r="K57" s="13"/>
      <c r="L57" s="13"/>
      <c r="O57" s="13"/>
      <c r="P57" s="13"/>
      <c r="Q57" s="19"/>
      <c r="T57" s="13"/>
      <c r="U57" s="32" t="s">
        <v>515</v>
      </c>
      <c r="Y57" s="32" t="s">
        <v>318</v>
      </c>
      <c r="Z57" s="32" t="s">
        <v>446</v>
      </c>
      <c r="AF57" s="30"/>
    </row>
    <row r="58" spans="1:37" x14ac:dyDescent="0.15">
      <c r="A58" s="13"/>
      <c r="B58" s="13"/>
      <c r="F58" s="13"/>
      <c r="G58" s="19"/>
      <c r="K58" s="13"/>
      <c r="L58" s="13"/>
      <c r="O58" s="13"/>
      <c r="P58" s="13"/>
      <c r="Q58" s="19"/>
      <c r="T58" s="13"/>
      <c r="U58" s="32" t="s">
        <v>516</v>
      </c>
      <c r="Y58" s="32" t="s">
        <v>319</v>
      </c>
      <c r="Z58" s="32" t="s">
        <v>447</v>
      </c>
      <c r="AF58" s="30"/>
    </row>
    <row r="59" spans="1:37" x14ac:dyDescent="0.15">
      <c r="A59" s="13"/>
      <c r="B59" s="13"/>
      <c r="F59" s="13"/>
      <c r="G59" s="19"/>
      <c r="K59" s="13"/>
      <c r="L59" s="13"/>
      <c r="O59" s="13"/>
      <c r="P59" s="13"/>
      <c r="Q59" s="19"/>
      <c r="T59" s="13"/>
      <c r="Y59" s="32" t="s">
        <v>320</v>
      </c>
      <c r="Z59" s="32" t="s">
        <v>448</v>
      </c>
      <c r="AF59" s="30"/>
    </row>
    <row r="60" spans="1:37" x14ac:dyDescent="0.15">
      <c r="A60" s="13"/>
      <c r="B60" s="13"/>
      <c r="F60" s="13"/>
      <c r="G60" s="19"/>
      <c r="K60" s="13"/>
      <c r="L60" s="13"/>
      <c r="O60" s="13"/>
      <c r="P60" s="13"/>
      <c r="Q60" s="19"/>
      <c r="T60" s="13"/>
      <c r="Y60" s="32" t="s">
        <v>321</v>
      </c>
      <c r="Z60" s="32" t="s">
        <v>449</v>
      </c>
      <c r="AF60" s="30"/>
    </row>
    <row r="61" spans="1:37" x14ac:dyDescent="0.15">
      <c r="A61" s="13"/>
      <c r="B61" s="13"/>
      <c r="F61" s="13"/>
      <c r="G61" s="19"/>
      <c r="K61" s="13"/>
      <c r="L61" s="13"/>
      <c r="O61" s="13"/>
      <c r="P61" s="13"/>
      <c r="Q61" s="19"/>
      <c r="T61" s="13"/>
      <c r="Y61" s="32" t="s">
        <v>322</v>
      </c>
      <c r="Z61" s="32" t="s">
        <v>450</v>
      </c>
      <c r="AF61" s="30"/>
    </row>
    <row r="62" spans="1:37" x14ac:dyDescent="0.15">
      <c r="A62" s="13"/>
      <c r="B62" s="13"/>
      <c r="F62" s="13"/>
      <c r="G62" s="19"/>
      <c r="K62" s="13"/>
      <c r="L62" s="13"/>
      <c r="O62" s="13"/>
      <c r="P62" s="13"/>
      <c r="Q62" s="19"/>
      <c r="T62" s="13"/>
      <c r="Y62" s="32" t="s">
        <v>323</v>
      </c>
      <c r="Z62" s="32" t="s">
        <v>451</v>
      </c>
      <c r="AF62" s="30"/>
    </row>
    <row r="63" spans="1:37" x14ac:dyDescent="0.15">
      <c r="A63" s="13"/>
      <c r="B63" s="13"/>
      <c r="F63" s="13"/>
      <c r="G63" s="19"/>
      <c r="K63" s="13"/>
      <c r="L63" s="13"/>
      <c r="O63" s="13"/>
      <c r="P63" s="13"/>
      <c r="Q63" s="19"/>
      <c r="T63" s="13"/>
      <c r="Y63" s="32" t="s">
        <v>324</v>
      </c>
      <c r="Z63" s="32" t="s">
        <v>452</v>
      </c>
      <c r="AF63" s="30"/>
    </row>
    <row r="64" spans="1:37" x14ac:dyDescent="0.15">
      <c r="A64" s="13"/>
      <c r="B64" s="13"/>
      <c r="F64" s="13"/>
      <c r="G64" s="19"/>
      <c r="K64" s="13"/>
      <c r="L64" s="13"/>
      <c r="O64" s="13"/>
      <c r="P64" s="13"/>
      <c r="Q64" s="19"/>
      <c r="T64" s="13"/>
      <c r="Y64" s="32" t="s">
        <v>325</v>
      </c>
      <c r="Z64" s="32" t="s">
        <v>453</v>
      </c>
      <c r="AF64" s="30"/>
    </row>
    <row r="65" spans="1:32" x14ac:dyDescent="0.15">
      <c r="A65" s="13"/>
      <c r="B65" s="13"/>
      <c r="F65" s="13"/>
      <c r="G65" s="19"/>
      <c r="K65" s="13"/>
      <c r="L65" s="13"/>
      <c r="O65" s="13"/>
      <c r="P65" s="13"/>
      <c r="Q65" s="19"/>
      <c r="T65" s="13"/>
      <c r="Y65" s="32" t="s">
        <v>326</v>
      </c>
      <c r="Z65" s="32" t="s">
        <v>454</v>
      </c>
      <c r="AF65" s="30"/>
    </row>
    <row r="66" spans="1:32" x14ac:dyDescent="0.15">
      <c r="A66" s="13"/>
      <c r="B66" s="13"/>
      <c r="F66" s="13"/>
      <c r="G66" s="19"/>
      <c r="K66" s="13"/>
      <c r="L66" s="13"/>
      <c r="O66" s="13"/>
      <c r="P66" s="13"/>
      <c r="Q66" s="19"/>
      <c r="T66" s="13"/>
      <c r="Y66" s="32" t="s">
        <v>64</v>
      </c>
      <c r="Z66" s="32" t="s">
        <v>455</v>
      </c>
      <c r="AF66" s="30"/>
    </row>
    <row r="67" spans="1:32" x14ac:dyDescent="0.15">
      <c r="A67" s="13"/>
      <c r="B67" s="13"/>
      <c r="F67" s="13"/>
      <c r="G67" s="19"/>
      <c r="K67" s="13"/>
      <c r="L67" s="13"/>
      <c r="O67" s="13"/>
      <c r="P67" s="13"/>
      <c r="Q67" s="19"/>
      <c r="T67" s="13"/>
      <c r="Y67" s="32" t="s">
        <v>327</v>
      </c>
      <c r="Z67" s="32" t="s">
        <v>456</v>
      </c>
      <c r="AF67" s="30"/>
    </row>
    <row r="68" spans="1:32" x14ac:dyDescent="0.15">
      <c r="A68" s="13"/>
      <c r="B68" s="13"/>
      <c r="F68" s="13"/>
      <c r="G68" s="19"/>
      <c r="K68" s="13"/>
      <c r="L68" s="13"/>
      <c r="O68" s="13"/>
      <c r="P68" s="13"/>
      <c r="Q68" s="19"/>
      <c r="T68" s="13"/>
      <c r="Y68" s="32" t="s">
        <v>328</v>
      </c>
      <c r="Z68" s="32" t="s">
        <v>457</v>
      </c>
      <c r="AF68" s="30"/>
    </row>
    <row r="69" spans="1:32" x14ac:dyDescent="0.15">
      <c r="A69" s="13"/>
      <c r="B69" s="13"/>
      <c r="F69" s="13"/>
      <c r="G69" s="19"/>
      <c r="K69" s="13"/>
      <c r="L69" s="13"/>
      <c r="O69" s="13"/>
      <c r="P69" s="13"/>
      <c r="Q69" s="19"/>
      <c r="T69" s="13"/>
      <c r="Y69" s="32" t="s">
        <v>329</v>
      </c>
      <c r="Z69" s="32" t="s">
        <v>458</v>
      </c>
      <c r="AF69" s="30"/>
    </row>
    <row r="70" spans="1:32" x14ac:dyDescent="0.15">
      <c r="A70" s="13"/>
      <c r="B70" s="13"/>
      <c r="Y70" s="32" t="s">
        <v>330</v>
      </c>
      <c r="Z70" s="32" t="s">
        <v>459</v>
      </c>
    </row>
    <row r="71" spans="1:32" x14ac:dyDescent="0.15">
      <c r="Y71" s="32" t="s">
        <v>331</v>
      </c>
      <c r="Z71" s="32" t="s">
        <v>460</v>
      </c>
    </row>
    <row r="72" spans="1:32" x14ac:dyDescent="0.15">
      <c r="Y72" s="32" t="s">
        <v>332</v>
      </c>
      <c r="Z72" s="32" t="s">
        <v>461</v>
      </c>
    </row>
    <row r="73" spans="1:32" x14ac:dyDescent="0.15">
      <c r="Y73" s="32" t="s">
        <v>333</v>
      </c>
      <c r="Z73" s="32" t="s">
        <v>462</v>
      </c>
    </row>
    <row r="74" spans="1:32" x14ac:dyDescent="0.15">
      <c r="Y74" s="32" t="s">
        <v>334</v>
      </c>
      <c r="Z74" s="32" t="s">
        <v>463</v>
      </c>
    </row>
    <row r="75" spans="1:32" x14ac:dyDescent="0.15">
      <c r="Y75" s="32" t="s">
        <v>335</v>
      </c>
      <c r="Z75" s="32" t="s">
        <v>464</v>
      </c>
    </row>
    <row r="76" spans="1:32" x14ac:dyDescent="0.15">
      <c r="Y76" s="32" t="s">
        <v>336</v>
      </c>
      <c r="Z76" s="32" t="s">
        <v>465</v>
      </c>
    </row>
    <row r="77" spans="1:32" x14ac:dyDescent="0.15">
      <c r="Y77" s="32" t="s">
        <v>337</v>
      </c>
      <c r="Z77" s="32" t="s">
        <v>466</v>
      </c>
    </row>
    <row r="78" spans="1:32" x14ac:dyDescent="0.15">
      <c r="Y78" s="32" t="s">
        <v>338</v>
      </c>
      <c r="Z78" s="32" t="s">
        <v>467</v>
      </c>
    </row>
    <row r="79" spans="1:32" x14ac:dyDescent="0.15">
      <c r="Y79" s="32" t="s">
        <v>339</v>
      </c>
      <c r="Z79" s="32" t="s">
        <v>468</v>
      </c>
    </row>
    <row r="80" spans="1:32" x14ac:dyDescent="0.15">
      <c r="Y80" s="32" t="s">
        <v>340</v>
      </c>
      <c r="Z80" s="32" t="s">
        <v>469</v>
      </c>
    </row>
    <row r="81" spans="25:26" x14ac:dyDescent="0.15">
      <c r="Y81" s="32" t="s">
        <v>341</v>
      </c>
      <c r="Z81" s="32" t="s">
        <v>470</v>
      </c>
    </row>
    <row r="82" spans="25:26" x14ac:dyDescent="0.15">
      <c r="Y82" s="32" t="s">
        <v>342</v>
      </c>
      <c r="Z82" s="32" t="s">
        <v>471</v>
      </c>
    </row>
    <row r="83" spans="25:26" x14ac:dyDescent="0.15">
      <c r="Y83" s="32" t="s">
        <v>343</v>
      </c>
      <c r="Z83" s="32" t="s">
        <v>472</v>
      </c>
    </row>
    <row r="84" spans="25:26" x14ac:dyDescent="0.15">
      <c r="Y84" s="32" t="s">
        <v>344</v>
      </c>
      <c r="Z84" s="32" t="s">
        <v>473</v>
      </c>
    </row>
    <row r="85" spans="25:26" x14ac:dyDescent="0.15">
      <c r="Y85" s="32" t="s">
        <v>345</v>
      </c>
      <c r="Z85" s="32" t="s">
        <v>474</v>
      </c>
    </row>
    <row r="86" spans="25:26" x14ac:dyDescent="0.15">
      <c r="Y86" s="32" t="s">
        <v>346</v>
      </c>
      <c r="Z86" s="32" t="s">
        <v>475</v>
      </c>
    </row>
    <row r="87" spans="25:26" x14ac:dyDescent="0.15">
      <c r="Y87" s="32" t="s">
        <v>347</v>
      </c>
      <c r="Z87" s="32" t="s">
        <v>476</v>
      </c>
    </row>
    <row r="88" spans="25:26" x14ac:dyDescent="0.15">
      <c r="Y88" s="32" t="s">
        <v>348</v>
      </c>
      <c r="Z88" s="32" t="s">
        <v>477</v>
      </c>
    </row>
    <row r="89" spans="25:26" x14ac:dyDescent="0.15">
      <c r="Y89" s="32" t="s">
        <v>349</v>
      </c>
      <c r="Z89" s="32" t="s">
        <v>478</v>
      </c>
    </row>
    <row r="90" spans="25:26" x14ac:dyDescent="0.15">
      <c r="Y90" s="32" t="s">
        <v>350</v>
      </c>
      <c r="Z90" s="32" t="s">
        <v>479</v>
      </c>
    </row>
    <row r="91" spans="25:26" x14ac:dyDescent="0.15">
      <c r="Y91" s="32" t="s">
        <v>351</v>
      </c>
      <c r="Z91" s="32" t="s">
        <v>480</v>
      </c>
    </row>
    <row r="92" spans="25:26" x14ac:dyDescent="0.15">
      <c r="Y92" s="32" t="s">
        <v>352</v>
      </c>
      <c r="Z92" s="32" t="s">
        <v>481</v>
      </c>
    </row>
    <row r="93" spans="25:26" x14ac:dyDescent="0.15">
      <c r="Y93" s="32" t="s">
        <v>353</v>
      </c>
      <c r="Z93" s="32" t="s">
        <v>482</v>
      </c>
    </row>
    <row r="94" spans="25:26" x14ac:dyDescent="0.15">
      <c r="Y94" s="32" t="s">
        <v>354</v>
      </c>
      <c r="Z94" s="32" t="s">
        <v>483</v>
      </c>
    </row>
    <row r="95" spans="25:26" x14ac:dyDescent="0.15">
      <c r="Y95" s="32" t="s">
        <v>355</v>
      </c>
      <c r="Z95" s="32" t="s">
        <v>484</v>
      </c>
    </row>
    <row r="96" spans="25:26" x14ac:dyDescent="0.15">
      <c r="Y96" s="32" t="s">
        <v>259</v>
      </c>
      <c r="Z96" s="32" t="s">
        <v>485</v>
      </c>
    </row>
    <row r="97" spans="25:26" x14ac:dyDescent="0.15">
      <c r="Y97" s="32" t="s">
        <v>356</v>
      </c>
      <c r="Z97" s="32" t="s">
        <v>486</v>
      </c>
    </row>
    <row r="98" spans="25:26" x14ac:dyDescent="0.15">
      <c r="Y98" s="32" t="s">
        <v>357</v>
      </c>
      <c r="Z98" s="32" t="s">
        <v>487</v>
      </c>
    </row>
    <row r="99" spans="25:26" x14ac:dyDescent="0.15">
      <c r="Y99" s="32" t="s">
        <v>387</v>
      </c>
      <c r="Z99" s="32" t="s">
        <v>488</v>
      </c>
    </row>
    <row r="100" spans="25:26" x14ac:dyDescent="0.15">
      <c r="Y100" s="32" t="s">
        <v>577</v>
      </c>
      <c r="Z100" s="32" t="s">
        <v>489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2022-08-25T23:36:28Z</dcterms:created>
  <dcterms:modified xsi:type="dcterms:W3CDTF">2022-08-25T23:38:20Z</dcterms:modified>
</cp:coreProperties>
</file>