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行政事業レビューシート!$A$2:$BH$128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29" i="11" l="1"/>
  <c r="AY34" i="11" s="1"/>
  <c r="AY121" i="11"/>
  <c r="AY123" i="11" s="1"/>
  <c r="AY120" i="11"/>
  <c r="AY111" i="11"/>
  <c r="AY114" i="11" s="1"/>
  <c r="AY112" i="11" l="1"/>
  <c r="AY113" i="11"/>
  <c r="AY122" i="11"/>
  <c r="AY124" i="11"/>
  <c r="AY33" i="11"/>
  <c r="AY31" i="11"/>
  <c r="AY35" i="11"/>
  <c r="AY32" i="11"/>
  <c r="AY30" i="11"/>
  <c r="AW88" i="11" l="1"/>
  <c r="AT88" i="11"/>
  <c r="AQ88" i="11"/>
  <c r="AL88" i="11"/>
  <c r="AI88" i="11"/>
  <c r="AF88" i="11"/>
  <c r="Z88" i="11"/>
  <c r="W88" i="11"/>
  <c r="T88" i="11"/>
  <c r="N88" i="11"/>
  <c r="AW87" i="11"/>
  <c r="AT87" i="11"/>
  <c r="AQ87" i="11"/>
  <c r="AL87" i="11"/>
  <c r="AI87" i="11"/>
  <c r="AF87" i="11"/>
  <c r="Z87" i="11"/>
  <c r="W87" i="11"/>
  <c r="T87" i="11"/>
  <c r="N87" i="11"/>
  <c r="K87" i="11"/>
  <c r="H87" i="11"/>
  <c r="AY125" i="11" l="1"/>
  <c r="AY128" i="11" s="1"/>
  <c r="AU114" i="11"/>
  <c r="Y114" i="11"/>
  <c r="AU110" i="11"/>
  <c r="Y110" i="11"/>
  <c r="W24" i="11"/>
  <c r="P24" i="11"/>
  <c r="AD21" i="11"/>
  <c r="W21" i="11"/>
  <c r="P21" i="11"/>
  <c r="AR18" i="11"/>
  <c r="AK18" i="11"/>
  <c r="AD18" i="11"/>
  <c r="AD20" i="11" s="1"/>
  <c r="W18" i="11"/>
  <c r="W20" i="11" s="1"/>
  <c r="P18" i="11"/>
  <c r="P20" i="11" s="1"/>
  <c r="AV2" i="11"/>
  <c r="AY127" i="11" l="1"/>
  <c r="AY126"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<sst xmlns="http://schemas.openxmlformats.org/spreadsheetml/2006/main" count="761" uniqueCount="635">
  <si>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</si>
  <si>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</si>
  <si>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</si>
  <si>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</si>
  <si>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</si>
  <si>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</si>
  <si>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</si>
  <si>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</si>
  <si>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</si>
  <si>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</si>
  <si>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</si>
  <si>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</si>
  <si>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</si>
  <si>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</si>
  <si>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</si>
  <si>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</si>
  <si>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</si>
  <si>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</si>
  <si>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</si>
  <si>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</si>
  <si>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</si>
  <si>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</si>
  <si>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</si>
  <si>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</si>
  <si>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</si>
  <si>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</si>
  <si>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</si>
  <si>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</si>
  <si>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</si>
  <si>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</si>
  <si>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</si>
  <si>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</si>
  <si>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</si>
  <si>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</si>
  <si>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</si>
  <si>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</si>
  <si>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</si>
  <si>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</si>
  <si>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</si>
  <si>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</si>
  <si>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</si>
  <si>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</si>
  <si>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</si>
  <si>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</si>
  <si>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</si>
  <si>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</si>
  <si>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</si>
  <si>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</si>
  <si>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</si>
  <si>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</si>
  <si>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</si>
  <si>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</si>
  <si>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</si>
  <si>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</si>
  <si>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</si>
  <si>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</si>
  <si>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</si>
  <si>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</si>
  <si>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</si>
  <si>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</si>
  <si>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</si>
  <si>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</si>
  <si>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</si>
  <si>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</si>
  <si>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</si>
  <si>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</si>
  <si>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</si>
  <si>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</si>
  <si>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</si>
  <si>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</si>
  <si>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</si>
  <si>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</si>
  <si>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</si>
  <si>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</si>
  <si>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</si>
  <si>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</si>
  <si>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</si>
  <si>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</si>
  <si>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</si>
  <si>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</si>
  <si>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</si>
  <si>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</si>
  <si>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</si>
  <si>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</si>
  <si>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</si>
  <si>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</si>
  <si>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</si>
  <si>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</si>
  <si>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</si>
  <si>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</si>
  <si>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</si>
  <si>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</si>
  <si>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</si>
  <si>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</si>
  <si>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</si>
  <si>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</si>
  <si>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</si>
  <si>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</si>
  <si>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</si>
  <si>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</si>
  <si>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</si>
  <si>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</si>
  <si>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</si>
  <si>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</si>
  <si>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</si>
  <si>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</si>
  <si>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</si>
  <si>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</si>
  <si>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</si>
  <si>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</si>
  <si>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</si>
  <si>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</si>
  <si>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</si>
  <si>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</si>
  <si>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</si>
  <si>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</si>
  <si>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</si>
  <si>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</si>
  <si>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</si>
  <si>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</si>
  <si>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</si>
  <si>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</si>
  <si>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</si>
  <si>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</si>
  <si>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</si>
  <si>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</si>
  <si>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</si>
  <si>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</si>
  <si>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</si>
  <si>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</si>
  <si>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</si>
  <si>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</si>
  <si>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</si>
  <si>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</si>
  <si>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</si>
  <si>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</si>
  <si>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</si>
  <si>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</si>
  <si>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</si>
  <si>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</si>
  <si>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</si>
  <si>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</si>
  <si>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</si>
  <si>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</si>
  <si>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</si>
  <si>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</si>
  <si>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</si>
  <si>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</si>
  <si>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</si>
  <si>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</si>
  <si>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</si>
  <si>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</si>
  <si>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</si>
  <si>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</si>
  <si>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</si>
  <si>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</si>
  <si>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</si>
  <si>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</si>
  <si>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</si>
  <si>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</si>
  <si>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</si>
  <si>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</si>
  <si>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</si>
  <si>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</si>
  <si>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</si>
  <si>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</si>
  <si>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</si>
  <si>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</si>
  <si>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</si>
  <si>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</si>
  <si>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</si>
  <si>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</si>
  <si>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</si>
  <si>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</si>
  <si>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</si>
  <si>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</si>
  <si>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</si>
  <si>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</si>
  <si>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</si>
  <si>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</si>
  <si>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</si>
  <si>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</si>
  <si>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</si>
  <si>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</si>
  <si>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</si>
  <si>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</si>
  <si>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</si>
  <si>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</si>
  <si>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</si>
  <si>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</si>
  <si>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</si>
  <si>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</si>
  <si>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</si>
  <si>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</si>
  <si>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</si>
  <si>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</si>
  <si>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</si>
  <si>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</si>
  <si>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</si>
  <si>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</si>
  <si>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</si>
  <si>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</si>
  <si>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</si>
  <si>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</si>
  <si>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</si>
  <si>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</si>
  <si>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</si>
  <si>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</si>
  <si>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</si>
  <si>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</si>
  <si>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</si>
  <si>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</si>
  <si>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</si>
  <si>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</si>
  <si>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</si>
  <si>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</si>
  <si>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</si>
  <si>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</si>
  <si>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</si>
  <si>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</si>
  <si>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</si>
  <si>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</si>
  <si>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</si>
  <si>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</si>
  <si>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</si>
  <si>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</si>
  <si>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</si>
  <si>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</si>
  <si>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</si>
  <si>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</si>
  <si>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</si>
  <si>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</si>
  <si>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</si>
  <si>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</si>
  <si>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</si>
  <si>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</si>
  <si>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</si>
  <si>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</si>
  <si>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</si>
  <si>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</si>
  <si>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</si>
  <si>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</si>
  <si>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</si>
  <si>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</si>
  <si>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</si>
  <si>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</si>
  <si>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</si>
  <si>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</si>
  <si>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</si>
  <si>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</si>
  <si>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</si>
  <si>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</si>
  <si>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</si>
  <si>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</si>
  <si>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</si>
  <si>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</si>
  <si>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</si>
  <si>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</si>
  <si>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</si>
  <si>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</si>
  <si>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</si>
  <si>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</si>
  <si>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</si>
  <si>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</si>
  <si>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</si>
  <si>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</si>
  <si>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</si>
  <si>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</si>
  <si>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</si>
  <si>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</si>
  <si>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</si>
  <si>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</si>
  <si>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</si>
  <si>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</si>
  <si>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</si>
  <si>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</si>
  <si>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</si>
  <si>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</si>
  <si>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</si>
  <si>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</si>
  <si>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</si>
  <si>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</si>
  <si>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</si>
  <si>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</si>
  <si>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</si>
  <si>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</si>
  <si>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</si>
  <si>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</si>
  <si>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</si>
  <si>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</si>
  <si>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</si>
  <si>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</si>
  <si>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</si>
  <si>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</si>
  <si>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</si>
  <si>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</si>
  <si>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</si>
  <si>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</si>
  <si>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</si>
  <si>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</si>
  <si>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</si>
  <si>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</si>
  <si>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</si>
  <si>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</si>
  <si>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</si>
  <si>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</si>
  <si>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</si>
  <si>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</si>
  <si>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</si>
  <si>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</si>
  <si>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</si>
  <si>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</si>
  <si>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</si>
  <si>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</si>
  <si>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</si>
  <si>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</si>
  <si>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</si>
  <si>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</si>
  <si>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</si>
  <si>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</si>
  <si>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</si>
  <si>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</si>
  <si>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</si>
  <si>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</si>
  <si>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</si>
  <si>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</si>
  <si>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</si>
  <si>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</si>
  <si>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</si>
  <si>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</si>
  <si>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</si>
  <si>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</si>
  <si>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</si>
  <si>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</si>
  <si>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</si>
  <si>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</si>
  <si>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</si>
  <si>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</si>
  <si>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</si>
  <si>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</si>
  <si>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</si>
  <si>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</si>
  <si>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</si>
  <si>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</si>
  <si>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</si>
  <si>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</si>
  <si>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</si>
  <si>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</si>
  <si>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</si>
  <si>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</si>
  <si>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</si>
  <si>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</si>
  <si>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</si>
  <si>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</si>
  <si>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</si>
  <si>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</si>
  <si>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</si>
  <si>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</si>
  <si>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</si>
  <si>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</si>
  <si>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</si>
  <si>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</si>
  <si>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</si>
  <si>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</si>
  <si>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</si>
  <si>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</si>
  <si>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</si>
  <si>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</si>
  <si>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</si>
  <si>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</si>
  <si>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</si>
  <si>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</si>
  <si>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</si>
  <si>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</si>
  <si>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</si>
  <si>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</si>
  <si>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</si>
  <si>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</si>
  <si>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</si>
  <si>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</si>
  <si>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</si>
  <si>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</si>
  <si>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</si>
  <si>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</si>
  <si>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</si>
  <si>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</si>
  <si>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</si>
  <si>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</si>
  <si>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</si>
  <si>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</si>
  <si>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</si>
  <si>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</si>
  <si>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</si>
  <si>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</si>
  <si>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</si>
  <si>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</si>
  <si>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</si>
  <si>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</si>
  <si>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</si>
  <si>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</si>
  <si>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</si>
  <si>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</si>
  <si>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</si>
  <si>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</si>
  <si>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</si>
  <si>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</si>
  <si>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</si>
  <si>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</si>
  <si>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</si>
  <si>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</si>
  <si>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</si>
  <si>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</si>
  <si>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</si>
  <si>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</si>
  <si>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</si>
  <si>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</si>
  <si>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</si>
  <si>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</si>
  <si>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</si>
  <si>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</si>
  <si>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</si>
  <si>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</si>
  <si>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</si>
  <si>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</si>
  <si>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</si>
  <si>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</si>
  <si>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</si>
  <si>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</si>
  <si>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</si>
  <si>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</si>
  <si>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</si>
  <si>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</si>
  <si>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</si>
  <si>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</si>
  <si>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</si>
  <si>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</si>
  <si>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</si>
  <si>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</si>
  <si>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</si>
  <si>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</si>
  <si>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</si>
  <si>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</si>
  <si>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</si>
  <si>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</si>
  <si>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</si>
  <si>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</si>
  <si>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</si>
  <si>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</si>
  <si>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</si>
  <si>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</si>
  <si>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</si>
  <si>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</si>
  <si>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</si>
  <si>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</si>
  <si>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</si>
  <si>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</si>
  <si>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</si>
  <si>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</si>
  <si>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</si>
  <si>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</si>
  <si>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</si>
  <si>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</si>
  <si>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</si>
  <si>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</si>
  <si>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</si>
  <si>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</si>
  <si>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</si>
  <si>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</si>
  <si>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</si>
  <si>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</si>
  <si>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</si>
  <si>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</si>
  <si>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</si>
  <si>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</si>
  <si>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</si>
  <si>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</si>
  <si>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</si>
  <si>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</si>
  <si>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</si>
  <si>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</si>
  <si>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</si>
  <si>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</si>
  <si>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</si>
  <si>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</si>
  <si>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</si>
  <si>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</si>
  <si>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</si>
  <si>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</si>
  <si>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</si>
  <si>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</si>
  <si>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</si>
  <si>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</si>
  <si>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</si>
  <si>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</si>
  <si>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</si>
  <si>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</si>
  <si>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</si>
  <si>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</si>
  <si>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</si>
  <si>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</si>
  <si>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</si>
  <si>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</si>
  <si>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</si>
  <si>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</si>
  <si>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</si>
  <si>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</si>
  <si>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</si>
  <si>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</si>
  <si>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</si>
  <si>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</si>
  <si>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</si>
  <si>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</si>
  <si>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</si>
  <si>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</si>
  <si>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</si>
  <si>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</si>
  <si>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</si>
  <si>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</si>
  <si>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</si>
  <si>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</si>
  <si>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</si>
  <si>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</si>
  <si>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</si>
  <si>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</si>
  <si>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</si>
  <si>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</si>
  <si>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</si>
  <si>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</si>
  <si>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</si>
  <si>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</si>
  <si>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</si>
  <si>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</si>
  <si>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</si>
  <si>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</si>
  <si>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</si>
  <si>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</si>
  <si>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</si>
  <si>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</si>
  <si>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</si>
  <si>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</si>
  <si>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</si>
  <si>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</si>
  <si>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</si>
  <si>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</si>
  <si>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</si>
  <si>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</si>
  <si>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</si>
  <si>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</si>
  <si>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</si>
  <si>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</si>
  <si>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</si>
  <si>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</si>
  <si>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</si>
  <si>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</si>
  <si>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</si>
  <si>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</si>
  <si>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</si>
  <si>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</si>
  <si>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</si>
  <si>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</si>
  <si>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</si>
  <si>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</si>
  <si>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府</t>
  </si>
  <si>
    <t>内閣府</t>
  </si>
  <si>
    <t>内閣府</t>
    <rPh sb="0" eb="2">
      <t>ナイカク</t>
    </rPh>
    <rPh sb="2" eb="3">
      <t>フ</t>
    </rPh>
    <phoneticPr fontId="5"/>
  </si>
  <si>
    <t>災害復旧・復興に関する施策の推進に必要な経費</t>
    <phoneticPr fontId="5"/>
  </si>
  <si>
    <t>政策統括官（防災担当）</t>
    <phoneticPr fontId="5"/>
  </si>
  <si>
    <t>平成7年度</t>
    <phoneticPr fontId="5"/>
  </si>
  <si>
    <t>参事官（被災者生活再建担当）
参事官（復旧・復興担当）</t>
    <phoneticPr fontId="5"/>
  </si>
  <si>
    <t>○</t>
  </si>
  <si>
    <t>災害対策基本法第九十条の二から第九十条の四まで</t>
    <phoneticPr fontId="5"/>
  </si>
  <si>
    <t>-</t>
    <phoneticPr fontId="5"/>
  </si>
  <si>
    <t>復旧・復興施策や被災者支援に関する地方公共団体等の対応力の向上</t>
    <phoneticPr fontId="5"/>
  </si>
  <si>
    <t>都道府県数</t>
    <rPh sb="0" eb="4">
      <t>トドウフケン</t>
    </rPh>
    <rPh sb="4" eb="5">
      <t>スウ</t>
    </rPh>
    <phoneticPr fontId="5"/>
  </si>
  <si>
    <t>回数</t>
    <rPh sb="0" eb="2">
      <t>カイスウ</t>
    </rPh>
    <phoneticPr fontId="5"/>
  </si>
  <si>
    <t>‐</t>
  </si>
  <si>
    <t>災害発生時における生活再建及び被災地域の再建、復旧・復興を迅速かつ円滑に進めるために行っており、国民や社会のニーズを的確に反映しているものである。</t>
    <phoneticPr fontId="5"/>
  </si>
  <si>
    <t>発災時には地方公共団体が主体となるが、あらかじめ各地域ごとの災害を調査・分析し得た知見を横展開することで、被災後の迅速かつ円滑な復旧・復興につなげることを目的としており、国が支援を行う必要がある。</t>
    <phoneticPr fontId="5"/>
  </si>
  <si>
    <t>実績要件について、過度の制限とならないよう配慮するなど入札契約の改善によって、応札者の増加を図り、競争性の確保に努めている。</t>
    <phoneticPr fontId="5"/>
  </si>
  <si>
    <t>過去の他の調査業務の契約額を参考に予定価格を作成し、その範囲で落札しているので妥当である。</t>
    <phoneticPr fontId="5"/>
  </si>
  <si>
    <t>使途については、調査に当たり真に必要なアンケート・ヒアリング経費等に限定して使用されている。</t>
    <phoneticPr fontId="5"/>
  </si>
  <si>
    <t>過去の実績を踏まえて仕様を見直し、コスト削減を図っている。</t>
    <phoneticPr fontId="5"/>
  </si>
  <si>
    <t>調査成果等を活用した研修等を実施することは、地方公共団体等の災害時の対応力の向上を図ることに資するものである。</t>
    <phoneticPr fontId="5"/>
  </si>
  <si>
    <t>直接実施という手段もあるが、専門知識を持つ民間企業に請け負わせるほうが効果的・効率的である。</t>
    <phoneticPr fontId="5"/>
  </si>
  <si>
    <t>実災害への対応が発生した場合は、当初の予定と一部異なる部分もあったが、おおむね見込みどおりに実施できたと考える。</t>
    <phoneticPr fontId="5"/>
  </si>
  <si>
    <t>地方公共団体等の対応力の向上を目的とした都道府県担当者向け説明会を開催し、調査成果等を活用した。</t>
    <phoneticPr fontId="5"/>
  </si>
  <si>
    <t>　今後、引き続き、政策課題に応じた適切な調査事業等の企画・立案に努めるとともに、調査発注時の工夫により事業の質の確保と効率的な予算執行に努める。</t>
    <phoneticPr fontId="5"/>
  </si>
  <si>
    <t>　復興施策や被災者支援関連の調査を適切に行い、結果を地方公共団体に周知し、地方公共団体のニーズに合わせて十分に活用されている。予算執行においては、一般競争入札（総合評価方式）を採用し、競争性、透明性の確保を図っている。</t>
    <phoneticPr fontId="5"/>
  </si>
  <si>
    <t>・新たな復興施策に関する調査結果を以下URLに掲載予定。
http://www.bousai.go.jp/kaigirep/houkokusho/hukkousesaku/saigaitaiou/output_html_1/images/dept/cao_fukkou/jireishuu.pdf
http://www.bousai.go.jp/kaigirep/houkokusho/hukkousesaku/saigaitaiou/pdf/jirei1.pdf
・落札率は、他の契約の予定価格を類推されるおそれがあるため記載していない。</t>
    <phoneticPr fontId="5"/>
  </si>
  <si>
    <t>67</t>
    <phoneticPr fontId="5"/>
  </si>
  <si>
    <t>45</t>
    <phoneticPr fontId="5"/>
  </si>
  <si>
    <t>42</t>
    <phoneticPr fontId="5"/>
  </si>
  <si>
    <t>44</t>
    <phoneticPr fontId="5"/>
  </si>
  <si>
    <t>39</t>
    <phoneticPr fontId="5"/>
  </si>
  <si>
    <t>雑役務費</t>
    <phoneticPr fontId="5"/>
  </si>
  <si>
    <t>災害の被害認定基準等の適正な運用の確保調査</t>
    <phoneticPr fontId="5"/>
  </si>
  <si>
    <t>災害の被害認定基準等の適正な運用の確保調査</t>
    <phoneticPr fontId="5"/>
  </si>
  <si>
    <t>「地方公共団体における自然災害からの復旧・復興対策の推進に関する調査」</t>
    <phoneticPr fontId="5"/>
  </si>
  <si>
    <t>出席者名簿</t>
    <phoneticPr fontId="5"/>
  </si>
  <si>
    <t>-</t>
    <phoneticPr fontId="5"/>
  </si>
  <si>
    <t>60</t>
    <phoneticPr fontId="5"/>
  </si>
  <si>
    <t>-</t>
    <phoneticPr fontId="5"/>
  </si>
  <si>
    <t>地方公共団体における自然災害からの復旧・復興対策の推進に関する調査</t>
    <phoneticPr fontId="5"/>
  </si>
  <si>
    <t>被災者生活再建支援法関連調査</t>
    <rPh sb="0" eb="3">
      <t>ヒサイシャ</t>
    </rPh>
    <rPh sb="3" eb="5">
      <t>セイカツ</t>
    </rPh>
    <rPh sb="5" eb="7">
      <t>サイケン</t>
    </rPh>
    <rPh sb="7" eb="9">
      <t>シエン</t>
    </rPh>
    <rPh sb="9" eb="10">
      <t>ホウ</t>
    </rPh>
    <rPh sb="10" eb="12">
      <t>カンレン</t>
    </rPh>
    <rPh sb="12" eb="14">
      <t>チョウサ</t>
    </rPh>
    <phoneticPr fontId="5"/>
  </si>
  <si>
    <t>非木造住家等の被害認定調査手法の検証に関する調査（被災者の住まいのあり方に関する検討）</t>
    <phoneticPr fontId="5"/>
  </si>
  <si>
    <t>被災者生活再建支援法関連調査</t>
    <phoneticPr fontId="5"/>
  </si>
  <si>
    <t>説明会出席都道府県数</t>
    <rPh sb="0" eb="3">
      <t>セツメイカイ</t>
    </rPh>
    <rPh sb="3" eb="5">
      <t>シュッセキ</t>
    </rPh>
    <rPh sb="5" eb="9">
      <t>トドウフケン</t>
    </rPh>
    <rPh sb="9" eb="10">
      <t>シュッスウ</t>
    </rPh>
    <phoneticPr fontId="5"/>
  </si>
  <si>
    <t>全国説明会実施数</t>
    <rPh sb="0" eb="2">
      <t>ゼンコク</t>
    </rPh>
    <rPh sb="2" eb="4">
      <t>セツメイ</t>
    </rPh>
    <rPh sb="4" eb="5">
      <t>カイ</t>
    </rPh>
    <rPh sb="5" eb="7">
      <t>ジッシ</t>
    </rPh>
    <rPh sb="7" eb="8">
      <t>スウ</t>
    </rPh>
    <phoneticPr fontId="5"/>
  </si>
  <si>
    <t>災害復旧・復興に関する調査成果等を活用した復旧・復興施策や被災者支援に関する全国説明会を実施する。</t>
    <rPh sb="0" eb="2">
      <t>サイガイ</t>
    </rPh>
    <rPh sb="2" eb="4">
      <t>フッキュウ</t>
    </rPh>
    <rPh sb="5" eb="7">
      <t>フッコウ</t>
    </rPh>
    <rPh sb="8" eb="9">
      <t>カン</t>
    </rPh>
    <rPh sb="11" eb="13">
      <t>チョウサ</t>
    </rPh>
    <rPh sb="13" eb="15">
      <t>セイカ</t>
    </rPh>
    <rPh sb="15" eb="16">
      <t>トウ</t>
    </rPh>
    <rPh sb="17" eb="19">
      <t>カツヨウ</t>
    </rPh>
    <rPh sb="21" eb="23">
      <t>フッキュウ</t>
    </rPh>
    <rPh sb="24" eb="26">
      <t>フッコウ</t>
    </rPh>
    <rPh sb="26" eb="28">
      <t>シサク</t>
    </rPh>
    <rPh sb="29" eb="32">
      <t>ヒサイシャ</t>
    </rPh>
    <rPh sb="32" eb="34">
      <t>シエン</t>
    </rPh>
    <rPh sb="35" eb="36">
      <t>カン</t>
    </rPh>
    <rPh sb="38" eb="40">
      <t>ゼンコク</t>
    </rPh>
    <rPh sb="40" eb="43">
      <t>セツメイカイ</t>
    </rPh>
    <rPh sb="44" eb="46">
      <t>ジッシ</t>
    </rPh>
    <phoneticPr fontId="5"/>
  </si>
  <si>
    <t>-</t>
    <phoneticPr fontId="5"/>
  </si>
  <si>
    <t>10.防災政策の推進</t>
    <rPh sb="3" eb="5">
      <t>ボウサイ</t>
    </rPh>
    <rPh sb="5" eb="7">
      <t>セイサク</t>
    </rPh>
    <rPh sb="8" eb="10">
      <t>スイシン</t>
    </rPh>
    <phoneticPr fontId="5"/>
  </si>
  <si>
    <t>③災害復旧・復興に関する施策の推進</t>
    <rPh sb="1" eb="3">
      <t>サイガイ</t>
    </rPh>
    <rPh sb="3" eb="5">
      <t>フッキュウ</t>
    </rPh>
    <rPh sb="6" eb="8">
      <t>フッコウ</t>
    </rPh>
    <rPh sb="9" eb="10">
      <t>カン</t>
    </rPh>
    <rPh sb="12" eb="14">
      <t>シサク</t>
    </rPh>
    <rPh sb="15" eb="17">
      <t>スイシン</t>
    </rPh>
    <phoneticPr fontId="5"/>
  </si>
  <si>
    <t>　-</t>
    <phoneticPr fontId="5"/>
  </si>
  <si>
    <t>　https://www8.cao.go.jp/hyouka/h29hyouka/h29jigo/h29jigo-9.pdf</t>
    <phoneticPr fontId="5"/>
  </si>
  <si>
    <t>　P5、P6</t>
    <phoneticPr fontId="5"/>
  </si>
  <si>
    <t>災害関係調査費</t>
    <rPh sb="0" eb="2">
      <t>サイガイ</t>
    </rPh>
    <rPh sb="2" eb="4">
      <t>カンケイ</t>
    </rPh>
    <rPh sb="4" eb="7">
      <t>チョウサヒ</t>
    </rPh>
    <phoneticPr fontId="5"/>
  </si>
  <si>
    <t>-</t>
    <phoneticPr fontId="5"/>
  </si>
  <si>
    <t>-</t>
    <phoneticPr fontId="5"/>
  </si>
  <si>
    <t>事業そのものは、非常に重要である。また、レビューシートの書きぶりも簡潔でわかりやすい。政策評価との連携もよくできているし、政策評価書にある資料の紹介も丁寧である。論点があるとすれば、事業そのものが、「単なるイベントになってしまっているのではないか」という危惧を払拭する説明がないところ。廃止しても、誰も困らないのではないか。</t>
    <phoneticPr fontId="5"/>
  </si>
  <si>
    <t>有識者の所見を踏まえ、丁寧な説明を加えるとともに、事業の適切な進捗管理、予算の適切かつ効率的な執行に努めること。</t>
    <rPh sb="0" eb="3">
      <t>ユウシキシャ</t>
    </rPh>
    <rPh sb="4" eb="6">
      <t>ショケン</t>
    </rPh>
    <rPh sb="7" eb="8">
      <t>フ</t>
    </rPh>
    <rPh sb="11" eb="13">
      <t>テイネイ</t>
    </rPh>
    <rPh sb="14" eb="16">
      <t>セツメイ</t>
    </rPh>
    <rPh sb="17" eb="18">
      <t>クワ</t>
    </rPh>
    <phoneticPr fontId="5"/>
  </si>
  <si>
    <t>被災者生活再建支援制度の適切な運用を図るための支援法適用地方公共団体や支援金支給世帯に対する調査、被災者の資力やニーズを踏まえた効率的・効果的な住まいの確保策に関する調査を行い、被災者の立場に立ったきめ細かな被災者支援が講じられるよう、必要な検討を行う。また、災害からの復興を円滑かつ迅速に進めるための施策の検討及び関係機関との共有等を図る。</t>
    <phoneticPr fontId="5"/>
  </si>
  <si>
    <t>非木造住家等の被害認定調査手法の検証に関する調査（被災者の住まいのあり方に関する検討）</t>
    <phoneticPr fontId="5"/>
  </si>
  <si>
    <t>被災者の資力やニーズを踏まえた効率的・効果的な住まいの確保策に関する調査を行い、被災者の立場に立ったきめ細かな被災者支援が講じられるよう、必要な検討を行う。また、最新の調査成果を踏まえた資料を用い、直近の対応事例や施策・支援に関して関係機関との共有等を図る。</t>
    <rPh sb="81" eb="83">
      <t>サイシン</t>
    </rPh>
    <rPh sb="84" eb="86">
      <t>チョウサ</t>
    </rPh>
    <rPh sb="86" eb="88">
      <t>セイカ</t>
    </rPh>
    <rPh sb="89" eb="90">
      <t>フ</t>
    </rPh>
    <rPh sb="93" eb="95">
      <t>シリョウ</t>
    </rPh>
    <rPh sb="96" eb="97">
      <t>モチ</t>
    </rPh>
    <rPh sb="99" eb="101">
      <t>チョッキン</t>
    </rPh>
    <rPh sb="102" eb="104">
      <t>タイオウ</t>
    </rPh>
    <rPh sb="104" eb="106">
      <t>ジレイ</t>
    </rPh>
    <rPh sb="107" eb="109">
      <t>シサク</t>
    </rPh>
    <rPh sb="110" eb="112">
      <t>シエン</t>
    </rPh>
    <rPh sb="113" eb="114">
      <t>カン</t>
    </rPh>
    <rPh sb="116" eb="118">
      <t>カンケイ</t>
    </rPh>
    <rPh sb="118" eb="120">
      <t>キカン</t>
    </rPh>
    <rPh sb="122" eb="124">
      <t>キョウユウ</t>
    </rPh>
    <rPh sb="124" eb="125">
      <t>トウ</t>
    </rPh>
    <rPh sb="126" eb="127">
      <t>ハカ</t>
    </rPh>
    <phoneticPr fontId="5"/>
  </si>
  <si>
    <t>上記目的を達成するため、以下のような事業を実施。
　①被災者生活再建支援法関連調査
　②災害の被害認定基準等の適正な運用の確保に関する調査
　③多様な被害認定調査の担い手確保の検討に関する調査
　④被災者の住まいのあり方に関する検討
　⑤災害救助法に基づく救助費用の求償手続きの簡素化・効率化
　⑥新たな復興対策の推進に関する調査
　⑦激甚災害の指定見込を速やかに行うためのIT技術活用方法等の調査検討</t>
    <rPh sb="72" eb="74">
      <t>タヨウ</t>
    </rPh>
    <rPh sb="75" eb="77">
      <t>ヒガイ</t>
    </rPh>
    <rPh sb="77" eb="79">
      <t>ニンテイ</t>
    </rPh>
    <rPh sb="79" eb="81">
      <t>チョウサ</t>
    </rPh>
    <rPh sb="82" eb="83">
      <t>ニナ</t>
    </rPh>
    <rPh sb="84" eb="85">
      <t>テ</t>
    </rPh>
    <rPh sb="85" eb="87">
      <t>カクホ</t>
    </rPh>
    <rPh sb="88" eb="90">
      <t>ケントウ</t>
    </rPh>
    <rPh sb="91" eb="92">
      <t>カン</t>
    </rPh>
    <rPh sb="94" eb="96">
      <t>チョウサ</t>
    </rPh>
    <phoneticPr fontId="5"/>
  </si>
  <si>
    <t>髙田　龍
伊佐　寛</t>
    <rPh sb="0" eb="2">
      <t>タカタ</t>
    </rPh>
    <rPh sb="3" eb="4">
      <t>リュウ</t>
    </rPh>
    <rPh sb="5" eb="7">
      <t>イサ</t>
    </rPh>
    <rPh sb="8" eb="9">
      <t>ヒロシ</t>
    </rPh>
    <phoneticPr fontId="5"/>
  </si>
  <si>
    <t xml:space="preserve">災害発生時における生活再建及び被災地域の再建、復旧・復興を迅速かつ円滑に進めることについては、東日本大震災など近年の大規模な自然災害の増加を背景として更にその重要性が高まってきていると認識しており直近の対応事例や施策・支援に関して関係機関との共有等を図ることは、必要かつ適切であるとともに優先度が高い。
</t>
    <rPh sb="125" eb="126">
      <t>ハカ</t>
    </rPh>
    <rPh sb="131" eb="133">
      <t>ヒツヨウ</t>
    </rPh>
    <rPh sb="135" eb="137">
      <t>テキセツ</t>
    </rPh>
    <phoneticPr fontId="5"/>
  </si>
  <si>
    <t>有識者の所見を踏まえ、「活動内容（アクティビティ）」、「国費投入の必要性」に追記を行ったとともに、事業の適切な進捗管理、予算の適切かつ効率的な執行に努める。</t>
    <rPh sb="0" eb="3">
      <t>ユウシキシャ</t>
    </rPh>
    <rPh sb="4" eb="6">
      <t>ショケン</t>
    </rPh>
    <rPh sb="7" eb="8">
      <t>フ</t>
    </rPh>
    <rPh sb="12" eb="14">
      <t>カツドウ</t>
    </rPh>
    <rPh sb="14" eb="16">
      <t>ナイヨウ</t>
    </rPh>
    <rPh sb="28" eb="30">
      <t>コクヒ</t>
    </rPh>
    <rPh sb="30" eb="32">
      <t>トウニュウ</t>
    </rPh>
    <rPh sb="33" eb="36">
      <t>ヒツヨウセイ</t>
    </rPh>
    <rPh sb="38" eb="40">
      <t>ツイキ</t>
    </rPh>
    <rPh sb="41" eb="42">
      <t>オコナ</t>
    </rPh>
    <phoneticPr fontId="5"/>
  </si>
  <si>
    <t>有</t>
  </si>
  <si>
    <t>A.三菱ＵＦＪリサーチ＆コンサルティング株式会社</t>
    <rPh sb="20" eb="24">
      <t>カブシキガイシャ</t>
    </rPh>
    <phoneticPr fontId="5"/>
  </si>
  <si>
    <t>Ｂ.株式会社エーフォース</t>
    <rPh sb="2" eb="6">
      <t>カブシキガイシャ</t>
    </rPh>
    <phoneticPr fontId="5"/>
  </si>
  <si>
    <t>C.株式会社ジャパン コミュニケーションズ インスティテュート</t>
    <rPh sb="2" eb="6">
      <t>カブシキガイシャ</t>
    </rPh>
    <phoneticPr fontId="5"/>
  </si>
  <si>
    <t>三菱ＵＦＪリサーチ＆コンサルティング株式会社</t>
    <rPh sb="18" eb="22">
      <t>カブシキガイシャ</t>
    </rPh>
    <phoneticPr fontId="5"/>
  </si>
  <si>
    <t>株式会社エーフォース</t>
    <rPh sb="0" eb="4">
      <t>カブシキガイシャ</t>
    </rPh>
    <phoneticPr fontId="5"/>
  </si>
  <si>
    <t>株式会社ジャパン コミュニケーションズ インスティテュート</t>
    <rPh sb="0" eb="4">
      <t>カブシキガイシャ</t>
    </rPh>
    <phoneticPr fontId="5"/>
  </si>
  <si>
    <t>重要政策推進枠：59</t>
    <rPh sb="0" eb="2">
      <t>ジュウヨウ</t>
    </rPh>
    <rPh sb="2" eb="4">
      <t>セイサク</t>
    </rPh>
    <rPh sb="4" eb="6">
      <t>スイシン</t>
    </rPh>
    <rPh sb="6" eb="7">
      <t>ワク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</si>
</sst>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7">
    <xf numFmtId="0" fontId="0" fillId="0" borderId="0" xfId="0">
      <alignment vertical="center"/>
    </xf>
    <xf numFmtId="0" fontId="17" fillId="0" borderId="0" xfId="0" applyFont="1">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13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0" fontId="22" fillId="0" borderId="139" xfId="0"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179" fontId="22" fillId="0" borderId="139"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42" xfId="0" applyFont="1" applyFill="1" applyBorder="1" applyAlignment="1">
      <alignment horizontal="center" vertical="center" wrapText="1"/>
    </xf>
    <xf numFmtId="0" fontId="20" fillId="5" borderId="143" xfId="0" applyFont="1" applyFill="1" applyBorder="1" applyAlignment="1">
      <alignment horizontal="center" vertical="center" wrapText="1"/>
    </xf>
    <xf numFmtId="0" fontId="20" fillId="5" borderId="144"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179" fontId="22" fillId="0" borderId="23"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6" xfId="0" applyFont="1" applyFill="1" applyBorder="1" applyAlignment="1" applyProtection="1">
      <alignment horizontal="left"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6" borderId="9" xfId="0" applyFont="1" applyFill="1" applyBorder="1" applyAlignment="1">
      <alignment horizontal="center" vertical="center"/>
    </xf>
    <xf numFmtId="49" fontId="20" fillId="0" borderId="23" xfId="0" applyNumberFormat="1" applyFont="1" applyFill="1" applyBorder="1" applyAlignment="1" applyProtection="1">
      <alignment horizontal="center" vertical="center" wrapText="1"/>
      <protection locked="0"/>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3"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28"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0" fillId="0" borderId="86"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90" xfId="0" applyNumberFormat="1" applyFont="1" applyFill="1" applyBorder="1" applyAlignment="1">
      <alignment horizontal="right" vertical="center"/>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4" xfId="0" applyFont="1" applyFill="1" applyBorder="1" applyAlignment="1">
      <alignment horizontal="center" vertical="center"/>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13" fillId="6" borderId="6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29" xfId="0" applyFont="1" applyFill="1" applyBorder="1" applyAlignment="1">
      <alignment horizontal="center" vertical="center"/>
    </xf>
    <xf numFmtId="177" fontId="0" fillId="0" borderId="101" xfId="0" applyNumberFormat="1" applyFont="1" applyFill="1" applyBorder="1" applyAlignment="1" applyProtection="1">
      <alignment horizontal="center" vertical="center"/>
      <protection locked="0"/>
    </xf>
    <xf numFmtId="177" fontId="0" fillId="0" borderId="102" xfId="0" applyNumberFormat="1" applyFont="1" applyFill="1" applyBorder="1" applyAlignment="1" applyProtection="1">
      <alignment horizontal="center" vertical="center"/>
      <protection locked="0"/>
    </xf>
    <xf numFmtId="177" fontId="0" fillId="0" borderId="122"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29"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0" fillId="6" borderId="64"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0"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177" fontId="0" fillId="0" borderId="22" xfId="0" applyNumberFormat="1" applyFont="1" applyFill="1" applyBorder="1" applyAlignment="1" applyProtection="1">
      <alignment horizontal="center" vertical="center" shrinkToFit="1"/>
      <protection locked="0"/>
    </xf>
    <xf numFmtId="0" fontId="0" fillId="0" borderId="9" xfId="0" applyFont="1" applyBorder="1" applyAlignment="1">
      <alignment horizontal="center" vertical="center"/>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3" fillId="2" borderId="119" xfId="0" applyFont="1" applyFill="1" applyBorder="1" applyAlignment="1">
      <alignment horizontal="center" vertical="center"/>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177" fontId="3" fillId="0" borderId="22"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0" fillId="2" borderId="9" xfId="0" applyFont="1" applyFill="1" applyBorder="1" applyAlignment="1">
      <alignment horizontal="center" vertical="center"/>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0" fillId="0" borderId="36" xfId="0" applyFont="1" applyFill="1" applyBorder="1" applyAlignment="1" applyProtection="1">
      <alignment horizontal="center" vertical="center" shrinkToFit="1"/>
      <protection locked="0"/>
    </xf>
    <xf numFmtId="0" fontId="13" fillId="6" borderId="38"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13" fillId="6" borderId="42" xfId="0" applyFont="1" applyFill="1" applyBorder="1" applyAlignment="1">
      <alignment horizontal="center" vertical="center" wrapText="1"/>
    </xf>
    <xf numFmtId="0" fontId="0" fillId="6" borderId="1"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13" fillId="6" borderId="114" xfId="0" applyFont="1" applyFill="1" applyBorder="1" applyAlignment="1">
      <alignment horizontal="center" vertical="center" wrapText="1"/>
    </xf>
    <xf numFmtId="0" fontId="13" fillId="6" borderId="119" xfId="0" applyFont="1" applyFill="1" applyBorder="1" applyAlignment="1">
      <alignment horizontal="center" vertical="center"/>
    </xf>
    <xf numFmtId="0" fontId="13" fillId="6" borderId="130" xfId="0" applyFont="1" applyFill="1" applyBorder="1" applyAlignment="1">
      <alignment horizontal="center" vertical="center"/>
    </xf>
    <xf numFmtId="0" fontId="13" fillId="6" borderId="33" xfId="0" applyFont="1" applyFill="1" applyBorder="1" applyAlignment="1">
      <alignment horizontal="center" vertical="center" wrapText="1"/>
    </xf>
    <xf numFmtId="0" fontId="13" fillId="6" borderId="9"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33"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1" xfId="0" applyFont="1" applyBorder="1" applyAlignment="1">
      <alignment horizontal="center" vertical="center"/>
    </xf>
    <xf numFmtId="0" fontId="0" fillId="0" borderId="100"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5" fillId="6" borderId="79" xfId="0" applyFont="1" applyFill="1" applyBorder="1" applyAlignment="1">
      <alignment horizontal="center" vertical="center" textRotation="255" wrapText="1"/>
    </xf>
    <xf numFmtId="0" fontId="15" fillId="6" borderId="127"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29"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20" xfId="0" applyFont="1" applyFill="1" applyBorder="1" applyAlignment="1">
      <alignment vertical="center" wrapText="1"/>
    </xf>
    <xf numFmtId="0" fontId="0" fillId="5" borderId="102" xfId="0" applyFont="1" applyFill="1" applyBorder="1" applyAlignment="1">
      <alignment vertical="center" wrapText="1"/>
    </xf>
    <xf numFmtId="0" fontId="0" fillId="5" borderId="122" xfId="0" applyFont="1" applyFill="1" applyBorder="1" applyAlignment="1">
      <alignment vertical="center" wrapText="1"/>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3" xfId="0" applyFont="1" applyFill="1" applyBorder="1" applyAlignment="1">
      <alignment vertical="center"/>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91" xfId="0" applyFont="1" applyFill="1" applyBorder="1" applyAlignment="1" applyProtection="1">
      <alignment horizontal="center" vertical="center"/>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179" fontId="22" fillId="0" borderId="133" xfId="0" applyNumberFormat="1"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40" xfId="0" applyFont="1" applyFill="1" applyBorder="1" applyAlignment="1" applyProtection="1">
      <alignment horizontal="center" vertical="center"/>
      <protection locked="0"/>
    </xf>
    <xf numFmtId="49" fontId="20" fillId="0" borderId="77"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179" fontId="22" fillId="0" borderId="135"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13"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center" vertical="center" wrapText="1"/>
      <protection locked="0"/>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0" fillId="0" borderId="7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76" fontId="0" fillId="5" borderId="9" xfId="0" applyNumberFormat="1" applyFont="1" applyFill="1" applyBorder="1" applyAlignment="1" applyProtection="1">
      <alignment horizontal="left" vertical="center" wrapText="1"/>
      <protection locked="0"/>
    </xf>
    <xf numFmtId="176" fontId="3" fillId="5" borderId="9" xfId="0" applyNumberFormat="1" applyFont="1" applyFill="1" applyBorder="1" applyAlignment="1" applyProtection="1">
      <alignment horizontal="left" vertical="center" wrapText="1"/>
      <protection locked="0"/>
    </xf>
    <xf numFmtId="177" fontId="0" fillId="5" borderId="9" xfId="0" applyNumberFormat="1" applyFont="1" applyFill="1" applyBorder="1" applyAlignment="1" applyProtection="1">
      <alignment horizontal="center" vertical="center" wrapText="1" shrinkToFit="1"/>
      <protection locked="0"/>
    </xf>
    <xf numFmtId="177" fontId="0" fillId="5" borderId="9" xfId="0" applyNumberFormat="1" applyFont="1" applyFill="1" applyBorder="1" applyAlignment="1" applyProtection="1">
      <alignment horizontal="center" vertical="center" shrinkToFit="1"/>
      <protection locked="0"/>
    </xf>
    <xf numFmtId="0" fontId="0" fillId="6" borderId="9" xfId="0" applyFill="1" applyBorder="1" applyAlignment="1">
      <alignment horizontal="center" vertical="center" wrapText="1"/>
    </xf>
    <xf numFmtId="3" fontId="0" fillId="5" borderId="9" xfId="0" applyNumberForma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18">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16808</xdr:colOff>
      <xdr:row>98</xdr:row>
      <xdr:rowOff>54784</xdr:rowOff>
    </xdr:from>
    <xdr:to>
      <xdr:col>48</xdr:col>
      <xdr:colOff>50277</xdr:colOff>
      <xdr:row>100</xdr:row>
      <xdr:rowOff>52171</xdr:rowOff>
    </xdr:to>
    <xdr:sp macro="" textlink="">
      <xdr:nvSpPr>
        <xdr:cNvPr id="11" name="大かっこ 10"/>
        <xdr:cNvSpPr/>
      </xdr:nvSpPr>
      <xdr:spPr>
        <a:xfrm>
          <a:off x="7076514" y="56196255"/>
          <a:ext cx="2655645" cy="69215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lnSpc>
              <a:spcPts val="1200"/>
            </a:lnSpc>
          </a:pPr>
          <a:r>
            <a:rPr lang="ja-JP" altLang="en-US" sz="1000"/>
            <a:t>地方公共団体における自然災害からの復旧・復興対策の推進に関する調査</a:t>
          </a:r>
          <a:endParaRPr lang="en-US" altLang="ja-JP" sz="1000"/>
        </a:p>
      </xdr:txBody>
    </xdr:sp>
    <xdr:clientData/>
  </xdr:twoCellAnchor>
  <xdr:twoCellAnchor>
    <xdr:from>
      <xdr:col>35</xdr:col>
      <xdr:colOff>9711</xdr:colOff>
      <xdr:row>94</xdr:row>
      <xdr:rowOff>321239</xdr:rowOff>
    </xdr:from>
    <xdr:to>
      <xdr:col>48</xdr:col>
      <xdr:colOff>19772</xdr:colOff>
      <xdr:row>97</xdr:row>
      <xdr:rowOff>291352</xdr:rowOff>
    </xdr:to>
    <xdr:sp macro="" textlink="">
      <xdr:nvSpPr>
        <xdr:cNvPr id="12" name="大かっこ 11"/>
        <xdr:cNvSpPr/>
      </xdr:nvSpPr>
      <xdr:spPr>
        <a:xfrm>
          <a:off x="6546476" y="39848121"/>
          <a:ext cx="2438002" cy="1038407"/>
        </a:xfrm>
        <a:prstGeom prst="bracketPair">
          <a:avLst>
            <a:gd name="adj" fmla="val 1190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lnSpc>
              <a:spcPts val="1200"/>
            </a:lnSpc>
          </a:pPr>
          <a:r>
            <a:rPr lang="ja-JP" altLang="en-US" sz="1000"/>
            <a:t>災害の被害認定基準等の適正な運用の確保に関する調査（</a:t>
          </a:r>
          <a:r>
            <a:rPr lang="en-US" altLang="ja-JP" sz="1000"/>
            <a:t>19</a:t>
          </a:r>
          <a:r>
            <a:rPr lang="ja-JP" altLang="en-US" sz="1000"/>
            <a:t>百万円）</a:t>
          </a:r>
          <a:endParaRPr lang="en-US" altLang="ja-JP" sz="1000"/>
        </a:p>
        <a:p>
          <a:pPr algn="l">
            <a:lnSpc>
              <a:spcPts val="1200"/>
            </a:lnSpc>
          </a:pPr>
          <a:r>
            <a:rPr lang="ja-JP" altLang="en-US" sz="1000"/>
            <a:t>非木造住家等の被害認定調査手法の検証に関する調査（被災者の住まいのあり方に関する検討）（</a:t>
          </a:r>
          <a:r>
            <a:rPr lang="en-US" altLang="ja-JP" sz="1000"/>
            <a:t>7.4</a:t>
          </a:r>
          <a:r>
            <a:rPr lang="ja-JP" altLang="en-US" sz="1000"/>
            <a:t>百万円）</a:t>
          </a:r>
        </a:p>
      </xdr:txBody>
    </xdr:sp>
    <xdr:clientData/>
  </xdr:twoCellAnchor>
  <xdr:twoCellAnchor>
    <xdr:from>
      <xdr:col>9</xdr:col>
      <xdr:colOff>22411</xdr:colOff>
      <xdr:row>92</xdr:row>
      <xdr:rowOff>22412</xdr:rowOff>
    </xdr:from>
    <xdr:to>
      <xdr:col>15</xdr:col>
      <xdr:colOff>61010</xdr:colOff>
      <xdr:row>94</xdr:row>
      <xdr:rowOff>47314</xdr:rowOff>
    </xdr:to>
    <xdr:sp macro="" textlink="">
      <xdr:nvSpPr>
        <xdr:cNvPr id="13" name="テキスト ボックス 12"/>
        <xdr:cNvSpPr txBox="1"/>
      </xdr:nvSpPr>
      <xdr:spPr>
        <a:xfrm>
          <a:off x="1837764" y="54079588"/>
          <a:ext cx="1248834" cy="71966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内閣府</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３５．１百万円</a:t>
          </a:r>
          <a:endParaRPr kumimoji="1" lang="ja-JP" altLang="en-US" sz="1100"/>
        </a:p>
      </xdr:txBody>
    </xdr:sp>
    <xdr:clientData/>
  </xdr:twoCellAnchor>
  <xdr:twoCellAnchor>
    <xdr:from>
      <xdr:col>12</xdr:col>
      <xdr:colOff>41710</xdr:colOff>
      <xdr:row>94</xdr:row>
      <xdr:rowOff>47314</xdr:rowOff>
    </xdr:from>
    <xdr:to>
      <xdr:col>12</xdr:col>
      <xdr:colOff>44823</xdr:colOff>
      <xdr:row>102</xdr:row>
      <xdr:rowOff>156882</xdr:rowOff>
    </xdr:to>
    <xdr:cxnSp macro="">
      <xdr:nvCxnSpPr>
        <xdr:cNvPr id="14" name="直線コネクタ 13"/>
        <xdr:cNvCxnSpPr>
          <a:stCxn id="13" idx="2"/>
        </xdr:cNvCxnSpPr>
      </xdr:nvCxnSpPr>
      <xdr:spPr>
        <a:xfrm>
          <a:off x="2462181" y="39985079"/>
          <a:ext cx="3113" cy="288862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47313</xdr:colOff>
      <xdr:row>95</xdr:row>
      <xdr:rowOff>80930</xdr:rowOff>
    </xdr:from>
    <xdr:to>
      <xdr:col>34</xdr:col>
      <xdr:colOff>133848</xdr:colOff>
      <xdr:row>97</xdr:row>
      <xdr:rowOff>95250</xdr:rowOff>
    </xdr:to>
    <xdr:sp macro="" textlink="">
      <xdr:nvSpPr>
        <xdr:cNvPr id="15" name="テキスト ボックス 14"/>
        <xdr:cNvSpPr txBox="1"/>
      </xdr:nvSpPr>
      <xdr:spPr>
        <a:xfrm>
          <a:off x="4081431" y="55180254"/>
          <a:ext cx="2910417" cy="70908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Ａ．三菱ＵＦＪリサーチ＆コンサルティング株式会社</a:t>
          </a:r>
          <a:endParaRPr kumimoji="1" lang="en-US" altLang="ja-JP" sz="1100"/>
        </a:p>
        <a:p>
          <a:pPr algn="ctr"/>
          <a:r>
            <a:rPr kumimoji="1" lang="ja-JP" altLang="en-US" sz="1100"/>
            <a:t>２６．４百万円</a:t>
          </a:r>
        </a:p>
      </xdr:txBody>
    </xdr:sp>
    <xdr:clientData/>
  </xdr:twoCellAnchor>
  <xdr:twoCellAnchor>
    <xdr:from>
      <xdr:col>20</xdr:col>
      <xdr:colOff>57896</xdr:colOff>
      <xdr:row>98</xdr:row>
      <xdr:rowOff>97117</xdr:rowOff>
    </xdr:from>
    <xdr:to>
      <xdr:col>34</xdr:col>
      <xdr:colOff>144431</xdr:colOff>
      <xdr:row>100</xdr:row>
      <xdr:rowOff>111437</xdr:rowOff>
    </xdr:to>
    <xdr:sp macro="" textlink="">
      <xdr:nvSpPr>
        <xdr:cNvPr id="16" name="テキスト ボックス 15"/>
        <xdr:cNvSpPr txBox="1"/>
      </xdr:nvSpPr>
      <xdr:spPr>
        <a:xfrm>
          <a:off x="4092014" y="56238588"/>
          <a:ext cx="2910417" cy="70908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Ｂ．株式会社エーフォース</a:t>
          </a:r>
          <a:endParaRPr kumimoji="1" lang="en-US" altLang="ja-JP" sz="1100"/>
        </a:p>
        <a:p>
          <a:pPr algn="ctr"/>
          <a:r>
            <a:rPr kumimoji="1" lang="ja-JP" altLang="en-US" sz="1100"/>
            <a:t>６．９百万円</a:t>
          </a:r>
        </a:p>
      </xdr:txBody>
    </xdr:sp>
    <xdr:clientData/>
  </xdr:twoCellAnchor>
  <xdr:twoCellAnchor>
    <xdr:from>
      <xdr:col>12</xdr:col>
      <xdr:colOff>94627</xdr:colOff>
      <xdr:row>94</xdr:row>
      <xdr:rowOff>131981</xdr:rowOff>
    </xdr:from>
    <xdr:to>
      <xdr:col>19</xdr:col>
      <xdr:colOff>196102</xdr:colOff>
      <xdr:row>96</xdr:row>
      <xdr:rowOff>156883</xdr:rowOff>
    </xdr:to>
    <xdr:sp macro="" textlink="">
      <xdr:nvSpPr>
        <xdr:cNvPr id="17" name="テキスト ボックス 16"/>
        <xdr:cNvSpPr txBox="1"/>
      </xdr:nvSpPr>
      <xdr:spPr>
        <a:xfrm>
          <a:off x="2515098" y="54883922"/>
          <a:ext cx="1513416" cy="719667"/>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請負</a:t>
          </a:r>
          <a:r>
            <a:rPr kumimoji="1" lang="en-US" altLang="ja-JP" sz="1100"/>
            <a:t>【</a:t>
          </a:r>
          <a:r>
            <a:rPr kumimoji="1" lang="ja-JP" altLang="en-US" sz="1100"/>
            <a:t>一般競争入札（総合評価）</a:t>
          </a:r>
          <a:r>
            <a:rPr kumimoji="1" lang="en-US" altLang="ja-JP" sz="1100"/>
            <a:t>】</a:t>
          </a:r>
          <a:endParaRPr kumimoji="1" lang="ja-JP" altLang="en-US" sz="1100"/>
        </a:p>
      </xdr:txBody>
    </xdr:sp>
    <xdr:clientData/>
  </xdr:twoCellAnchor>
  <xdr:twoCellAnchor>
    <xdr:from>
      <xdr:col>12</xdr:col>
      <xdr:colOff>52293</xdr:colOff>
      <xdr:row>97</xdr:row>
      <xdr:rowOff>116417</xdr:rowOff>
    </xdr:from>
    <xdr:to>
      <xdr:col>19</xdr:col>
      <xdr:colOff>153768</xdr:colOff>
      <xdr:row>99</xdr:row>
      <xdr:rowOff>141319</xdr:rowOff>
    </xdr:to>
    <xdr:sp macro="" textlink="">
      <xdr:nvSpPr>
        <xdr:cNvPr id="18" name="テキスト ボックス 17"/>
        <xdr:cNvSpPr txBox="1"/>
      </xdr:nvSpPr>
      <xdr:spPr>
        <a:xfrm>
          <a:off x="2472764" y="55910505"/>
          <a:ext cx="1513416" cy="719667"/>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請負</a:t>
          </a:r>
          <a:r>
            <a:rPr kumimoji="1" lang="en-US" altLang="ja-JP" sz="1100"/>
            <a:t>【</a:t>
          </a:r>
          <a:r>
            <a:rPr kumimoji="1" lang="ja-JP" altLang="en-US" sz="1100"/>
            <a:t>一般競争入札（最低価格）</a:t>
          </a:r>
          <a:r>
            <a:rPr kumimoji="1" lang="en-US" altLang="ja-JP" sz="1100"/>
            <a:t>】</a:t>
          </a:r>
          <a:endParaRPr kumimoji="1" lang="ja-JP" altLang="en-US" sz="1100"/>
        </a:p>
      </xdr:txBody>
    </xdr:sp>
    <xdr:clientData/>
  </xdr:twoCellAnchor>
  <xdr:twoCellAnchor>
    <xdr:from>
      <xdr:col>12</xdr:col>
      <xdr:colOff>41709</xdr:colOff>
      <xdr:row>96</xdr:row>
      <xdr:rowOff>29882</xdr:rowOff>
    </xdr:from>
    <xdr:to>
      <xdr:col>20</xdr:col>
      <xdr:colOff>36729</xdr:colOff>
      <xdr:row>96</xdr:row>
      <xdr:rowOff>29882</xdr:rowOff>
    </xdr:to>
    <xdr:cxnSp macro="">
      <xdr:nvCxnSpPr>
        <xdr:cNvPr id="19" name="直線矢印コネクタ 18"/>
        <xdr:cNvCxnSpPr/>
      </xdr:nvCxnSpPr>
      <xdr:spPr>
        <a:xfrm>
          <a:off x="2462180" y="55476588"/>
          <a:ext cx="1608667"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20543</xdr:colOff>
      <xdr:row>99</xdr:row>
      <xdr:rowOff>67236</xdr:rowOff>
    </xdr:from>
    <xdr:to>
      <xdr:col>20</xdr:col>
      <xdr:colOff>15563</xdr:colOff>
      <xdr:row>99</xdr:row>
      <xdr:rowOff>67236</xdr:rowOff>
    </xdr:to>
    <xdr:cxnSp macro="">
      <xdr:nvCxnSpPr>
        <xdr:cNvPr id="20" name="直線矢印コネクタ 19"/>
        <xdr:cNvCxnSpPr/>
      </xdr:nvCxnSpPr>
      <xdr:spPr>
        <a:xfrm>
          <a:off x="2441014" y="56556089"/>
          <a:ext cx="1608667"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44824</xdr:colOff>
      <xdr:row>102</xdr:row>
      <xdr:rowOff>145675</xdr:rowOff>
    </xdr:from>
    <xdr:to>
      <xdr:col>20</xdr:col>
      <xdr:colOff>39844</xdr:colOff>
      <xdr:row>102</xdr:row>
      <xdr:rowOff>145675</xdr:rowOff>
    </xdr:to>
    <xdr:cxnSp macro="">
      <xdr:nvCxnSpPr>
        <xdr:cNvPr id="21" name="直線矢印コネクタ 20"/>
        <xdr:cNvCxnSpPr/>
      </xdr:nvCxnSpPr>
      <xdr:spPr>
        <a:xfrm>
          <a:off x="2465295" y="42862499"/>
          <a:ext cx="1608667"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100853</xdr:colOff>
      <xdr:row>101</xdr:row>
      <xdr:rowOff>145677</xdr:rowOff>
    </xdr:from>
    <xdr:to>
      <xdr:col>34</xdr:col>
      <xdr:colOff>187388</xdr:colOff>
      <xdr:row>103</xdr:row>
      <xdr:rowOff>159997</xdr:rowOff>
    </xdr:to>
    <xdr:sp macro="" textlink="">
      <xdr:nvSpPr>
        <xdr:cNvPr id="23" name="テキスト ボックス 22"/>
        <xdr:cNvSpPr txBox="1"/>
      </xdr:nvSpPr>
      <xdr:spPr>
        <a:xfrm>
          <a:off x="4134971" y="42515118"/>
          <a:ext cx="2910417" cy="70908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Ｃ．株式会社ジャパン</a:t>
          </a:r>
          <a:r>
            <a:rPr kumimoji="1" lang="ja-JP" altLang="en-US" sz="1100" baseline="0"/>
            <a:t> コミュニケーションズ インスティテュート</a:t>
          </a:r>
          <a:endParaRPr kumimoji="1" lang="en-US" altLang="ja-JP" sz="1100"/>
        </a:p>
        <a:p>
          <a:pPr algn="ctr"/>
          <a:r>
            <a:rPr kumimoji="1" lang="ja-JP" altLang="en-US" sz="1100"/>
            <a:t>１．８百万円</a:t>
          </a:r>
        </a:p>
      </xdr:txBody>
    </xdr:sp>
    <xdr:clientData/>
  </xdr:twoCellAnchor>
  <xdr:twoCellAnchor>
    <xdr:from>
      <xdr:col>35</xdr:col>
      <xdr:colOff>56030</xdr:colOff>
      <xdr:row>101</xdr:row>
      <xdr:rowOff>134471</xdr:rowOff>
    </xdr:from>
    <xdr:to>
      <xdr:col>48</xdr:col>
      <xdr:colOff>89499</xdr:colOff>
      <xdr:row>103</xdr:row>
      <xdr:rowOff>131858</xdr:rowOff>
    </xdr:to>
    <xdr:sp macro="" textlink="">
      <xdr:nvSpPr>
        <xdr:cNvPr id="25" name="大かっこ 24"/>
        <xdr:cNvSpPr/>
      </xdr:nvSpPr>
      <xdr:spPr>
        <a:xfrm>
          <a:off x="7115736" y="42503912"/>
          <a:ext cx="2655645" cy="69215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lnSpc>
              <a:spcPts val="1200"/>
            </a:lnSpc>
          </a:pPr>
          <a:r>
            <a:rPr lang="ja-JP" altLang="en-US" sz="1000"/>
            <a:t>被災者生活再建支援法関連調査</a:t>
          </a:r>
          <a:endParaRPr lang="en-US" altLang="ja-JP" sz="1000"/>
        </a:p>
      </xdr:txBody>
    </xdr:sp>
    <xdr:clientData/>
  </xdr:twoCellAnchor>
  <xdr:twoCellAnchor>
    <xdr:from>
      <xdr:col>12</xdr:col>
      <xdr:colOff>11206</xdr:colOff>
      <xdr:row>100</xdr:row>
      <xdr:rowOff>179294</xdr:rowOff>
    </xdr:from>
    <xdr:to>
      <xdr:col>19</xdr:col>
      <xdr:colOff>112681</xdr:colOff>
      <xdr:row>102</xdr:row>
      <xdr:rowOff>204195</xdr:rowOff>
    </xdr:to>
    <xdr:sp macro="" textlink="">
      <xdr:nvSpPr>
        <xdr:cNvPr id="26" name="テキスト ボックス 25"/>
        <xdr:cNvSpPr txBox="1"/>
      </xdr:nvSpPr>
      <xdr:spPr>
        <a:xfrm>
          <a:off x="2431677" y="42201353"/>
          <a:ext cx="1513416" cy="719666"/>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請負</a:t>
          </a:r>
          <a:r>
            <a:rPr kumimoji="1" lang="en-US" altLang="ja-JP" sz="1100"/>
            <a:t>【</a:t>
          </a:r>
          <a:r>
            <a:rPr kumimoji="1" lang="ja-JP" altLang="en-US" sz="1100"/>
            <a:t>一般競争入札（最低価格）</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28"/>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6"/>
      <c r="AQ1" s="6"/>
      <c r="AR1" s="6"/>
      <c r="AS1" s="6"/>
      <c r="AT1" s="6"/>
      <c r="AU1" s="6"/>
      <c r="AV1" s="6"/>
      <c r="AW1" s="2"/>
    </row>
    <row r="2" spans="1:50" ht="21.75" customHeight="1" thickBot="1" x14ac:dyDescent="0.2">
      <c r="A2" s="49"/>
      <c r="B2" s="49"/>
      <c r="C2" s="49"/>
      <c r="D2" s="49"/>
      <c r="E2" s="49"/>
      <c r="F2" s="49"/>
      <c r="G2" s="49"/>
      <c r="H2" s="49"/>
      <c r="I2" s="49"/>
      <c r="J2" s="49"/>
      <c r="K2" s="49"/>
      <c r="L2" s="49"/>
      <c r="M2" s="49"/>
      <c r="N2" s="49"/>
      <c r="O2" s="49"/>
      <c r="P2" s="49"/>
      <c r="Q2" s="49"/>
      <c r="R2" s="49"/>
      <c r="S2" s="49"/>
      <c r="T2" s="49"/>
      <c r="U2" s="49"/>
      <c r="V2" s="49"/>
      <c r="W2" s="49"/>
      <c r="X2" s="57" t="s">
        <v>0</v>
      </c>
      <c r="Y2" s="49"/>
      <c r="Z2" s="34"/>
      <c r="AA2" s="34"/>
      <c r="AB2" s="34"/>
      <c r="AC2" s="34"/>
      <c r="AD2" s="153">
        <v>2022</v>
      </c>
      <c r="AE2" s="153"/>
      <c r="AF2" s="153"/>
      <c r="AG2" s="153"/>
      <c r="AH2" s="153"/>
      <c r="AI2" s="59" t="s">
        <v>252</v>
      </c>
      <c r="AJ2" s="153" t="s">
        <v>562</v>
      </c>
      <c r="AK2" s="153"/>
      <c r="AL2" s="153"/>
      <c r="AM2" s="153"/>
      <c r="AN2" s="59" t="s">
        <v>252</v>
      </c>
      <c r="AO2" s="153">
        <v>21</v>
      </c>
      <c r="AP2" s="153"/>
      <c r="AQ2" s="153"/>
      <c r="AR2" s="60" t="s">
        <v>252</v>
      </c>
      <c r="AS2" s="154">
        <v>53</v>
      </c>
      <c r="AT2" s="154"/>
      <c r="AU2" s="154"/>
      <c r="AV2" s="59" t="str">
        <f>IF(AW2="","","-")</f>
        <v/>
      </c>
      <c r="AW2" s="155"/>
      <c r="AX2" s="155"/>
    </row>
    <row r="3" spans="1:50" ht="21" customHeight="1" thickBot="1" x14ac:dyDescent="0.2">
      <c r="A3" s="156" t="s">
        <v>552</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6" t="s">
        <v>56</v>
      </c>
      <c r="AJ3" s="158" t="s">
        <v>564</v>
      </c>
      <c r="AK3" s="158"/>
      <c r="AL3" s="158"/>
      <c r="AM3" s="158"/>
      <c r="AN3" s="158"/>
      <c r="AO3" s="158"/>
      <c r="AP3" s="158"/>
      <c r="AQ3" s="158"/>
      <c r="AR3" s="158"/>
      <c r="AS3" s="158"/>
      <c r="AT3" s="158"/>
      <c r="AU3" s="158"/>
      <c r="AV3" s="158"/>
      <c r="AW3" s="158"/>
      <c r="AX3" s="17" t="s">
        <v>57</v>
      </c>
    </row>
    <row r="4" spans="1:50" ht="24.75" customHeight="1" x14ac:dyDescent="0.15">
      <c r="A4" s="128" t="s">
        <v>23</v>
      </c>
      <c r="B4" s="129"/>
      <c r="C4" s="129"/>
      <c r="D4" s="129"/>
      <c r="E4" s="129"/>
      <c r="F4" s="129"/>
      <c r="G4" s="130" t="s">
        <v>565</v>
      </c>
      <c r="H4" s="131"/>
      <c r="I4" s="131"/>
      <c r="J4" s="131"/>
      <c r="K4" s="131"/>
      <c r="L4" s="131"/>
      <c r="M4" s="131"/>
      <c r="N4" s="131"/>
      <c r="O4" s="131"/>
      <c r="P4" s="131"/>
      <c r="Q4" s="131"/>
      <c r="R4" s="131"/>
      <c r="S4" s="131"/>
      <c r="T4" s="131"/>
      <c r="U4" s="131"/>
      <c r="V4" s="131"/>
      <c r="W4" s="131"/>
      <c r="X4" s="131"/>
      <c r="Y4" s="132" t="s">
        <v>1</v>
      </c>
      <c r="Z4" s="133"/>
      <c r="AA4" s="133"/>
      <c r="AB4" s="133"/>
      <c r="AC4" s="133"/>
      <c r="AD4" s="134"/>
      <c r="AE4" s="135" t="s">
        <v>566</v>
      </c>
      <c r="AF4" s="136"/>
      <c r="AG4" s="136"/>
      <c r="AH4" s="136"/>
      <c r="AI4" s="136"/>
      <c r="AJ4" s="136"/>
      <c r="AK4" s="136"/>
      <c r="AL4" s="136"/>
      <c r="AM4" s="136"/>
      <c r="AN4" s="136"/>
      <c r="AO4" s="136"/>
      <c r="AP4" s="137"/>
      <c r="AQ4" s="138" t="s">
        <v>2</v>
      </c>
      <c r="AR4" s="133"/>
      <c r="AS4" s="133"/>
      <c r="AT4" s="133"/>
      <c r="AU4" s="133"/>
      <c r="AV4" s="133"/>
      <c r="AW4" s="133"/>
      <c r="AX4" s="139"/>
    </row>
    <row r="5" spans="1:50" ht="30" customHeight="1" x14ac:dyDescent="0.15">
      <c r="A5" s="140" t="s">
        <v>59</v>
      </c>
      <c r="B5" s="141"/>
      <c r="C5" s="141"/>
      <c r="D5" s="141"/>
      <c r="E5" s="141"/>
      <c r="F5" s="142"/>
      <c r="G5" s="143" t="s">
        <v>567</v>
      </c>
      <c r="H5" s="144"/>
      <c r="I5" s="144"/>
      <c r="J5" s="144"/>
      <c r="K5" s="144"/>
      <c r="L5" s="144"/>
      <c r="M5" s="145" t="s">
        <v>58</v>
      </c>
      <c r="N5" s="146"/>
      <c r="O5" s="146"/>
      <c r="P5" s="146"/>
      <c r="Q5" s="146"/>
      <c r="R5" s="147"/>
      <c r="S5" s="148" t="s">
        <v>62</v>
      </c>
      <c r="T5" s="144"/>
      <c r="U5" s="144"/>
      <c r="V5" s="144"/>
      <c r="W5" s="144"/>
      <c r="X5" s="149"/>
      <c r="Y5" s="150" t="s">
        <v>3</v>
      </c>
      <c r="Z5" s="151"/>
      <c r="AA5" s="151"/>
      <c r="AB5" s="151"/>
      <c r="AC5" s="151"/>
      <c r="AD5" s="152"/>
      <c r="AE5" s="175" t="s">
        <v>568</v>
      </c>
      <c r="AF5" s="175"/>
      <c r="AG5" s="175"/>
      <c r="AH5" s="175"/>
      <c r="AI5" s="175"/>
      <c r="AJ5" s="175"/>
      <c r="AK5" s="175"/>
      <c r="AL5" s="175"/>
      <c r="AM5" s="175"/>
      <c r="AN5" s="175"/>
      <c r="AO5" s="175"/>
      <c r="AP5" s="176"/>
      <c r="AQ5" s="177" t="s">
        <v>624</v>
      </c>
      <c r="AR5" s="178"/>
      <c r="AS5" s="178"/>
      <c r="AT5" s="178"/>
      <c r="AU5" s="178"/>
      <c r="AV5" s="178"/>
      <c r="AW5" s="178"/>
      <c r="AX5" s="179"/>
    </row>
    <row r="6" spans="1:50" ht="39" customHeight="1" x14ac:dyDescent="0.15">
      <c r="A6" s="180" t="s">
        <v>4</v>
      </c>
      <c r="B6" s="181"/>
      <c r="C6" s="181"/>
      <c r="D6" s="181"/>
      <c r="E6" s="181"/>
      <c r="F6" s="181"/>
      <c r="G6" s="182" t="str">
        <f>入力規則等!F39</f>
        <v>一般会計</v>
      </c>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3"/>
      <c r="AR6" s="183"/>
      <c r="AS6" s="183"/>
      <c r="AT6" s="183"/>
      <c r="AU6" s="183"/>
      <c r="AV6" s="183"/>
      <c r="AW6" s="183"/>
      <c r="AX6" s="184"/>
    </row>
    <row r="7" spans="1:50" ht="49.5" customHeight="1" x14ac:dyDescent="0.15">
      <c r="A7" s="159" t="s">
        <v>20</v>
      </c>
      <c r="B7" s="160"/>
      <c r="C7" s="160"/>
      <c r="D7" s="160"/>
      <c r="E7" s="160"/>
      <c r="F7" s="161"/>
      <c r="G7" s="185" t="s">
        <v>570</v>
      </c>
      <c r="H7" s="186"/>
      <c r="I7" s="186"/>
      <c r="J7" s="186"/>
      <c r="K7" s="186"/>
      <c r="L7" s="186"/>
      <c r="M7" s="186"/>
      <c r="N7" s="186"/>
      <c r="O7" s="186"/>
      <c r="P7" s="186"/>
      <c r="Q7" s="186"/>
      <c r="R7" s="186"/>
      <c r="S7" s="186"/>
      <c r="T7" s="186"/>
      <c r="U7" s="186"/>
      <c r="V7" s="186"/>
      <c r="W7" s="186"/>
      <c r="X7" s="187"/>
      <c r="Y7" s="188" t="s">
        <v>237</v>
      </c>
      <c r="Z7" s="189"/>
      <c r="AA7" s="189"/>
      <c r="AB7" s="189"/>
      <c r="AC7" s="189"/>
      <c r="AD7" s="190"/>
      <c r="AE7" s="191" t="s">
        <v>571</v>
      </c>
      <c r="AF7" s="192"/>
      <c r="AG7" s="192"/>
      <c r="AH7" s="192"/>
      <c r="AI7" s="192"/>
      <c r="AJ7" s="192"/>
      <c r="AK7" s="192"/>
      <c r="AL7" s="192"/>
      <c r="AM7" s="192"/>
      <c r="AN7" s="192"/>
      <c r="AO7" s="192"/>
      <c r="AP7" s="192"/>
      <c r="AQ7" s="192"/>
      <c r="AR7" s="192"/>
      <c r="AS7" s="192"/>
      <c r="AT7" s="192"/>
      <c r="AU7" s="192"/>
      <c r="AV7" s="192"/>
      <c r="AW7" s="192"/>
      <c r="AX7" s="193"/>
    </row>
    <row r="8" spans="1:50" ht="53.25" customHeight="1" x14ac:dyDescent="0.15">
      <c r="A8" s="159" t="s">
        <v>173</v>
      </c>
      <c r="B8" s="160"/>
      <c r="C8" s="160"/>
      <c r="D8" s="160"/>
      <c r="E8" s="160"/>
      <c r="F8" s="161"/>
      <c r="G8" s="162" t="str">
        <f>入力規則等!A27</f>
        <v>国土強靱化施策</v>
      </c>
      <c r="H8" s="163"/>
      <c r="I8" s="163"/>
      <c r="J8" s="163"/>
      <c r="K8" s="163"/>
      <c r="L8" s="163"/>
      <c r="M8" s="163"/>
      <c r="N8" s="163"/>
      <c r="O8" s="163"/>
      <c r="P8" s="163"/>
      <c r="Q8" s="163"/>
      <c r="R8" s="163"/>
      <c r="S8" s="163"/>
      <c r="T8" s="163"/>
      <c r="U8" s="163"/>
      <c r="V8" s="163"/>
      <c r="W8" s="163"/>
      <c r="X8" s="164"/>
      <c r="Y8" s="165" t="s">
        <v>174</v>
      </c>
      <c r="Z8" s="166"/>
      <c r="AA8" s="166"/>
      <c r="AB8" s="166"/>
      <c r="AC8" s="166"/>
      <c r="AD8" s="167"/>
      <c r="AE8" s="168" t="str">
        <f>入力規則等!K13</f>
        <v>その他の事項経費</v>
      </c>
      <c r="AF8" s="163"/>
      <c r="AG8" s="163"/>
      <c r="AH8" s="163"/>
      <c r="AI8" s="163"/>
      <c r="AJ8" s="163"/>
      <c r="AK8" s="163"/>
      <c r="AL8" s="163"/>
      <c r="AM8" s="163"/>
      <c r="AN8" s="163"/>
      <c r="AO8" s="163"/>
      <c r="AP8" s="163"/>
      <c r="AQ8" s="163"/>
      <c r="AR8" s="163"/>
      <c r="AS8" s="163"/>
      <c r="AT8" s="163"/>
      <c r="AU8" s="163"/>
      <c r="AV8" s="163"/>
      <c r="AW8" s="163"/>
      <c r="AX8" s="169"/>
    </row>
    <row r="9" spans="1:50" ht="58.5" customHeight="1" x14ac:dyDescent="0.15">
      <c r="A9" s="170" t="s">
        <v>21</v>
      </c>
      <c r="B9" s="171"/>
      <c r="C9" s="171"/>
      <c r="D9" s="171"/>
      <c r="E9" s="171"/>
      <c r="F9" s="171"/>
      <c r="G9" s="172" t="s">
        <v>620</v>
      </c>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4"/>
    </row>
    <row r="10" spans="1:50" ht="111" customHeight="1" x14ac:dyDescent="0.15">
      <c r="A10" s="215" t="s">
        <v>27</v>
      </c>
      <c r="B10" s="216"/>
      <c r="C10" s="216"/>
      <c r="D10" s="216"/>
      <c r="E10" s="216"/>
      <c r="F10" s="216"/>
      <c r="G10" s="217" t="s">
        <v>623</v>
      </c>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18"/>
      <c r="AQ10" s="218"/>
      <c r="AR10" s="218"/>
      <c r="AS10" s="218"/>
      <c r="AT10" s="218"/>
      <c r="AU10" s="218"/>
      <c r="AV10" s="218"/>
      <c r="AW10" s="218"/>
      <c r="AX10" s="219"/>
    </row>
    <row r="11" spans="1:50" ht="42" customHeight="1" x14ac:dyDescent="0.15">
      <c r="A11" s="215" t="s">
        <v>5</v>
      </c>
      <c r="B11" s="216"/>
      <c r="C11" s="216"/>
      <c r="D11" s="216"/>
      <c r="E11" s="216"/>
      <c r="F11" s="220"/>
      <c r="G11" s="221" t="str">
        <f>入力規則等!P10</f>
        <v>委託・請負</v>
      </c>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c r="AF11" s="222"/>
      <c r="AG11" s="222"/>
      <c r="AH11" s="222"/>
      <c r="AI11" s="222"/>
      <c r="AJ11" s="222"/>
      <c r="AK11" s="222"/>
      <c r="AL11" s="222"/>
      <c r="AM11" s="222"/>
      <c r="AN11" s="222"/>
      <c r="AO11" s="222"/>
      <c r="AP11" s="222"/>
      <c r="AQ11" s="222"/>
      <c r="AR11" s="222"/>
      <c r="AS11" s="222"/>
      <c r="AT11" s="222"/>
      <c r="AU11" s="222"/>
      <c r="AV11" s="222"/>
      <c r="AW11" s="222"/>
      <c r="AX11" s="223"/>
    </row>
    <row r="12" spans="1:50" ht="21" customHeight="1" x14ac:dyDescent="0.15">
      <c r="A12" s="224" t="s">
        <v>22</v>
      </c>
      <c r="B12" s="225"/>
      <c r="C12" s="225"/>
      <c r="D12" s="225"/>
      <c r="E12" s="225"/>
      <c r="F12" s="226"/>
      <c r="G12" s="231"/>
      <c r="H12" s="232"/>
      <c r="I12" s="232"/>
      <c r="J12" s="232"/>
      <c r="K12" s="232"/>
      <c r="L12" s="232"/>
      <c r="M12" s="232"/>
      <c r="N12" s="232"/>
      <c r="O12" s="232"/>
      <c r="P12" s="203" t="s">
        <v>384</v>
      </c>
      <c r="Q12" s="204"/>
      <c r="R12" s="204"/>
      <c r="S12" s="204"/>
      <c r="T12" s="204"/>
      <c r="U12" s="204"/>
      <c r="V12" s="233"/>
      <c r="W12" s="203" t="s">
        <v>536</v>
      </c>
      <c r="X12" s="204"/>
      <c r="Y12" s="204"/>
      <c r="Z12" s="204"/>
      <c r="AA12" s="204"/>
      <c r="AB12" s="204"/>
      <c r="AC12" s="233"/>
      <c r="AD12" s="203" t="s">
        <v>538</v>
      </c>
      <c r="AE12" s="204"/>
      <c r="AF12" s="204"/>
      <c r="AG12" s="204"/>
      <c r="AH12" s="204"/>
      <c r="AI12" s="204"/>
      <c r="AJ12" s="233"/>
      <c r="AK12" s="203" t="s">
        <v>545</v>
      </c>
      <c r="AL12" s="204"/>
      <c r="AM12" s="204"/>
      <c r="AN12" s="204"/>
      <c r="AO12" s="204"/>
      <c r="AP12" s="204"/>
      <c r="AQ12" s="233"/>
      <c r="AR12" s="203" t="s">
        <v>546</v>
      </c>
      <c r="AS12" s="204"/>
      <c r="AT12" s="204"/>
      <c r="AU12" s="204"/>
      <c r="AV12" s="204"/>
      <c r="AW12" s="204"/>
      <c r="AX12" s="205"/>
    </row>
    <row r="13" spans="1:50" ht="21" customHeight="1" x14ac:dyDescent="0.15">
      <c r="A13" s="227"/>
      <c r="B13" s="228"/>
      <c r="C13" s="228"/>
      <c r="D13" s="228"/>
      <c r="E13" s="228"/>
      <c r="F13" s="229"/>
      <c r="G13" s="247" t="s">
        <v>6</v>
      </c>
      <c r="H13" s="248"/>
      <c r="I13" s="206" t="s">
        <v>7</v>
      </c>
      <c r="J13" s="207"/>
      <c r="K13" s="207"/>
      <c r="L13" s="207"/>
      <c r="M13" s="207"/>
      <c r="N13" s="207"/>
      <c r="O13" s="208"/>
      <c r="P13" s="197">
        <v>78.599999999999994</v>
      </c>
      <c r="Q13" s="198"/>
      <c r="R13" s="198"/>
      <c r="S13" s="198"/>
      <c r="T13" s="198"/>
      <c r="U13" s="198"/>
      <c r="V13" s="199"/>
      <c r="W13" s="197">
        <v>64.400000000000006</v>
      </c>
      <c r="X13" s="198"/>
      <c r="Y13" s="198"/>
      <c r="Z13" s="198"/>
      <c r="AA13" s="198"/>
      <c r="AB13" s="198"/>
      <c r="AC13" s="199"/>
      <c r="AD13" s="197">
        <v>52.5</v>
      </c>
      <c r="AE13" s="198"/>
      <c r="AF13" s="198"/>
      <c r="AG13" s="198"/>
      <c r="AH13" s="198"/>
      <c r="AI13" s="198"/>
      <c r="AJ13" s="199"/>
      <c r="AK13" s="197">
        <v>44.125999999999998</v>
      </c>
      <c r="AL13" s="198"/>
      <c r="AM13" s="198"/>
      <c r="AN13" s="198"/>
      <c r="AO13" s="198"/>
      <c r="AP13" s="198"/>
      <c r="AQ13" s="199"/>
      <c r="AR13" s="209">
        <v>87.338999999999999</v>
      </c>
      <c r="AS13" s="210"/>
      <c r="AT13" s="210"/>
      <c r="AU13" s="210"/>
      <c r="AV13" s="210"/>
      <c r="AW13" s="210"/>
      <c r="AX13" s="211"/>
    </row>
    <row r="14" spans="1:50" ht="21" customHeight="1" x14ac:dyDescent="0.15">
      <c r="A14" s="227"/>
      <c r="B14" s="228"/>
      <c r="C14" s="228"/>
      <c r="D14" s="228"/>
      <c r="E14" s="228"/>
      <c r="F14" s="229"/>
      <c r="G14" s="249"/>
      <c r="H14" s="250"/>
      <c r="I14" s="194" t="s">
        <v>8</v>
      </c>
      <c r="J14" s="212"/>
      <c r="K14" s="212"/>
      <c r="L14" s="212"/>
      <c r="M14" s="212"/>
      <c r="N14" s="212"/>
      <c r="O14" s="213"/>
      <c r="P14" s="197">
        <v>20</v>
      </c>
      <c r="Q14" s="198"/>
      <c r="R14" s="198"/>
      <c r="S14" s="198"/>
      <c r="T14" s="198"/>
      <c r="U14" s="198"/>
      <c r="V14" s="199"/>
      <c r="W14" s="197" t="s">
        <v>571</v>
      </c>
      <c r="X14" s="198"/>
      <c r="Y14" s="198"/>
      <c r="Z14" s="198"/>
      <c r="AA14" s="198"/>
      <c r="AB14" s="198"/>
      <c r="AC14" s="199"/>
      <c r="AD14" s="197">
        <v>66.3</v>
      </c>
      <c r="AE14" s="198"/>
      <c r="AF14" s="198"/>
      <c r="AG14" s="198"/>
      <c r="AH14" s="198"/>
      <c r="AI14" s="198"/>
      <c r="AJ14" s="199"/>
      <c r="AK14" s="197"/>
      <c r="AL14" s="198"/>
      <c r="AM14" s="198"/>
      <c r="AN14" s="198"/>
      <c r="AO14" s="198"/>
      <c r="AP14" s="198"/>
      <c r="AQ14" s="199"/>
      <c r="AR14" s="253"/>
      <c r="AS14" s="253"/>
      <c r="AT14" s="253"/>
      <c r="AU14" s="253"/>
      <c r="AV14" s="253"/>
      <c r="AW14" s="253"/>
      <c r="AX14" s="254"/>
    </row>
    <row r="15" spans="1:50" ht="21" customHeight="1" x14ac:dyDescent="0.15">
      <c r="A15" s="227"/>
      <c r="B15" s="228"/>
      <c r="C15" s="228"/>
      <c r="D15" s="228"/>
      <c r="E15" s="228"/>
      <c r="F15" s="229"/>
      <c r="G15" s="249"/>
      <c r="H15" s="250"/>
      <c r="I15" s="194" t="s">
        <v>47</v>
      </c>
      <c r="J15" s="195"/>
      <c r="K15" s="195"/>
      <c r="L15" s="195"/>
      <c r="M15" s="195"/>
      <c r="N15" s="195"/>
      <c r="O15" s="196"/>
      <c r="P15" s="197" t="s">
        <v>571</v>
      </c>
      <c r="Q15" s="198"/>
      <c r="R15" s="198"/>
      <c r="S15" s="198"/>
      <c r="T15" s="198"/>
      <c r="U15" s="198"/>
      <c r="V15" s="199"/>
      <c r="W15" s="197">
        <v>20</v>
      </c>
      <c r="X15" s="198"/>
      <c r="Y15" s="198"/>
      <c r="Z15" s="198"/>
      <c r="AA15" s="198"/>
      <c r="AB15" s="198"/>
      <c r="AC15" s="199"/>
      <c r="AD15" s="197">
        <v>0</v>
      </c>
      <c r="AE15" s="198"/>
      <c r="AF15" s="198"/>
      <c r="AG15" s="198"/>
      <c r="AH15" s="198"/>
      <c r="AI15" s="198"/>
      <c r="AJ15" s="199"/>
      <c r="AK15" s="197">
        <v>66.3</v>
      </c>
      <c r="AL15" s="198"/>
      <c r="AM15" s="198"/>
      <c r="AN15" s="198"/>
      <c r="AO15" s="198"/>
      <c r="AP15" s="198"/>
      <c r="AQ15" s="199"/>
      <c r="AR15" s="197"/>
      <c r="AS15" s="198"/>
      <c r="AT15" s="198"/>
      <c r="AU15" s="198"/>
      <c r="AV15" s="198"/>
      <c r="AW15" s="198"/>
      <c r="AX15" s="214"/>
    </row>
    <row r="16" spans="1:50" ht="21" customHeight="1" x14ac:dyDescent="0.15">
      <c r="A16" s="227"/>
      <c r="B16" s="228"/>
      <c r="C16" s="228"/>
      <c r="D16" s="228"/>
      <c r="E16" s="228"/>
      <c r="F16" s="229"/>
      <c r="G16" s="249"/>
      <c r="H16" s="250"/>
      <c r="I16" s="194" t="s">
        <v>48</v>
      </c>
      <c r="J16" s="195"/>
      <c r="K16" s="195"/>
      <c r="L16" s="195"/>
      <c r="M16" s="195"/>
      <c r="N16" s="195"/>
      <c r="O16" s="196"/>
      <c r="P16" s="197">
        <v>-20</v>
      </c>
      <c r="Q16" s="198"/>
      <c r="R16" s="198"/>
      <c r="S16" s="198"/>
      <c r="T16" s="198"/>
      <c r="U16" s="198"/>
      <c r="V16" s="199"/>
      <c r="W16" s="197" t="s">
        <v>571</v>
      </c>
      <c r="X16" s="198"/>
      <c r="Y16" s="198"/>
      <c r="Z16" s="198"/>
      <c r="AA16" s="198"/>
      <c r="AB16" s="198"/>
      <c r="AC16" s="199"/>
      <c r="AD16" s="197">
        <v>-66.3</v>
      </c>
      <c r="AE16" s="198"/>
      <c r="AF16" s="198"/>
      <c r="AG16" s="198"/>
      <c r="AH16" s="198"/>
      <c r="AI16" s="198"/>
      <c r="AJ16" s="199"/>
      <c r="AK16" s="197"/>
      <c r="AL16" s="198"/>
      <c r="AM16" s="198"/>
      <c r="AN16" s="198"/>
      <c r="AO16" s="198"/>
      <c r="AP16" s="198"/>
      <c r="AQ16" s="199"/>
      <c r="AR16" s="200"/>
      <c r="AS16" s="201"/>
      <c r="AT16" s="201"/>
      <c r="AU16" s="201"/>
      <c r="AV16" s="201"/>
      <c r="AW16" s="201"/>
      <c r="AX16" s="202"/>
    </row>
    <row r="17" spans="1:51" ht="24.75" customHeight="1" x14ac:dyDescent="0.15">
      <c r="A17" s="227"/>
      <c r="B17" s="228"/>
      <c r="C17" s="228"/>
      <c r="D17" s="228"/>
      <c r="E17" s="228"/>
      <c r="F17" s="229"/>
      <c r="G17" s="249"/>
      <c r="H17" s="250"/>
      <c r="I17" s="194" t="s">
        <v>46</v>
      </c>
      <c r="J17" s="212"/>
      <c r="K17" s="212"/>
      <c r="L17" s="212"/>
      <c r="M17" s="212"/>
      <c r="N17" s="212"/>
      <c r="O17" s="213"/>
      <c r="P17" s="197" t="s">
        <v>571</v>
      </c>
      <c r="Q17" s="198"/>
      <c r="R17" s="198"/>
      <c r="S17" s="198"/>
      <c r="T17" s="198"/>
      <c r="U17" s="198"/>
      <c r="V17" s="199"/>
      <c r="W17" s="197" t="s">
        <v>571</v>
      </c>
      <c r="X17" s="198"/>
      <c r="Y17" s="198"/>
      <c r="Z17" s="198"/>
      <c r="AA17" s="198"/>
      <c r="AB17" s="198"/>
      <c r="AC17" s="199"/>
      <c r="AD17" s="197" t="s">
        <v>601</v>
      </c>
      <c r="AE17" s="198"/>
      <c r="AF17" s="198"/>
      <c r="AG17" s="198"/>
      <c r="AH17" s="198"/>
      <c r="AI17" s="198"/>
      <c r="AJ17" s="199"/>
      <c r="AK17" s="197"/>
      <c r="AL17" s="198"/>
      <c r="AM17" s="198"/>
      <c r="AN17" s="198"/>
      <c r="AO17" s="198"/>
      <c r="AP17" s="198"/>
      <c r="AQ17" s="199"/>
      <c r="AR17" s="245"/>
      <c r="AS17" s="245"/>
      <c r="AT17" s="245"/>
      <c r="AU17" s="245"/>
      <c r="AV17" s="245"/>
      <c r="AW17" s="245"/>
      <c r="AX17" s="246"/>
    </row>
    <row r="18" spans="1:51" ht="24.75" customHeight="1" x14ac:dyDescent="0.15">
      <c r="A18" s="227"/>
      <c r="B18" s="228"/>
      <c r="C18" s="228"/>
      <c r="D18" s="228"/>
      <c r="E18" s="228"/>
      <c r="F18" s="229"/>
      <c r="G18" s="251"/>
      <c r="H18" s="252"/>
      <c r="I18" s="238" t="s">
        <v>18</v>
      </c>
      <c r="J18" s="239"/>
      <c r="K18" s="239"/>
      <c r="L18" s="239"/>
      <c r="M18" s="239"/>
      <c r="N18" s="239"/>
      <c r="O18" s="240"/>
      <c r="P18" s="241">
        <f>SUM(P13:V17)</f>
        <v>78.599999999999994</v>
      </c>
      <c r="Q18" s="242"/>
      <c r="R18" s="242"/>
      <c r="S18" s="242"/>
      <c r="T18" s="242"/>
      <c r="U18" s="242"/>
      <c r="V18" s="243"/>
      <c r="W18" s="241">
        <f>SUM(W13:AC17)</f>
        <v>84.4</v>
      </c>
      <c r="X18" s="242"/>
      <c r="Y18" s="242"/>
      <c r="Z18" s="242"/>
      <c r="AA18" s="242"/>
      <c r="AB18" s="242"/>
      <c r="AC18" s="243"/>
      <c r="AD18" s="241">
        <f>SUM(AD13:AJ17)</f>
        <v>52.5</v>
      </c>
      <c r="AE18" s="242"/>
      <c r="AF18" s="242"/>
      <c r="AG18" s="242"/>
      <c r="AH18" s="242"/>
      <c r="AI18" s="242"/>
      <c r="AJ18" s="243"/>
      <c r="AK18" s="241">
        <f>SUM(AK13:AQ17)</f>
        <v>110.42599999999999</v>
      </c>
      <c r="AL18" s="242"/>
      <c r="AM18" s="242"/>
      <c r="AN18" s="242"/>
      <c r="AO18" s="242"/>
      <c r="AP18" s="242"/>
      <c r="AQ18" s="243"/>
      <c r="AR18" s="241">
        <f>SUM(AR13:AX17)</f>
        <v>87.338999999999999</v>
      </c>
      <c r="AS18" s="242"/>
      <c r="AT18" s="242"/>
      <c r="AU18" s="242"/>
      <c r="AV18" s="242"/>
      <c r="AW18" s="242"/>
      <c r="AX18" s="244"/>
    </row>
    <row r="19" spans="1:51" ht="24.75" customHeight="1" x14ac:dyDescent="0.15">
      <c r="A19" s="227"/>
      <c r="B19" s="228"/>
      <c r="C19" s="228"/>
      <c r="D19" s="228"/>
      <c r="E19" s="228"/>
      <c r="F19" s="229"/>
      <c r="G19" s="234" t="s">
        <v>9</v>
      </c>
      <c r="H19" s="235"/>
      <c r="I19" s="235"/>
      <c r="J19" s="235"/>
      <c r="K19" s="235"/>
      <c r="L19" s="235"/>
      <c r="M19" s="235"/>
      <c r="N19" s="235"/>
      <c r="O19" s="235"/>
      <c r="P19" s="197">
        <v>65</v>
      </c>
      <c r="Q19" s="198"/>
      <c r="R19" s="198"/>
      <c r="S19" s="198"/>
      <c r="T19" s="198"/>
      <c r="U19" s="198"/>
      <c r="V19" s="199"/>
      <c r="W19" s="197">
        <v>21.5</v>
      </c>
      <c r="X19" s="198"/>
      <c r="Y19" s="198"/>
      <c r="Z19" s="198"/>
      <c r="AA19" s="198"/>
      <c r="AB19" s="198"/>
      <c r="AC19" s="199"/>
      <c r="AD19" s="197">
        <v>35.090873000000002</v>
      </c>
      <c r="AE19" s="198"/>
      <c r="AF19" s="198"/>
      <c r="AG19" s="198"/>
      <c r="AH19" s="198"/>
      <c r="AI19" s="198"/>
      <c r="AJ19" s="199"/>
      <c r="AK19" s="236"/>
      <c r="AL19" s="236"/>
      <c r="AM19" s="236"/>
      <c r="AN19" s="236"/>
      <c r="AO19" s="236"/>
      <c r="AP19" s="236"/>
      <c r="AQ19" s="236"/>
      <c r="AR19" s="236"/>
      <c r="AS19" s="236"/>
      <c r="AT19" s="236"/>
      <c r="AU19" s="236"/>
      <c r="AV19" s="236"/>
      <c r="AW19" s="236"/>
      <c r="AX19" s="237"/>
    </row>
    <row r="20" spans="1:51" ht="24.75" customHeight="1" x14ac:dyDescent="0.15">
      <c r="A20" s="227"/>
      <c r="B20" s="228"/>
      <c r="C20" s="228"/>
      <c r="D20" s="228"/>
      <c r="E20" s="228"/>
      <c r="F20" s="229"/>
      <c r="G20" s="234" t="s">
        <v>10</v>
      </c>
      <c r="H20" s="235"/>
      <c r="I20" s="235"/>
      <c r="J20" s="235"/>
      <c r="K20" s="235"/>
      <c r="L20" s="235"/>
      <c r="M20" s="235"/>
      <c r="N20" s="235"/>
      <c r="O20" s="235"/>
      <c r="P20" s="269">
        <f>IF(P18=0, "-", SUM(P19)/P18)</f>
        <v>0.82697201017811706</v>
      </c>
      <c r="Q20" s="269"/>
      <c r="R20" s="269"/>
      <c r="S20" s="269"/>
      <c r="T20" s="269"/>
      <c r="U20" s="269"/>
      <c r="V20" s="269"/>
      <c r="W20" s="269">
        <f>IF(W18=0, "-", SUM(W19)/W18)</f>
        <v>0.25473933649289099</v>
      </c>
      <c r="X20" s="269"/>
      <c r="Y20" s="269"/>
      <c r="Z20" s="269"/>
      <c r="AA20" s="269"/>
      <c r="AB20" s="269"/>
      <c r="AC20" s="269"/>
      <c r="AD20" s="269">
        <f>IF(AD18=0, "-", SUM(AD19)/AD18)</f>
        <v>0.668397580952381</v>
      </c>
      <c r="AE20" s="269"/>
      <c r="AF20" s="269"/>
      <c r="AG20" s="269"/>
      <c r="AH20" s="269"/>
      <c r="AI20" s="269"/>
      <c r="AJ20" s="269"/>
      <c r="AK20" s="236"/>
      <c r="AL20" s="236"/>
      <c r="AM20" s="236"/>
      <c r="AN20" s="236"/>
      <c r="AO20" s="236"/>
      <c r="AP20" s="236"/>
      <c r="AQ20" s="270"/>
      <c r="AR20" s="270"/>
      <c r="AS20" s="270"/>
      <c r="AT20" s="270"/>
      <c r="AU20" s="236"/>
      <c r="AV20" s="236"/>
      <c r="AW20" s="236"/>
      <c r="AX20" s="237"/>
    </row>
    <row r="21" spans="1:51" ht="25.5" customHeight="1" x14ac:dyDescent="0.15">
      <c r="A21" s="170"/>
      <c r="B21" s="171"/>
      <c r="C21" s="171"/>
      <c r="D21" s="171"/>
      <c r="E21" s="171"/>
      <c r="F21" s="230"/>
      <c r="G21" s="267" t="s">
        <v>212</v>
      </c>
      <c r="H21" s="268"/>
      <c r="I21" s="268"/>
      <c r="J21" s="268"/>
      <c r="K21" s="268"/>
      <c r="L21" s="268"/>
      <c r="M21" s="268"/>
      <c r="N21" s="268"/>
      <c r="O21" s="268"/>
      <c r="P21" s="269">
        <f>IF(P19=0, "-", SUM(P19)/SUM(P13,P14))</f>
        <v>0.65922920892494929</v>
      </c>
      <c r="Q21" s="269"/>
      <c r="R21" s="269"/>
      <c r="S21" s="269"/>
      <c r="T21" s="269"/>
      <c r="U21" s="269"/>
      <c r="V21" s="269"/>
      <c r="W21" s="269">
        <f>IF(W19=0, "-", SUM(W19)/SUM(W13,W14))</f>
        <v>0.33385093167701863</v>
      </c>
      <c r="X21" s="269"/>
      <c r="Y21" s="269"/>
      <c r="Z21" s="269"/>
      <c r="AA21" s="269"/>
      <c r="AB21" s="269"/>
      <c r="AC21" s="269"/>
      <c r="AD21" s="269">
        <f>IF(AD19=0, "-", SUM(AD19)/SUM(AD13,AD14))</f>
        <v>0.29537771885521885</v>
      </c>
      <c r="AE21" s="269"/>
      <c r="AF21" s="269"/>
      <c r="AG21" s="269"/>
      <c r="AH21" s="269"/>
      <c r="AI21" s="269"/>
      <c r="AJ21" s="269"/>
      <c r="AK21" s="236"/>
      <c r="AL21" s="236"/>
      <c r="AM21" s="236"/>
      <c r="AN21" s="236"/>
      <c r="AO21" s="236"/>
      <c r="AP21" s="236"/>
      <c r="AQ21" s="270"/>
      <c r="AR21" s="270"/>
      <c r="AS21" s="270"/>
      <c r="AT21" s="270"/>
      <c r="AU21" s="236"/>
      <c r="AV21" s="236"/>
      <c r="AW21" s="236"/>
      <c r="AX21" s="237"/>
    </row>
    <row r="22" spans="1:51" ht="18.75" customHeight="1" x14ac:dyDescent="0.15">
      <c r="A22" s="271" t="s">
        <v>549</v>
      </c>
      <c r="B22" s="272"/>
      <c r="C22" s="272"/>
      <c r="D22" s="272"/>
      <c r="E22" s="272"/>
      <c r="F22" s="273"/>
      <c r="G22" s="277" t="s">
        <v>206</v>
      </c>
      <c r="H22" s="256"/>
      <c r="I22" s="256"/>
      <c r="J22" s="256"/>
      <c r="K22" s="256"/>
      <c r="L22" s="256"/>
      <c r="M22" s="256"/>
      <c r="N22" s="256"/>
      <c r="O22" s="278"/>
      <c r="P22" s="255" t="s">
        <v>547</v>
      </c>
      <c r="Q22" s="256"/>
      <c r="R22" s="256"/>
      <c r="S22" s="256"/>
      <c r="T22" s="256"/>
      <c r="U22" s="256"/>
      <c r="V22" s="278"/>
      <c r="W22" s="255" t="s">
        <v>548</v>
      </c>
      <c r="X22" s="256"/>
      <c r="Y22" s="256"/>
      <c r="Z22" s="256"/>
      <c r="AA22" s="256"/>
      <c r="AB22" s="256"/>
      <c r="AC22" s="278"/>
      <c r="AD22" s="255" t="s">
        <v>205</v>
      </c>
      <c r="AE22" s="256"/>
      <c r="AF22" s="256"/>
      <c r="AG22" s="256"/>
      <c r="AH22" s="256"/>
      <c r="AI22" s="256"/>
      <c r="AJ22" s="256"/>
      <c r="AK22" s="256"/>
      <c r="AL22" s="256"/>
      <c r="AM22" s="256"/>
      <c r="AN22" s="256"/>
      <c r="AO22" s="256"/>
      <c r="AP22" s="256"/>
      <c r="AQ22" s="256"/>
      <c r="AR22" s="256"/>
      <c r="AS22" s="256"/>
      <c r="AT22" s="256"/>
      <c r="AU22" s="256"/>
      <c r="AV22" s="256"/>
      <c r="AW22" s="256"/>
      <c r="AX22" s="257"/>
    </row>
    <row r="23" spans="1:51" ht="25.5" customHeight="1" x14ac:dyDescent="0.15">
      <c r="A23" s="274"/>
      <c r="B23" s="275"/>
      <c r="C23" s="275"/>
      <c r="D23" s="275"/>
      <c r="E23" s="275"/>
      <c r="F23" s="276"/>
      <c r="G23" s="258" t="s">
        <v>615</v>
      </c>
      <c r="H23" s="259"/>
      <c r="I23" s="259"/>
      <c r="J23" s="259"/>
      <c r="K23" s="259"/>
      <c r="L23" s="259"/>
      <c r="M23" s="259"/>
      <c r="N23" s="259"/>
      <c r="O23" s="260"/>
      <c r="P23" s="209">
        <v>44.125999999999998</v>
      </c>
      <c r="Q23" s="210"/>
      <c r="R23" s="210"/>
      <c r="S23" s="210"/>
      <c r="T23" s="210"/>
      <c r="U23" s="210"/>
      <c r="V23" s="261"/>
      <c r="W23" s="209">
        <v>87.338999999999999</v>
      </c>
      <c r="X23" s="210"/>
      <c r="Y23" s="210"/>
      <c r="Z23" s="210"/>
      <c r="AA23" s="210"/>
      <c r="AB23" s="210"/>
      <c r="AC23" s="261"/>
      <c r="AD23" s="262" t="s">
        <v>634</v>
      </c>
      <c r="AE23" s="263"/>
      <c r="AF23" s="263"/>
      <c r="AG23" s="263"/>
      <c r="AH23" s="263"/>
      <c r="AI23" s="263"/>
      <c r="AJ23" s="263"/>
      <c r="AK23" s="263"/>
      <c r="AL23" s="263"/>
      <c r="AM23" s="263"/>
      <c r="AN23" s="263"/>
      <c r="AO23" s="263"/>
      <c r="AP23" s="263"/>
      <c r="AQ23" s="263"/>
      <c r="AR23" s="263"/>
      <c r="AS23" s="263"/>
      <c r="AT23" s="263"/>
      <c r="AU23" s="263"/>
      <c r="AV23" s="263"/>
      <c r="AW23" s="263"/>
      <c r="AX23" s="264"/>
    </row>
    <row r="24" spans="1:51" ht="25.5" customHeight="1" thickBot="1" x14ac:dyDescent="0.2">
      <c r="A24" s="274"/>
      <c r="B24" s="275"/>
      <c r="C24" s="275"/>
      <c r="D24" s="275"/>
      <c r="E24" s="275"/>
      <c r="F24" s="276"/>
      <c r="G24" s="107" t="s">
        <v>18</v>
      </c>
      <c r="H24" s="108"/>
      <c r="I24" s="108"/>
      <c r="J24" s="108"/>
      <c r="K24" s="108"/>
      <c r="L24" s="108"/>
      <c r="M24" s="108"/>
      <c r="N24" s="108"/>
      <c r="O24" s="109"/>
      <c r="P24" s="295">
        <f>AK13</f>
        <v>44.125999999999998</v>
      </c>
      <c r="Q24" s="296"/>
      <c r="R24" s="296"/>
      <c r="S24" s="296"/>
      <c r="T24" s="296"/>
      <c r="U24" s="296"/>
      <c r="V24" s="297"/>
      <c r="W24" s="298">
        <f>AR13</f>
        <v>87.338999999999999</v>
      </c>
      <c r="X24" s="299"/>
      <c r="Y24" s="299"/>
      <c r="Z24" s="299"/>
      <c r="AA24" s="299"/>
      <c r="AB24" s="299"/>
      <c r="AC24" s="300"/>
      <c r="AD24" s="265"/>
      <c r="AE24" s="265"/>
      <c r="AF24" s="265"/>
      <c r="AG24" s="265"/>
      <c r="AH24" s="265"/>
      <c r="AI24" s="265"/>
      <c r="AJ24" s="265"/>
      <c r="AK24" s="265"/>
      <c r="AL24" s="265"/>
      <c r="AM24" s="265"/>
      <c r="AN24" s="265"/>
      <c r="AO24" s="265"/>
      <c r="AP24" s="265"/>
      <c r="AQ24" s="265"/>
      <c r="AR24" s="265"/>
      <c r="AS24" s="265"/>
      <c r="AT24" s="265"/>
      <c r="AU24" s="265"/>
      <c r="AV24" s="265"/>
      <c r="AW24" s="265"/>
      <c r="AX24" s="266"/>
    </row>
    <row r="25" spans="1:51" ht="47.25" customHeight="1" x14ac:dyDescent="0.15">
      <c r="A25" s="301" t="s">
        <v>541</v>
      </c>
      <c r="B25" s="302"/>
      <c r="C25" s="302"/>
      <c r="D25" s="302"/>
      <c r="E25" s="302"/>
      <c r="F25" s="303"/>
      <c r="G25" s="304" t="s">
        <v>622</v>
      </c>
      <c r="H25" s="279"/>
      <c r="I25" s="279"/>
      <c r="J25" s="279"/>
      <c r="K25" s="279"/>
      <c r="L25" s="279"/>
      <c r="M25" s="279"/>
      <c r="N25" s="279"/>
      <c r="O25" s="279"/>
      <c r="P25" s="279"/>
      <c r="Q25" s="279"/>
      <c r="R25" s="279"/>
      <c r="S25" s="279"/>
      <c r="T25" s="279"/>
      <c r="U25" s="279"/>
      <c r="V25" s="279"/>
      <c r="W25" s="279"/>
      <c r="X25" s="279"/>
      <c r="Y25" s="279"/>
      <c r="Z25" s="279"/>
      <c r="AA25" s="279"/>
      <c r="AB25" s="279"/>
      <c r="AC25" s="279"/>
      <c r="AD25" s="279"/>
      <c r="AE25" s="279"/>
      <c r="AF25" s="279"/>
      <c r="AG25" s="279"/>
      <c r="AH25" s="279"/>
      <c r="AI25" s="279"/>
      <c r="AJ25" s="279"/>
      <c r="AK25" s="279"/>
      <c r="AL25" s="279"/>
      <c r="AM25" s="279"/>
      <c r="AN25" s="279"/>
      <c r="AO25" s="279"/>
      <c r="AP25" s="279"/>
      <c r="AQ25" s="279"/>
      <c r="AR25" s="279"/>
      <c r="AS25" s="279"/>
      <c r="AT25" s="279"/>
      <c r="AU25" s="279"/>
      <c r="AV25" s="279"/>
      <c r="AW25" s="279"/>
      <c r="AX25" s="280"/>
    </row>
    <row r="26" spans="1:51" ht="31.5" customHeight="1" x14ac:dyDescent="0.15">
      <c r="A26" s="306" t="s">
        <v>542</v>
      </c>
      <c r="B26" s="282"/>
      <c r="C26" s="282"/>
      <c r="D26" s="282"/>
      <c r="E26" s="282"/>
      <c r="F26" s="283"/>
      <c r="G26" s="308" t="s">
        <v>540</v>
      </c>
      <c r="H26" s="309"/>
      <c r="I26" s="309"/>
      <c r="J26" s="309"/>
      <c r="K26" s="309"/>
      <c r="L26" s="309"/>
      <c r="M26" s="309"/>
      <c r="N26" s="309"/>
      <c r="O26" s="309"/>
      <c r="P26" s="310" t="s">
        <v>539</v>
      </c>
      <c r="Q26" s="309"/>
      <c r="R26" s="309"/>
      <c r="S26" s="309"/>
      <c r="T26" s="309"/>
      <c r="U26" s="309"/>
      <c r="V26" s="309"/>
      <c r="W26" s="309"/>
      <c r="X26" s="311"/>
      <c r="Y26" s="312"/>
      <c r="Z26" s="313"/>
      <c r="AA26" s="314"/>
      <c r="AB26" s="352" t="s">
        <v>11</v>
      </c>
      <c r="AC26" s="352"/>
      <c r="AD26" s="352"/>
      <c r="AE26" s="353" t="s">
        <v>384</v>
      </c>
      <c r="AF26" s="354"/>
      <c r="AG26" s="354"/>
      <c r="AH26" s="355"/>
      <c r="AI26" s="353" t="s">
        <v>536</v>
      </c>
      <c r="AJ26" s="354"/>
      <c r="AK26" s="354"/>
      <c r="AL26" s="355"/>
      <c r="AM26" s="353" t="s">
        <v>352</v>
      </c>
      <c r="AN26" s="354"/>
      <c r="AO26" s="354"/>
      <c r="AP26" s="355"/>
      <c r="AQ26" s="362" t="s">
        <v>383</v>
      </c>
      <c r="AR26" s="363"/>
      <c r="AS26" s="363"/>
      <c r="AT26" s="364"/>
      <c r="AU26" s="362" t="s">
        <v>550</v>
      </c>
      <c r="AV26" s="363"/>
      <c r="AW26" s="363"/>
      <c r="AX26" s="365"/>
    </row>
    <row r="27" spans="1:51" ht="44.25" customHeight="1" x14ac:dyDescent="0.15">
      <c r="A27" s="306"/>
      <c r="B27" s="282"/>
      <c r="C27" s="282"/>
      <c r="D27" s="282"/>
      <c r="E27" s="282"/>
      <c r="F27" s="283"/>
      <c r="G27" s="315" t="s">
        <v>608</v>
      </c>
      <c r="H27" s="316"/>
      <c r="I27" s="316"/>
      <c r="J27" s="316"/>
      <c r="K27" s="316"/>
      <c r="L27" s="316"/>
      <c r="M27" s="316"/>
      <c r="N27" s="316"/>
      <c r="O27" s="316"/>
      <c r="P27" s="319" t="s">
        <v>607</v>
      </c>
      <c r="Q27" s="320"/>
      <c r="R27" s="320"/>
      <c r="S27" s="320"/>
      <c r="T27" s="320"/>
      <c r="U27" s="320"/>
      <c r="V27" s="320"/>
      <c r="W27" s="320"/>
      <c r="X27" s="321"/>
      <c r="Y27" s="325" t="s">
        <v>51</v>
      </c>
      <c r="Z27" s="326"/>
      <c r="AA27" s="327"/>
      <c r="AB27" s="328" t="s">
        <v>574</v>
      </c>
      <c r="AC27" s="329"/>
      <c r="AD27" s="329"/>
      <c r="AE27" s="330">
        <v>1</v>
      </c>
      <c r="AF27" s="330"/>
      <c r="AG27" s="330"/>
      <c r="AH27" s="330"/>
      <c r="AI27" s="330">
        <v>1</v>
      </c>
      <c r="AJ27" s="330"/>
      <c r="AK27" s="330"/>
      <c r="AL27" s="330"/>
      <c r="AM27" s="330">
        <v>1</v>
      </c>
      <c r="AN27" s="330"/>
      <c r="AO27" s="330"/>
      <c r="AP27" s="330"/>
      <c r="AQ27" s="330"/>
      <c r="AR27" s="330"/>
      <c r="AS27" s="330"/>
      <c r="AT27" s="330"/>
      <c r="AU27" s="356"/>
      <c r="AV27" s="357"/>
      <c r="AW27" s="357"/>
      <c r="AX27" s="358"/>
    </row>
    <row r="28" spans="1:51" ht="44.25" customHeight="1" x14ac:dyDescent="0.15">
      <c r="A28" s="307"/>
      <c r="B28" s="285"/>
      <c r="C28" s="285"/>
      <c r="D28" s="285"/>
      <c r="E28" s="285"/>
      <c r="F28" s="286"/>
      <c r="G28" s="317"/>
      <c r="H28" s="318"/>
      <c r="I28" s="318"/>
      <c r="J28" s="318"/>
      <c r="K28" s="318"/>
      <c r="L28" s="318"/>
      <c r="M28" s="318"/>
      <c r="N28" s="318"/>
      <c r="O28" s="318"/>
      <c r="P28" s="322"/>
      <c r="Q28" s="323"/>
      <c r="R28" s="323"/>
      <c r="S28" s="323"/>
      <c r="T28" s="323"/>
      <c r="U28" s="323"/>
      <c r="V28" s="323"/>
      <c r="W28" s="323"/>
      <c r="X28" s="324"/>
      <c r="Y28" s="359" t="s">
        <v>52</v>
      </c>
      <c r="Z28" s="360"/>
      <c r="AA28" s="361"/>
      <c r="AB28" s="328" t="s">
        <v>574</v>
      </c>
      <c r="AC28" s="329"/>
      <c r="AD28" s="329"/>
      <c r="AE28" s="330">
        <v>1</v>
      </c>
      <c r="AF28" s="330"/>
      <c r="AG28" s="330"/>
      <c r="AH28" s="330"/>
      <c r="AI28" s="330">
        <v>1</v>
      </c>
      <c r="AJ28" s="330"/>
      <c r="AK28" s="330"/>
      <c r="AL28" s="330"/>
      <c r="AM28" s="330">
        <v>1</v>
      </c>
      <c r="AN28" s="330"/>
      <c r="AO28" s="330"/>
      <c r="AP28" s="330"/>
      <c r="AQ28" s="330">
        <v>1</v>
      </c>
      <c r="AR28" s="330"/>
      <c r="AS28" s="330"/>
      <c r="AT28" s="330"/>
      <c r="AU28" s="356"/>
      <c r="AV28" s="357"/>
      <c r="AW28" s="357"/>
      <c r="AX28" s="358"/>
    </row>
    <row r="29" spans="1:51" ht="18.75" customHeight="1" x14ac:dyDescent="0.15">
      <c r="A29" s="398" t="s">
        <v>210</v>
      </c>
      <c r="B29" s="399"/>
      <c r="C29" s="399"/>
      <c r="D29" s="399"/>
      <c r="E29" s="399"/>
      <c r="F29" s="400"/>
      <c r="G29" s="380" t="s">
        <v>135</v>
      </c>
      <c r="H29" s="287"/>
      <c r="I29" s="287"/>
      <c r="J29" s="287"/>
      <c r="K29" s="287"/>
      <c r="L29" s="287"/>
      <c r="M29" s="287"/>
      <c r="N29" s="287"/>
      <c r="O29" s="288"/>
      <c r="P29" s="291" t="s">
        <v>55</v>
      </c>
      <c r="Q29" s="287"/>
      <c r="R29" s="287"/>
      <c r="S29" s="287"/>
      <c r="T29" s="287"/>
      <c r="U29" s="287"/>
      <c r="V29" s="287"/>
      <c r="W29" s="287"/>
      <c r="X29" s="288"/>
      <c r="Y29" s="381"/>
      <c r="Z29" s="382"/>
      <c r="AA29" s="383"/>
      <c r="AB29" s="387" t="s">
        <v>11</v>
      </c>
      <c r="AC29" s="388"/>
      <c r="AD29" s="389"/>
      <c r="AE29" s="366" t="s">
        <v>384</v>
      </c>
      <c r="AF29" s="366"/>
      <c r="AG29" s="366"/>
      <c r="AH29" s="366"/>
      <c r="AI29" s="366" t="s">
        <v>536</v>
      </c>
      <c r="AJ29" s="366"/>
      <c r="AK29" s="366"/>
      <c r="AL29" s="366"/>
      <c r="AM29" s="366" t="s">
        <v>352</v>
      </c>
      <c r="AN29" s="366"/>
      <c r="AO29" s="366"/>
      <c r="AP29" s="366"/>
      <c r="AQ29" s="376" t="s">
        <v>164</v>
      </c>
      <c r="AR29" s="377"/>
      <c r="AS29" s="377"/>
      <c r="AT29" s="378"/>
      <c r="AU29" s="287" t="s">
        <v>125</v>
      </c>
      <c r="AV29" s="287"/>
      <c r="AW29" s="287"/>
      <c r="AX29" s="292"/>
      <c r="AY29">
        <f>COUNTA($G$31)</f>
        <v>1</v>
      </c>
    </row>
    <row r="30" spans="1:51" ht="18.75" customHeight="1" x14ac:dyDescent="0.15">
      <c r="A30" s="401"/>
      <c r="B30" s="402"/>
      <c r="C30" s="402"/>
      <c r="D30" s="402"/>
      <c r="E30" s="402"/>
      <c r="F30" s="403"/>
      <c r="G30" s="305"/>
      <c r="H30" s="289"/>
      <c r="I30" s="289"/>
      <c r="J30" s="289"/>
      <c r="K30" s="289"/>
      <c r="L30" s="289"/>
      <c r="M30" s="289"/>
      <c r="N30" s="289"/>
      <c r="O30" s="290"/>
      <c r="P30" s="293"/>
      <c r="Q30" s="289"/>
      <c r="R30" s="289"/>
      <c r="S30" s="289"/>
      <c r="T30" s="289"/>
      <c r="U30" s="289"/>
      <c r="V30" s="289"/>
      <c r="W30" s="289"/>
      <c r="X30" s="290"/>
      <c r="Y30" s="384"/>
      <c r="Z30" s="385"/>
      <c r="AA30" s="386"/>
      <c r="AB30" s="353"/>
      <c r="AC30" s="390"/>
      <c r="AD30" s="391"/>
      <c r="AE30" s="366"/>
      <c r="AF30" s="366"/>
      <c r="AG30" s="366"/>
      <c r="AH30" s="366"/>
      <c r="AI30" s="366"/>
      <c r="AJ30" s="366"/>
      <c r="AK30" s="366"/>
      <c r="AL30" s="366"/>
      <c r="AM30" s="366"/>
      <c r="AN30" s="366"/>
      <c r="AO30" s="366"/>
      <c r="AP30" s="366"/>
      <c r="AQ30" s="367" t="s">
        <v>617</v>
      </c>
      <c r="AR30" s="368"/>
      <c r="AS30" s="369" t="s">
        <v>165</v>
      </c>
      <c r="AT30" s="370"/>
      <c r="AU30" s="371">
        <v>4</v>
      </c>
      <c r="AV30" s="371"/>
      <c r="AW30" s="289" t="s">
        <v>162</v>
      </c>
      <c r="AX30" s="294"/>
      <c r="AY30">
        <f t="shared" ref="AY30:AY35" si="0">$AY$29</f>
        <v>1</v>
      </c>
    </row>
    <row r="31" spans="1:51" ht="23.25" customHeight="1" x14ac:dyDescent="0.15">
      <c r="A31" s="404"/>
      <c r="B31" s="402"/>
      <c r="C31" s="402"/>
      <c r="D31" s="402"/>
      <c r="E31" s="402"/>
      <c r="F31" s="403"/>
      <c r="G31" s="333" t="s">
        <v>572</v>
      </c>
      <c r="H31" s="334"/>
      <c r="I31" s="334"/>
      <c r="J31" s="334"/>
      <c r="K31" s="334"/>
      <c r="L31" s="334"/>
      <c r="M31" s="334"/>
      <c r="N31" s="334"/>
      <c r="O31" s="335"/>
      <c r="P31" s="120" t="s">
        <v>606</v>
      </c>
      <c r="Q31" s="120"/>
      <c r="R31" s="120"/>
      <c r="S31" s="120"/>
      <c r="T31" s="120"/>
      <c r="U31" s="120"/>
      <c r="V31" s="120"/>
      <c r="W31" s="120"/>
      <c r="X31" s="121"/>
      <c r="Y31" s="344" t="s">
        <v>12</v>
      </c>
      <c r="Z31" s="345"/>
      <c r="AA31" s="346"/>
      <c r="AB31" s="328" t="s">
        <v>573</v>
      </c>
      <c r="AC31" s="328"/>
      <c r="AD31" s="328"/>
      <c r="AE31" s="347">
        <v>47</v>
      </c>
      <c r="AF31" s="331"/>
      <c r="AG31" s="331"/>
      <c r="AH31" s="331"/>
      <c r="AI31" s="347">
        <v>47</v>
      </c>
      <c r="AJ31" s="331"/>
      <c r="AK31" s="331"/>
      <c r="AL31" s="331"/>
      <c r="AM31" s="347">
        <v>47</v>
      </c>
      <c r="AN31" s="331"/>
      <c r="AO31" s="331"/>
      <c r="AP31" s="331"/>
      <c r="AQ31" s="349" t="s">
        <v>617</v>
      </c>
      <c r="AR31" s="350"/>
      <c r="AS31" s="350"/>
      <c r="AT31" s="351"/>
      <c r="AU31" s="331" t="s">
        <v>617</v>
      </c>
      <c r="AV31" s="331"/>
      <c r="AW31" s="331"/>
      <c r="AX31" s="332"/>
      <c r="AY31">
        <f t="shared" si="0"/>
        <v>1</v>
      </c>
    </row>
    <row r="32" spans="1:51" ht="23.25" customHeight="1" x14ac:dyDescent="0.15">
      <c r="A32" s="405"/>
      <c r="B32" s="406"/>
      <c r="C32" s="406"/>
      <c r="D32" s="406"/>
      <c r="E32" s="406"/>
      <c r="F32" s="407"/>
      <c r="G32" s="336"/>
      <c r="H32" s="337"/>
      <c r="I32" s="337"/>
      <c r="J32" s="337"/>
      <c r="K32" s="337"/>
      <c r="L32" s="337"/>
      <c r="M32" s="337"/>
      <c r="N32" s="337"/>
      <c r="O32" s="338"/>
      <c r="P32" s="342"/>
      <c r="Q32" s="342"/>
      <c r="R32" s="342"/>
      <c r="S32" s="342"/>
      <c r="T32" s="342"/>
      <c r="U32" s="342"/>
      <c r="V32" s="342"/>
      <c r="W32" s="342"/>
      <c r="X32" s="343"/>
      <c r="Y32" s="203" t="s">
        <v>50</v>
      </c>
      <c r="Z32" s="204"/>
      <c r="AA32" s="233"/>
      <c r="AB32" s="372" t="s">
        <v>573</v>
      </c>
      <c r="AC32" s="372"/>
      <c r="AD32" s="372"/>
      <c r="AE32" s="347">
        <v>47</v>
      </c>
      <c r="AF32" s="331"/>
      <c r="AG32" s="331"/>
      <c r="AH32" s="331"/>
      <c r="AI32" s="347">
        <v>47</v>
      </c>
      <c r="AJ32" s="331"/>
      <c r="AK32" s="331"/>
      <c r="AL32" s="331"/>
      <c r="AM32" s="347">
        <v>47</v>
      </c>
      <c r="AN32" s="331"/>
      <c r="AO32" s="331"/>
      <c r="AP32" s="331"/>
      <c r="AQ32" s="349" t="s">
        <v>617</v>
      </c>
      <c r="AR32" s="350"/>
      <c r="AS32" s="350"/>
      <c r="AT32" s="351"/>
      <c r="AU32" s="331">
        <v>47</v>
      </c>
      <c r="AV32" s="331"/>
      <c r="AW32" s="331"/>
      <c r="AX32" s="332"/>
      <c r="AY32">
        <f t="shared" si="0"/>
        <v>1</v>
      </c>
    </row>
    <row r="33" spans="1:51" ht="77.25" customHeight="1" x14ac:dyDescent="0.15">
      <c r="A33" s="404"/>
      <c r="B33" s="402"/>
      <c r="C33" s="402"/>
      <c r="D33" s="402"/>
      <c r="E33" s="402"/>
      <c r="F33" s="403"/>
      <c r="G33" s="339"/>
      <c r="H33" s="340"/>
      <c r="I33" s="340"/>
      <c r="J33" s="340"/>
      <c r="K33" s="340"/>
      <c r="L33" s="340"/>
      <c r="M33" s="340"/>
      <c r="N33" s="340"/>
      <c r="O33" s="341"/>
      <c r="P33" s="123"/>
      <c r="Q33" s="123"/>
      <c r="R33" s="123"/>
      <c r="S33" s="123"/>
      <c r="T33" s="123"/>
      <c r="U33" s="123"/>
      <c r="V33" s="123"/>
      <c r="W33" s="123"/>
      <c r="X33" s="124"/>
      <c r="Y33" s="203" t="s">
        <v>13</v>
      </c>
      <c r="Z33" s="204"/>
      <c r="AA33" s="233"/>
      <c r="AB33" s="348" t="s">
        <v>14</v>
      </c>
      <c r="AC33" s="348"/>
      <c r="AD33" s="348"/>
      <c r="AE33" s="347">
        <v>100</v>
      </c>
      <c r="AF33" s="331"/>
      <c r="AG33" s="331"/>
      <c r="AH33" s="331"/>
      <c r="AI33" s="347">
        <v>100</v>
      </c>
      <c r="AJ33" s="331"/>
      <c r="AK33" s="331"/>
      <c r="AL33" s="331"/>
      <c r="AM33" s="347">
        <v>100</v>
      </c>
      <c r="AN33" s="331"/>
      <c r="AO33" s="331"/>
      <c r="AP33" s="331"/>
      <c r="AQ33" s="349" t="s">
        <v>617</v>
      </c>
      <c r="AR33" s="350"/>
      <c r="AS33" s="350"/>
      <c r="AT33" s="351"/>
      <c r="AU33" s="331" t="s">
        <v>617</v>
      </c>
      <c r="AV33" s="331"/>
      <c r="AW33" s="331"/>
      <c r="AX33" s="332"/>
      <c r="AY33">
        <f t="shared" si="0"/>
        <v>1</v>
      </c>
    </row>
    <row r="34" spans="1:51" ht="23.25" customHeight="1" x14ac:dyDescent="0.15">
      <c r="A34" s="379" t="s">
        <v>229</v>
      </c>
      <c r="B34" s="374"/>
      <c r="C34" s="374"/>
      <c r="D34" s="374"/>
      <c r="E34" s="374"/>
      <c r="F34" s="375"/>
      <c r="G34" s="392" t="s">
        <v>598</v>
      </c>
      <c r="H34" s="393"/>
      <c r="I34" s="393"/>
      <c r="J34" s="393"/>
      <c r="K34" s="393"/>
      <c r="L34" s="393"/>
      <c r="M34" s="393"/>
      <c r="N34" s="393"/>
      <c r="O34" s="393"/>
      <c r="P34" s="393"/>
      <c r="Q34" s="393"/>
      <c r="R34" s="393"/>
      <c r="S34" s="393"/>
      <c r="T34" s="393"/>
      <c r="U34" s="393"/>
      <c r="V34" s="393"/>
      <c r="W34" s="393"/>
      <c r="X34" s="393"/>
      <c r="Y34" s="393"/>
      <c r="Z34" s="393"/>
      <c r="AA34" s="393"/>
      <c r="AB34" s="393"/>
      <c r="AC34" s="393"/>
      <c r="AD34" s="393"/>
      <c r="AE34" s="393"/>
      <c r="AF34" s="393"/>
      <c r="AG34" s="393"/>
      <c r="AH34" s="393"/>
      <c r="AI34" s="393"/>
      <c r="AJ34" s="393"/>
      <c r="AK34" s="393"/>
      <c r="AL34" s="393"/>
      <c r="AM34" s="393"/>
      <c r="AN34" s="393"/>
      <c r="AO34" s="393"/>
      <c r="AP34" s="393"/>
      <c r="AQ34" s="393"/>
      <c r="AR34" s="393"/>
      <c r="AS34" s="393"/>
      <c r="AT34" s="393"/>
      <c r="AU34" s="393"/>
      <c r="AV34" s="393"/>
      <c r="AW34" s="393"/>
      <c r="AX34" s="394"/>
      <c r="AY34">
        <f t="shared" si="0"/>
        <v>1</v>
      </c>
    </row>
    <row r="35" spans="1:51" ht="23.25" customHeight="1" thickBot="1" x14ac:dyDescent="0.2">
      <c r="A35" s="307"/>
      <c r="B35" s="285"/>
      <c r="C35" s="285"/>
      <c r="D35" s="285"/>
      <c r="E35" s="285"/>
      <c r="F35" s="286"/>
      <c r="G35" s="395"/>
      <c r="H35" s="396"/>
      <c r="I35" s="396"/>
      <c r="J35" s="396"/>
      <c r="K35" s="396"/>
      <c r="L35" s="396"/>
      <c r="M35" s="396"/>
      <c r="N35" s="396"/>
      <c r="O35" s="396"/>
      <c r="P35" s="396"/>
      <c r="Q35" s="396"/>
      <c r="R35" s="396"/>
      <c r="S35" s="396"/>
      <c r="T35" s="396"/>
      <c r="U35" s="396"/>
      <c r="V35" s="396"/>
      <c r="W35" s="396"/>
      <c r="X35" s="396"/>
      <c r="Y35" s="396"/>
      <c r="Z35" s="396"/>
      <c r="AA35" s="396"/>
      <c r="AB35" s="396"/>
      <c r="AC35" s="396"/>
      <c r="AD35" s="396"/>
      <c r="AE35" s="396"/>
      <c r="AF35" s="396"/>
      <c r="AG35" s="396"/>
      <c r="AH35" s="396"/>
      <c r="AI35" s="396"/>
      <c r="AJ35" s="396"/>
      <c r="AK35" s="396"/>
      <c r="AL35" s="396"/>
      <c r="AM35" s="396"/>
      <c r="AN35" s="396"/>
      <c r="AO35" s="396"/>
      <c r="AP35" s="396"/>
      <c r="AQ35" s="396"/>
      <c r="AR35" s="396"/>
      <c r="AS35" s="396"/>
      <c r="AT35" s="396"/>
      <c r="AU35" s="396"/>
      <c r="AV35" s="396"/>
      <c r="AW35" s="396"/>
      <c r="AX35" s="397"/>
      <c r="AY35">
        <f t="shared" si="0"/>
        <v>1</v>
      </c>
    </row>
    <row r="36" spans="1:51" ht="45" customHeight="1" x14ac:dyDescent="0.15">
      <c r="A36" s="437" t="s">
        <v>251</v>
      </c>
      <c r="B36" s="438"/>
      <c r="C36" s="440" t="s">
        <v>166</v>
      </c>
      <c r="D36" s="438"/>
      <c r="E36" s="441" t="s">
        <v>179</v>
      </c>
      <c r="F36" s="442"/>
      <c r="G36" s="443" t="s">
        <v>610</v>
      </c>
      <c r="H36" s="444"/>
      <c r="I36" s="444"/>
      <c r="J36" s="444"/>
      <c r="K36" s="444"/>
      <c r="L36" s="444"/>
      <c r="M36" s="444"/>
      <c r="N36" s="444"/>
      <c r="O36" s="444"/>
      <c r="P36" s="444"/>
      <c r="Q36" s="444"/>
      <c r="R36" s="444"/>
      <c r="S36" s="444"/>
      <c r="T36" s="444"/>
      <c r="U36" s="444"/>
      <c r="V36" s="444"/>
      <c r="W36" s="444"/>
      <c r="X36" s="444"/>
      <c r="Y36" s="444"/>
      <c r="Z36" s="444"/>
      <c r="AA36" s="444"/>
      <c r="AB36" s="444"/>
      <c r="AC36" s="444"/>
      <c r="AD36" s="444"/>
      <c r="AE36" s="444"/>
      <c r="AF36" s="444"/>
      <c r="AG36" s="444"/>
      <c r="AH36" s="444"/>
      <c r="AI36" s="444"/>
      <c r="AJ36" s="444"/>
      <c r="AK36" s="444"/>
      <c r="AL36" s="444"/>
      <c r="AM36" s="444"/>
      <c r="AN36" s="444"/>
      <c r="AO36" s="444"/>
      <c r="AP36" s="444"/>
      <c r="AQ36" s="444"/>
      <c r="AR36" s="444"/>
      <c r="AS36" s="444"/>
      <c r="AT36" s="444"/>
      <c r="AU36" s="444"/>
      <c r="AV36" s="444"/>
      <c r="AW36" s="444"/>
      <c r="AX36" s="445"/>
    </row>
    <row r="37" spans="1:51" ht="32.25" customHeight="1" x14ac:dyDescent="0.15">
      <c r="A37" s="439"/>
      <c r="B37" s="433"/>
      <c r="C37" s="432"/>
      <c r="D37" s="433"/>
      <c r="E37" s="373" t="s">
        <v>178</v>
      </c>
      <c r="F37" s="375"/>
      <c r="G37" s="119" t="s">
        <v>611</v>
      </c>
      <c r="H37" s="120"/>
      <c r="I37" s="120"/>
      <c r="J37" s="120"/>
      <c r="K37" s="120"/>
      <c r="L37" s="120"/>
      <c r="M37" s="120"/>
      <c r="N37" s="120"/>
      <c r="O37" s="120"/>
      <c r="P37" s="120"/>
      <c r="Q37" s="120"/>
      <c r="R37" s="120"/>
      <c r="S37" s="120"/>
      <c r="T37" s="120"/>
      <c r="U37" s="120"/>
      <c r="V37" s="121"/>
      <c r="W37" s="421" t="s">
        <v>543</v>
      </c>
      <c r="X37" s="422"/>
      <c r="Y37" s="422"/>
      <c r="Z37" s="422"/>
      <c r="AA37" s="423"/>
      <c r="AB37" s="424" t="s">
        <v>613</v>
      </c>
      <c r="AC37" s="425"/>
      <c r="AD37" s="425"/>
      <c r="AE37" s="425"/>
      <c r="AF37" s="425"/>
      <c r="AG37" s="425"/>
      <c r="AH37" s="425"/>
      <c r="AI37" s="425"/>
      <c r="AJ37" s="425"/>
      <c r="AK37" s="425"/>
      <c r="AL37" s="425"/>
      <c r="AM37" s="425"/>
      <c r="AN37" s="425"/>
      <c r="AO37" s="425"/>
      <c r="AP37" s="425"/>
      <c r="AQ37" s="425"/>
      <c r="AR37" s="425"/>
      <c r="AS37" s="425"/>
      <c r="AT37" s="425"/>
      <c r="AU37" s="425"/>
      <c r="AV37" s="425"/>
      <c r="AW37" s="425"/>
      <c r="AX37" s="426"/>
    </row>
    <row r="38" spans="1:51" ht="21" customHeight="1" x14ac:dyDescent="0.15">
      <c r="A38" s="439"/>
      <c r="B38" s="433"/>
      <c r="C38" s="432"/>
      <c r="D38" s="433"/>
      <c r="E38" s="284"/>
      <c r="F38" s="286"/>
      <c r="G38" s="122"/>
      <c r="H38" s="123"/>
      <c r="I38" s="123"/>
      <c r="J38" s="123"/>
      <c r="K38" s="123"/>
      <c r="L38" s="123"/>
      <c r="M38" s="123"/>
      <c r="N38" s="123"/>
      <c r="O38" s="123"/>
      <c r="P38" s="123"/>
      <c r="Q38" s="123"/>
      <c r="R38" s="123"/>
      <c r="S38" s="123"/>
      <c r="T38" s="123"/>
      <c r="U38" s="123"/>
      <c r="V38" s="124"/>
      <c r="W38" s="427" t="s">
        <v>544</v>
      </c>
      <c r="X38" s="428"/>
      <c r="Y38" s="428"/>
      <c r="Z38" s="428"/>
      <c r="AA38" s="429"/>
      <c r="AB38" s="424" t="s">
        <v>614</v>
      </c>
      <c r="AC38" s="425"/>
      <c r="AD38" s="425"/>
      <c r="AE38" s="425"/>
      <c r="AF38" s="425"/>
      <c r="AG38" s="425"/>
      <c r="AH38" s="425"/>
      <c r="AI38" s="425"/>
      <c r="AJ38" s="425"/>
      <c r="AK38" s="425"/>
      <c r="AL38" s="425"/>
      <c r="AM38" s="425"/>
      <c r="AN38" s="425"/>
      <c r="AO38" s="425"/>
      <c r="AP38" s="425"/>
      <c r="AQ38" s="425"/>
      <c r="AR38" s="425"/>
      <c r="AS38" s="425"/>
      <c r="AT38" s="425"/>
      <c r="AU38" s="425"/>
      <c r="AV38" s="425"/>
      <c r="AW38" s="425"/>
      <c r="AX38" s="426"/>
    </row>
    <row r="39" spans="1:51" ht="34.5" customHeight="1" x14ac:dyDescent="0.15">
      <c r="A39" s="439"/>
      <c r="B39" s="433"/>
      <c r="C39" s="430" t="s">
        <v>554</v>
      </c>
      <c r="D39" s="431"/>
      <c r="E39" s="373" t="s">
        <v>247</v>
      </c>
      <c r="F39" s="375"/>
      <c r="G39" s="411" t="s">
        <v>169</v>
      </c>
      <c r="H39" s="412"/>
      <c r="I39" s="412"/>
      <c r="J39" s="434" t="s">
        <v>609</v>
      </c>
      <c r="K39" s="435"/>
      <c r="L39" s="435"/>
      <c r="M39" s="435"/>
      <c r="N39" s="435"/>
      <c r="O39" s="435"/>
      <c r="P39" s="435"/>
      <c r="Q39" s="435"/>
      <c r="R39" s="435"/>
      <c r="S39" s="435"/>
      <c r="T39" s="436"/>
      <c r="U39" s="409" t="s">
        <v>612</v>
      </c>
      <c r="V39" s="409"/>
      <c r="W39" s="409"/>
      <c r="X39" s="409"/>
      <c r="Y39" s="409"/>
      <c r="Z39" s="409"/>
      <c r="AA39" s="409"/>
      <c r="AB39" s="409"/>
      <c r="AC39" s="409"/>
      <c r="AD39" s="409"/>
      <c r="AE39" s="409"/>
      <c r="AF39" s="409"/>
      <c r="AG39" s="409"/>
      <c r="AH39" s="409"/>
      <c r="AI39" s="409"/>
      <c r="AJ39" s="409"/>
      <c r="AK39" s="409"/>
      <c r="AL39" s="409"/>
      <c r="AM39" s="409"/>
      <c r="AN39" s="409"/>
      <c r="AO39" s="409"/>
      <c r="AP39" s="409"/>
      <c r="AQ39" s="409"/>
      <c r="AR39" s="409"/>
      <c r="AS39" s="409"/>
      <c r="AT39" s="409"/>
      <c r="AU39" s="409"/>
      <c r="AV39" s="409"/>
      <c r="AW39" s="409"/>
      <c r="AX39" s="410"/>
      <c r="AY39" s="54"/>
    </row>
    <row r="40" spans="1:51" ht="34.5" customHeight="1" x14ac:dyDescent="0.15">
      <c r="A40" s="439"/>
      <c r="B40" s="433"/>
      <c r="C40" s="432"/>
      <c r="D40" s="433"/>
      <c r="E40" s="281"/>
      <c r="F40" s="283"/>
      <c r="G40" s="411" t="s">
        <v>555</v>
      </c>
      <c r="H40" s="412"/>
      <c r="I40" s="412"/>
      <c r="J40" s="412"/>
      <c r="K40" s="412"/>
      <c r="L40" s="412"/>
      <c r="M40" s="412"/>
      <c r="N40" s="412"/>
      <c r="O40" s="412"/>
      <c r="P40" s="412"/>
      <c r="Q40" s="412"/>
      <c r="R40" s="412"/>
      <c r="S40" s="412"/>
      <c r="T40" s="412"/>
      <c r="U40" s="408" t="s">
        <v>612</v>
      </c>
      <c r="V40" s="409"/>
      <c r="W40" s="409"/>
      <c r="X40" s="409"/>
      <c r="Y40" s="409"/>
      <c r="Z40" s="409"/>
      <c r="AA40" s="409"/>
      <c r="AB40" s="409"/>
      <c r="AC40" s="409"/>
      <c r="AD40" s="409"/>
      <c r="AE40" s="409"/>
      <c r="AF40" s="409"/>
      <c r="AG40" s="409"/>
      <c r="AH40" s="409"/>
      <c r="AI40" s="409"/>
      <c r="AJ40" s="409"/>
      <c r="AK40" s="409"/>
      <c r="AL40" s="409"/>
      <c r="AM40" s="409"/>
      <c r="AN40" s="409"/>
      <c r="AO40" s="409"/>
      <c r="AP40" s="409"/>
      <c r="AQ40" s="409"/>
      <c r="AR40" s="409"/>
      <c r="AS40" s="409"/>
      <c r="AT40" s="409"/>
      <c r="AU40" s="409"/>
      <c r="AV40" s="409"/>
      <c r="AW40" s="409"/>
      <c r="AX40" s="410"/>
      <c r="AY40" s="54"/>
    </row>
    <row r="41" spans="1:51" ht="34.5" customHeight="1" thickBot="1" x14ac:dyDescent="0.2">
      <c r="A41" s="439"/>
      <c r="B41" s="433"/>
      <c r="C41" s="432"/>
      <c r="D41" s="433"/>
      <c r="E41" s="284"/>
      <c r="F41" s="286"/>
      <c r="G41" s="411" t="s">
        <v>544</v>
      </c>
      <c r="H41" s="412"/>
      <c r="I41" s="412"/>
      <c r="J41" s="412"/>
      <c r="K41" s="412"/>
      <c r="L41" s="412"/>
      <c r="M41" s="412"/>
      <c r="N41" s="412"/>
      <c r="O41" s="412"/>
      <c r="P41" s="412"/>
      <c r="Q41" s="412"/>
      <c r="R41" s="412"/>
      <c r="S41" s="412"/>
      <c r="T41" s="412"/>
      <c r="U41" s="125" t="s">
        <v>612</v>
      </c>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7"/>
      <c r="AY41" s="54"/>
    </row>
    <row r="42" spans="1:51" ht="25.5" customHeight="1" x14ac:dyDescent="0.15">
      <c r="A42" s="413" t="s">
        <v>44</v>
      </c>
      <c r="B42" s="414"/>
      <c r="C42" s="414"/>
      <c r="D42" s="414"/>
      <c r="E42" s="414"/>
      <c r="F42" s="414"/>
      <c r="G42" s="414"/>
      <c r="H42" s="414"/>
      <c r="I42" s="414"/>
      <c r="J42" s="414"/>
      <c r="K42" s="414"/>
      <c r="L42" s="414"/>
      <c r="M42" s="414"/>
      <c r="N42" s="414"/>
      <c r="O42" s="414"/>
      <c r="P42" s="414"/>
      <c r="Q42" s="414"/>
      <c r="R42" s="414"/>
      <c r="S42" s="414"/>
      <c r="T42" s="414"/>
      <c r="U42" s="414"/>
      <c r="V42" s="414"/>
      <c r="W42" s="414"/>
      <c r="X42" s="414"/>
      <c r="Y42" s="414"/>
      <c r="Z42" s="414"/>
      <c r="AA42" s="414"/>
      <c r="AB42" s="414"/>
      <c r="AC42" s="414"/>
      <c r="AD42" s="414"/>
      <c r="AE42" s="414"/>
      <c r="AF42" s="414"/>
      <c r="AG42" s="414"/>
      <c r="AH42" s="414"/>
      <c r="AI42" s="414"/>
      <c r="AJ42" s="414"/>
      <c r="AK42" s="414"/>
      <c r="AL42" s="414"/>
      <c r="AM42" s="414"/>
      <c r="AN42" s="414"/>
      <c r="AO42" s="414"/>
      <c r="AP42" s="414"/>
      <c r="AQ42" s="414"/>
      <c r="AR42" s="414"/>
      <c r="AS42" s="414"/>
      <c r="AT42" s="414"/>
      <c r="AU42" s="414"/>
      <c r="AV42" s="414"/>
      <c r="AW42" s="414"/>
      <c r="AX42" s="415"/>
    </row>
    <row r="43" spans="1:51" ht="25.5" customHeight="1" x14ac:dyDescent="0.15">
      <c r="A43" s="3"/>
      <c r="B43" s="4"/>
      <c r="C43" s="416" t="s">
        <v>29</v>
      </c>
      <c r="D43" s="417"/>
      <c r="E43" s="417"/>
      <c r="F43" s="417"/>
      <c r="G43" s="417"/>
      <c r="H43" s="417"/>
      <c r="I43" s="417"/>
      <c r="J43" s="417"/>
      <c r="K43" s="417"/>
      <c r="L43" s="417"/>
      <c r="M43" s="417"/>
      <c r="N43" s="417"/>
      <c r="O43" s="417"/>
      <c r="P43" s="417"/>
      <c r="Q43" s="417"/>
      <c r="R43" s="417"/>
      <c r="S43" s="417"/>
      <c r="T43" s="417"/>
      <c r="U43" s="417"/>
      <c r="V43" s="417"/>
      <c r="W43" s="417"/>
      <c r="X43" s="417"/>
      <c r="Y43" s="417"/>
      <c r="Z43" s="417"/>
      <c r="AA43" s="417"/>
      <c r="AB43" s="417"/>
      <c r="AC43" s="418"/>
      <c r="AD43" s="417" t="s">
        <v>33</v>
      </c>
      <c r="AE43" s="417"/>
      <c r="AF43" s="417"/>
      <c r="AG43" s="419" t="s">
        <v>28</v>
      </c>
      <c r="AH43" s="417"/>
      <c r="AI43" s="417"/>
      <c r="AJ43" s="417"/>
      <c r="AK43" s="417"/>
      <c r="AL43" s="417"/>
      <c r="AM43" s="417"/>
      <c r="AN43" s="417"/>
      <c r="AO43" s="417"/>
      <c r="AP43" s="417"/>
      <c r="AQ43" s="417"/>
      <c r="AR43" s="417"/>
      <c r="AS43" s="417"/>
      <c r="AT43" s="417"/>
      <c r="AU43" s="417"/>
      <c r="AV43" s="417"/>
      <c r="AW43" s="417"/>
      <c r="AX43" s="420"/>
    </row>
    <row r="44" spans="1:51" ht="50.25" customHeight="1" x14ac:dyDescent="0.15">
      <c r="A44" s="478" t="s">
        <v>130</v>
      </c>
      <c r="B44" s="479"/>
      <c r="C44" s="484" t="s">
        <v>131</v>
      </c>
      <c r="D44" s="485"/>
      <c r="E44" s="485"/>
      <c r="F44" s="485"/>
      <c r="G44" s="485"/>
      <c r="H44" s="485"/>
      <c r="I44" s="485"/>
      <c r="J44" s="485"/>
      <c r="K44" s="485"/>
      <c r="L44" s="485"/>
      <c r="M44" s="485"/>
      <c r="N44" s="485"/>
      <c r="O44" s="485"/>
      <c r="P44" s="485"/>
      <c r="Q44" s="485"/>
      <c r="R44" s="485"/>
      <c r="S44" s="485"/>
      <c r="T44" s="485"/>
      <c r="U44" s="485"/>
      <c r="V44" s="485"/>
      <c r="W44" s="485"/>
      <c r="X44" s="485"/>
      <c r="Y44" s="485"/>
      <c r="Z44" s="485"/>
      <c r="AA44" s="485"/>
      <c r="AB44" s="485"/>
      <c r="AC44" s="486"/>
      <c r="AD44" s="487" t="s">
        <v>569</v>
      </c>
      <c r="AE44" s="488"/>
      <c r="AF44" s="488"/>
      <c r="AG44" s="489" t="s">
        <v>576</v>
      </c>
      <c r="AH44" s="490"/>
      <c r="AI44" s="490"/>
      <c r="AJ44" s="490"/>
      <c r="AK44" s="490"/>
      <c r="AL44" s="490"/>
      <c r="AM44" s="490"/>
      <c r="AN44" s="490"/>
      <c r="AO44" s="490"/>
      <c r="AP44" s="490"/>
      <c r="AQ44" s="490"/>
      <c r="AR44" s="490"/>
      <c r="AS44" s="490"/>
      <c r="AT44" s="490"/>
      <c r="AU44" s="490"/>
      <c r="AV44" s="490"/>
      <c r="AW44" s="490"/>
      <c r="AX44" s="491"/>
    </row>
    <row r="45" spans="1:51" ht="63.75" customHeight="1" x14ac:dyDescent="0.15">
      <c r="A45" s="480"/>
      <c r="B45" s="481"/>
      <c r="C45" s="492" t="s">
        <v>34</v>
      </c>
      <c r="D45" s="493"/>
      <c r="E45" s="493"/>
      <c r="F45" s="493"/>
      <c r="G45" s="493"/>
      <c r="H45" s="493"/>
      <c r="I45" s="493"/>
      <c r="J45" s="493"/>
      <c r="K45" s="493"/>
      <c r="L45" s="493"/>
      <c r="M45" s="493"/>
      <c r="N45" s="493"/>
      <c r="O45" s="493"/>
      <c r="P45" s="493"/>
      <c r="Q45" s="493"/>
      <c r="R45" s="493"/>
      <c r="S45" s="493"/>
      <c r="T45" s="493"/>
      <c r="U45" s="493"/>
      <c r="V45" s="493"/>
      <c r="W45" s="493"/>
      <c r="X45" s="493"/>
      <c r="Y45" s="493"/>
      <c r="Z45" s="493"/>
      <c r="AA45" s="493"/>
      <c r="AB45" s="493"/>
      <c r="AC45" s="494"/>
      <c r="AD45" s="468" t="s">
        <v>569</v>
      </c>
      <c r="AE45" s="469"/>
      <c r="AF45" s="469"/>
      <c r="AG45" s="495" t="s">
        <v>577</v>
      </c>
      <c r="AH45" s="496"/>
      <c r="AI45" s="496"/>
      <c r="AJ45" s="496"/>
      <c r="AK45" s="496"/>
      <c r="AL45" s="496"/>
      <c r="AM45" s="496"/>
      <c r="AN45" s="496"/>
      <c r="AO45" s="496"/>
      <c r="AP45" s="496"/>
      <c r="AQ45" s="496"/>
      <c r="AR45" s="496"/>
      <c r="AS45" s="496"/>
      <c r="AT45" s="496"/>
      <c r="AU45" s="496"/>
      <c r="AV45" s="496"/>
      <c r="AW45" s="496"/>
      <c r="AX45" s="497"/>
    </row>
    <row r="46" spans="1:51" ht="96.75" customHeight="1" x14ac:dyDescent="0.15">
      <c r="A46" s="482"/>
      <c r="B46" s="483"/>
      <c r="C46" s="498" t="s">
        <v>132</v>
      </c>
      <c r="D46" s="499"/>
      <c r="E46" s="499"/>
      <c r="F46" s="499"/>
      <c r="G46" s="499"/>
      <c r="H46" s="499"/>
      <c r="I46" s="499"/>
      <c r="J46" s="499"/>
      <c r="K46" s="499"/>
      <c r="L46" s="499"/>
      <c r="M46" s="499"/>
      <c r="N46" s="499"/>
      <c r="O46" s="499"/>
      <c r="P46" s="499"/>
      <c r="Q46" s="499"/>
      <c r="R46" s="499"/>
      <c r="S46" s="499"/>
      <c r="T46" s="499"/>
      <c r="U46" s="499"/>
      <c r="V46" s="499"/>
      <c r="W46" s="499"/>
      <c r="X46" s="499"/>
      <c r="Y46" s="499"/>
      <c r="Z46" s="499"/>
      <c r="AA46" s="499"/>
      <c r="AB46" s="499"/>
      <c r="AC46" s="500"/>
      <c r="AD46" s="501" t="s">
        <v>569</v>
      </c>
      <c r="AE46" s="502"/>
      <c r="AF46" s="502"/>
      <c r="AG46" s="459" t="s">
        <v>625</v>
      </c>
      <c r="AH46" s="342"/>
      <c r="AI46" s="342"/>
      <c r="AJ46" s="342"/>
      <c r="AK46" s="342"/>
      <c r="AL46" s="342"/>
      <c r="AM46" s="342"/>
      <c r="AN46" s="342"/>
      <c r="AO46" s="342"/>
      <c r="AP46" s="342"/>
      <c r="AQ46" s="342"/>
      <c r="AR46" s="342"/>
      <c r="AS46" s="342"/>
      <c r="AT46" s="342"/>
      <c r="AU46" s="342"/>
      <c r="AV46" s="342"/>
      <c r="AW46" s="342"/>
      <c r="AX46" s="460"/>
    </row>
    <row r="47" spans="1:51" ht="27" customHeight="1" x14ac:dyDescent="0.15">
      <c r="A47" s="103" t="s">
        <v>36</v>
      </c>
      <c r="B47" s="446"/>
      <c r="C47" s="452" t="s">
        <v>38</v>
      </c>
      <c r="D47" s="453"/>
      <c r="E47" s="454"/>
      <c r="F47" s="454"/>
      <c r="G47" s="454"/>
      <c r="H47" s="454"/>
      <c r="I47" s="454"/>
      <c r="J47" s="454"/>
      <c r="K47" s="454"/>
      <c r="L47" s="454"/>
      <c r="M47" s="454"/>
      <c r="N47" s="454"/>
      <c r="O47" s="454"/>
      <c r="P47" s="454"/>
      <c r="Q47" s="454"/>
      <c r="R47" s="454"/>
      <c r="S47" s="454"/>
      <c r="T47" s="454"/>
      <c r="U47" s="454"/>
      <c r="V47" s="454"/>
      <c r="W47" s="454"/>
      <c r="X47" s="454"/>
      <c r="Y47" s="454"/>
      <c r="Z47" s="454"/>
      <c r="AA47" s="454"/>
      <c r="AB47" s="454"/>
      <c r="AC47" s="455"/>
      <c r="AD47" s="456" t="s">
        <v>569</v>
      </c>
      <c r="AE47" s="457"/>
      <c r="AF47" s="457"/>
      <c r="AG47" s="319" t="s">
        <v>578</v>
      </c>
      <c r="AH47" s="120"/>
      <c r="AI47" s="120"/>
      <c r="AJ47" s="120"/>
      <c r="AK47" s="120"/>
      <c r="AL47" s="120"/>
      <c r="AM47" s="120"/>
      <c r="AN47" s="120"/>
      <c r="AO47" s="120"/>
      <c r="AP47" s="120"/>
      <c r="AQ47" s="120"/>
      <c r="AR47" s="120"/>
      <c r="AS47" s="120"/>
      <c r="AT47" s="120"/>
      <c r="AU47" s="120"/>
      <c r="AV47" s="120"/>
      <c r="AW47" s="120"/>
      <c r="AX47" s="458"/>
    </row>
    <row r="48" spans="1:51" ht="35.25" customHeight="1" x14ac:dyDescent="0.15">
      <c r="A48" s="447"/>
      <c r="B48" s="448"/>
      <c r="C48" s="461"/>
      <c r="D48" s="462"/>
      <c r="E48" s="465" t="s">
        <v>230</v>
      </c>
      <c r="F48" s="466"/>
      <c r="G48" s="466"/>
      <c r="H48" s="466"/>
      <c r="I48" s="466"/>
      <c r="J48" s="466"/>
      <c r="K48" s="466"/>
      <c r="L48" s="466"/>
      <c r="M48" s="466"/>
      <c r="N48" s="466"/>
      <c r="O48" s="466"/>
      <c r="P48" s="466"/>
      <c r="Q48" s="466"/>
      <c r="R48" s="466"/>
      <c r="S48" s="466"/>
      <c r="T48" s="466"/>
      <c r="U48" s="466"/>
      <c r="V48" s="466"/>
      <c r="W48" s="466"/>
      <c r="X48" s="466"/>
      <c r="Y48" s="466"/>
      <c r="Z48" s="466"/>
      <c r="AA48" s="466"/>
      <c r="AB48" s="466"/>
      <c r="AC48" s="467"/>
      <c r="AD48" s="468" t="s">
        <v>627</v>
      </c>
      <c r="AE48" s="469"/>
      <c r="AF48" s="470"/>
      <c r="AG48" s="459"/>
      <c r="AH48" s="342"/>
      <c r="AI48" s="342"/>
      <c r="AJ48" s="342"/>
      <c r="AK48" s="342"/>
      <c r="AL48" s="342"/>
      <c r="AM48" s="342"/>
      <c r="AN48" s="342"/>
      <c r="AO48" s="342"/>
      <c r="AP48" s="342"/>
      <c r="AQ48" s="342"/>
      <c r="AR48" s="342"/>
      <c r="AS48" s="342"/>
      <c r="AT48" s="342"/>
      <c r="AU48" s="342"/>
      <c r="AV48" s="342"/>
      <c r="AW48" s="342"/>
      <c r="AX48" s="460"/>
    </row>
    <row r="49" spans="1:50" ht="26.25" customHeight="1" x14ac:dyDescent="0.15">
      <c r="A49" s="447"/>
      <c r="B49" s="448"/>
      <c r="C49" s="463"/>
      <c r="D49" s="464"/>
      <c r="E49" s="471" t="s">
        <v>198</v>
      </c>
      <c r="F49" s="472"/>
      <c r="G49" s="472"/>
      <c r="H49" s="472"/>
      <c r="I49" s="472"/>
      <c r="J49" s="472"/>
      <c r="K49" s="472"/>
      <c r="L49" s="472"/>
      <c r="M49" s="472"/>
      <c r="N49" s="472"/>
      <c r="O49" s="472"/>
      <c r="P49" s="472"/>
      <c r="Q49" s="472"/>
      <c r="R49" s="472"/>
      <c r="S49" s="472"/>
      <c r="T49" s="472"/>
      <c r="U49" s="472"/>
      <c r="V49" s="472"/>
      <c r="W49" s="472"/>
      <c r="X49" s="472"/>
      <c r="Y49" s="472"/>
      <c r="Z49" s="472"/>
      <c r="AA49" s="472"/>
      <c r="AB49" s="472"/>
      <c r="AC49" s="473"/>
      <c r="AD49" s="474" t="s">
        <v>627</v>
      </c>
      <c r="AE49" s="475"/>
      <c r="AF49" s="475"/>
      <c r="AG49" s="459"/>
      <c r="AH49" s="342"/>
      <c r="AI49" s="342"/>
      <c r="AJ49" s="342"/>
      <c r="AK49" s="342"/>
      <c r="AL49" s="342"/>
      <c r="AM49" s="342"/>
      <c r="AN49" s="342"/>
      <c r="AO49" s="342"/>
      <c r="AP49" s="342"/>
      <c r="AQ49" s="342"/>
      <c r="AR49" s="342"/>
      <c r="AS49" s="342"/>
      <c r="AT49" s="342"/>
      <c r="AU49" s="342"/>
      <c r="AV49" s="342"/>
      <c r="AW49" s="342"/>
      <c r="AX49" s="460"/>
    </row>
    <row r="50" spans="1:50" ht="26.25" customHeight="1" x14ac:dyDescent="0.15">
      <c r="A50" s="447"/>
      <c r="B50" s="449"/>
      <c r="C50" s="476" t="s">
        <v>39</v>
      </c>
      <c r="D50" s="477"/>
      <c r="E50" s="477"/>
      <c r="F50" s="477"/>
      <c r="G50" s="477"/>
      <c r="H50" s="477"/>
      <c r="I50" s="477"/>
      <c r="J50" s="477"/>
      <c r="K50" s="477"/>
      <c r="L50" s="477"/>
      <c r="M50" s="477"/>
      <c r="N50" s="477"/>
      <c r="O50" s="477"/>
      <c r="P50" s="477"/>
      <c r="Q50" s="477"/>
      <c r="R50" s="477"/>
      <c r="S50" s="477"/>
      <c r="T50" s="477"/>
      <c r="U50" s="477"/>
      <c r="V50" s="477"/>
      <c r="W50" s="477"/>
      <c r="X50" s="477"/>
      <c r="Y50" s="477"/>
      <c r="Z50" s="477"/>
      <c r="AA50" s="477"/>
      <c r="AB50" s="477"/>
      <c r="AC50" s="477"/>
      <c r="AD50" s="520" t="s">
        <v>575</v>
      </c>
      <c r="AE50" s="521"/>
      <c r="AF50" s="521"/>
      <c r="AG50" s="522"/>
      <c r="AH50" s="523"/>
      <c r="AI50" s="523"/>
      <c r="AJ50" s="523"/>
      <c r="AK50" s="523"/>
      <c r="AL50" s="523"/>
      <c r="AM50" s="523"/>
      <c r="AN50" s="523"/>
      <c r="AO50" s="523"/>
      <c r="AP50" s="523"/>
      <c r="AQ50" s="523"/>
      <c r="AR50" s="523"/>
      <c r="AS50" s="523"/>
      <c r="AT50" s="523"/>
      <c r="AU50" s="523"/>
      <c r="AV50" s="523"/>
      <c r="AW50" s="523"/>
      <c r="AX50" s="524"/>
    </row>
    <row r="51" spans="1:50" ht="26.25" customHeight="1" x14ac:dyDescent="0.15">
      <c r="A51" s="447"/>
      <c r="B51" s="449"/>
      <c r="C51" s="515" t="s">
        <v>133</v>
      </c>
      <c r="D51" s="494"/>
      <c r="E51" s="494"/>
      <c r="F51" s="494"/>
      <c r="G51" s="494"/>
      <c r="H51" s="494"/>
      <c r="I51" s="494"/>
      <c r="J51" s="494"/>
      <c r="K51" s="494"/>
      <c r="L51" s="494"/>
      <c r="M51" s="494"/>
      <c r="N51" s="494"/>
      <c r="O51" s="494"/>
      <c r="P51" s="494"/>
      <c r="Q51" s="494"/>
      <c r="R51" s="494"/>
      <c r="S51" s="494"/>
      <c r="T51" s="494"/>
      <c r="U51" s="494"/>
      <c r="V51" s="494"/>
      <c r="W51" s="494"/>
      <c r="X51" s="494"/>
      <c r="Y51" s="494"/>
      <c r="Z51" s="494"/>
      <c r="AA51" s="494"/>
      <c r="AB51" s="494"/>
      <c r="AC51" s="494"/>
      <c r="AD51" s="468" t="s">
        <v>569</v>
      </c>
      <c r="AE51" s="469"/>
      <c r="AF51" s="469"/>
      <c r="AG51" s="495" t="s">
        <v>579</v>
      </c>
      <c r="AH51" s="496"/>
      <c r="AI51" s="496"/>
      <c r="AJ51" s="496"/>
      <c r="AK51" s="496"/>
      <c r="AL51" s="496"/>
      <c r="AM51" s="496"/>
      <c r="AN51" s="496"/>
      <c r="AO51" s="496"/>
      <c r="AP51" s="496"/>
      <c r="AQ51" s="496"/>
      <c r="AR51" s="496"/>
      <c r="AS51" s="496"/>
      <c r="AT51" s="496"/>
      <c r="AU51" s="496"/>
      <c r="AV51" s="496"/>
      <c r="AW51" s="496"/>
      <c r="AX51" s="497"/>
    </row>
    <row r="52" spans="1:50" ht="26.25" customHeight="1" x14ac:dyDescent="0.15">
      <c r="A52" s="447"/>
      <c r="B52" s="449"/>
      <c r="C52" s="515" t="s">
        <v>35</v>
      </c>
      <c r="D52" s="494"/>
      <c r="E52" s="494"/>
      <c r="F52" s="494"/>
      <c r="G52" s="494"/>
      <c r="H52" s="494"/>
      <c r="I52" s="494"/>
      <c r="J52" s="494"/>
      <c r="K52" s="494"/>
      <c r="L52" s="494"/>
      <c r="M52" s="494"/>
      <c r="N52" s="494"/>
      <c r="O52" s="494"/>
      <c r="P52" s="494"/>
      <c r="Q52" s="494"/>
      <c r="R52" s="494"/>
      <c r="S52" s="494"/>
      <c r="T52" s="494"/>
      <c r="U52" s="494"/>
      <c r="V52" s="494"/>
      <c r="W52" s="494"/>
      <c r="X52" s="494"/>
      <c r="Y52" s="494"/>
      <c r="Z52" s="494"/>
      <c r="AA52" s="494"/>
      <c r="AB52" s="494"/>
      <c r="AC52" s="494"/>
      <c r="AD52" s="468" t="s">
        <v>575</v>
      </c>
      <c r="AE52" s="469"/>
      <c r="AF52" s="469"/>
      <c r="AG52" s="495"/>
      <c r="AH52" s="496"/>
      <c r="AI52" s="496"/>
      <c r="AJ52" s="496"/>
      <c r="AK52" s="496"/>
      <c r="AL52" s="496"/>
      <c r="AM52" s="496"/>
      <c r="AN52" s="496"/>
      <c r="AO52" s="496"/>
      <c r="AP52" s="496"/>
      <c r="AQ52" s="496"/>
      <c r="AR52" s="496"/>
      <c r="AS52" s="496"/>
      <c r="AT52" s="496"/>
      <c r="AU52" s="496"/>
      <c r="AV52" s="496"/>
      <c r="AW52" s="496"/>
      <c r="AX52" s="497"/>
    </row>
    <row r="53" spans="1:50" ht="30" customHeight="1" x14ac:dyDescent="0.15">
      <c r="A53" s="447"/>
      <c r="B53" s="449"/>
      <c r="C53" s="515" t="s">
        <v>40</v>
      </c>
      <c r="D53" s="494"/>
      <c r="E53" s="494"/>
      <c r="F53" s="494"/>
      <c r="G53" s="494"/>
      <c r="H53" s="494"/>
      <c r="I53" s="494"/>
      <c r="J53" s="494"/>
      <c r="K53" s="494"/>
      <c r="L53" s="494"/>
      <c r="M53" s="494"/>
      <c r="N53" s="494"/>
      <c r="O53" s="494"/>
      <c r="P53" s="494"/>
      <c r="Q53" s="494"/>
      <c r="R53" s="494"/>
      <c r="S53" s="494"/>
      <c r="T53" s="494"/>
      <c r="U53" s="494"/>
      <c r="V53" s="494"/>
      <c r="W53" s="494"/>
      <c r="X53" s="494"/>
      <c r="Y53" s="494"/>
      <c r="Z53" s="494"/>
      <c r="AA53" s="494"/>
      <c r="AB53" s="494"/>
      <c r="AC53" s="516"/>
      <c r="AD53" s="468" t="s">
        <v>569</v>
      </c>
      <c r="AE53" s="469"/>
      <c r="AF53" s="469"/>
      <c r="AG53" s="495" t="s">
        <v>580</v>
      </c>
      <c r="AH53" s="496"/>
      <c r="AI53" s="496"/>
      <c r="AJ53" s="496"/>
      <c r="AK53" s="496"/>
      <c r="AL53" s="496"/>
      <c r="AM53" s="496"/>
      <c r="AN53" s="496"/>
      <c r="AO53" s="496"/>
      <c r="AP53" s="496"/>
      <c r="AQ53" s="496"/>
      <c r="AR53" s="496"/>
      <c r="AS53" s="496"/>
      <c r="AT53" s="496"/>
      <c r="AU53" s="496"/>
      <c r="AV53" s="496"/>
      <c r="AW53" s="496"/>
      <c r="AX53" s="497"/>
    </row>
    <row r="54" spans="1:50" ht="30.75" customHeight="1" x14ac:dyDescent="0.15">
      <c r="A54" s="447"/>
      <c r="B54" s="449"/>
      <c r="C54" s="515" t="s">
        <v>208</v>
      </c>
      <c r="D54" s="494"/>
      <c r="E54" s="494"/>
      <c r="F54" s="494"/>
      <c r="G54" s="494"/>
      <c r="H54" s="494"/>
      <c r="I54" s="494"/>
      <c r="J54" s="494"/>
      <c r="K54" s="494"/>
      <c r="L54" s="494"/>
      <c r="M54" s="494"/>
      <c r="N54" s="494"/>
      <c r="O54" s="494"/>
      <c r="P54" s="494"/>
      <c r="Q54" s="494"/>
      <c r="R54" s="494"/>
      <c r="S54" s="494"/>
      <c r="T54" s="494"/>
      <c r="U54" s="494"/>
      <c r="V54" s="494"/>
      <c r="W54" s="494"/>
      <c r="X54" s="494"/>
      <c r="Y54" s="494"/>
      <c r="Z54" s="494"/>
      <c r="AA54" s="494"/>
      <c r="AB54" s="494"/>
      <c r="AC54" s="516"/>
      <c r="AD54" s="501" t="s">
        <v>575</v>
      </c>
      <c r="AE54" s="502"/>
      <c r="AF54" s="502"/>
      <c r="AG54" s="517"/>
      <c r="AH54" s="518"/>
      <c r="AI54" s="518"/>
      <c r="AJ54" s="518"/>
      <c r="AK54" s="518"/>
      <c r="AL54" s="518"/>
      <c r="AM54" s="518"/>
      <c r="AN54" s="518"/>
      <c r="AO54" s="518"/>
      <c r="AP54" s="518"/>
      <c r="AQ54" s="518"/>
      <c r="AR54" s="518"/>
      <c r="AS54" s="518"/>
      <c r="AT54" s="518"/>
      <c r="AU54" s="518"/>
      <c r="AV54" s="518"/>
      <c r="AW54" s="518"/>
      <c r="AX54" s="519"/>
    </row>
    <row r="55" spans="1:50" ht="26.25" customHeight="1" x14ac:dyDescent="0.15">
      <c r="A55" s="447"/>
      <c r="B55" s="449"/>
      <c r="C55" s="503" t="s">
        <v>209</v>
      </c>
      <c r="D55" s="504"/>
      <c r="E55" s="504"/>
      <c r="F55" s="504"/>
      <c r="G55" s="504"/>
      <c r="H55" s="504"/>
      <c r="I55" s="504"/>
      <c r="J55" s="504"/>
      <c r="K55" s="504"/>
      <c r="L55" s="504"/>
      <c r="M55" s="504"/>
      <c r="N55" s="504"/>
      <c r="O55" s="504"/>
      <c r="P55" s="504"/>
      <c r="Q55" s="504"/>
      <c r="R55" s="504"/>
      <c r="S55" s="504"/>
      <c r="T55" s="504"/>
      <c r="U55" s="504"/>
      <c r="V55" s="504"/>
      <c r="W55" s="504"/>
      <c r="X55" s="504"/>
      <c r="Y55" s="504"/>
      <c r="Z55" s="504"/>
      <c r="AA55" s="504"/>
      <c r="AB55" s="504"/>
      <c r="AC55" s="505"/>
      <c r="AD55" s="468" t="s">
        <v>575</v>
      </c>
      <c r="AE55" s="469"/>
      <c r="AF55" s="470"/>
      <c r="AG55" s="495"/>
      <c r="AH55" s="496"/>
      <c r="AI55" s="496"/>
      <c r="AJ55" s="496"/>
      <c r="AK55" s="496"/>
      <c r="AL55" s="496"/>
      <c r="AM55" s="496"/>
      <c r="AN55" s="496"/>
      <c r="AO55" s="496"/>
      <c r="AP55" s="496"/>
      <c r="AQ55" s="496"/>
      <c r="AR55" s="496"/>
      <c r="AS55" s="496"/>
      <c r="AT55" s="496"/>
      <c r="AU55" s="496"/>
      <c r="AV55" s="496"/>
      <c r="AW55" s="496"/>
      <c r="AX55" s="497"/>
    </row>
    <row r="56" spans="1:50" ht="26.25" customHeight="1" x14ac:dyDescent="0.15">
      <c r="A56" s="450"/>
      <c r="B56" s="451"/>
      <c r="C56" s="506" t="s">
        <v>201</v>
      </c>
      <c r="D56" s="507"/>
      <c r="E56" s="507"/>
      <c r="F56" s="507"/>
      <c r="G56" s="507"/>
      <c r="H56" s="507"/>
      <c r="I56" s="507"/>
      <c r="J56" s="507"/>
      <c r="K56" s="507"/>
      <c r="L56" s="507"/>
      <c r="M56" s="507"/>
      <c r="N56" s="507"/>
      <c r="O56" s="507"/>
      <c r="P56" s="507"/>
      <c r="Q56" s="507"/>
      <c r="R56" s="507"/>
      <c r="S56" s="507"/>
      <c r="T56" s="507"/>
      <c r="U56" s="507"/>
      <c r="V56" s="507"/>
      <c r="W56" s="507"/>
      <c r="X56" s="507"/>
      <c r="Y56" s="507"/>
      <c r="Z56" s="507"/>
      <c r="AA56" s="507"/>
      <c r="AB56" s="507"/>
      <c r="AC56" s="508"/>
      <c r="AD56" s="509" t="s">
        <v>569</v>
      </c>
      <c r="AE56" s="510"/>
      <c r="AF56" s="511"/>
      <c r="AG56" s="512" t="s">
        <v>581</v>
      </c>
      <c r="AH56" s="513"/>
      <c r="AI56" s="513"/>
      <c r="AJ56" s="513"/>
      <c r="AK56" s="513"/>
      <c r="AL56" s="513"/>
      <c r="AM56" s="513"/>
      <c r="AN56" s="513"/>
      <c r="AO56" s="513"/>
      <c r="AP56" s="513"/>
      <c r="AQ56" s="513"/>
      <c r="AR56" s="513"/>
      <c r="AS56" s="513"/>
      <c r="AT56" s="513"/>
      <c r="AU56" s="513"/>
      <c r="AV56" s="513"/>
      <c r="AW56" s="513"/>
      <c r="AX56" s="514"/>
    </row>
    <row r="57" spans="1:50" ht="48" customHeight="1" x14ac:dyDescent="0.15">
      <c r="A57" s="103" t="s">
        <v>37</v>
      </c>
      <c r="B57" s="527"/>
      <c r="C57" s="528" t="s">
        <v>202</v>
      </c>
      <c r="D57" s="529"/>
      <c r="E57" s="529"/>
      <c r="F57" s="529"/>
      <c r="G57" s="529"/>
      <c r="H57" s="529"/>
      <c r="I57" s="529"/>
      <c r="J57" s="529"/>
      <c r="K57" s="529"/>
      <c r="L57" s="529"/>
      <c r="M57" s="529"/>
      <c r="N57" s="529"/>
      <c r="O57" s="529"/>
      <c r="P57" s="529"/>
      <c r="Q57" s="529"/>
      <c r="R57" s="529"/>
      <c r="S57" s="529"/>
      <c r="T57" s="529"/>
      <c r="U57" s="529"/>
      <c r="V57" s="529"/>
      <c r="W57" s="529"/>
      <c r="X57" s="529"/>
      <c r="Y57" s="529"/>
      <c r="Z57" s="529"/>
      <c r="AA57" s="529"/>
      <c r="AB57" s="529"/>
      <c r="AC57" s="530"/>
      <c r="AD57" s="520" t="s">
        <v>569</v>
      </c>
      <c r="AE57" s="521"/>
      <c r="AF57" s="531"/>
      <c r="AG57" s="522" t="s">
        <v>582</v>
      </c>
      <c r="AH57" s="523"/>
      <c r="AI57" s="523"/>
      <c r="AJ57" s="523"/>
      <c r="AK57" s="523"/>
      <c r="AL57" s="523"/>
      <c r="AM57" s="523"/>
      <c r="AN57" s="523"/>
      <c r="AO57" s="523"/>
      <c r="AP57" s="523"/>
      <c r="AQ57" s="523"/>
      <c r="AR57" s="523"/>
      <c r="AS57" s="523"/>
      <c r="AT57" s="523"/>
      <c r="AU57" s="523"/>
      <c r="AV57" s="523"/>
      <c r="AW57" s="523"/>
      <c r="AX57" s="524"/>
    </row>
    <row r="58" spans="1:50" ht="35.25" customHeight="1" x14ac:dyDescent="0.15">
      <c r="A58" s="447"/>
      <c r="B58" s="449"/>
      <c r="C58" s="532" t="s">
        <v>42</v>
      </c>
      <c r="D58" s="533"/>
      <c r="E58" s="533"/>
      <c r="F58" s="533"/>
      <c r="G58" s="533"/>
      <c r="H58" s="533"/>
      <c r="I58" s="533"/>
      <c r="J58" s="533"/>
      <c r="K58" s="533"/>
      <c r="L58" s="533"/>
      <c r="M58" s="533"/>
      <c r="N58" s="533"/>
      <c r="O58" s="533"/>
      <c r="P58" s="533"/>
      <c r="Q58" s="533"/>
      <c r="R58" s="533"/>
      <c r="S58" s="533"/>
      <c r="T58" s="533"/>
      <c r="U58" s="533"/>
      <c r="V58" s="533"/>
      <c r="W58" s="533"/>
      <c r="X58" s="533"/>
      <c r="Y58" s="533"/>
      <c r="Z58" s="533"/>
      <c r="AA58" s="533"/>
      <c r="AB58" s="533"/>
      <c r="AC58" s="534"/>
      <c r="AD58" s="535" t="s">
        <v>569</v>
      </c>
      <c r="AE58" s="536"/>
      <c r="AF58" s="536"/>
      <c r="AG58" s="495" t="s">
        <v>583</v>
      </c>
      <c r="AH58" s="496"/>
      <c r="AI58" s="496"/>
      <c r="AJ58" s="496"/>
      <c r="AK58" s="496"/>
      <c r="AL58" s="496"/>
      <c r="AM58" s="496"/>
      <c r="AN58" s="496"/>
      <c r="AO58" s="496"/>
      <c r="AP58" s="496"/>
      <c r="AQ58" s="496"/>
      <c r="AR58" s="496"/>
      <c r="AS58" s="496"/>
      <c r="AT58" s="496"/>
      <c r="AU58" s="496"/>
      <c r="AV58" s="496"/>
      <c r="AW58" s="496"/>
      <c r="AX58" s="497"/>
    </row>
    <row r="59" spans="1:50" ht="44.25" customHeight="1" x14ac:dyDescent="0.15">
      <c r="A59" s="447"/>
      <c r="B59" s="449"/>
      <c r="C59" s="515" t="s">
        <v>167</v>
      </c>
      <c r="D59" s="494"/>
      <c r="E59" s="494"/>
      <c r="F59" s="494"/>
      <c r="G59" s="494"/>
      <c r="H59" s="494"/>
      <c r="I59" s="494"/>
      <c r="J59" s="494"/>
      <c r="K59" s="494"/>
      <c r="L59" s="494"/>
      <c r="M59" s="494"/>
      <c r="N59" s="494"/>
      <c r="O59" s="494"/>
      <c r="P59" s="494"/>
      <c r="Q59" s="494"/>
      <c r="R59" s="494"/>
      <c r="S59" s="494"/>
      <c r="T59" s="494"/>
      <c r="U59" s="494"/>
      <c r="V59" s="494"/>
      <c r="W59" s="494"/>
      <c r="X59" s="494"/>
      <c r="Y59" s="494"/>
      <c r="Z59" s="494"/>
      <c r="AA59" s="494"/>
      <c r="AB59" s="494"/>
      <c r="AC59" s="494"/>
      <c r="AD59" s="468" t="s">
        <v>569</v>
      </c>
      <c r="AE59" s="469"/>
      <c r="AF59" s="469"/>
      <c r="AG59" s="495" t="s">
        <v>584</v>
      </c>
      <c r="AH59" s="496"/>
      <c r="AI59" s="496"/>
      <c r="AJ59" s="496"/>
      <c r="AK59" s="496"/>
      <c r="AL59" s="496"/>
      <c r="AM59" s="496"/>
      <c r="AN59" s="496"/>
      <c r="AO59" s="496"/>
      <c r="AP59" s="496"/>
      <c r="AQ59" s="496"/>
      <c r="AR59" s="496"/>
      <c r="AS59" s="496"/>
      <c r="AT59" s="496"/>
      <c r="AU59" s="496"/>
      <c r="AV59" s="496"/>
      <c r="AW59" s="496"/>
      <c r="AX59" s="497"/>
    </row>
    <row r="60" spans="1:50" ht="27" customHeight="1" x14ac:dyDescent="0.15">
      <c r="A60" s="450"/>
      <c r="B60" s="451"/>
      <c r="C60" s="515" t="s">
        <v>41</v>
      </c>
      <c r="D60" s="494"/>
      <c r="E60" s="494"/>
      <c r="F60" s="494"/>
      <c r="G60" s="494"/>
      <c r="H60" s="494"/>
      <c r="I60" s="494"/>
      <c r="J60" s="494"/>
      <c r="K60" s="494"/>
      <c r="L60" s="494"/>
      <c r="M60" s="494"/>
      <c r="N60" s="494"/>
      <c r="O60" s="494"/>
      <c r="P60" s="494"/>
      <c r="Q60" s="494"/>
      <c r="R60" s="494"/>
      <c r="S60" s="494"/>
      <c r="T60" s="494"/>
      <c r="U60" s="494"/>
      <c r="V60" s="494"/>
      <c r="W60" s="494"/>
      <c r="X60" s="494"/>
      <c r="Y60" s="494"/>
      <c r="Z60" s="494"/>
      <c r="AA60" s="494"/>
      <c r="AB60" s="494"/>
      <c r="AC60" s="494"/>
      <c r="AD60" s="468" t="s">
        <v>569</v>
      </c>
      <c r="AE60" s="469"/>
      <c r="AF60" s="469"/>
      <c r="AG60" s="525" t="s">
        <v>585</v>
      </c>
      <c r="AH60" s="123"/>
      <c r="AI60" s="123"/>
      <c r="AJ60" s="123"/>
      <c r="AK60" s="123"/>
      <c r="AL60" s="123"/>
      <c r="AM60" s="123"/>
      <c r="AN60" s="123"/>
      <c r="AO60" s="123"/>
      <c r="AP60" s="123"/>
      <c r="AQ60" s="123"/>
      <c r="AR60" s="123"/>
      <c r="AS60" s="123"/>
      <c r="AT60" s="123"/>
      <c r="AU60" s="123"/>
      <c r="AV60" s="123"/>
      <c r="AW60" s="123"/>
      <c r="AX60" s="526"/>
    </row>
    <row r="61" spans="1:50" ht="41.25" customHeight="1" x14ac:dyDescent="0.15">
      <c r="A61" s="540" t="s">
        <v>54</v>
      </c>
      <c r="B61" s="541"/>
      <c r="C61" s="546" t="s">
        <v>134</v>
      </c>
      <c r="D61" s="547"/>
      <c r="E61" s="547"/>
      <c r="F61" s="547"/>
      <c r="G61" s="547"/>
      <c r="H61" s="547"/>
      <c r="I61" s="547"/>
      <c r="J61" s="547"/>
      <c r="K61" s="547"/>
      <c r="L61" s="547"/>
      <c r="M61" s="547"/>
      <c r="N61" s="547"/>
      <c r="O61" s="547"/>
      <c r="P61" s="547"/>
      <c r="Q61" s="547"/>
      <c r="R61" s="547"/>
      <c r="S61" s="547"/>
      <c r="T61" s="547"/>
      <c r="U61" s="547"/>
      <c r="V61" s="547"/>
      <c r="W61" s="547"/>
      <c r="X61" s="547"/>
      <c r="Y61" s="547"/>
      <c r="Z61" s="547"/>
      <c r="AA61" s="547"/>
      <c r="AB61" s="547"/>
      <c r="AC61" s="453"/>
      <c r="AD61" s="456" t="s">
        <v>575</v>
      </c>
      <c r="AE61" s="457"/>
      <c r="AF61" s="548"/>
      <c r="AG61" s="319"/>
      <c r="AH61" s="120"/>
      <c r="AI61" s="120"/>
      <c r="AJ61" s="120"/>
      <c r="AK61" s="120"/>
      <c r="AL61" s="120"/>
      <c r="AM61" s="120"/>
      <c r="AN61" s="120"/>
      <c r="AO61" s="120"/>
      <c r="AP61" s="120"/>
      <c r="AQ61" s="120"/>
      <c r="AR61" s="120"/>
      <c r="AS61" s="120"/>
      <c r="AT61" s="120"/>
      <c r="AU61" s="120"/>
      <c r="AV61" s="120"/>
      <c r="AW61" s="120"/>
      <c r="AX61" s="458"/>
    </row>
    <row r="62" spans="1:50" ht="19.899999999999999" customHeight="1" x14ac:dyDescent="0.15">
      <c r="A62" s="542"/>
      <c r="B62" s="543"/>
      <c r="C62" s="85" t="s">
        <v>0</v>
      </c>
      <c r="D62" s="86"/>
      <c r="E62" s="86"/>
      <c r="F62" s="86"/>
      <c r="G62" s="86"/>
      <c r="H62" s="86"/>
      <c r="I62" s="86"/>
      <c r="J62" s="86"/>
      <c r="K62" s="86"/>
      <c r="L62" s="86"/>
      <c r="M62" s="86"/>
      <c r="N62" s="86"/>
      <c r="O62" s="82" t="s">
        <v>560</v>
      </c>
      <c r="P62" s="83"/>
      <c r="Q62" s="83"/>
      <c r="R62" s="83"/>
      <c r="S62" s="83"/>
      <c r="T62" s="83"/>
      <c r="U62" s="83"/>
      <c r="V62" s="83"/>
      <c r="W62" s="83"/>
      <c r="X62" s="83"/>
      <c r="Y62" s="83"/>
      <c r="Z62" s="83"/>
      <c r="AA62" s="83"/>
      <c r="AB62" s="83"/>
      <c r="AC62" s="83"/>
      <c r="AD62" s="83"/>
      <c r="AE62" s="83"/>
      <c r="AF62" s="84"/>
      <c r="AG62" s="459"/>
      <c r="AH62" s="342"/>
      <c r="AI62" s="342"/>
      <c r="AJ62" s="342"/>
      <c r="AK62" s="342"/>
      <c r="AL62" s="342"/>
      <c r="AM62" s="342"/>
      <c r="AN62" s="342"/>
      <c r="AO62" s="342"/>
      <c r="AP62" s="342"/>
      <c r="AQ62" s="342"/>
      <c r="AR62" s="342"/>
      <c r="AS62" s="342"/>
      <c r="AT62" s="342"/>
      <c r="AU62" s="342"/>
      <c r="AV62" s="342"/>
      <c r="AW62" s="342"/>
      <c r="AX62" s="460"/>
    </row>
    <row r="63" spans="1:50" ht="24.75" customHeight="1" x14ac:dyDescent="0.15">
      <c r="A63" s="542"/>
      <c r="B63" s="543"/>
      <c r="C63" s="67"/>
      <c r="D63" s="68"/>
      <c r="E63" s="69"/>
      <c r="F63" s="69"/>
      <c r="G63" s="69"/>
      <c r="H63" s="70"/>
      <c r="I63" s="70"/>
      <c r="J63" s="71"/>
      <c r="K63" s="71"/>
      <c r="L63" s="71"/>
      <c r="M63" s="70"/>
      <c r="N63" s="72"/>
      <c r="O63" s="73"/>
      <c r="P63" s="74"/>
      <c r="Q63" s="74"/>
      <c r="R63" s="74"/>
      <c r="S63" s="74"/>
      <c r="T63" s="74"/>
      <c r="U63" s="74"/>
      <c r="V63" s="74"/>
      <c r="W63" s="74"/>
      <c r="X63" s="74"/>
      <c r="Y63" s="74"/>
      <c r="Z63" s="74"/>
      <c r="AA63" s="74"/>
      <c r="AB63" s="74"/>
      <c r="AC63" s="74"/>
      <c r="AD63" s="74"/>
      <c r="AE63" s="74"/>
      <c r="AF63" s="75"/>
      <c r="AG63" s="459"/>
      <c r="AH63" s="342"/>
      <c r="AI63" s="342"/>
      <c r="AJ63" s="342"/>
      <c r="AK63" s="342"/>
      <c r="AL63" s="342"/>
      <c r="AM63" s="342"/>
      <c r="AN63" s="342"/>
      <c r="AO63" s="342"/>
      <c r="AP63" s="342"/>
      <c r="AQ63" s="342"/>
      <c r="AR63" s="342"/>
      <c r="AS63" s="342"/>
      <c r="AT63" s="342"/>
      <c r="AU63" s="342"/>
      <c r="AV63" s="342"/>
      <c r="AW63" s="342"/>
      <c r="AX63" s="460"/>
    </row>
    <row r="64" spans="1:50" ht="24.75" customHeight="1" x14ac:dyDescent="0.15">
      <c r="A64" s="542"/>
      <c r="B64" s="543"/>
      <c r="C64" s="88"/>
      <c r="D64" s="89"/>
      <c r="E64" s="69"/>
      <c r="F64" s="69"/>
      <c r="G64" s="69"/>
      <c r="H64" s="70"/>
      <c r="I64" s="70"/>
      <c r="J64" s="537"/>
      <c r="K64" s="537"/>
      <c r="L64" s="537"/>
      <c r="M64" s="538"/>
      <c r="N64" s="539"/>
      <c r="O64" s="76"/>
      <c r="P64" s="77"/>
      <c r="Q64" s="77"/>
      <c r="R64" s="77"/>
      <c r="S64" s="77"/>
      <c r="T64" s="77"/>
      <c r="U64" s="77"/>
      <c r="V64" s="77"/>
      <c r="W64" s="77"/>
      <c r="X64" s="77"/>
      <c r="Y64" s="77"/>
      <c r="Z64" s="77"/>
      <c r="AA64" s="77"/>
      <c r="AB64" s="77"/>
      <c r="AC64" s="77"/>
      <c r="AD64" s="77"/>
      <c r="AE64" s="77"/>
      <c r="AF64" s="78"/>
      <c r="AG64" s="459"/>
      <c r="AH64" s="342"/>
      <c r="AI64" s="342"/>
      <c r="AJ64" s="342"/>
      <c r="AK64" s="342"/>
      <c r="AL64" s="342"/>
      <c r="AM64" s="342"/>
      <c r="AN64" s="342"/>
      <c r="AO64" s="342"/>
      <c r="AP64" s="342"/>
      <c r="AQ64" s="342"/>
      <c r="AR64" s="342"/>
      <c r="AS64" s="342"/>
      <c r="AT64" s="342"/>
      <c r="AU64" s="342"/>
      <c r="AV64" s="342"/>
      <c r="AW64" s="342"/>
      <c r="AX64" s="460"/>
    </row>
    <row r="65" spans="1:51" ht="24.75" customHeight="1" x14ac:dyDescent="0.15">
      <c r="A65" s="542"/>
      <c r="B65" s="543"/>
      <c r="C65" s="88"/>
      <c r="D65" s="89"/>
      <c r="E65" s="69"/>
      <c r="F65" s="69"/>
      <c r="G65" s="69"/>
      <c r="H65" s="70"/>
      <c r="I65" s="70"/>
      <c r="J65" s="537"/>
      <c r="K65" s="537"/>
      <c r="L65" s="537"/>
      <c r="M65" s="538"/>
      <c r="N65" s="539"/>
      <c r="O65" s="76"/>
      <c r="P65" s="77"/>
      <c r="Q65" s="77"/>
      <c r="R65" s="77"/>
      <c r="S65" s="77"/>
      <c r="T65" s="77"/>
      <c r="U65" s="77"/>
      <c r="V65" s="77"/>
      <c r="W65" s="77"/>
      <c r="X65" s="77"/>
      <c r="Y65" s="77"/>
      <c r="Z65" s="77"/>
      <c r="AA65" s="77"/>
      <c r="AB65" s="77"/>
      <c r="AC65" s="77"/>
      <c r="AD65" s="77"/>
      <c r="AE65" s="77"/>
      <c r="AF65" s="78"/>
      <c r="AG65" s="459"/>
      <c r="AH65" s="342"/>
      <c r="AI65" s="342"/>
      <c r="AJ65" s="342"/>
      <c r="AK65" s="342"/>
      <c r="AL65" s="342"/>
      <c r="AM65" s="342"/>
      <c r="AN65" s="342"/>
      <c r="AO65" s="342"/>
      <c r="AP65" s="342"/>
      <c r="AQ65" s="342"/>
      <c r="AR65" s="342"/>
      <c r="AS65" s="342"/>
      <c r="AT65" s="342"/>
      <c r="AU65" s="342"/>
      <c r="AV65" s="342"/>
      <c r="AW65" s="342"/>
      <c r="AX65" s="460"/>
    </row>
    <row r="66" spans="1:51" ht="24.75" customHeight="1" x14ac:dyDescent="0.15">
      <c r="A66" s="542"/>
      <c r="B66" s="543"/>
      <c r="C66" s="88"/>
      <c r="D66" s="89"/>
      <c r="E66" s="69"/>
      <c r="F66" s="69"/>
      <c r="G66" s="69"/>
      <c r="H66" s="70"/>
      <c r="I66" s="70"/>
      <c r="J66" s="537"/>
      <c r="K66" s="537"/>
      <c r="L66" s="537"/>
      <c r="M66" s="538"/>
      <c r="N66" s="539"/>
      <c r="O66" s="76"/>
      <c r="P66" s="77"/>
      <c r="Q66" s="77"/>
      <c r="R66" s="77"/>
      <c r="S66" s="77"/>
      <c r="T66" s="77"/>
      <c r="U66" s="77"/>
      <c r="V66" s="77"/>
      <c r="W66" s="77"/>
      <c r="X66" s="77"/>
      <c r="Y66" s="77"/>
      <c r="Z66" s="77"/>
      <c r="AA66" s="77"/>
      <c r="AB66" s="77"/>
      <c r="AC66" s="77"/>
      <c r="AD66" s="77"/>
      <c r="AE66" s="77"/>
      <c r="AF66" s="78"/>
      <c r="AG66" s="459"/>
      <c r="AH66" s="342"/>
      <c r="AI66" s="342"/>
      <c r="AJ66" s="342"/>
      <c r="AK66" s="342"/>
      <c r="AL66" s="342"/>
      <c r="AM66" s="342"/>
      <c r="AN66" s="342"/>
      <c r="AO66" s="342"/>
      <c r="AP66" s="342"/>
      <c r="AQ66" s="342"/>
      <c r="AR66" s="342"/>
      <c r="AS66" s="342"/>
      <c r="AT66" s="342"/>
      <c r="AU66" s="342"/>
      <c r="AV66" s="342"/>
      <c r="AW66" s="342"/>
      <c r="AX66" s="460"/>
    </row>
    <row r="67" spans="1:51" ht="24.75" customHeight="1" x14ac:dyDescent="0.15">
      <c r="A67" s="544"/>
      <c r="B67" s="545"/>
      <c r="C67" s="549"/>
      <c r="D67" s="550"/>
      <c r="E67" s="69"/>
      <c r="F67" s="69"/>
      <c r="G67" s="69"/>
      <c r="H67" s="70"/>
      <c r="I67" s="70"/>
      <c r="J67" s="551"/>
      <c r="K67" s="551"/>
      <c r="L67" s="551"/>
      <c r="M67" s="65"/>
      <c r="N67" s="66"/>
      <c r="O67" s="79"/>
      <c r="P67" s="80"/>
      <c r="Q67" s="80"/>
      <c r="R67" s="80"/>
      <c r="S67" s="80"/>
      <c r="T67" s="80"/>
      <c r="U67" s="80"/>
      <c r="V67" s="80"/>
      <c r="W67" s="80"/>
      <c r="X67" s="80"/>
      <c r="Y67" s="80"/>
      <c r="Z67" s="80"/>
      <c r="AA67" s="80"/>
      <c r="AB67" s="80"/>
      <c r="AC67" s="80"/>
      <c r="AD67" s="80"/>
      <c r="AE67" s="80"/>
      <c r="AF67" s="81"/>
      <c r="AG67" s="525"/>
      <c r="AH67" s="123"/>
      <c r="AI67" s="123"/>
      <c r="AJ67" s="123"/>
      <c r="AK67" s="123"/>
      <c r="AL67" s="123"/>
      <c r="AM67" s="123"/>
      <c r="AN67" s="123"/>
      <c r="AO67" s="123"/>
      <c r="AP67" s="123"/>
      <c r="AQ67" s="123"/>
      <c r="AR67" s="123"/>
      <c r="AS67" s="123"/>
      <c r="AT67" s="123"/>
      <c r="AU67" s="123"/>
      <c r="AV67" s="123"/>
      <c r="AW67" s="123"/>
      <c r="AX67" s="526"/>
    </row>
    <row r="68" spans="1:51" ht="67.5" customHeight="1" x14ac:dyDescent="0.15">
      <c r="A68" s="103" t="s">
        <v>45</v>
      </c>
      <c r="B68" s="104"/>
      <c r="C68" s="107" t="s">
        <v>49</v>
      </c>
      <c r="D68" s="108"/>
      <c r="E68" s="108"/>
      <c r="F68" s="109"/>
      <c r="G68" s="110" t="s">
        <v>587</v>
      </c>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c r="AK68" s="110"/>
      <c r="AL68" s="110"/>
      <c r="AM68" s="110"/>
      <c r="AN68" s="110"/>
      <c r="AO68" s="110"/>
      <c r="AP68" s="110"/>
      <c r="AQ68" s="110"/>
      <c r="AR68" s="110"/>
      <c r="AS68" s="110"/>
      <c r="AT68" s="110"/>
      <c r="AU68" s="110"/>
      <c r="AV68" s="110"/>
      <c r="AW68" s="110"/>
      <c r="AX68" s="111"/>
    </row>
    <row r="69" spans="1:51" ht="67.5" customHeight="1" thickBot="1" x14ac:dyDescent="0.2">
      <c r="A69" s="105"/>
      <c r="B69" s="106"/>
      <c r="C69" s="112" t="s">
        <v>53</v>
      </c>
      <c r="D69" s="113"/>
      <c r="E69" s="113"/>
      <c r="F69" s="114"/>
      <c r="G69" s="115" t="s">
        <v>586</v>
      </c>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c r="AI69" s="115"/>
      <c r="AJ69" s="115"/>
      <c r="AK69" s="115"/>
      <c r="AL69" s="115"/>
      <c r="AM69" s="115"/>
      <c r="AN69" s="115"/>
      <c r="AO69" s="115"/>
      <c r="AP69" s="115"/>
      <c r="AQ69" s="115"/>
      <c r="AR69" s="115"/>
      <c r="AS69" s="115"/>
      <c r="AT69" s="115"/>
      <c r="AU69" s="115"/>
      <c r="AV69" s="115"/>
      <c r="AW69" s="115"/>
      <c r="AX69" s="116"/>
    </row>
    <row r="70" spans="1:51" ht="24" customHeight="1" x14ac:dyDescent="0.15">
      <c r="A70" s="90" t="s">
        <v>30</v>
      </c>
      <c r="B70" s="91"/>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c r="AM70" s="91"/>
      <c r="AN70" s="91"/>
      <c r="AO70" s="91"/>
      <c r="AP70" s="91"/>
      <c r="AQ70" s="91"/>
      <c r="AR70" s="91"/>
      <c r="AS70" s="91"/>
      <c r="AT70" s="91"/>
      <c r="AU70" s="91"/>
      <c r="AV70" s="91"/>
      <c r="AW70" s="91"/>
      <c r="AX70" s="92"/>
    </row>
    <row r="71" spans="1:51" ht="67.5" customHeight="1" thickBot="1" x14ac:dyDescent="0.2">
      <c r="A71" s="93" t="s">
        <v>618</v>
      </c>
      <c r="B71" s="94"/>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94"/>
      <c r="AK71" s="94"/>
      <c r="AL71" s="94"/>
      <c r="AM71" s="94"/>
      <c r="AN71" s="94"/>
      <c r="AO71" s="94"/>
      <c r="AP71" s="94"/>
      <c r="AQ71" s="94"/>
      <c r="AR71" s="94"/>
      <c r="AS71" s="94"/>
      <c r="AT71" s="94"/>
      <c r="AU71" s="94"/>
      <c r="AV71" s="94"/>
      <c r="AW71" s="94"/>
      <c r="AX71" s="95"/>
    </row>
    <row r="72" spans="1:51" ht="24.75" customHeight="1" x14ac:dyDescent="0.15">
      <c r="A72" s="96" t="s">
        <v>31</v>
      </c>
      <c r="B72" s="97"/>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c r="AS72" s="97"/>
      <c r="AT72" s="97"/>
      <c r="AU72" s="97"/>
      <c r="AV72" s="97"/>
      <c r="AW72" s="97"/>
      <c r="AX72" s="98"/>
    </row>
    <row r="73" spans="1:51" ht="67.5" customHeight="1" thickBot="1" x14ac:dyDescent="0.2">
      <c r="A73" s="99" t="s">
        <v>129</v>
      </c>
      <c r="B73" s="100"/>
      <c r="C73" s="100"/>
      <c r="D73" s="100"/>
      <c r="E73" s="101"/>
      <c r="F73" s="102" t="s">
        <v>619</v>
      </c>
      <c r="G73" s="94"/>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4"/>
      <c r="AL73" s="94"/>
      <c r="AM73" s="94"/>
      <c r="AN73" s="94"/>
      <c r="AO73" s="94"/>
      <c r="AP73" s="94"/>
      <c r="AQ73" s="94"/>
      <c r="AR73" s="94"/>
      <c r="AS73" s="94"/>
      <c r="AT73" s="94"/>
      <c r="AU73" s="94"/>
      <c r="AV73" s="94"/>
      <c r="AW73" s="94"/>
      <c r="AX73" s="95"/>
    </row>
    <row r="74" spans="1:51" ht="24.75" customHeight="1" x14ac:dyDescent="0.15">
      <c r="A74" s="96" t="s">
        <v>43</v>
      </c>
      <c r="B74" s="97"/>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8"/>
    </row>
    <row r="75" spans="1:51" ht="66" customHeight="1" thickBot="1" x14ac:dyDescent="0.2">
      <c r="A75" s="99" t="s">
        <v>129</v>
      </c>
      <c r="B75" s="100"/>
      <c r="C75" s="100"/>
      <c r="D75" s="100"/>
      <c r="E75" s="101"/>
      <c r="F75" s="102" t="s">
        <v>626</v>
      </c>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94"/>
      <c r="AK75" s="94"/>
      <c r="AL75" s="94"/>
      <c r="AM75" s="94"/>
      <c r="AN75" s="94"/>
      <c r="AO75" s="94"/>
      <c r="AP75" s="94"/>
      <c r="AQ75" s="94"/>
      <c r="AR75" s="94"/>
      <c r="AS75" s="94"/>
      <c r="AT75" s="94"/>
      <c r="AU75" s="94"/>
      <c r="AV75" s="94"/>
      <c r="AW75" s="94"/>
      <c r="AX75" s="95"/>
    </row>
    <row r="76" spans="1:51" ht="24.75" customHeight="1" x14ac:dyDescent="0.15">
      <c r="A76" s="556" t="s">
        <v>32</v>
      </c>
      <c r="B76" s="557"/>
      <c r="C76" s="557"/>
      <c r="D76" s="557"/>
      <c r="E76" s="557"/>
      <c r="F76" s="557"/>
      <c r="G76" s="557"/>
      <c r="H76" s="557"/>
      <c r="I76" s="557"/>
      <c r="J76" s="557"/>
      <c r="K76" s="557"/>
      <c r="L76" s="557"/>
      <c r="M76" s="557"/>
      <c r="N76" s="557"/>
      <c r="O76" s="557"/>
      <c r="P76" s="557"/>
      <c r="Q76" s="557"/>
      <c r="R76" s="557"/>
      <c r="S76" s="557"/>
      <c r="T76" s="557"/>
      <c r="U76" s="557"/>
      <c r="V76" s="557"/>
      <c r="W76" s="557"/>
      <c r="X76" s="557"/>
      <c r="Y76" s="557"/>
      <c r="Z76" s="557"/>
      <c r="AA76" s="557"/>
      <c r="AB76" s="557"/>
      <c r="AC76" s="557"/>
      <c r="AD76" s="557"/>
      <c r="AE76" s="557"/>
      <c r="AF76" s="557"/>
      <c r="AG76" s="557"/>
      <c r="AH76" s="557"/>
      <c r="AI76" s="557"/>
      <c r="AJ76" s="557"/>
      <c r="AK76" s="557"/>
      <c r="AL76" s="557"/>
      <c r="AM76" s="557"/>
      <c r="AN76" s="557"/>
      <c r="AO76" s="557"/>
      <c r="AP76" s="557"/>
      <c r="AQ76" s="557"/>
      <c r="AR76" s="557"/>
      <c r="AS76" s="557"/>
      <c r="AT76" s="557"/>
      <c r="AU76" s="557"/>
      <c r="AV76" s="557"/>
      <c r="AW76" s="557"/>
      <c r="AX76" s="558"/>
    </row>
    <row r="77" spans="1:51" ht="67.5" customHeight="1" thickBot="1" x14ac:dyDescent="0.2">
      <c r="A77" s="559" t="s">
        <v>588</v>
      </c>
      <c r="B77" s="126"/>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c r="AO77" s="126"/>
      <c r="AP77" s="126"/>
      <c r="AQ77" s="126"/>
      <c r="AR77" s="126"/>
      <c r="AS77" s="126"/>
      <c r="AT77" s="126"/>
      <c r="AU77" s="126"/>
      <c r="AV77" s="126"/>
      <c r="AW77" s="126"/>
      <c r="AX77" s="127"/>
    </row>
    <row r="78" spans="1:51" ht="24.75" customHeight="1" x14ac:dyDescent="0.15">
      <c r="A78" s="560" t="s">
        <v>211</v>
      </c>
      <c r="B78" s="561"/>
      <c r="C78" s="561"/>
      <c r="D78" s="561"/>
      <c r="E78" s="561"/>
      <c r="F78" s="561"/>
      <c r="G78" s="561"/>
      <c r="H78" s="561"/>
      <c r="I78" s="561"/>
      <c r="J78" s="561"/>
      <c r="K78" s="561"/>
      <c r="L78" s="561"/>
      <c r="M78" s="561"/>
      <c r="N78" s="561"/>
      <c r="O78" s="561"/>
      <c r="P78" s="561"/>
      <c r="Q78" s="561"/>
      <c r="R78" s="561"/>
      <c r="S78" s="561"/>
      <c r="T78" s="561"/>
      <c r="U78" s="561"/>
      <c r="V78" s="561"/>
      <c r="W78" s="561"/>
      <c r="X78" s="561"/>
      <c r="Y78" s="561"/>
      <c r="Z78" s="561"/>
      <c r="AA78" s="561"/>
      <c r="AB78" s="561"/>
      <c r="AC78" s="561"/>
      <c r="AD78" s="561"/>
      <c r="AE78" s="561"/>
      <c r="AF78" s="561"/>
      <c r="AG78" s="561"/>
      <c r="AH78" s="561"/>
      <c r="AI78" s="561"/>
      <c r="AJ78" s="561"/>
      <c r="AK78" s="561"/>
      <c r="AL78" s="561"/>
      <c r="AM78" s="561"/>
      <c r="AN78" s="561"/>
      <c r="AO78" s="561"/>
      <c r="AP78" s="561"/>
      <c r="AQ78" s="561"/>
      <c r="AR78" s="561"/>
      <c r="AS78" s="561"/>
      <c r="AT78" s="561"/>
      <c r="AU78" s="561"/>
      <c r="AV78" s="561"/>
      <c r="AW78" s="561"/>
      <c r="AX78" s="562"/>
    </row>
    <row r="79" spans="1:51" ht="24.75" customHeight="1" x14ac:dyDescent="0.15">
      <c r="A79" s="563" t="s">
        <v>245</v>
      </c>
      <c r="B79" s="564"/>
      <c r="C79" s="564"/>
      <c r="D79" s="565"/>
      <c r="E79" s="552" t="s">
        <v>600</v>
      </c>
      <c r="F79" s="553"/>
      <c r="G79" s="553"/>
      <c r="H79" s="553"/>
      <c r="I79" s="553"/>
      <c r="J79" s="553"/>
      <c r="K79" s="553"/>
      <c r="L79" s="553"/>
      <c r="M79" s="553"/>
      <c r="N79" s="553"/>
      <c r="O79" s="553"/>
      <c r="P79" s="554"/>
      <c r="Q79" s="552"/>
      <c r="R79" s="553"/>
      <c r="S79" s="553"/>
      <c r="T79" s="553"/>
      <c r="U79" s="553"/>
      <c r="V79" s="553"/>
      <c r="W79" s="553"/>
      <c r="X79" s="553"/>
      <c r="Y79" s="553"/>
      <c r="Z79" s="553"/>
      <c r="AA79" s="553"/>
      <c r="AB79" s="554"/>
      <c r="AC79" s="552"/>
      <c r="AD79" s="553"/>
      <c r="AE79" s="553"/>
      <c r="AF79" s="553"/>
      <c r="AG79" s="553"/>
      <c r="AH79" s="553"/>
      <c r="AI79" s="553"/>
      <c r="AJ79" s="553"/>
      <c r="AK79" s="553"/>
      <c r="AL79" s="553"/>
      <c r="AM79" s="553"/>
      <c r="AN79" s="554"/>
      <c r="AO79" s="552"/>
      <c r="AP79" s="553"/>
      <c r="AQ79" s="553"/>
      <c r="AR79" s="553"/>
      <c r="AS79" s="553"/>
      <c r="AT79" s="553"/>
      <c r="AU79" s="553"/>
      <c r="AV79" s="553"/>
      <c r="AW79" s="553"/>
      <c r="AX79" s="555"/>
      <c r="AY79" s="58"/>
    </row>
    <row r="80" spans="1:51" ht="24.75" customHeight="1" x14ac:dyDescent="0.15">
      <c r="A80" s="117" t="s">
        <v>244</v>
      </c>
      <c r="B80" s="117"/>
      <c r="C80" s="117"/>
      <c r="D80" s="117"/>
      <c r="E80" s="552" t="s">
        <v>589</v>
      </c>
      <c r="F80" s="553"/>
      <c r="G80" s="553"/>
      <c r="H80" s="553"/>
      <c r="I80" s="553"/>
      <c r="J80" s="553"/>
      <c r="K80" s="553"/>
      <c r="L80" s="553"/>
      <c r="M80" s="553"/>
      <c r="N80" s="553"/>
      <c r="O80" s="553"/>
      <c r="P80" s="554"/>
      <c r="Q80" s="552"/>
      <c r="R80" s="553"/>
      <c r="S80" s="553"/>
      <c r="T80" s="553"/>
      <c r="U80" s="553"/>
      <c r="V80" s="553"/>
      <c r="W80" s="553"/>
      <c r="X80" s="553"/>
      <c r="Y80" s="553"/>
      <c r="Z80" s="553"/>
      <c r="AA80" s="553"/>
      <c r="AB80" s="554"/>
      <c r="AC80" s="552"/>
      <c r="AD80" s="553"/>
      <c r="AE80" s="553"/>
      <c r="AF80" s="553"/>
      <c r="AG80" s="553"/>
      <c r="AH80" s="553"/>
      <c r="AI80" s="553"/>
      <c r="AJ80" s="553"/>
      <c r="AK80" s="553"/>
      <c r="AL80" s="553"/>
      <c r="AM80" s="553"/>
      <c r="AN80" s="554"/>
      <c r="AO80" s="552"/>
      <c r="AP80" s="553"/>
      <c r="AQ80" s="553"/>
      <c r="AR80" s="553"/>
      <c r="AS80" s="553"/>
      <c r="AT80" s="553"/>
      <c r="AU80" s="553"/>
      <c r="AV80" s="553"/>
      <c r="AW80" s="553"/>
      <c r="AX80" s="555"/>
    </row>
    <row r="81" spans="1:50" ht="24.75" customHeight="1" x14ac:dyDescent="0.15">
      <c r="A81" s="117" t="s">
        <v>243</v>
      </c>
      <c r="B81" s="117"/>
      <c r="C81" s="117"/>
      <c r="D81" s="117"/>
      <c r="E81" s="552" t="s">
        <v>590</v>
      </c>
      <c r="F81" s="553"/>
      <c r="G81" s="553"/>
      <c r="H81" s="553"/>
      <c r="I81" s="553"/>
      <c r="J81" s="553"/>
      <c r="K81" s="553"/>
      <c r="L81" s="553"/>
      <c r="M81" s="553"/>
      <c r="N81" s="553"/>
      <c r="O81" s="553"/>
      <c r="P81" s="554"/>
      <c r="Q81" s="552"/>
      <c r="R81" s="553"/>
      <c r="S81" s="553"/>
      <c r="T81" s="553"/>
      <c r="U81" s="553"/>
      <c r="V81" s="553"/>
      <c r="W81" s="553"/>
      <c r="X81" s="553"/>
      <c r="Y81" s="553"/>
      <c r="Z81" s="553"/>
      <c r="AA81" s="553"/>
      <c r="AB81" s="554"/>
      <c r="AC81" s="552"/>
      <c r="AD81" s="553"/>
      <c r="AE81" s="553"/>
      <c r="AF81" s="553"/>
      <c r="AG81" s="553"/>
      <c r="AH81" s="553"/>
      <c r="AI81" s="553"/>
      <c r="AJ81" s="553"/>
      <c r="AK81" s="553"/>
      <c r="AL81" s="553"/>
      <c r="AM81" s="553"/>
      <c r="AN81" s="554"/>
      <c r="AO81" s="552"/>
      <c r="AP81" s="553"/>
      <c r="AQ81" s="553"/>
      <c r="AR81" s="553"/>
      <c r="AS81" s="553"/>
      <c r="AT81" s="553"/>
      <c r="AU81" s="553"/>
      <c r="AV81" s="553"/>
      <c r="AW81" s="553"/>
      <c r="AX81" s="555"/>
    </row>
    <row r="82" spans="1:50" ht="24.75" customHeight="1" x14ac:dyDescent="0.15">
      <c r="A82" s="117" t="s">
        <v>242</v>
      </c>
      <c r="B82" s="117"/>
      <c r="C82" s="117"/>
      <c r="D82" s="117"/>
      <c r="E82" s="552" t="s">
        <v>591</v>
      </c>
      <c r="F82" s="553"/>
      <c r="G82" s="553"/>
      <c r="H82" s="553"/>
      <c r="I82" s="553"/>
      <c r="J82" s="553"/>
      <c r="K82" s="553"/>
      <c r="L82" s="553"/>
      <c r="M82" s="553"/>
      <c r="N82" s="553"/>
      <c r="O82" s="553"/>
      <c r="P82" s="554"/>
      <c r="Q82" s="552"/>
      <c r="R82" s="553"/>
      <c r="S82" s="553"/>
      <c r="T82" s="553"/>
      <c r="U82" s="553"/>
      <c r="V82" s="553"/>
      <c r="W82" s="553"/>
      <c r="X82" s="553"/>
      <c r="Y82" s="553"/>
      <c r="Z82" s="553"/>
      <c r="AA82" s="553"/>
      <c r="AB82" s="554"/>
      <c r="AC82" s="552"/>
      <c r="AD82" s="553"/>
      <c r="AE82" s="553"/>
      <c r="AF82" s="553"/>
      <c r="AG82" s="553"/>
      <c r="AH82" s="553"/>
      <c r="AI82" s="553"/>
      <c r="AJ82" s="553"/>
      <c r="AK82" s="553"/>
      <c r="AL82" s="553"/>
      <c r="AM82" s="553"/>
      <c r="AN82" s="554"/>
      <c r="AO82" s="552"/>
      <c r="AP82" s="553"/>
      <c r="AQ82" s="553"/>
      <c r="AR82" s="553"/>
      <c r="AS82" s="553"/>
      <c r="AT82" s="553"/>
      <c r="AU82" s="553"/>
      <c r="AV82" s="553"/>
      <c r="AW82" s="553"/>
      <c r="AX82" s="555"/>
    </row>
    <row r="83" spans="1:50" ht="24.75" customHeight="1" x14ac:dyDescent="0.15">
      <c r="A83" s="117" t="s">
        <v>241</v>
      </c>
      <c r="B83" s="117"/>
      <c r="C83" s="117"/>
      <c r="D83" s="117"/>
      <c r="E83" s="552" t="s">
        <v>592</v>
      </c>
      <c r="F83" s="553"/>
      <c r="G83" s="553"/>
      <c r="H83" s="553"/>
      <c r="I83" s="553"/>
      <c r="J83" s="553"/>
      <c r="K83" s="553"/>
      <c r="L83" s="553"/>
      <c r="M83" s="553"/>
      <c r="N83" s="553"/>
      <c r="O83" s="553"/>
      <c r="P83" s="554"/>
      <c r="Q83" s="552"/>
      <c r="R83" s="553"/>
      <c r="S83" s="553"/>
      <c r="T83" s="553"/>
      <c r="U83" s="553"/>
      <c r="V83" s="553"/>
      <c r="W83" s="553"/>
      <c r="X83" s="553"/>
      <c r="Y83" s="553"/>
      <c r="Z83" s="553"/>
      <c r="AA83" s="553"/>
      <c r="AB83" s="554"/>
      <c r="AC83" s="552"/>
      <c r="AD83" s="553"/>
      <c r="AE83" s="553"/>
      <c r="AF83" s="553"/>
      <c r="AG83" s="553"/>
      <c r="AH83" s="553"/>
      <c r="AI83" s="553"/>
      <c r="AJ83" s="553"/>
      <c r="AK83" s="553"/>
      <c r="AL83" s="553"/>
      <c r="AM83" s="553"/>
      <c r="AN83" s="554"/>
      <c r="AO83" s="552"/>
      <c r="AP83" s="553"/>
      <c r="AQ83" s="553"/>
      <c r="AR83" s="553"/>
      <c r="AS83" s="553"/>
      <c r="AT83" s="553"/>
      <c r="AU83" s="553"/>
      <c r="AV83" s="553"/>
      <c r="AW83" s="553"/>
      <c r="AX83" s="555"/>
    </row>
    <row r="84" spans="1:50" ht="24.75" customHeight="1" x14ac:dyDescent="0.15">
      <c r="A84" s="117" t="s">
        <v>240</v>
      </c>
      <c r="B84" s="117"/>
      <c r="C84" s="117"/>
      <c r="D84" s="117"/>
      <c r="E84" s="552" t="s">
        <v>593</v>
      </c>
      <c r="F84" s="553"/>
      <c r="G84" s="553"/>
      <c r="H84" s="553"/>
      <c r="I84" s="553"/>
      <c r="J84" s="553"/>
      <c r="K84" s="553"/>
      <c r="L84" s="553"/>
      <c r="M84" s="553"/>
      <c r="N84" s="553"/>
      <c r="O84" s="553"/>
      <c r="P84" s="554"/>
      <c r="Q84" s="552"/>
      <c r="R84" s="553"/>
      <c r="S84" s="553"/>
      <c r="T84" s="553"/>
      <c r="U84" s="553"/>
      <c r="V84" s="553"/>
      <c r="W84" s="553"/>
      <c r="X84" s="553"/>
      <c r="Y84" s="553"/>
      <c r="Z84" s="553"/>
      <c r="AA84" s="553"/>
      <c r="AB84" s="554"/>
      <c r="AC84" s="552"/>
      <c r="AD84" s="553"/>
      <c r="AE84" s="553"/>
      <c r="AF84" s="553"/>
      <c r="AG84" s="553"/>
      <c r="AH84" s="553"/>
      <c r="AI84" s="553"/>
      <c r="AJ84" s="553"/>
      <c r="AK84" s="553"/>
      <c r="AL84" s="553"/>
      <c r="AM84" s="553"/>
      <c r="AN84" s="554"/>
      <c r="AO84" s="552"/>
      <c r="AP84" s="553"/>
      <c r="AQ84" s="553"/>
      <c r="AR84" s="553"/>
      <c r="AS84" s="553"/>
      <c r="AT84" s="553"/>
      <c r="AU84" s="553"/>
      <c r="AV84" s="553"/>
      <c r="AW84" s="553"/>
      <c r="AX84" s="555"/>
    </row>
    <row r="85" spans="1:50" ht="24.75" customHeight="1" x14ac:dyDescent="0.15">
      <c r="A85" s="117" t="s">
        <v>239</v>
      </c>
      <c r="B85" s="117"/>
      <c r="C85" s="117"/>
      <c r="D85" s="117"/>
      <c r="E85" s="552" t="s">
        <v>593</v>
      </c>
      <c r="F85" s="553"/>
      <c r="G85" s="553"/>
      <c r="H85" s="553"/>
      <c r="I85" s="553"/>
      <c r="J85" s="553"/>
      <c r="K85" s="553"/>
      <c r="L85" s="553"/>
      <c r="M85" s="553"/>
      <c r="N85" s="553"/>
      <c r="O85" s="553"/>
      <c r="P85" s="554"/>
      <c r="Q85" s="552"/>
      <c r="R85" s="553"/>
      <c r="S85" s="553"/>
      <c r="T85" s="553"/>
      <c r="U85" s="553"/>
      <c r="V85" s="553"/>
      <c r="W85" s="553"/>
      <c r="X85" s="553"/>
      <c r="Y85" s="553"/>
      <c r="Z85" s="553"/>
      <c r="AA85" s="553"/>
      <c r="AB85" s="554"/>
      <c r="AC85" s="552"/>
      <c r="AD85" s="553"/>
      <c r="AE85" s="553"/>
      <c r="AF85" s="553"/>
      <c r="AG85" s="553"/>
      <c r="AH85" s="553"/>
      <c r="AI85" s="553"/>
      <c r="AJ85" s="553"/>
      <c r="AK85" s="553"/>
      <c r="AL85" s="553"/>
      <c r="AM85" s="553"/>
      <c r="AN85" s="554"/>
      <c r="AO85" s="552"/>
      <c r="AP85" s="553"/>
      <c r="AQ85" s="553"/>
      <c r="AR85" s="553"/>
      <c r="AS85" s="553"/>
      <c r="AT85" s="553"/>
      <c r="AU85" s="553"/>
      <c r="AV85" s="553"/>
      <c r="AW85" s="553"/>
      <c r="AX85" s="555"/>
    </row>
    <row r="86" spans="1:50" ht="24.75" customHeight="1" x14ac:dyDescent="0.15">
      <c r="A86" s="117" t="s">
        <v>238</v>
      </c>
      <c r="B86" s="117"/>
      <c r="C86" s="117"/>
      <c r="D86" s="117"/>
      <c r="E86" s="552" t="s">
        <v>593</v>
      </c>
      <c r="F86" s="553"/>
      <c r="G86" s="553"/>
      <c r="H86" s="553"/>
      <c r="I86" s="553"/>
      <c r="J86" s="553"/>
      <c r="K86" s="553"/>
      <c r="L86" s="553"/>
      <c r="M86" s="553"/>
      <c r="N86" s="553"/>
      <c r="O86" s="553"/>
      <c r="P86" s="554"/>
      <c r="Q86" s="552"/>
      <c r="R86" s="553"/>
      <c r="S86" s="553"/>
      <c r="T86" s="553"/>
      <c r="U86" s="553"/>
      <c r="V86" s="553"/>
      <c r="W86" s="553"/>
      <c r="X86" s="553"/>
      <c r="Y86" s="553"/>
      <c r="Z86" s="553"/>
      <c r="AA86" s="553"/>
      <c r="AB86" s="554"/>
      <c r="AC86" s="552"/>
      <c r="AD86" s="553"/>
      <c r="AE86" s="553"/>
      <c r="AF86" s="553"/>
      <c r="AG86" s="553"/>
      <c r="AH86" s="553"/>
      <c r="AI86" s="553"/>
      <c r="AJ86" s="553"/>
      <c r="AK86" s="553"/>
      <c r="AL86" s="553"/>
      <c r="AM86" s="553"/>
      <c r="AN86" s="554"/>
      <c r="AO86" s="552"/>
      <c r="AP86" s="553"/>
      <c r="AQ86" s="553"/>
      <c r="AR86" s="553"/>
      <c r="AS86" s="553"/>
      <c r="AT86" s="553"/>
      <c r="AU86" s="553"/>
      <c r="AV86" s="553"/>
      <c r="AW86" s="553"/>
      <c r="AX86" s="555"/>
    </row>
    <row r="87" spans="1:50" ht="24.75" customHeight="1" x14ac:dyDescent="0.15">
      <c r="A87" s="117" t="s">
        <v>384</v>
      </c>
      <c r="B87" s="117"/>
      <c r="C87" s="117"/>
      <c r="D87" s="117"/>
      <c r="E87" s="568" t="s">
        <v>563</v>
      </c>
      <c r="F87" s="569"/>
      <c r="G87" s="569"/>
      <c r="H87" s="61" t="str">
        <f>IF(E87="","","-")</f>
        <v>-</v>
      </c>
      <c r="I87" s="569"/>
      <c r="J87" s="569"/>
      <c r="K87" s="61" t="str">
        <f>IF(I87="","","-")</f>
        <v/>
      </c>
      <c r="L87" s="87">
        <v>46</v>
      </c>
      <c r="M87" s="87"/>
      <c r="N87" s="61" t="str">
        <f>IF(O87="","","-")</f>
        <v/>
      </c>
      <c r="O87" s="566"/>
      <c r="P87" s="567"/>
      <c r="Q87" s="568"/>
      <c r="R87" s="569"/>
      <c r="S87" s="569"/>
      <c r="T87" s="61" t="str">
        <f>IF(Q87="","","-")</f>
        <v/>
      </c>
      <c r="U87" s="569"/>
      <c r="V87" s="569"/>
      <c r="W87" s="61" t="str">
        <f>IF(U87="","","-")</f>
        <v/>
      </c>
      <c r="X87" s="87"/>
      <c r="Y87" s="87"/>
      <c r="Z87" s="61" t="str">
        <f>IF(AA87="","","-")</f>
        <v/>
      </c>
      <c r="AA87" s="566"/>
      <c r="AB87" s="567"/>
      <c r="AC87" s="568"/>
      <c r="AD87" s="569"/>
      <c r="AE87" s="569"/>
      <c r="AF87" s="61" t="str">
        <f>IF(AC87="","","-")</f>
        <v/>
      </c>
      <c r="AG87" s="569"/>
      <c r="AH87" s="569"/>
      <c r="AI87" s="61" t="str">
        <f>IF(AG87="","","-")</f>
        <v/>
      </c>
      <c r="AJ87" s="87"/>
      <c r="AK87" s="87"/>
      <c r="AL87" s="61" t="str">
        <f>IF(AM87="","","-")</f>
        <v/>
      </c>
      <c r="AM87" s="566"/>
      <c r="AN87" s="567"/>
      <c r="AO87" s="568"/>
      <c r="AP87" s="569"/>
      <c r="AQ87" s="61" t="str">
        <f>IF(AO87="","","-")</f>
        <v/>
      </c>
      <c r="AR87" s="569"/>
      <c r="AS87" s="569"/>
      <c r="AT87" s="61" t="str">
        <f>IF(AR87="","","-")</f>
        <v/>
      </c>
      <c r="AU87" s="87"/>
      <c r="AV87" s="87"/>
      <c r="AW87" s="61" t="str">
        <f>IF(AX87="","","-")</f>
        <v/>
      </c>
      <c r="AX87" s="63"/>
    </row>
    <row r="88" spans="1:50" ht="24.75" customHeight="1" x14ac:dyDescent="0.15">
      <c r="A88" s="117" t="s">
        <v>551</v>
      </c>
      <c r="B88" s="117"/>
      <c r="C88" s="117"/>
      <c r="D88" s="117"/>
      <c r="E88" s="568" t="s">
        <v>563</v>
      </c>
      <c r="F88" s="569"/>
      <c r="G88" s="569"/>
      <c r="H88" s="61"/>
      <c r="I88" s="569"/>
      <c r="J88" s="569"/>
      <c r="K88" s="61"/>
      <c r="L88" s="87">
        <v>45</v>
      </c>
      <c r="M88" s="87"/>
      <c r="N88" s="61" t="str">
        <f>IF(O88="","","-")</f>
        <v/>
      </c>
      <c r="O88" s="566"/>
      <c r="P88" s="567"/>
      <c r="Q88" s="568"/>
      <c r="R88" s="569"/>
      <c r="S88" s="569"/>
      <c r="T88" s="61" t="str">
        <f>IF(Q88="","","-")</f>
        <v/>
      </c>
      <c r="U88" s="569"/>
      <c r="V88" s="569"/>
      <c r="W88" s="61" t="str">
        <f>IF(U88="","","-")</f>
        <v/>
      </c>
      <c r="X88" s="87"/>
      <c r="Y88" s="87"/>
      <c r="Z88" s="61" t="str">
        <f>IF(AA88="","","-")</f>
        <v/>
      </c>
      <c r="AA88" s="566"/>
      <c r="AB88" s="567"/>
      <c r="AC88" s="568"/>
      <c r="AD88" s="569"/>
      <c r="AE88" s="569"/>
      <c r="AF88" s="61" t="str">
        <f>IF(AC88="","","-")</f>
        <v/>
      </c>
      <c r="AG88" s="569"/>
      <c r="AH88" s="569"/>
      <c r="AI88" s="61" t="str">
        <f>IF(AG88="","","-")</f>
        <v/>
      </c>
      <c r="AJ88" s="87"/>
      <c r="AK88" s="87"/>
      <c r="AL88" s="61" t="str">
        <f>IF(AM88="","","-")</f>
        <v/>
      </c>
      <c r="AM88" s="566"/>
      <c r="AN88" s="567"/>
      <c r="AO88" s="568"/>
      <c r="AP88" s="569"/>
      <c r="AQ88" s="61" t="str">
        <f>IF(AO88="","","-")</f>
        <v/>
      </c>
      <c r="AR88" s="569"/>
      <c r="AS88" s="569"/>
      <c r="AT88" s="61" t="str">
        <f>IF(AR88="","","-")</f>
        <v/>
      </c>
      <c r="AU88" s="87"/>
      <c r="AV88" s="87"/>
      <c r="AW88" s="61" t="str">
        <f>IF(AX88="","","-")</f>
        <v/>
      </c>
      <c r="AX88" s="63"/>
    </row>
    <row r="89" spans="1:50" ht="24.75" customHeight="1" x14ac:dyDescent="0.15">
      <c r="A89" s="117" t="s">
        <v>352</v>
      </c>
      <c r="B89" s="117"/>
      <c r="C89" s="117"/>
      <c r="D89" s="117"/>
      <c r="E89" s="571">
        <v>2021</v>
      </c>
      <c r="F89" s="118"/>
      <c r="G89" s="569" t="s">
        <v>562</v>
      </c>
      <c r="H89" s="569"/>
      <c r="I89" s="569"/>
      <c r="J89" s="118">
        <v>20</v>
      </c>
      <c r="K89" s="118"/>
      <c r="L89" s="87">
        <v>57</v>
      </c>
      <c r="M89" s="87"/>
      <c r="N89" s="87"/>
      <c r="O89" s="118"/>
      <c r="P89" s="118"/>
      <c r="Q89" s="571"/>
      <c r="R89" s="118"/>
      <c r="S89" s="569"/>
      <c r="T89" s="569"/>
      <c r="U89" s="569"/>
      <c r="V89" s="118"/>
      <c r="W89" s="118"/>
      <c r="X89" s="87"/>
      <c r="Y89" s="87"/>
      <c r="Z89" s="87"/>
      <c r="AA89" s="118"/>
      <c r="AB89" s="570"/>
      <c r="AC89" s="571"/>
      <c r="AD89" s="118"/>
      <c r="AE89" s="569"/>
      <c r="AF89" s="569"/>
      <c r="AG89" s="569"/>
      <c r="AH89" s="118"/>
      <c r="AI89" s="118"/>
      <c r="AJ89" s="87"/>
      <c r="AK89" s="87"/>
      <c r="AL89" s="87"/>
      <c r="AM89" s="118"/>
      <c r="AN89" s="570"/>
      <c r="AO89" s="571"/>
      <c r="AP89" s="118"/>
      <c r="AQ89" s="569"/>
      <c r="AR89" s="569"/>
      <c r="AS89" s="569"/>
      <c r="AT89" s="118"/>
      <c r="AU89" s="118"/>
      <c r="AV89" s="87"/>
      <c r="AW89" s="87"/>
      <c r="AX89" s="63"/>
    </row>
    <row r="90" spans="1:50" ht="28.35" customHeight="1" x14ac:dyDescent="0.15">
      <c r="A90" s="227" t="s">
        <v>232</v>
      </c>
      <c r="B90" s="228"/>
      <c r="C90" s="228"/>
      <c r="D90" s="228"/>
      <c r="E90" s="228"/>
      <c r="F90" s="229"/>
      <c r="G90" s="48" t="s">
        <v>553</v>
      </c>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30"/>
    </row>
    <row r="91" spans="1:50" ht="28.35" customHeight="1" x14ac:dyDescent="0.15">
      <c r="A91" s="227"/>
      <c r="B91" s="228"/>
      <c r="C91" s="228"/>
      <c r="D91" s="228"/>
      <c r="E91" s="228"/>
      <c r="F91" s="229"/>
      <c r="G91" s="28"/>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30"/>
    </row>
    <row r="92" spans="1:50" ht="28.35" customHeight="1" x14ac:dyDescent="0.15">
      <c r="A92" s="227"/>
      <c r="B92" s="228"/>
      <c r="C92" s="228"/>
      <c r="D92" s="228"/>
      <c r="E92" s="228"/>
      <c r="F92" s="229"/>
      <c r="G92" s="28"/>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30"/>
    </row>
    <row r="93" spans="1:50" ht="28.35" customHeight="1" x14ac:dyDescent="0.15">
      <c r="A93" s="227"/>
      <c r="B93" s="228"/>
      <c r="C93" s="228"/>
      <c r="D93" s="228"/>
      <c r="E93" s="228"/>
      <c r="F93" s="229"/>
      <c r="G93" s="28"/>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30"/>
    </row>
    <row r="94" spans="1:50" ht="27.75" customHeight="1" x14ac:dyDescent="0.15">
      <c r="A94" s="227"/>
      <c r="B94" s="228"/>
      <c r="C94" s="228"/>
      <c r="D94" s="228"/>
      <c r="E94" s="228"/>
      <c r="F94" s="229"/>
      <c r="G94" s="28"/>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30"/>
    </row>
    <row r="95" spans="1:50" ht="28.35" customHeight="1" x14ac:dyDescent="0.15">
      <c r="A95" s="227"/>
      <c r="B95" s="228"/>
      <c r="C95" s="228"/>
      <c r="D95" s="228"/>
      <c r="E95" s="228"/>
      <c r="F95" s="229"/>
      <c r="G95" s="28"/>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30"/>
    </row>
    <row r="96" spans="1:50" ht="28.35" customHeight="1" x14ac:dyDescent="0.15">
      <c r="A96" s="227"/>
      <c r="B96" s="228"/>
      <c r="C96" s="228"/>
      <c r="D96" s="228"/>
      <c r="E96" s="228"/>
      <c r="F96" s="229"/>
      <c r="G96" s="28"/>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30"/>
    </row>
    <row r="97" spans="1:51" ht="27.75" customHeight="1" x14ac:dyDescent="0.15">
      <c r="A97" s="227"/>
      <c r="B97" s="228"/>
      <c r="C97" s="228"/>
      <c r="D97" s="228"/>
      <c r="E97" s="228"/>
      <c r="F97" s="229"/>
      <c r="G97" s="28"/>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30"/>
    </row>
    <row r="98" spans="1:51" ht="28.35" customHeight="1" x14ac:dyDescent="0.15">
      <c r="A98" s="227"/>
      <c r="B98" s="228"/>
      <c r="C98" s="228"/>
      <c r="D98" s="228"/>
      <c r="E98" s="228"/>
      <c r="F98" s="229"/>
      <c r="G98" s="28"/>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30"/>
    </row>
    <row r="99" spans="1:51" ht="28.35" customHeight="1" x14ac:dyDescent="0.15">
      <c r="A99" s="227"/>
      <c r="B99" s="228"/>
      <c r="C99" s="228"/>
      <c r="D99" s="228"/>
      <c r="E99" s="228"/>
      <c r="F99" s="229"/>
      <c r="G99" s="28"/>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30"/>
    </row>
    <row r="100" spans="1:51" ht="28.35" customHeight="1" x14ac:dyDescent="0.15">
      <c r="A100" s="227"/>
      <c r="B100" s="228"/>
      <c r="C100" s="228"/>
      <c r="D100" s="228"/>
      <c r="E100" s="228"/>
      <c r="F100" s="229"/>
      <c r="G100" s="28"/>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30"/>
    </row>
    <row r="101" spans="1:51" ht="28.35" customHeight="1" x14ac:dyDescent="0.15">
      <c r="A101" s="227"/>
      <c r="B101" s="228"/>
      <c r="C101" s="228"/>
      <c r="D101" s="228"/>
      <c r="E101" s="228"/>
      <c r="F101" s="229"/>
      <c r="G101" s="28"/>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30"/>
    </row>
    <row r="102" spans="1:51" ht="27.75" customHeight="1" x14ac:dyDescent="0.15">
      <c r="A102" s="227"/>
      <c r="B102" s="228"/>
      <c r="C102" s="228"/>
      <c r="D102" s="228"/>
      <c r="E102" s="228"/>
      <c r="F102" s="229"/>
      <c r="G102" s="28"/>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30"/>
    </row>
    <row r="103" spans="1:51" ht="27.75" customHeight="1" x14ac:dyDescent="0.15">
      <c r="A103" s="227"/>
      <c r="B103" s="228"/>
      <c r="C103" s="228"/>
      <c r="D103" s="228"/>
      <c r="E103" s="228"/>
      <c r="F103" s="229"/>
      <c r="G103" s="28"/>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30"/>
    </row>
    <row r="104" spans="1:51" ht="28.35" customHeight="1" x14ac:dyDescent="0.15">
      <c r="A104" s="227"/>
      <c r="B104" s="228"/>
      <c r="C104" s="228"/>
      <c r="D104" s="228"/>
      <c r="E104" s="228"/>
      <c r="F104" s="229"/>
      <c r="G104" s="28"/>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30"/>
    </row>
    <row r="105" spans="1:51" ht="28.35" customHeight="1" thickBot="1" x14ac:dyDescent="0.2">
      <c r="A105" s="227"/>
      <c r="B105" s="228"/>
      <c r="C105" s="228"/>
      <c r="D105" s="228"/>
      <c r="E105" s="228"/>
      <c r="F105" s="229"/>
      <c r="G105" s="28"/>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30"/>
    </row>
    <row r="106" spans="1:51" ht="29.25" customHeight="1" x14ac:dyDescent="0.15">
      <c r="A106" s="572" t="s">
        <v>234</v>
      </c>
      <c r="B106" s="573"/>
      <c r="C106" s="573"/>
      <c r="D106" s="573"/>
      <c r="E106" s="573"/>
      <c r="F106" s="574"/>
      <c r="G106" s="578" t="s">
        <v>628</v>
      </c>
      <c r="H106" s="579"/>
      <c r="I106" s="579"/>
      <c r="J106" s="579"/>
      <c r="K106" s="579"/>
      <c r="L106" s="579"/>
      <c r="M106" s="579"/>
      <c r="N106" s="579"/>
      <c r="O106" s="579"/>
      <c r="P106" s="579"/>
      <c r="Q106" s="579"/>
      <c r="R106" s="579"/>
      <c r="S106" s="579"/>
      <c r="T106" s="579"/>
      <c r="U106" s="579"/>
      <c r="V106" s="579"/>
      <c r="W106" s="579"/>
      <c r="X106" s="579"/>
      <c r="Y106" s="579"/>
      <c r="Z106" s="579"/>
      <c r="AA106" s="579"/>
      <c r="AB106" s="580"/>
      <c r="AC106" s="578" t="s">
        <v>629</v>
      </c>
      <c r="AD106" s="579"/>
      <c r="AE106" s="579"/>
      <c r="AF106" s="579"/>
      <c r="AG106" s="579"/>
      <c r="AH106" s="579"/>
      <c r="AI106" s="579"/>
      <c r="AJ106" s="579"/>
      <c r="AK106" s="579"/>
      <c r="AL106" s="579"/>
      <c r="AM106" s="579"/>
      <c r="AN106" s="579"/>
      <c r="AO106" s="579"/>
      <c r="AP106" s="579"/>
      <c r="AQ106" s="579"/>
      <c r="AR106" s="579"/>
      <c r="AS106" s="579"/>
      <c r="AT106" s="579"/>
      <c r="AU106" s="579"/>
      <c r="AV106" s="579"/>
      <c r="AW106" s="579"/>
      <c r="AX106" s="581"/>
    </row>
    <row r="107" spans="1:51" ht="29.25" customHeight="1" x14ac:dyDescent="0.15">
      <c r="A107" s="575"/>
      <c r="B107" s="576"/>
      <c r="C107" s="576"/>
      <c r="D107" s="576"/>
      <c r="E107" s="576"/>
      <c r="F107" s="577"/>
      <c r="G107" s="107" t="s">
        <v>15</v>
      </c>
      <c r="H107" s="582"/>
      <c r="I107" s="582"/>
      <c r="J107" s="582"/>
      <c r="K107" s="582"/>
      <c r="L107" s="583" t="s">
        <v>16</v>
      </c>
      <c r="M107" s="582"/>
      <c r="N107" s="582"/>
      <c r="O107" s="582"/>
      <c r="P107" s="582"/>
      <c r="Q107" s="582"/>
      <c r="R107" s="582"/>
      <c r="S107" s="582"/>
      <c r="T107" s="582"/>
      <c r="U107" s="582"/>
      <c r="V107" s="582"/>
      <c r="W107" s="582"/>
      <c r="X107" s="584"/>
      <c r="Y107" s="598" t="s">
        <v>17</v>
      </c>
      <c r="Z107" s="599"/>
      <c r="AA107" s="599"/>
      <c r="AB107" s="600"/>
      <c r="AC107" s="107" t="s">
        <v>15</v>
      </c>
      <c r="AD107" s="582"/>
      <c r="AE107" s="582"/>
      <c r="AF107" s="582"/>
      <c r="AG107" s="582"/>
      <c r="AH107" s="583" t="s">
        <v>16</v>
      </c>
      <c r="AI107" s="582"/>
      <c r="AJ107" s="582"/>
      <c r="AK107" s="582"/>
      <c r="AL107" s="582"/>
      <c r="AM107" s="582"/>
      <c r="AN107" s="582"/>
      <c r="AO107" s="582"/>
      <c r="AP107" s="582"/>
      <c r="AQ107" s="582"/>
      <c r="AR107" s="582"/>
      <c r="AS107" s="582"/>
      <c r="AT107" s="584"/>
      <c r="AU107" s="598" t="s">
        <v>17</v>
      </c>
      <c r="AV107" s="599"/>
      <c r="AW107" s="599"/>
      <c r="AX107" s="601"/>
    </row>
    <row r="108" spans="1:51" ht="29.25" customHeight="1" x14ac:dyDescent="0.15">
      <c r="A108" s="575"/>
      <c r="B108" s="576"/>
      <c r="C108" s="576"/>
      <c r="D108" s="576"/>
      <c r="E108" s="576"/>
      <c r="F108" s="577"/>
      <c r="G108" s="595" t="s">
        <v>594</v>
      </c>
      <c r="H108" s="596"/>
      <c r="I108" s="596"/>
      <c r="J108" s="596"/>
      <c r="K108" s="597"/>
      <c r="L108" s="602" t="s">
        <v>595</v>
      </c>
      <c r="M108" s="603"/>
      <c r="N108" s="603"/>
      <c r="O108" s="603"/>
      <c r="P108" s="603"/>
      <c r="Q108" s="603"/>
      <c r="R108" s="603"/>
      <c r="S108" s="603"/>
      <c r="T108" s="603"/>
      <c r="U108" s="603"/>
      <c r="V108" s="603"/>
      <c r="W108" s="603"/>
      <c r="X108" s="604"/>
      <c r="Y108" s="605">
        <v>19.045839999999998</v>
      </c>
      <c r="Z108" s="606"/>
      <c r="AA108" s="606"/>
      <c r="AB108" s="607"/>
      <c r="AC108" s="595" t="s">
        <v>594</v>
      </c>
      <c r="AD108" s="596"/>
      <c r="AE108" s="596"/>
      <c r="AF108" s="596"/>
      <c r="AG108" s="597"/>
      <c r="AH108" s="602" t="s">
        <v>602</v>
      </c>
      <c r="AI108" s="603"/>
      <c r="AJ108" s="603"/>
      <c r="AK108" s="603"/>
      <c r="AL108" s="603"/>
      <c r="AM108" s="603"/>
      <c r="AN108" s="603"/>
      <c r="AO108" s="603"/>
      <c r="AP108" s="603"/>
      <c r="AQ108" s="603"/>
      <c r="AR108" s="603"/>
      <c r="AS108" s="603"/>
      <c r="AT108" s="604"/>
      <c r="AU108" s="605">
        <v>6.9390000000000001</v>
      </c>
      <c r="AV108" s="606"/>
      <c r="AW108" s="606"/>
      <c r="AX108" s="608"/>
    </row>
    <row r="109" spans="1:51" ht="47.25" customHeight="1" x14ac:dyDescent="0.15">
      <c r="A109" s="575"/>
      <c r="B109" s="576"/>
      <c r="C109" s="576"/>
      <c r="D109" s="576"/>
      <c r="E109" s="576"/>
      <c r="F109" s="577"/>
      <c r="G109" s="595" t="s">
        <v>594</v>
      </c>
      <c r="H109" s="596"/>
      <c r="I109" s="596"/>
      <c r="J109" s="596"/>
      <c r="K109" s="597"/>
      <c r="L109" s="588" t="s">
        <v>621</v>
      </c>
      <c r="M109" s="589"/>
      <c r="N109" s="589"/>
      <c r="O109" s="589"/>
      <c r="P109" s="589"/>
      <c r="Q109" s="589"/>
      <c r="R109" s="589"/>
      <c r="S109" s="589"/>
      <c r="T109" s="589"/>
      <c r="U109" s="589"/>
      <c r="V109" s="589"/>
      <c r="W109" s="589"/>
      <c r="X109" s="590"/>
      <c r="Y109" s="591">
        <v>7.4</v>
      </c>
      <c r="Z109" s="592"/>
      <c r="AA109" s="592"/>
      <c r="AB109" s="593"/>
      <c r="AC109" s="585" t="s">
        <v>601</v>
      </c>
      <c r="AD109" s="586"/>
      <c r="AE109" s="586"/>
      <c r="AF109" s="586"/>
      <c r="AG109" s="587"/>
      <c r="AH109" s="588" t="s">
        <v>601</v>
      </c>
      <c r="AI109" s="589"/>
      <c r="AJ109" s="589"/>
      <c r="AK109" s="589"/>
      <c r="AL109" s="589"/>
      <c r="AM109" s="589"/>
      <c r="AN109" s="589"/>
      <c r="AO109" s="589"/>
      <c r="AP109" s="589"/>
      <c r="AQ109" s="589"/>
      <c r="AR109" s="589"/>
      <c r="AS109" s="589"/>
      <c r="AT109" s="590"/>
      <c r="AU109" s="591" t="s">
        <v>601</v>
      </c>
      <c r="AV109" s="592"/>
      <c r="AW109" s="592"/>
      <c r="AX109" s="594"/>
    </row>
    <row r="110" spans="1:51" ht="29.25" customHeight="1" thickBot="1" x14ac:dyDescent="0.2">
      <c r="A110" s="575"/>
      <c r="B110" s="576"/>
      <c r="C110" s="576"/>
      <c r="D110" s="576"/>
      <c r="E110" s="576"/>
      <c r="F110" s="577"/>
      <c r="G110" s="609" t="s">
        <v>18</v>
      </c>
      <c r="H110" s="610"/>
      <c r="I110" s="610"/>
      <c r="J110" s="610"/>
      <c r="K110" s="610"/>
      <c r="L110" s="611"/>
      <c r="M110" s="612"/>
      <c r="N110" s="612"/>
      <c r="O110" s="612"/>
      <c r="P110" s="612"/>
      <c r="Q110" s="612"/>
      <c r="R110" s="612"/>
      <c r="S110" s="612"/>
      <c r="T110" s="612"/>
      <c r="U110" s="612"/>
      <c r="V110" s="612"/>
      <c r="W110" s="612"/>
      <c r="X110" s="613"/>
      <c r="Y110" s="614">
        <f>SUM(Y108:AB109)</f>
        <v>26.445839999999997</v>
      </c>
      <c r="Z110" s="615"/>
      <c r="AA110" s="615"/>
      <c r="AB110" s="616"/>
      <c r="AC110" s="609" t="s">
        <v>18</v>
      </c>
      <c r="AD110" s="610"/>
      <c r="AE110" s="610"/>
      <c r="AF110" s="610"/>
      <c r="AG110" s="610"/>
      <c r="AH110" s="611"/>
      <c r="AI110" s="612"/>
      <c r="AJ110" s="612"/>
      <c r="AK110" s="612"/>
      <c r="AL110" s="612"/>
      <c r="AM110" s="612"/>
      <c r="AN110" s="612"/>
      <c r="AO110" s="612"/>
      <c r="AP110" s="612"/>
      <c r="AQ110" s="612"/>
      <c r="AR110" s="612"/>
      <c r="AS110" s="612"/>
      <c r="AT110" s="613"/>
      <c r="AU110" s="614">
        <f>SUM(AU108:AX109)</f>
        <v>6.9390000000000001</v>
      </c>
      <c r="AV110" s="615"/>
      <c r="AW110" s="615"/>
      <c r="AX110" s="617"/>
    </row>
    <row r="111" spans="1:51" ht="41.25" customHeight="1" x14ac:dyDescent="0.15">
      <c r="A111" s="575"/>
      <c r="B111" s="576"/>
      <c r="C111" s="576"/>
      <c r="D111" s="576"/>
      <c r="E111" s="576"/>
      <c r="F111" s="577"/>
      <c r="G111" s="578" t="s">
        <v>630</v>
      </c>
      <c r="H111" s="579"/>
      <c r="I111" s="579"/>
      <c r="J111" s="579"/>
      <c r="K111" s="579"/>
      <c r="L111" s="579"/>
      <c r="M111" s="579"/>
      <c r="N111" s="579"/>
      <c r="O111" s="579"/>
      <c r="P111" s="579"/>
      <c r="Q111" s="579"/>
      <c r="R111" s="579"/>
      <c r="S111" s="579"/>
      <c r="T111" s="579"/>
      <c r="U111" s="579"/>
      <c r="V111" s="579"/>
      <c r="W111" s="579"/>
      <c r="X111" s="579"/>
      <c r="Y111" s="579"/>
      <c r="Z111" s="579"/>
      <c r="AA111" s="579"/>
      <c r="AB111" s="580"/>
      <c r="AC111" s="578" t="s">
        <v>199</v>
      </c>
      <c r="AD111" s="579"/>
      <c r="AE111" s="579"/>
      <c r="AF111" s="579"/>
      <c r="AG111" s="579"/>
      <c r="AH111" s="579"/>
      <c r="AI111" s="579"/>
      <c r="AJ111" s="579"/>
      <c r="AK111" s="579"/>
      <c r="AL111" s="579"/>
      <c r="AM111" s="579"/>
      <c r="AN111" s="579"/>
      <c r="AO111" s="579"/>
      <c r="AP111" s="579"/>
      <c r="AQ111" s="579"/>
      <c r="AR111" s="579"/>
      <c r="AS111" s="579"/>
      <c r="AT111" s="579"/>
      <c r="AU111" s="579"/>
      <c r="AV111" s="579"/>
      <c r="AW111" s="579"/>
      <c r="AX111" s="581"/>
      <c r="AY111">
        <f>COUNTA($G$113,$AC$113)</f>
        <v>2</v>
      </c>
    </row>
    <row r="112" spans="1:51" ht="24.75" customHeight="1" x14ac:dyDescent="0.15">
      <c r="A112" s="575"/>
      <c r="B112" s="576"/>
      <c r="C112" s="576"/>
      <c r="D112" s="576"/>
      <c r="E112" s="576"/>
      <c r="F112" s="577"/>
      <c r="G112" s="107" t="s">
        <v>15</v>
      </c>
      <c r="H112" s="582"/>
      <c r="I112" s="582"/>
      <c r="J112" s="582"/>
      <c r="K112" s="582"/>
      <c r="L112" s="583" t="s">
        <v>16</v>
      </c>
      <c r="M112" s="582"/>
      <c r="N112" s="582"/>
      <c r="O112" s="582"/>
      <c r="P112" s="582"/>
      <c r="Q112" s="582"/>
      <c r="R112" s="582"/>
      <c r="S112" s="582"/>
      <c r="T112" s="582"/>
      <c r="U112" s="582"/>
      <c r="V112" s="582"/>
      <c r="W112" s="582"/>
      <c r="X112" s="584"/>
      <c r="Y112" s="598" t="s">
        <v>17</v>
      </c>
      <c r="Z112" s="599"/>
      <c r="AA112" s="599"/>
      <c r="AB112" s="600"/>
      <c r="AC112" s="107" t="s">
        <v>15</v>
      </c>
      <c r="AD112" s="582"/>
      <c r="AE112" s="582"/>
      <c r="AF112" s="582"/>
      <c r="AG112" s="582"/>
      <c r="AH112" s="583" t="s">
        <v>16</v>
      </c>
      <c r="AI112" s="582"/>
      <c r="AJ112" s="582"/>
      <c r="AK112" s="582"/>
      <c r="AL112" s="582"/>
      <c r="AM112" s="582"/>
      <c r="AN112" s="582"/>
      <c r="AO112" s="582"/>
      <c r="AP112" s="582"/>
      <c r="AQ112" s="582"/>
      <c r="AR112" s="582"/>
      <c r="AS112" s="582"/>
      <c r="AT112" s="584"/>
      <c r="AU112" s="598" t="s">
        <v>17</v>
      </c>
      <c r="AV112" s="599"/>
      <c r="AW112" s="599"/>
      <c r="AX112" s="601"/>
      <c r="AY112">
        <f>$AY$111</f>
        <v>2</v>
      </c>
    </row>
    <row r="113" spans="1:51" ht="32.65" customHeight="1" x14ac:dyDescent="0.15">
      <c r="A113" s="575"/>
      <c r="B113" s="576"/>
      <c r="C113" s="576"/>
      <c r="D113" s="576"/>
      <c r="E113" s="576"/>
      <c r="F113" s="577"/>
      <c r="G113" s="595" t="s">
        <v>594</v>
      </c>
      <c r="H113" s="596"/>
      <c r="I113" s="596"/>
      <c r="J113" s="596"/>
      <c r="K113" s="597"/>
      <c r="L113" s="602" t="s">
        <v>603</v>
      </c>
      <c r="M113" s="603"/>
      <c r="N113" s="603"/>
      <c r="O113" s="603"/>
      <c r="P113" s="603"/>
      <c r="Q113" s="603"/>
      <c r="R113" s="603"/>
      <c r="S113" s="603"/>
      <c r="T113" s="603"/>
      <c r="U113" s="603"/>
      <c r="V113" s="603"/>
      <c r="W113" s="603"/>
      <c r="X113" s="604"/>
      <c r="Y113" s="605">
        <v>1.7544999999999999</v>
      </c>
      <c r="Z113" s="606"/>
      <c r="AA113" s="606"/>
      <c r="AB113" s="607"/>
      <c r="AC113" s="595" t="s">
        <v>601</v>
      </c>
      <c r="AD113" s="596"/>
      <c r="AE113" s="596"/>
      <c r="AF113" s="596"/>
      <c r="AG113" s="597"/>
      <c r="AH113" s="602" t="s">
        <v>601</v>
      </c>
      <c r="AI113" s="603"/>
      <c r="AJ113" s="603"/>
      <c r="AK113" s="603"/>
      <c r="AL113" s="603"/>
      <c r="AM113" s="603"/>
      <c r="AN113" s="603"/>
      <c r="AO113" s="603"/>
      <c r="AP113" s="603"/>
      <c r="AQ113" s="603"/>
      <c r="AR113" s="603"/>
      <c r="AS113" s="603"/>
      <c r="AT113" s="604"/>
      <c r="AU113" s="605" t="s">
        <v>601</v>
      </c>
      <c r="AV113" s="606"/>
      <c r="AW113" s="606"/>
      <c r="AX113" s="608"/>
      <c r="AY113">
        <f>$AY$111</f>
        <v>2</v>
      </c>
    </row>
    <row r="114" spans="1:51" ht="29.65" customHeight="1" x14ac:dyDescent="0.15">
      <c r="A114" s="575"/>
      <c r="B114" s="576"/>
      <c r="C114" s="576"/>
      <c r="D114" s="576"/>
      <c r="E114" s="576"/>
      <c r="F114" s="577"/>
      <c r="G114" s="609" t="s">
        <v>18</v>
      </c>
      <c r="H114" s="610"/>
      <c r="I114" s="610"/>
      <c r="J114" s="610"/>
      <c r="K114" s="610"/>
      <c r="L114" s="611"/>
      <c r="M114" s="612"/>
      <c r="N114" s="612"/>
      <c r="O114" s="612"/>
      <c r="P114" s="612"/>
      <c r="Q114" s="612"/>
      <c r="R114" s="612"/>
      <c r="S114" s="612"/>
      <c r="T114" s="612"/>
      <c r="U114" s="612"/>
      <c r="V114" s="612"/>
      <c r="W114" s="612"/>
      <c r="X114" s="613"/>
      <c r="Y114" s="614">
        <f>SUM(Y113:AB113)</f>
        <v>1.7544999999999999</v>
      </c>
      <c r="Z114" s="615"/>
      <c r="AA114" s="615"/>
      <c r="AB114" s="616"/>
      <c r="AC114" s="609" t="s">
        <v>18</v>
      </c>
      <c r="AD114" s="610"/>
      <c r="AE114" s="610"/>
      <c r="AF114" s="610"/>
      <c r="AG114" s="610"/>
      <c r="AH114" s="611"/>
      <c r="AI114" s="612"/>
      <c r="AJ114" s="612"/>
      <c r="AK114" s="612"/>
      <c r="AL114" s="612"/>
      <c r="AM114" s="612"/>
      <c r="AN114" s="612"/>
      <c r="AO114" s="612"/>
      <c r="AP114" s="612"/>
      <c r="AQ114" s="612"/>
      <c r="AR114" s="612"/>
      <c r="AS114" s="612"/>
      <c r="AT114" s="613"/>
      <c r="AU114" s="614">
        <f>SUM(AU113:AX113)</f>
        <v>0</v>
      </c>
      <c r="AV114" s="615"/>
      <c r="AW114" s="615"/>
      <c r="AX114" s="617"/>
      <c r="AY114">
        <f>$AY$111</f>
        <v>2</v>
      </c>
    </row>
    <row r="115" spans="1:51" ht="24.75" customHeight="1" x14ac:dyDescent="0.15"/>
    <row r="116" spans="1:51" ht="24.75" customHeight="1" x14ac:dyDescent="0.15">
      <c r="A116" s="5"/>
      <c r="B116" s="1" t="s">
        <v>26</v>
      </c>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row>
    <row r="117" spans="1:51" ht="24.75" customHeight="1" x14ac:dyDescent="0.15">
      <c r="A117" s="5"/>
      <c r="B117" s="31" t="s">
        <v>215</v>
      </c>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row>
    <row r="118" spans="1:51" ht="59.25" customHeight="1" x14ac:dyDescent="0.15">
      <c r="A118" s="618"/>
      <c r="B118" s="618"/>
      <c r="C118" s="618" t="s">
        <v>24</v>
      </c>
      <c r="D118" s="618"/>
      <c r="E118" s="618"/>
      <c r="F118" s="618"/>
      <c r="G118" s="618"/>
      <c r="H118" s="618"/>
      <c r="I118" s="618"/>
      <c r="J118" s="619" t="s">
        <v>181</v>
      </c>
      <c r="K118" s="117"/>
      <c r="L118" s="117"/>
      <c r="M118" s="117"/>
      <c r="N118" s="117"/>
      <c r="O118" s="117"/>
      <c r="P118" s="366" t="s">
        <v>25</v>
      </c>
      <c r="Q118" s="366"/>
      <c r="R118" s="366"/>
      <c r="S118" s="366"/>
      <c r="T118" s="366"/>
      <c r="U118" s="366"/>
      <c r="V118" s="366"/>
      <c r="W118" s="366"/>
      <c r="X118" s="366"/>
      <c r="Y118" s="620" t="s">
        <v>180</v>
      </c>
      <c r="Z118" s="621"/>
      <c r="AA118" s="621"/>
      <c r="AB118" s="621"/>
      <c r="AC118" s="619" t="s">
        <v>207</v>
      </c>
      <c r="AD118" s="619"/>
      <c r="AE118" s="619"/>
      <c r="AF118" s="619"/>
      <c r="AG118" s="619"/>
      <c r="AH118" s="620" t="s">
        <v>220</v>
      </c>
      <c r="AI118" s="618"/>
      <c r="AJ118" s="618"/>
      <c r="AK118" s="618"/>
      <c r="AL118" s="618" t="s">
        <v>19</v>
      </c>
      <c r="AM118" s="618"/>
      <c r="AN118" s="618"/>
      <c r="AO118" s="622"/>
      <c r="AP118" s="645" t="s">
        <v>182</v>
      </c>
      <c r="AQ118" s="645"/>
      <c r="AR118" s="645"/>
      <c r="AS118" s="645"/>
      <c r="AT118" s="645"/>
      <c r="AU118" s="645"/>
      <c r="AV118" s="645"/>
      <c r="AW118" s="645"/>
      <c r="AX118" s="645"/>
    </row>
    <row r="119" spans="1:51" ht="48.75" customHeight="1" x14ac:dyDescent="0.15">
      <c r="A119" s="629">
        <v>1</v>
      </c>
      <c r="B119" s="629">
        <v>1</v>
      </c>
      <c r="C119" s="630" t="s">
        <v>631</v>
      </c>
      <c r="D119" s="631"/>
      <c r="E119" s="631"/>
      <c r="F119" s="631"/>
      <c r="G119" s="631"/>
      <c r="H119" s="631"/>
      <c r="I119" s="631"/>
      <c r="J119" s="632">
        <v>3010401011971</v>
      </c>
      <c r="K119" s="633"/>
      <c r="L119" s="633"/>
      <c r="M119" s="633"/>
      <c r="N119" s="633"/>
      <c r="O119" s="633"/>
      <c r="P119" s="641" t="s">
        <v>596</v>
      </c>
      <c r="Q119" s="642"/>
      <c r="R119" s="642"/>
      <c r="S119" s="642"/>
      <c r="T119" s="642"/>
      <c r="U119" s="642"/>
      <c r="V119" s="642"/>
      <c r="W119" s="642"/>
      <c r="X119" s="642"/>
      <c r="Y119" s="636">
        <v>19.045839999999998</v>
      </c>
      <c r="Z119" s="637"/>
      <c r="AA119" s="637"/>
      <c r="AB119" s="638"/>
      <c r="AC119" s="643" t="s">
        <v>222</v>
      </c>
      <c r="AD119" s="644"/>
      <c r="AE119" s="644"/>
      <c r="AF119" s="644"/>
      <c r="AG119" s="644"/>
      <c r="AH119" s="623">
        <v>1</v>
      </c>
      <c r="AI119" s="624"/>
      <c r="AJ119" s="624"/>
      <c r="AK119" s="624"/>
      <c r="AL119" s="625" t="s">
        <v>599</v>
      </c>
      <c r="AM119" s="626"/>
      <c r="AN119" s="626"/>
      <c r="AO119" s="627"/>
      <c r="AP119" s="646"/>
      <c r="AQ119" s="628"/>
      <c r="AR119" s="628"/>
      <c r="AS119" s="628"/>
      <c r="AT119" s="628"/>
      <c r="AU119" s="628"/>
      <c r="AV119" s="628"/>
      <c r="AW119" s="628"/>
      <c r="AX119" s="628"/>
    </row>
    <row r="120" spans="1:51" ht="56.25" customHeight="1" x14ac:dyDescent="0.15">
      <c r="A120" s="629">
        <v>2</v>
      </c>
      <c r="B120" s="629">
        <v>1</v>
      </c>
      <c r="C120" s="630" t="s">
        <v>631</v>
      </c>
      <c r="D120" s="631"/>
      <c r="E120" s="631"/>
      <c r="F120" s="631"/>
      <c r="G120" s="631"/>
      <c r="H120" s="631"/>
      <c r="I120" s="631"/>
      <c r="J120" s="632">
        <v>3010401011971</v>
      </c>
      <c r="K120" s="633"/>
      <c r="L120" s="633"/>
      <c r="M120" s="633"/>
      <c r="N120" s="633"/>
      <c r="O120" s="633"/>
      <c r="P120" s="641" t="s">
        <v>604</v>
      </c>
      <c r="Q120" s="642"/>
      <c r="R120" s="642"/>
      <c r="S120" s="642"/>
      <c r="T120" s="642"/>
      <c r="U120" s="642"/>
      <c r="V120" s="642"/>
      <c r="W120" s="642"/>
      <c r="X120" s="642"/>
      <c r="Y120" s="636">
        <v>7.3515329999999999</v>
      </c>
      <c r="Z120" s="637"/>
      <c r="AA120" s="637"/>
      <c r="AB120" s="638"/>
      <c r="AC120" s="643" t="s">
        <v>222</v>
      </c>
      <c r="AD120" s="644"/>
      <c r="AE120" s="644"/>
      <c r="AF120" s="644"/>
      <c r="AG120" s="644"/>
      <c r="AH120" s="623">
        <v>1</v>
      </c>
      <c r="AI120" s="624"/>
      <c r="AJ120" s="624"/>
      <c r="AK120" s="624"/>
      <c r="AL120" s="625" t="s">
        <v>252</v>
      </c>
      <c r="AM120" s="626"/>
      <c r="AN120" s="626"/>
      <c r="AO120" s="627"/>
      <c r="AP120" s="628"/>
      <c r="AQ120" s="628"/>
      <c r="AR120" s="628"/>
      <c r="AS120" s="628"/>
      <c r="AT120" s="628"/>
      <c r="AU120" s="628"/>
      <c r="AV120" s="628"/>
      <c r="AW120" s="628"/>
      <c r="AX120" s="628"/>
      <c r="AY120">
        <f>COUNTA($C$120)</f>
        <v>1</v>
      </c>
    </row>
    <row r="121" spans="1:51" ht="24.75" customHeight="1" x14ac:dyDescent="0.15">
      <c r="A121" s="35"/>
      <c r="B121" s="35"/>
      <c r="C121" s="35"/>
      <c r="D121" s="35"/>
      <c r="E121" s="35"/>
      <c r="F121" s="35"/>
      <c r="G121" s="35"/>
      <c r="H121" s="35"/>
      <c r="I121" s="35"/>
      <c r="J121" s="36"/>
      <c r="K121" s="36"/>
      <c r="L121" s="36"/>
      <c r="M121" s="36"/>
      <c r="N121" s="36"/>
      <c r="O121" s="36"/>
      <c r="P121" s="37"/>
      <c r="Q121" s="37"/>
      <c r="R121" s="37"/>
      <c r="S121" s="37"/>
      <c r="T121" s="37"/>
      <c r="U121" s="37"/>
      <c r="V121" s="37"/>
      <c r="W121" s="37"/>
      <c r="X121" s="37"/>
      <c r="Y121" s="38"/>
      <c r="Z121" s="38"/>
      <c r="AA121" s="38"/>
      <c r="AB121" s="38"/>
      <c r="AC121" s="38"/>
      <c r="AD121" s="38"/>
      <c r="AE121" s="38"/>
      <c r="AF121" s="38"/>
      <c r="AG121" s="38"/>
      <c r="AH121" s="38"/>
      <c r="AI121" s="38"/>
      <c r="AJ121" s="38"/>
      <c r="AK121" s="38"/>
      <c r="AL121" s="38"/>
      <c r="AM121" s="38"/>
      <c r="AN121" s="38"/>
      <c r="AO121" s="38"/>
      <c r="AP121" s="37"/>
      <c r="AQ121" s="37"/>
      <c r="AR121" s="37"/>
      <c r="AS121" s="37"/>
      <c r="AT121" s="37"/>
      <c r="AU121" s="37"/>
      <c r="AV121" s="37"/>
      <c r="AW121" s="37"/>
      <c r="AX121" s="37"/>
      <c r="AY121">
        <f>COUNTA($C$124)</f>
        <v>1</v>
      </c>
    </row>
    <row r="122" spans="1:51" ht="24.75" customHeight="1" x14ac:dyDescent="0.15">
      <c r="A122" s="35"/>
      <c r="B122" s="39" t="s">
        <v>163</v>
      </c>
      <c r="C122" s="35"/>
      <c r="D122" s="35"/>
      <c r="E122" s="35"/>
      <c r="F122" s="35"/>
      <c r="G122" s="35"/>
      <c r="H122" s="35"/>
      <c r="I122" s="35"/>
      <c r="J122" s="35"/>
      <c r="K122" s="35"/>
      <c r="L122" s="35"/>
      <c r="M122" s="35"/>
      <c r="N122" s="35"/>
      <c r="O122" s="35"/>
      <c r="P122" s="40"/>
      <c r="Q122" s="40"/>
      <c r="R122" s="40"/>
      <c r="S122" s="40"/>
      <c r="T122" s="40"/>
      <c r="U122" s="40"/>
      <c r="V122" s="40"/>
      <c r="W122" s="40"/>
      <c r="X122" s="40"/>
      <c r="Y122" s="41"/>
      <c r="Z122" s="41"/>
      <c r="AA122" s="41"/>
      <c r="AB122" s="41"/>
      <c r="AC122" s="41"/>
      <c r="AD122" s="41"/>
      <c r="AE122" s="41"/>
      <c r="AF122" s="41"/>
      <c r="AG122" s="41"/>
      <c r="AH122" s="41"/>
      <c r="AI122" s="41"/>
      <c r="AJ122" s="41"/>
      <c r="AK122" s="41"/>
      <c r="AL122" s="41"/>
      <c r="AM122" s="41"/>
      <c r="AN122" s="41"/>
      <c r="AO122" s="41"/>
      <c r="AP122" s="40"/>
      <c r="AQ122" s="40"/>
      <c r="AR122" s="40"/>
      <c r="AS122" s="40"/>
      <c r="AT122" s="40"/>
      <c r="AU122" s="40"/>
      <c r="AV122" s="40"/>
      <c r="AW122" s="40"/>
      <c r="AX122" s="40"/>
      <c r="AY122">
        <f>$AY$121</f>
        <v>1</v>
      </c>
    </row>
    <row r="123" spans="1:51" ht="59.25" customHeight="1" x14ac:dyDescent="0.15">
      <c r="A123" s="618"/>
      <c r="B123" s="618"/>
      <c r="C123" s="618" t="s">
        <v>24</v>
      </c>
      <c r="D123" s="618"/>
      <c r="E123" s="618"/>
      <c r="F123" s="618"/>
      <c r="G123" s="618"/>
      <c r="H123" s="618"/>
      <c r="I123" s="618"/>
      <c r="J123" s="619" t="s">
        <v>181</v>
      </c>
      <c r="K123" s="117"/>
      <c r="L123" s="117"/>
      <c r="M123" s="117"/>
      <c r="N123" s="117"/>
      <c r="O123" s="117"/>
      <c r="P123" s="366" t="s">
        <v>25</v>
      </c>
      <c r="Q123" s="366"/>
      <c r="R123" s="366"/>
      <c r="S123" s="366"/>
      <c r="T123" s="366"/>
      <c r="U123" s="366"/>
      <c r="V123" s="366"/>
      <c r="W123" s="366"/>
      <c r="X123" s="366"/>
      <c r="Y123" s="620" t="s">
        <v>180</v>
      </c>
      <c r="Z123" s="621"/>
      <c r="AA123" s="621"/>
      <c r="AB123" s="621"/>
      <c r="AC123" s="619" t="s">
        <v>207</v>
      </c>
      <c r="AD123" s="619"/>
      <c r="AE123" s="619"/>
      <c r="AF123" s="619"/>
      <c r="AG123" s="619"/>
      <c r="AH123" s="620" t="s">
        <v>220</v>
      </c>
      <c r="AI123" s="618"/>
      <c r="AJ123" s="618"/>
      <c r="AK123" s="618"/>
      <c r="AL123" s="618" t="s">
        <v>19</v>
      </c>
      <c r="AM123" s="618"/>
      <c r="AN123" s="618"/>
      <c r="AO123" s="622"/>
      <c r="AP123" s="645" t="s">
        <v>182</v>
      </c>
      <c r="AQ123" s="645"/>
      <c r="AR123" s="645"/>
      <c r="AS123" s="645"/>
      <c r="AT123" s="645"/>
      <c r="AU123" s="645"/>
      <c r="AV123" s="645"/>
      <c r="AW123" s="645"/>
      <c r="AX123" s="645"/>
      <c r="AY123">
        <f>$AY$121</f>
        <v>1</v>
      </c>
    </row>
    <row r="124" spans="1:51" ht="42.75" customHeight="1" x14ac:dyDescent="0.15">
      <c r="A124" s="629">
        <v>1</v>
      </c>
      <c r="B124" s="629">
        <v>1</v>
      </c>
      <c r="C124" s="630" t="s">
        <v>632</v>
      </c>
      <c r="D124" s="631"/>
      <c r="E124" s="631"/>
      <c r="F124" s="631"/>
      <c r="G124" s="631"/>
      <c r="H124" s="631"/>
      <c r="I124" s="631"/>
      <c r="J124" s="632">
        <v>2010001155749</v>
      </c>
      <c r="K124" s="633"/>
      <c r="L124" s="633"/>
      <c r="M124" s="633"/>
      <c r="N124" s="633"/>
      <c r="O124" s="633"/>
      <c r="P124" s="641" t="s">
        <v>597</v>
      </c>
      <c r="Q124" s="642"/>
      <c r="R124" s="642"/>
      <c r="S124" s="642"/>
      <c r="T124" s="642"/>
      <c r="U124" s="642"/>
      <c r="V124" s="642"/>
      <c r="W124" s="642"/>
      <c r="X124" s="642"/>
      <c r="Y124" s="636">
        <v>6.9390000000000001</v>
      </c>
      <c r="Z124" s="637"/>
      <c r="AA124" s="637"/>
      <c r="AB124" s="638"/>
      <c r="AC124" s="643" t="s">
        <v>221</v>
      </c>
      <c r="AD124" s="644"/>
      <c r="AE124" s="644"/>
      <c r="AF124" s="644"/>
      <c r="AG124" s="644"/>
      <c r="AH124" s="623">
        <v>5</v>
      </c>
      <c r="AI124" s="624"/>
      <c r="AJ124" s="624"/>
      <c r="AK124" s="624"/>
      <c r="AL124" s="625" t="s">
        <v>616</v>
      </c>
      <c r="AM124" s="626"/>
      <c r="AN124" s="626"/>
      <c r="AO124" s="627"/>
      <c r="AP124" s="628"/>
      <c r="AQ124" s="628"/>
      <c r="AR124" s="628"/>
      <c r="AS124" s="628"/>
      <c r="AT124" s="628"/>
      <c r="AU124" s="628"/>
      <c r="AV124" s="628"/>
      <c r="AW124" s="628"/>
      <c r="AX124" s="628"/>
      <c r="AY124">
        <f>$AY$121</f>
        <v>1</v>
      </c>
    </row>
    <row r="125" spans="1:51" ht="24.75" customHeight="1" x14ac:dyDescent="0.15">
      <c r="A125" s="42"/>
      <c r="B125" s="42"/>
      <c r="C125" s="42"/>
      <c r="D125" s="42"/>
      <c r="E125" s="42"/>
      <c r="F125" s="42"/>
      <c r="G125" s="42"/>
      <c r="H125" s="42"/>
      <c r="I125" s="42"/>
      <c r="J125" s="42"/>
      <c r="K125" s="42"/>
      <c r="L125" s="42"/>
      <c r="M125" s="42"/>
      <c r="N125" s="42"/>
      <c r="O125" s="42"/>
      <c r="P125" s="43"/>
      <c r="Q125" s="43"/>
      <c r="R125" s="43"/>
      <c r="S125" s="43"/>
      <c r="T125" s="43"/>
      <c r="U125" s="43"/>
      <c r="V125" s="43"/>
      <c r="W125" s="43"/>
      <c r="X125" s="43"/>
      <c r="Y125" s="44"/>
      <c r="Z125" s="44"/>
      <c r="AA125" s="44"/>
      <c r="AB125" s="44"/>
      <c r="AC125" s="44"/>
      <c r="AD125" s="44"/>
      <c r="AE125" s="44"/>
      <c r="AF125" s="44"/>
      <c r="AG125" s="44"/>
      <c r="AH125" s="44"/>
      <c r="AI125" s="44"/>
      <c r="AJ125" s="44"/>
      <c r="AK125" s="44"/>
      <c r="AL125" s="44"/>
      <c r="AM125" s="44"/>
      <c r="AN125" s="44"/>
      <c r="AO125" s="44"/>
      <c r="AP125" s="43"/>
      <c r="AQ125" s="43"/>
      <c r="AR125" s="43"/>
      <c r="AS125" s="43"/>
      <c r="AT125" s="43"/>
      <c r="AU125" s="43"/>
      <c r="AV125" s="43"/>
      <c r="AW125" s="43"/>
      <c r="AX125" s="43"/>
      <c r="AY125">
        <f>COUNTA($C$128)</f>
        <v>1</v>
      </c>
    </row>
    <row r="126" spans="1:51" ht="39.75" customHeight="1" x14ac:dyDescent="0.15">
      <c r="A126" s="35"/>
      <c r="B126" s="39" t="s">
        <v>200</v>
      </c>
      <c r="C126" s="35"/>
      <c r="D126" s="35"/>
      <c r="E126" s="35"/>
      <c r="F126" s="35"/>
      <c r="G126" s="35"/>
      <c r="H126" s="35"/>
      <c r="I126" s="35"/>
      <c r="J126" s="35"/>
      <c r="K126" s="35"/>
      <c r="L126" s="35"/>
      <c r="M126" s="35"/>
      <c r="N126" s="35"/>
      <c r="O126" s="35"/>
      <c r="P126" s="40"/>
      <c r="Q126" s="40"/>
      <c r="R126" s="40"/>
      <c r="S126" s="40"/>
      <c r="T126" s="40"/>
      <c r="U126" s="40"/>
      <c r="V126" s="40"/>
      <c r="W126" s="40"/>
      <c r="X126" s="40"/>
      <c r="Y126" s="41"/>
      <c r="Z126" s="41"/>
      <c r="AA126" s="41"/>
      <c r="AB126" s="41"/>
      <c r="AC126" s="41"/>
      <c r="AD126" s="41"/>
      <c r="AE126" s="41"/>
      <c r="AF126" s="41"/>
      <c r="AG126" s="41"/>
      <c r="AH126" s="41"/>
      <c r="AI126" s="41"/>
      <c r="AJ126" s="41"/>
      <c r="AK126" s="41"/>
      <c r="AL126" s="41"/>
      <c r="AM126" s="41"/>
      <c r="AN126" s="41"/>
      <c r="AO126" s="41"/>
      <c r="AP126" s="40"/>
      <c r="AQ126" s="40"/>
      <c r="AR126" s="40"/>
      <c r="AS126" s="40"/>
      <c r="AT126" s="40"/>
      <c r="AU126" s="40"/>
      <c r="AV126" s="40"/>
      <c r="AW126" s="40"/>
      <c r="AX126" s="40"/>
      <c r="AY126">
        <f>$AY$125</f>
        <v>1</v>
      </c>
    </row>
    <row r="127" spans="1:51" ht="39.75" customHeight="1" x14ac:dyDescent="0.15">
      <c r="A127" s="618"/>
      <c r="B127" s="618"/>
      <c r="C127" s="618" t="s">
        <v>24</v>
      </c>
      <c r="D127" s="618"/>
      <c r="E127" s="618"/>
      <c r="F127" s="618"/>
      <c r="G127" s="618"/>
      <c r="H127" s="618"/>
      <c r="I127" s="618"/>
      <c r="J127" s="619" t="s">
        <v>181</v>
      </c>
      <c r="K127" s="117"/>
      <c r="L127" s="117"/>
      <c r="M127" s="117"/>
      <c r="N127" s="117"/>
      <c r="O127" s="117"/>
      <c r="P127" s="366" t="s">
        <v>25</v>
      </c>
      <c r="Q127" s="366"/>
      <c r="R127" s="366"/>
      <c r="S127" s="366"/>
      <c r="T127" s="366"/>
      <c r="U127" s="366"/>
      <c r="V127" s="366"/>
      <c r="W127" s="366"/>
      <c r="X127" s="366"/>
      <c r="Y127" s="620" t="s">
        <v>180</v>
      </c>
      <c r="Z127" s="621"/>
      <c r="AA127" s="621"/>
      <c r="AB127" s="621"/>
      <c r="AC127" s="619" t="s">
        <v>207</v>
      </c>
      <c r="AD127" s="619"/>
      <c r="AE127" s="619"/>
      <c r="AF127" s="619"/>
      <c r="AG127" s="619"/>
      <c r="AH127" s="620" t="s">
        <v>220</v>
      </c>
      <c r="AI127" s="618"/>
      <c r="AJ127" s="618"/>
      <c r="AK127" s="618"/>
      <c r="AL127" s="618" t="s">
        <v>19</v>
      </c>
      <c r="AM127" s="618"/>
      <c r="AN127" s="618"/>
      <c r="AO127" s="622"/>
      <c r="AP127" s="645" t="s">
        <v>182</v>
      </c>
      <c r="AQ127" s="645"/>
      <c r="AR127" s="645"/>
      <c r="AS127" s="645"/>
      <c r="AT127" s="645"/>
      <c r="AU127" s="645"/>
      <c r="AV127" s="645"/>
      <c r="AW127" s="645"/>
      <c r="AX127" s="645"/>
      <c r="AY127">
        <f>$AY$125</f>
        <v>1</v>
      </c>
    </row>
    <row r="128" spans="1:51" ht="46.5" customHeight="1" x14ac:dyDescent="0.15">
      <c r="A128" s="629">
        <v>1</v>
      </c>
      <c r="B128" s="629">
        <v>1</v>
      </c>
      <c r="C128" s="630" t="s">
        <v>633</v>
      </c>
      <c r="D128" s="631"/>
      <c r="E128" s="631"/>
      <c r="F128" s="631"/>
      <c r="G128" s="631"/>
      <c r="H128" s="631"/>
      <c r="I128" s="631"/>
      <c r="J128" s="632">
        <v>7010401014681</v>
      </c>
      <c r="K128" s="633"/>
      <c r="L128" s="633"/>
      <c r="M128" s="633"/>
      <c r="N128" s="633"/>
      <c r="O128" s="633"/>
      <c r="P128" s="634" t="s">
        <v>605</v>
      </c>
      <c r="Q128" s="635"/>
      <c r="R128" s="635"/>
      <c r="S128" s="635"/>
      <c r="T128" s="635"/>
      <c r="U128" s="635"/>
      <c r="V128" s="635"/>
      <c r="W128" s="635"/>
      <c r="X128" s="635"/>
      <c r="Y128" s="636">
        <v>1.7544999999999999</v>
      </c>
      <c r="Z128" s="637"/>
      <c r="AA128" s="637"/>
      <c r="AB128" s="638"/>
      <c r="AC128" s="639" t="s">
        <v>221</v>
      </c>
      <c r="AD128" s="640"/>
      <c r="AE128" s="640"/>
      <c r="AF128" s="640"/>
      <c r="AG128" s="640"/>
      <c r="AH128" s="623">
        <v>3</v>
      </c>
      <c r="AI128" s="624"/>
      <c r="AJ128" s="624"/>
      <c r="AK128" s="624"/>
      <c r="AL128" s="625" t="s">
        <v>601</v>
      </c>
      <c r="AM128" s="626"/>
      <c r="AN128" s="626"/>
      <c r="AO128" s="627"/>
      <c r="AP128" s="628" t="s">
        <v>601</v>
      </c>
      <c r="AQ128" s="628"/>
      <c r="AR128" s="628"/>
      <c r="AS128" s="628"/>
      <c r="AT128" s="628"/>
      <c r="AU128" s="628"/>
      <c r="AV128" s="628"/>
      <c r="AW128" s="628"/>
      <c r="AX128" s="628"/>
      <c r="AY128">
        <f>$AY$125</f>
        <v>1</v>
      </c>
    </row>
  </sheetData>
  <sheetProtection formatRows="0"/>
  <dataConsolidate link="1"/>
  <mergeCells count="507">
    <mergeCell ref="E89:F89"/>
    <mergeCell ref="G89:I89"/>
    <mergeCell ref="J89:K89"/>
    <mergeCell ref="Q89:R89"/>
    <mergeCell ref="S89:U89"/>
    <mergeCell ref="V89:W89"/>
    <mergeCell ref="AC89:AD89"/>
    <mergeCell ref="AE89:AG89"/>
    <mergeCell ref="AH89:AI89"/>
    <mergeCell ref="AQ89:AS89"/>
    <mergeCell ref="E87:G87"/>
    <mergeCell ref="I87:J87"/>
    <mergeCell ref="L87:M87"/>
    <mergeCell ref="O87:P87"/>
    <mergeCell ref="Q87:S87"/>
    <mergeCell ref="U87:V87"/>
    <mergeCell ref="X87:Y87"/>
    <mergeCell ref="AR87:AS87"/>
    <mergeCell ref="AU87:AV87"/>
    <mergeCell ref="Y31:AA31"/>
    <mergeCell ref="AB31:AD31"/>
    <mergeCell ref="AE31:AH31"/>
    <mergeCell ref="AI31:AL31"/>
    <mergeCell ref="AL128:AO128"/>
    <mergeCell ref="AP128:AX128"/>
    <mergeCell ref="AH127:AK127"/>
    <mergeCell ref="AL127:AO127"/>
    <mergeCell ref="AP127:AX127"/>
    <mergeCell ref="A128:B128"/>
    <mergeCell ref="C128:I128"/>
    <mergeCell ref="J128:O128"/>
    <mergeCell ref="P128:X128"/>
    <mergeCell ref="Y128:AB128"/>
    <mergeCell ref="AC128:AG128"/>
    <mergeCell ref="AH128:AK128"/>
    <mergeCell ref="A127:B127"/>
    <mergeCell ref="C127:I127"/>
    <mergeCell ref="J127:O127"/>
    <mergeCell ref="P127:X127"/>
    <mergeCell ref="Y127:AB127"/>
    <mergeCell ref="AC127:AG127"/>
    <mergeCell ref="AP124:AX124"/>
    <mergeCell ref="AL123:AO123"/>
    <mergeCell ref="AP123:AX123"/>
    <mergeCell ref="A124:B124"/>
    <mergeCell ref="C124:I124"/>
    <mergeCell ref="J124:O124"/>
    <mergeCell ref="P124:X124"/>
    <mergeCell ref="Y124:AB124"/>
    <mergeCell ref="AC124:AG124"/>
    <mergeCell ref="AH124:AK124"/>
    <mergeCell ref="AL124:AO124"/>
    <mergeCell ref="A123:B123"/>
    <mergeCell ref="C123:I123"/>
    <mergeCell ref="J123:O123"/>
    <mergeCell ref="P123:X123"/>
    <mergeCell ref="Y123:AB123"/>
    <mergeCell ref="AC123:AG123"/>
    <mergeCell ref="AH123:AK123"/>
    <mergeCell ref="AH120:AK120"/>
    <mergeCell ref="AL120:AO120"/>
    <mergeCell ref="AP120:AX120"/>
    <mergeCell ref="A120:B120"/>
    <mergeCell ref="C120:I120"/>
    <mergeCell ref="J120:O120"/>
    <mergeCell ref="P120:X120"/>
    <mergeCell ref="Y120:AB120"/>
    <mergeCell ref="AC120:AG120"/>
    <mergeCell ref="AP118:AX118"/>
    <mergeCell ref="A119:B119"/>
    <mergeCell ref="C119:I119"/>
    <mergeCell ref="J119:O119"/>
    <mergeCell ref="P119:X119"/>
    <mergeCell ref="Y119:AB119"/>
    <mergeCell ref="AC119:AG119"/>
    <mergeCell ref="AH119:AK119"/>
    <mergeCell ref="AL119:AO119"/>
    <mergeCell ref="AP119:AX119"/>
    <mergeCell ref="A118:B118"/>
    <mergeCell ref="C118:I118"/>
    <mergeCell ref="J118:O118"/>
    <mergeCell ref="P118:X118"/>
    <mergeCell ref="Y118:AB118"/>
    <mergeCell ref="AC118:AG118"/>
    <mergeCell ref="AH118:AK118"/>
    <mergeCell ref="AL118:AO118"/>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1:AB111"/>
    <mergeCell ref="AC111:AX111"/>
    <mergeCell ref="G112:K112"/>
    <mergeCell ref="L112:X112"/>
    <mergeCell ref="Y112:AB112"/>
    <mergeCell ref="AC112:AG112"/>
    <mergeCell ref="AH112:AT112"/>
    <mergeCell ref="AU112:AX112"/>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Y107:AB107"/>
    <mergeCell ref="AC107:AG107"/>
    <mergeCell ref="AH107:AT107"/>
    <mergeCell ref="AU107:AX107"/>
    <mergeCell ref="G108:K108"/>
    <mergeCell ref="L108:X108"/>
    <mergeCell ref="Y108:AB108"/>
    <mergeCell ref="AC108:AG108"/>
    <mergeCell ref="AH108:AT108"/>
    <mergeCell ref="AU108:AX108"/>
    <mergeCell ref="AM89:AN89"/>
    <mergeCell ref="AO89:AP89"/>
    <mergeCell ref="A90:F105"/>
    <mergeCell ref="A106:F114"/>
    <mergeCell ref="G106:AB106"/>
    <mergeCell ref="AC106:AX106"/>
    <mergeCell ref="G107:K107"/>
    <mergeCell ref="L107:X107"/>
    <mergeCell ref="AA89:AB89"/>
    <mergeCell ref="AM88:AN88"/>
    <mergeCell ref="AO88:AP88"/>
    <mergeCell ref="AR88:AS88"/>
    <mergeCell ref="AU88:AV88"/>
    <mergeCell ref="A89:D89"/>
    <mergeCell ref="O89:P89"/>
    <mergeCell ref="U88:V88"/>
    <mergeCell ref="X88:Y88"/>
    <mergeCell ref="AA88:AB88"/>
    <mergeCell ref="AC88:AE88"/>
    <mergeCell ref="AG88:AH88"/>
    <mergeCell ref="AJ88:AK88"/>
    <mergeCell ref="A88:D88"/>
    <mergeCell ref="E88:G88"/>
    <mergeCell ref="I88:J88"/>
    <mergeCell ref="L88:M88"/>
    <mergeCell ref="O88:P88"/>
    <mergeCell ref="Q88:S88"/>
    <mergeCell ref="L89:N89"/>
    <mergeCell ref="A86:D86"/>
    <mergeCell ref="E86:P86"/>
    <mergeCell ref="Q86:AB86"/>
    <mergeCell ref="AC86:AN86"/>
    <mergeCell ref="AO86:AX86"/>
    <mergeCell ref="A87:D87"/>
    <mergeCell ref="A84:D84"/>
    <mergeCell ref="E84:P84"/>
    <mergeCell ref="Q84:AB84"/>
    <mergeCell ref="AC84:AN84"/>
    <mergeCell ref="AO84:AX84"/>
    <mergeCell ref="A85:D85"/>
    <mergeCell ref="E85:P85"/>
    <mergeCell ref="Q85:AB85"/>
    <mergeCell ref="AC85:AN85"/>
    <mergeCell ref="AO85:AX85"/>
    <mergeCell ref="A82:D82"/>
    <mergeCell ref="E82:P82"/>
    <mergeCell ref="Q82:AB82"/>
    <mergeCell ref="AC82:AN82"/>
    <mergeCell ref="AO82:AX82"/>
    <mergeCell ref="A83:D83"/>
    <mergeCell ref="E83:P83"/>
    <mergeCell ref="Q83:AB83"/>
    <mergeCell ref="AC83:AN83"/>
    <mergeCell ref="AO83:AX83"/>
    <mergeCell ref="AA87:AB87"/>
    <mergeCell ref="AC87:AE87"/>
    <mergeCell ref="AG87:AH87"/>
    <mergeCell ref="AJ87:AK87"/>
    <mergeCell ref="AM87:AN87"/>
    <mergeCell ref="AO87:AP87"/>
    <mergeCell ref="E80:P80"/>
    <mergeCell ref="Q80:AB80"/>
    <mergeCell ref="AC80:AN80"/>
    <mergeCell ref="AO80:AX80"/>
    <mergeCell ref="A81:D81"/>
    <mergeCell ref="E81:P81"/>
    <mergeCell ref="Q81:AB81"/>
    <mergeCell ref="AC81:AN81"/>
    <mergeCell ref="AO81:AX81"/>
    <mergeCell ref="A75:E75"/>
    <mergeCell ref="F75:AX75"/>
    <mergeCell ref="A76:AX76"/>
    <mergeCell ref="A77:AX77"/>
    <mergeCell ref="A78:AX78"/>
    <mergeCell ref="A79:D79"/>
    <mergeCell ref="E79:P79"/>
    <mergeCell ref="Q79:AB79"/>
    <mergeCell ref="AC79:AN79"/>
    <mergeCell ref="AO79:AX79"/>
    <mergeCell ref="A57:B60"/>
    <mergeCell ref="C57:AC57"/>
    <mergeCell ref="AD57:AF57"/>
    <mergeCell ref="AG57:AX57"/>
    <mergeCell ref="C58:AC58"/>
    <mergeCell ref="AD58:AF58"/>
    <mergeCell ref="AG58:AX58"/>
    <mergeCell ref="C59:AC59"/>
    <mergeCell ref="AD59:AF59"/>
    <mergeCell ref="AG59:AX59"/>
    <mergeCell ref="C60:AC60"/>
    <mergeCell ref="AD60:AF60"/>
    <mergeCell ref="C64:D64"/>
    <mergeCell ref="E64:G64"/>
    <mergeCell ref="H64:I64"/>
    <mergeCell ref="J64:L64"/>
    <mergeCell ref="M64:N64"/>
    <mergeCell ref="A61:B67"/>
    <mergeCell ref="C61:AC61"/>
    <mergeCell ref="AD61:AF61"/>
    <mergeCell ref="AG61:AX67"/>
    <mergeCell ref="J65:L65"/>
    <mergeCell ref="M65:N65"/>
    <mergeCell ref="C66:D66"/>
    <mergeCell ref="E66:G66"/>
    <mergeCell ref="H66:I66"/>
    <mergeCell ref="J66:L66"/>
    <mergeCell ref="M66:N66"/>
    <mergeCell ref="C67:D67"/>
    <mergeCell ref="E67:G67"/>
    <mergeCell ref="H67:I67"/>
    <mergeCell ref="J67:L67"/>
    <mergeCell ref="AD56:AF56"/>
    <mergeCell ref="AG56:AX56"/>
    <mergeCell ref="C53:AC53"/>
    <mergeCell ref="AD53:AF53"/>
    <mergeCell ref="AG53:AX53"/>
    <mergeCell ref="C54:AC54"/>
    <mergeCell ref="AD54:AF54"/>
    <mergeCell ref="AG54:AX54"/>
    <mergeCell ref="AD50:AF50"/>
    <mergeCell ref="AG50:AX50"/>
    <mergeCell ref="C51:AC51"/>
    <mergeCell ref="AD51:AF51"/>
    <mergeCell ref="AG51:AX51"/>
    <mergeCell ref="C52:AC52"/>
    <mergeCell ref="AD52:AF52"/>
    <mergeCell ref="AG52:AX52"/>
    <mergeCell ref="AG60:AX60"/>
    <mergeCell ref="A36:B41"/>
    <mergeCell ref="C36:D38"/>
    <mergeCell ref="E36:F36"/>
    <mergeCell ref="G36:AX36"/>
    <mergeCell ref="E37:F38"/>
    <mergeCell ref="A47:B56"/>
    <mergeCell ref="C47:AC47"/>
    <mergeCell ref="AD47:AF47"/>
    <mergeCell ref="AG47:AX49"/>
    <mergeCell ref="C48:D49"/>
    <mergeCell ref="E48:AC48"/>
    <mergeCell ref="AD48:AF48"/>
    <mergeCell ref="E49:AC49"/>
    <mergeCell ref="AD49:AF49"/>
    <mergeCell ref="C50:AC50"/>
    <mergeCell ref="A44:B46"/>
    <mergeCell ref="C44:AC44"/>
    <mergeCell ref="AD44:AF44"/>
    <mergeCell ref="AG44:AX44"/>
    <mergeCell ref="C45:AC45"/>
    <mergeCell ref="AD45:AF45"/>
    <mergeCell ref="AG45:AX45"/>
    <mergeCell ref="C46:AC46"/>
    <mergeCell ref="AD46:AF46"/>
    <mergeCell ref="AG46:AX46"/>
    <mergeCell ref="C55:AC55"/>
    <mergeCell ref="AD55:AF55"/>
    <mergeCell ref="AG55:AX55"/>
    <mergeCell ref="C56:AC56"/>
    <mergeCell ref="U40:AX40"/>
    <mergeCell ref="G41:T41"/>
    <mergeCell ref="A42:AX42"/>
    <mergeCell ref="C43:AC43"/>
    <mergeCell ref="AD43:AF43"/>
    <mergeCell ref="AG43:AX43"/>
    <mergeCell ref="W37:AA37"/>
    <mergeCell ref="AB37:AX37"/>
    <mergeCell ref="W38:AA38"/>
    <mergeCell ref="AB38:AX38"/>
    <mergeCell ref="C39:D41"/>
    <mergeCell ref="E39:F41"/>
    <mergeCell ref="G39:I39"/>
    <mergeCell ref="J39:T39"/>
    <mergeCell ref="U39:AX39"/>
    <mergeCell ref="G40:T40"/>
    <mergeCell ref="A34:F35"/>
    <mergeCell ref="G34:AX35"/>
    <mergeCell ref="AM32:AP32"/>
    <mergeCell ref="AQ32:AT32"/>
    <mergeCell ref="AU32:AX32"/>
    <mergeCell ref="G31:O33"/>
    <mergeCell ref="P31:X33"/>
    <mergeCell ref="Y33:AA33"/>
    <mergeCell ref="AB33:AD33"/>
    <mergeCell ref="AE33:AH33"/>
    <mergeCell ref="AI33:AL33"/>
    <mergeCell ref="AM33:AP33"/>
    <mergeCell ref="AQ33:AT33"/>
    <mergeCell ref="AU33:AX33"/>
    <mergeCell ref="A29:F33"/>
    <mergeCell ref="G29:O30"/>
    <mergeCell ref="P29:X30"/>
    <mergeCell ref="Y29:AA30"/>
    <mergeCell ref="AB29:AD30"/>
    <mergeCell ref="AM31:AP31"/>
    <mergeCell ref="AQ31:AT31"/>
    <mergeCell ref="AU31:AX31"/>
    <mergeCell ref="Y32:AA32"/>
    <mergeCell ref="AE29:AH30"/>
    <mergeCell ref="AI29:AL30"/>
    <mergeCell ref="AM29:AP30"/>
    <mergeCell ref="AQ29:AT29"/>
    <mergeCell ref="AU29:AX29"/>
    <mergeCell ref="AQ30:AR30"/>
    <mergeCell ref="AS30:AT30"/>
    <mergeCell ref="AU30:AV30"/>
    <mergeCell ref="AW30:AX30"/>
    <mergeCell ref="AB32:AD32"/>
    <mergeCell ref="AE32:AH32"/>
    <mergeCell ref="AI32:AL32"/>
    <mergeCell ref="A26:F28"/>
    <mergeCell ref="G26:O26"/>
    <mergeCell ref="P26:X26"/>
    <mergeCell ref="Y26:AA26"/>
    <mergeCell ref="AB26:AD26"/>
    <mergeCell ref="AE26:AH26"/>
    <mergeCell ref="AM27:AP27"/>
    <mergeCell ref="AQ27:AT27"/>
    <mergeCell ref="AU27:AX27"/>
    <mergeCell ref="Y28:AA28"/>
    <mergeCell ref="AB28:AD28"/>
    <mergeCell ref="AE28:AH28"/>
    <mergeCell ref="AI28:AL28"/>
    <mergeCell ref="AM28:AP28"/>
    <mergeCell ref="AQ28:AT28"/>
    <mergeCell ref="AU28:AX28"/>
    <mergeCell ref="AI26:AL26"/>
    <mergeCell ref="AM26:AP26"/>
    <mergeCell ref="AQ26:AT26"/>
    <mergeCell ref="AU26:AX26"/>
    <mergeCell ref="AE27:AH27"/>
    <mergeCell ref="AI27:AL27"/>
    <mergeCell ref="A22:F24"/>
    <mergeCell ref="G22:O22"/>
    <mergeCell ref="P22:V22"/>
    <mergeCell ref="W22:AC22"/>
    <mergeCell ref="G24:O24"/>
    <mergeCell ref="P24:V24"/>
    <mergeCell ref="W24:AC24"/>
    <mergeCell ref="A25:F25"/>
    <mergeCell ref="G25:AX25"/>
    <mergeCell ref="G27:O28"/>
    <mergeCell ref="P27:X28"/>
    <mergeCell ref="Y27:AA27"/>
    <mergeCell ref="AB27:AD27"/>
    <mergeCell ref="AD22:AX22"/>
    <mergeCell ref="G23:O23"/>
    <mergeCell ref="P23:V23"/>
    <mergeCell ref="W23:AC23"/>
    <mergeCell ref="AD23:AX24"/>
    <mergeCell ref="G21:O21"/>
    <mergeCell ref="P21:V21"/>
    <mergeCell ref="W21:AC21"/>
    <mergeCell ref="AD21:AJ21"/>
    <mergeCell ref="AK21:AQ21"/>
    <mergeCell ref="AR21:AX21"/>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37:V38"/>
    <mergeCell ref="U41:AX41"/>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M67:N67"/>
    <mergeCell ref="C63:D63"/>
    <mergeCell ref="E63:G63"/>
    <mergeCell ref="H63:I63"/>
    <mergeCell ref="J63:L63"/>
    <mergeCell ref="M63:N63"/>
    <mergeCell ref="O63:AF63"/>
    <mergeCell ref="O64:AF64"/>
    <mergeCell ref="O65:AF65"/>
    <mergeCell ref="O66:AF66"/>
    <mergeCell ref="O67:AF67"/>
    <mergeCell ref="O62:AF62"/>
    <mergeCell ref="C62:N62"/>
    <mergeCell ref="X89:Z89"/>
    <mergeCell ref="AJ89:AL89"/>
    <mergeCell ref="C65:D65"/>
    <mergeCell ref="E65:G65"/>
    <mergeCell ref="H65:I65"/>
    <mergeCell ref="A70:AX70"/>
    <mergeCell ref="A71:AX71"/>
    <mergeCell ref="A72:AX72"/>
    <mergeCell ref="A73:E73"/>
    <mergeCell ref="F73:AX73"/>
    <mergeCell ref="A74:AX74"/>
    <mergeCell ref="A68:B69"/>
    <mergeCell ref="C68:F68"/>
    <mergeCell ref="G68:AX68"/>
    <mergeCell ref="C69:F69"/>
    <mergeCell ref="G69:AX69"/>
    <mergeCell ref="A80:D80"/>
    <mergeCell ref="AT89:AU89"/>
    <mergeCell ref="AV89:AW89"/>
  </mergeCells>
  <phoneticPr fontId="5"/>
  <conditionalFormatting sqref="P14:AQ14">
    <cfRule type="expression" dxfId="817" priority="933">
      <formula>IF(RIGHT(TEXT(P14,"0.#"),1)=".",FALSE,TRUE)</formula>
    </cfRule>
    <cfRule type="expression" dxfId="816" priority="934">
      <formula>IF(RIGHT(TEXT(P14,"0.#"),1)=".",TRUE,FALSE)</formula>
    </cfRule>
  </conditionalFormatting>
  <conditionalFormatting sqref="P18:AX18">
    <cfRule type="expression" dxfId="815" priority="931">
      <formula>IF(RIGHT(TEXT(P18,"0.#"),1)=".",FALSE,TRUE)</formula>
    </cfRule>
    <cfRule type="expression" dxfId="814" priority="932">
      <formula>IF(RIGHT(TEXT(P18,"0.#"),1)=".",TRUE,FALSE)</formula>
    </cfRule>
  </conditionalFormatting>
  <conditionalFormatting sqref="Y109">
    <cfRule type="expression" dxfId="813" priority="929">
      <formula>IF(RIGHT(TEXT(Y109,"0.#"),1)=".",FALSE,TRUE)</formula>
    </cfRule>
    <cfRule type="expression" dxfId="812" priority="930">
      <formula>IF(RIGHT(TEXT(Y109,"0.#"),1)=".",TRUE,FALSE)</formula>
    </cfRule>
  </conditionalFormatting>
  <conditionalFormatting sqref="Y110">
    <cfRule type="expression" dxfId="811" priority="927">
      <formula>IF(RIGHT(TEXT(Y110,"0.#"),1)=".",FALSE,TRUE)</formula>
    </cfRule>
    <cfRule type="expression" dxfId="810" priority="928">
      <formula>IF(RIGHT(TEXT(Y110,"0.#"),1)=".",TRUE,FALSE)</formula>
    </cfRule>
  </conditionalFormatting>
  <conditionalFormatting sqref="Y113">
    <cfRule type="expression" dxfId="809" priority="907">
      <formula>IF(RIGHT(TEXT(Y113,"0.#"),1)=".",FALSE,TRUE)</formula>
    </cfRule>
    <cfRule type="expression" dxfId="808" priority="908">
      <formula>IF(RIGHT(TEXT(Y113,"0.#"),1)=".",TRUE,FALSE)</formula>
    </cfRule>
  </conditionalFormatting>
  <conditionalFormatting sqref="P16:AQ17 P15:AX15 P13:AX13">
    <cfRule type="expression" dxfId="807" priority="925">
      <formula>IF(RIGHT(TEXT(P13,"0.#"),1)=".",FALSE,TRUE)</formula>
    </cfRule>
    <cfRule type="expression" dxfId="806" priority="926">
      <formula>IF(RIGHT(TEXT(P13,"0.#"),1)=".",TRUE,FALSE)</formula>
    </cfRule>
  </conditionalFormatting>
  <conditionalFormatting sqref="P19:AJ19">
    <cfRule type="expression" dxfId="805" priority="923">
      <formula>IF(RIGHT(TEXT(P19,"0.#"),1)=".",FALSE,TRUE)</formula>
    </cfRule>
    <cfRule type="expression" dxfId="804" priority="924">
      <formula>IF(RIGHT(TEXT(P19,"0.#"),1)=".",TRUE,FALSE)</formula>
    </cfRule>
  </conditionalFormatting>
  <conditionalFormatting sqref="AE27 AQ27">
    <cfRule type="expression" dxfId="803" priority="921">
      <formula>IF(RIGHT(TEXT(AE27,"0.#"),1)=".",FALSE,TRUE)</formula>
    </cfRule>
    <cfRule type="expression" dxfId="802" priority="922">
      <formula>IF(RIGHT(TEXT(AE27,"0.#"),1)=".",TRUE,FALSE)</formula>
    </cfRule>
  </conditionalFormatting>
  <conditionalFormatting sqref="Y108">
    <cfRule type="expression" dxfId="801" priority="919">
      <formula>IF(RIGHT(TEXT(Y108,"0.#"),1)=".",FALSE,TRUE)</formula>
    </cfRule>
    <cfRule type="expression" dxfId="800" priority="920">
      <formula>IF(RIGHT(TEXT(Y108,"0.#"),1)=".",TRUE,FALSE)</formula>
    </cfRule>
  </conditionalFormatting>
  <conditionalFormatting sqref="AU109">
    <cfRule type="expression" dxfId="799" priority="917">
      <formula>IF(RIGHT(TEXT(AU109,"0.#"),1)=".",FALSE,TRUE)</formula>
    </cfRule>
    <cfRule type="expression" dxfId="798" priority="918">
      <formula>IF(RIGHT(TEXT(AU109,"0.#"),1)=".",TRUE,FALSE)</formula>
    </cfRule>
  </conditionalFormatting>
  <conditionalFormatting sqref="AU110">
    <cfRule type="expression" dxfId="797" priority="915">
      <formula>IF(RIGHT(TEXT(AU110,"0.#"),1)=".",FALSE,TRUE)</formula>
    </cfRule>
    <cfRule type="expression" dxfId="796" priority="916">
      <formula>IF(RIGHT(TEXT(AU110,"0.#"),1)=".",TRUE,FALSE)</formula>
    </cfRule>
  </conditionalFormatting>
  <conditionalFormatting sqref="AU108">
    <cfRule type="expression" dxfId="795" priority="913">
      <formula>IF(RIGHT(TEXT(AU108,"0.#"),1)=".",FALSE,TRUE)</formula>
    </cfRule>
    <cfRule type="expression" dxfId="794" priority="914">
      <formula>IF(RIGHT(TEXT(AU108,"0.#"),1)=".",TRUE,FALSE)</formula>
    </cfRule>
  </conditionalFormatting>
  <conditionalFormatting sqref="Y114">
    <cfRule type="expression" dxfId="791" priority="909">
      <formula>IF(RIGHT(TEXT(Y114,"0.#"),1)=".",FALSE,TRUE)</formula>
    </cfRule>
    <cfRule type="expression" dxfId="790" priority="910">
      <formula>IF(RIGHT(TEXT(Y114,"0.#"),1)=".",TRUE,FALSE)</formula>
    </cfRule>
  </conditionalFormatting>
  <conditionalFormatting sqref="AU114">
    <cfRule type="expression" dxfId="787" priority="903">
      <formula>IF(RIGHT(TEXT(AU114,"0.#"),1)=".",FALSE,TRUE)</formula>
    </cfRule>
    <cfRule type="expression" dxfId="786" priority="904">
      <formula>IF(RIGHT(TEXT(AU114,"0.#"),1)=".",TRUE,FALSE)</formula>
    </cfRule>
  </conditionalFormatting>
  <conditionalFormatting sqref="AU113">
    <cfRule type="expression" dxfId="785" priority="901">
      <formula>IF(RIGHT(TEXT(AU113,"0.#"),1)=".",FALSE,TRUE)</formula>
    </cfRule>
    <cfRule type="expression" dxfId="784" priority="902">
      <formula>IF(RIGHT(TEXT(AU113,"0.#"),1)=".",TRUE,FALSE)</formula>
    </cfRule>
  </conditionalFormatting>
  <conditionalFormatting sqref="AI27">
    <cfRule type="expression" dxfId="783" priority="899">
      <formula>IF(RIGHT(TEXT(AI27,"0.#"),1)=".",FALSE,TRUE)</formula>
    </cfRule>
    <cfRule type="expression" dxfId="782" priority="900">
      <formula>IF(RIGHT(TEXT(AI27,"0.#"),1)=".",TRUE,FALSE)</formula>
    </cfRule>
  </conditionalFormatting>
  <conditionalFormatting sqref="AM27">
    <cfRule type="expression" dxfId="781" priority="897">
      <formula>IF(RIGHT(TEXT(AM27,"0.#"),1)=".",FALSE,TRUE)</formula>
    </cfRule>
    <cfRule type="expression" dxfId="780" priority="898">
      <formula>IF(RIGHT(TEXT(AM27,"0.#"),1)=".",TRUE,FALSE)</formula>
    </cfRule>
  </conditionalFormatting>
  <conditionalFormatting sqref="AE28">
    <cfRule type="expression" dxfId="779" priority="895">
      <formula>IF(RIGHT(TEXT(AE28,"0.#"),1)=".",FALSE,TRUE)</formula>
    </cfRule>
    <cfRule type="expression" dxfId="778" priority="896">
      <formula>IF(RIGHT(TEXT(AE28,"0.#"),1)=".",TRUE,FALSE)</formula>
    </cfRule>
  </conditionalFormatting>
  <conditionalFormatting sqref="AI28">
    <cfRule type="expression" dxfId="777" priority="893">
      <formula>IF(RIGHT(TEXT(AI28,"0.#"),1)=".",FALSE,TRUE)</formula>
    </cfRule>
    <cfRule type="expression" dxfId="776" priority="894">
      <formula>IF(RIGHT(TEXT(AI28,"0.#"),1)=".",TRUE,FALSE)</formula>
    </cfRule>
  </conditionalFormatting>
  <conditionalFormatting sqref="AM28">
    <cfRule type="expression" dxfId="775" priority="891">
      <formula>IF(RIGHT(TEXT(AM28,"0.#"),1)=".",FALSE,TRUE)</formula>
    </cfRule>
    <cfRule type="expression" dxfId="774" priority="892">
      <formula>IF(RIGHT(TEXT(AM28,"0.#"),1)=".",TRUE,FALSE)</formula>
    </cfRule>
  </conditionalFormatting>
  <conditionalFormatting sqref="AQ28">
    <cfRule type="expression" dxfId="773" priority="889">
      <formula>IF(RIGHT(TEXT(AQ28,"0.#"),1)=".",FALSE,TRUE)</formula>
    </cfRule>
    <cfRule type="expression" dxfId="772" priority="890">
      <formula>IF(RIGHT(TEXT(AQ28,"0.#"),1)=".",TRUE,FALSE)</formula>
    </cfRule>
  </conditionalFormatting>
  <conditionalFormatting sqref="AL119:AO119">
    <cfRule type="expression" dxfId="737" priority="851">
      <formula>IF(AND(AL119&gt;=0, RIGHT(TEXT(AL119,"0.#"),1)&lt;&gt;"."),TRUE,FALSE)</formula>
    </cfRule>
    <cfRule type="expression" dxfId="736" priority="852">
      <formula>IF(AND(AL119&gt;=0, RIGHT(TEXT(AL119,"0.#"),1)="."),TRUE,FALSE)</formula>
    </cfRule>
    <cfRule type="expression" dxfId="735" priority="853">
      <formula>IF(AND(AL119&lt;0, RIGHT(TEXT(AL119,"0.#"),1)&lt;&gt;"."),TRUE,FALSE)</formula>
    </cfRule>
    <cfRule type="expression" dxfId="734" priority="854">
      <formula>IF(AND(AL119&lt;0, RIGHT(TEXT(AL119,"0.#"),1)="."),TRUE,FALSE)</formula>
    </cfRule>
  </conditionalFormatting>
  <conditionalFormatting sqref="Y119">
    <cfRule type="expression" dxfId="733" priority="849">
      <formula>IF(RIGHT(TEXT(Y119,"0.#"),1)=".",FALSE,TRUE)</formula>
    </cfRule>
    <cfRule type="expression" dxfId="732" priority="850">
      <formula>IF(RIGHT(TEXT(Y119,"0.#"),1)=".",TRUE,FALSE)</formula>
    </cfRule>
  </conditionalFormatting>
  <conditionalFormatting sqref="Y128">
    <cfRule type="expression" dxfId="725" priority="769">
      <formula>IF(RIGHT(TEXT(Y128,"0.#"),1)=".",FALSE,TRUE)</formula>
    </cfRule>
    <cfRule type="expression" dxfId="724" priority="770">
      <formula>IF(RIGHT(TEXT(Y128,"0.#"),1)=".",TRUE,FALSE)</formula>
    </cfRule>
  </conditionalFormatting>
  <conditionalFormatting sqref="W23">
    <cfRule type="expression" dxfId="713" priority="847">
      <formula>IF(RIGHT(TEXT(W23,"0.#"),1)=".",FALSE,TRUE)</formula>
    </cfRule>
    <cfRule type="expression" dxfId="712" priority="848">
      <formula>IF(RIGHT(TEXT(W23,"0.#"),1)=".",TRUE,FALSE)</formula>
    </cfRule>
  </conditionalFormatting>
  <conditionalFormatting sqref="P23">
    <cfRule type="expression" dxfId="707" priority="841">
      <formula>IF(RIGHT(TEXT(P23,"0.#"),1)=".",FALSE,TRUE)</formula>
    </cfRule>
    <cfRule type="expression" dxfId="706" priority="842">
      <formula>IF(RIGHT(TEXT(P23,"0.#"),1)=".",TRUE,FALSE)</formula>
    </cfRule>
  </conditionalFormatting>
  <conditionalFormatting sqref="AL124:AO124">
    <cfRule type="expression" dxfId="653" priority="783">
      <formula>IF(AND(AL124&gt;=0, RIGHT(TEXT(AL124,"0.#"),1)&lt;&gt;"."),TRUE,FALSE)</formula>
    </cfRule>
    <cfRule type="expression" dxfId="652" priority="784">
      <formula>IF(AND(AL124&gt;=0, RIGHT(TEXT(AL124,"0.#"),1)="."),TRUE,FALSE)</formula>
    </cfRule>
    <cfRule type="expression" dxfId="651" priority="785">
      <formula>IF(AND(AL124&lt;0, RIGHT(TEXT(AL124,"0.#"),1)&lt;&gt;"."),TRUE,FALSE)</formula>
    </cfRule>
    <cfRule type="expression" dxfId="650" priority="786">
      <formula>IF(AND(AL124&lt;0, RIGHT(TEXT(AL124,"0.#"),1)="."),TRUE,FALSE)</formula>
    </cfRule>
  </conditionalFormatting>
  <conditionalFormatting sqref="AL128:AO128">
    <cfRule type="expression" dxfId="645" priority="771">
      <formula>IF(AND(AL128&gt;=0, RIGHT(TEXT(AL128,"0.#"),1)&lt;&gt;"."),TRUE,FALSE)</formula>
    </cfRule>
    <cfRule type="expression" dxfId="644" priority="772">
      <formula>IF(AND(AL128&gt;=0, RIGHT(TEXT(AL128,"0.#"),1)="."),TRUE,FALSE)</formula>
    </cfRule>
    <cfRule type="expression" dxfId="643" priority="773">
      <formula>IF(AND(AL128&lt;0, RIGHT(TEXT(AL128,"0.#"),1)&lt;&gt;"."),TRUE,FALSE)</formula>
    </cfRule>
    <cfRule type="expression" dxfId="642" priority="774">
      <formula>IF(AND(AL128&lt;0, RIGHT(TEXT(AL128,"0.#"),1)="."),TRUE,FALSE)</formula>
    </cfRule>
  </conditionalFormatting>
  <conditionalFormatting sqref="AU28">
    <cfRule type="expression" dxfId="591" priority="705">
      <formula>IF(RIGHT(TEXT(AU28,"0.#"),1)=".",FALSE,TRUE)</formula>
    </cfRule>
    <cfRule type="expression" dxfId="590" priority="706">
      <formula>IF(RIGHT(TEXT(AU28,"0.#"),1)=".",TRUE,FALSE)</formula>
    </cfRule>
  </conditionalFormatting>
  <conditionalFormatting sqref="AU27">
    <cfRule type="expression" dxfId="589" priority="707">
      <formula>IF(RIGHT(TEXT(AU27,"0.#"),1)=".",FALSE,TRUE)</formula>
    </cfRule>
    <cfRule type="expression" dxfId="588" priority="708">
      <formula>IF(RIGHT(TEXT(AU27,"0.#"),1)=".",TRUE,FALSE)</formula>
    </cfRule>
  </conditionalFormatting>
  <conditionalFormatting sqref="P24:AC24">
    <cfRule type="expression" dxfId="587" priority="703">
      <formula>IF(RIGHT(TEXT(P24,"0.#"),1)=".",FALSE,TRUE)</formula>
    </cfRule>
    <cfRule type="expression" dxfId="586" priority="704">
      <formula>IF(RIGHT(TEXT(P24,"0.#"),1)=".",TRUE,FALSE)</formula>
    </cfRule>
  </conditionalFormatting>
  <conditionalFormatting sqref="AE31">
    <cfRule type="expression" dxfId="481" priority="525">
      <formula>IF(RIGHT(TEXT(AE31,"0.#"),1)=".",FALSE,TRUE)</formula>
    </cfRule>
    <cfRule type="expression" dxfId="480" priority="526">
      <formula>IF(RIGHT(TEXT(AE31,"0.#"),1)=".",TRUE,FALSE)</formula>
    </cfRule>
  </conditionalFormatting>
  <conditionalFormatting sqref="AM33">
    <cfRule type="expression" dxfId="479" priority="509">
      <formula>IF(RIGHT(TEXT(AM33,"0.#"),1)=".",FALSE,TRUE)</formula>
    </cfRule>
    <cfRule type="expression" dxfId="478" priority="510">
      <formula>IF(RIGHT(TEXT(AM33,"0.#"),1)=".",TRUE,FALSE)</formula>
    </cfRule>
  </conditionalFormatting>
  <conditionalFormatting sqref="AE32">
    <cfRule type="expression" dxfId="477" priority="523">
      <formula>IF(RIGHT(TEXT(AE32,"0.#"),1)=".",FALSE,TRUE)</formula>
    </cfRule>
    <cfRule type="expression" dxfId="476" priority="524">
      <formula>IF(RIGHT(TEXT(AE32,"0.#"),1)=".",TRUE,FALSE)</formula>
    </cfRule>
  </conditionalFormatting>
  <conditionalFormatting sqref="AE33">
    <cfRule type="expression" dxfId="475" priority="521">
      <formula>IF(RIGHT(TEXT(AE33,"0.#"),1)=".",FALSE,TRUE)</formula>
    </cfRule>
    <cfRule type="expression" dxfId="474" priority="522">
      <formula>IF(RIGHT(TEXT(AE33,"0.#"),1)=".",TRUE,FALSE)</formula>
    </cfRule>
  </conditionalFormatting>
  <conditionalFormatting sqref="AI33">
    <cfRule type="expression" dxfId="473" priority="519">
      <formula>IF(RIGHT(TEXT(AI33,"0.#"),1)=".",FALSE,TRUE)</formula>
    </cfRule>
    <cfRule type="expression" dxfId="472" priority="520">
      <formula>IF(RIGHT(TEXT(AI33,"0.#"),1)=".",TRUE,FALSE)</formula>
    </cfRule>
  </conditionalFormatting>
  <conditionalFormatting sqref="AI32">
    <cfRule type="expression" dxfId="471" priority="517">
      <formula>IF(RIGHT(TEXT(AI32,"0.#"),1)=".",FALSE,TRUE)</formula>
    </cfRule>
    <cfRule type="expression" dxfId="470" priority="518">
      <formula>IF(RIGHT(TEXT(AI32,"0.#"),1)=".",TRUE,FALSE)</formula>
    </cfRule>
  </conditionalFormatting>
  <conditionalFormatting sqref="AI31">
    <cfRule type="expression" dxfId="469" priority="515">
      <formula>IF(RIGHT(TEXT(AI31,"0.#"),1)=".",FALSE,TRUE)</formula>
    </cfRule>
    <cfRule type="expression" dxfId="468" priority="516">
      <formula>IF(RIGHT(TEXT(AI31,"0.#"),1)=".",TRUE,FALSE)</formula>
    </cfRule>
  </conditionalFormatting>
  <conditionalFormatting sqref="AM31">
    <cfRule type="expression" dxfId="467" priority="513">
      <formula>IF(RIGHT(TEXT(AM31,"0.#"),1)=".",FALSE,TRUE)</formula>
    </cfRule>
    <cfRule type="expression" dxfId="466" priority="514">
      <formula>IF(RIGHT(TEXT(AM31,"0.#"),1)=".",TRUE,FALSE)</formula>
    </cfRule>
  </conditionalFormatting>
  <conditionalFormatting sqref="AM32">
    <cfRule type="expression" dxfId="465" priority="511">
      <formula>IF(RIGHT(TEXT(AM32,"0.#"),1)=".",FALSE,TRUE)</formula>
    </cfRule>
    <cfRule type="expression" dxfId="464" priority="512">
      <formula>IF(RIGHT(TEXT(AM32,"0.#"),1)=".",TRUE,FALSE)</formula>
    </cfRule>
  </conditionalFormatting>
  <conditionalFormatting sqref="AQ31:AQ33">
    <cfRule type="expression" dxfId="463" priority="507">
      <formula>IF(RIGHT(TEXT(AQ31,"0.#"),1)=".",FALSE,TRUE)</formula>
    </cfRule>
    <cfRule type="expression" dxfId="462" priority="508">
      <formula>IF(RIGHT(TEXT(AQ31,"0.#"),1)=".",TRUE,FALSE)</formula>
    </cfRule>
  </conditionalFormatting>
  <conditionalFormatting sqref="AU31:AU33">
    <cfRule type="expression" dxfId="461" priority="505">
      <formula>IF(RIGHT(TEXT(AU31,"0.#"),1)=".",FALSE,TRUE)</formula>
    </cfRule>
    <cfRule type="expression" dxfId="460" priority="506">
      <formula>IF(RIGHT(TEXT(AU31,"0.#"),1)=".",TRUE,FALSE)</formula>
    </cfRule>
  </conditionalFormatting>
  <conditionalFormatting sqref="Y124">
    <cfRule type="expression" dxfId="7" priority="7">
      <formula>IF(RIGHT(TEXT(Y124,"0.#"),1)=".",FALSE,TRUE)</formula>
    </cfRule>
    <cfRule type="expression" dxfId="6" priority="8">
      <formula>IF(RIGHT(TEXT(Y124,"0.#"),1)=".",TRUE,FALSE)</formula>
    </cfRule>
  </conditionalFormatting>
  <conditionalFormatting sqref="AL120:AO120">
    <cfRule type="expression" dxfId="5" priority="3">
      <formula>IF(AND(AL120&gt;=0, RIGHT(TEXT(AL120,"0.#"),1)&lt;&gt;"."),TRUE,FALSE)</formula>
    </cfRule>
    <cfRule type="expression" dxfId="4" priority="4">
      <formula>IF(AND(AL120&gt;=0, RIGHT(TEXT(AL120,"0.#"),1)="."),TRUE,FALSE)</formula>
    </cfRule>
    <cfRule type="expression" dxfId="3" priority="5">
      <formula>IF(AND(AL120&lt;0, RIGHT(TEXT(AL120,"0.#"),1)&lt;&gt;"."),TRUE,FALSE)</formula>
    </cfRule>
    <cfRule type="expression" dxfId="2" priority="6">
      <formula>IF(AND(AL120&lt;0, RIGHT(TEXT(AL120,"0.#"),1)="."),TRUE,FALSE)</formula>
    </cfRule>
  </conditionalFormatting>
  <conditionalFormatting sqref="Y120">
    <cfRule type="expression" dxfId="1" priority="1">
      <formula>IF(RIGHT(TEXT(Y120,"0.#"),1)=".",FALSE,TRUE)</formula>
    </cfRule>
    <cfRule type="expression" dxfId="0" priority="2">
      <formula>IF(RIGHT(TEXT(Y120,"0.#"),1)=".",TRUE,FALSE)</formula>
    </cfRule>
  </conditionalFormatting>
  <dataValidations count="16">
    <dataValidation type="whole" allowBlank="1" showInputMessage="1" showErrorMessage="1" sqref="O87:P88 AX87:AX89 AA87:AB88 AM87:AN88">
      <formula1>0</formula1>
      <formula2>99</formula2>
    </dataValidation>
    <dataValidation type="whole" allowBlank="1" showInputMessage="1" showErrorMessage="1" sqref="AJ87:AK88 X87:Y88 AJ89 L87:L89 M87:M88 X89 AU87:AV88 J63:J67">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3:E73">
      <formula1>T行政事業レビュー推進チームの所見</formula1>
    </dataValidation>
    <dataValidation type="custom" imeMode="disabled" allowBlank="1" showInputMessage="1" showErrorMessage="1" sqref="AH119:AK120 AH124:AK124 AH128:AK128">
      <formula1>OR(AND(MOD(IF(ISNUMBER(AH119), AH119, 0.5),1)=0, 0&lt;=AH119), AH119="-")</formula1>
    </dataValidation>
    <dataValidation type="whole" imeMode="disabled" allowBlank="1" showInputMessage="1" showErrorMessage="1" sqref="AW2:AX2">
      <formula1>0</formula1>
      <formula2>99</formula2>
    </dataValidation>
    <dataValidation type="list" allowBlank="1" showInputMessage="1" showErrorMessage="1" sqref="A75:E75">
      <formula1>T所見を踏まえた改善点</formula1>
    </dataValidation>
    <dataValidation type="list" allowBlank="1" showInputMessage="1" showErrorMessage="1" error="プルダウンリストから選択してください。" sqref="AD48:AF49">
      <formula1>"有,無"</formula1>
    </dataValidation>
    <dataValidation type="list" allowBlank="1" showInputMessage="1" showErrorMessage="1" error="プルダウンリストから選択してください。" sqref="AD44:AF47 AD50:AD61 AE50:AF54 AE56:AF61">
      <formula1>"○,△,×,‐"</formula1>
    </dataValidation>
    <dataValidation type="list" allowBlank="1" showInputMessage="1" showErrorMessage="1" sqref="S5:X5">
      <formula1>T終了年度</formula1>
    </dataValidation>
    <dataValidation type="list" allowBlank="1" showInputMessage="1" showErrorMessage="1" sqref="H63:I67">
      <formula1>T事業番号</formula1>
    </dataValidation>
    <dataValidation type="custom" imeMode="disabled" allowBlank="1" showInputMessage="1" showErrorMessage="1" sqref="AY23 P13:AX13 AR15:AX15 P14:AQ18 AR18:AX18 P19:AJ19 Y108:AB109 AU108:AX109 Y113:AB113 AU113:AX113 Y119:AB120 AL119:AO120 Y124:AB124 AL124:AO124 Y128:AB128 AL128:AO128 AE27:AX28 AQ30:AR30 AU30:AX30 AE31:AX33 P23:AC24">
      <formula1>OR(ISNUMBER(P13), P13="-")</formula1>
    </dataValidation>
    <dataValidation type="list" allowBlank="1" showInputMessage="1" showErrorMessage="1" sqref="Q89:R89 AC89:AD89 AO89:AP89">
      <formula1>#REF!</formula1>
    </dataValidation>
    <dataValidation type="custom" allowBlank="1" showInputMessage="1" showErrorMessage="1" errorTitle="法人番号チェック" error="法人番号は13桁の数字で入力してください。" sqref="J128:O128 J124:O124 J119:O120">
      <formula1>OR(J119="-",AND(LEN(J119)=13,IFERROR(SEARCH("-",J119),"")="",IFERROR(SEARCH(".",J119),"")="",ISNUMBER(J119)))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5" max="16383" man="1"/>
    <brk id="67" max="16383" man="1"/>
    <brk id="89" max="16383" man="1"/>
    <brk id="115"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U88:V88 I88:J88 AG88:AH88 AR88:AS88</xm:sqref>
        </x14:dataValidation>
        <x14:dataValidation type="list" allowBlank="1" showInputMessage="1" showErrorMessage="1">
          <x14:formula1>
            <xm:f>入力規則等!$U$40:$U$42</xm:f>
          </x14:formula1>
          <xm:sqref>AG87:AH87 U87:V87 I87:J87 AR87:AS87</xm:sqref>
        </x14:dataValidation>
        <x14:dataValidation type="list" allowBlank="1" showInputMessage="1" showErrorMessage="1">
          <x14:formula1>
            <xm:f>入力規則等!$AG$2:$AG$13</xm:f>
          </x14:formula1>
          <xm:sqref>AC119:AG120 AC124:AG124 AC128:AG128</xm:sqref>
        </x14:dataValidation>
        <x14:dataValidation type="list" allowBlank="1" showInputMessage="1" showErrorMessage="1">
          <x14:formula1>
            <xm:f>入力規則等!$AI$2:$AI$8</xm:f>
          </x14:formula1>
          <xm:sqref>J39:T39</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AO87:AP88 Q87:S88 AC87:AE88 E87:G88</xm:sqref>
        </x14:dataValidation>
        <x14:dataValidation type="list" allowBlank="1" showInputMessage="1" showErrorMessage="1">
          <x14:formula1>
            <xm:f>入力規則等!$U$48</xm:f>
          </x14:formula1>
          <xm:sqref>E89:F89</xm:sqref>
        </x14:dataValidation>
        <x14:dataValidation type="list" allowBlank="1" showInputMessage="1" showErrorMessage="1">
          <x14:formula1>
            <xm:f>入力規則等!$U$13:$U$35</xm:f>
          </x14:formula1>
          <xm:sqref>AJ2:AM2 E63:G67 AE89:AG89 G89:I89 AQ89:AS89 S89:U89</xm:sqref>
        </x14:dataValidation>
        <x14:dataValidation type="list" allowBlank="1" showInputMessage="1" showErrorMessage="1">
          <x14:formula1>
            <xm:f>入力規則等!$U$56:$U$58</xm:f>
          </x14:formula1>
          <xm:sqref>J89:K89 AT89:AU89 AH89:AI89 V89:W89</xm:sqref>
        </x14:dataValidation>
        <x14:dataValidation type="list" allowBlank="1" showInputMessage="1" showErrorMessage="1">
          <x14:formula1>
            <xm:f>入力規則等!$U$49</xm:f>
          </x14:formula1>
          <xm:sqref>C63:D67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8" hidden="1" customWidth="1"/>
    <col min="4" max="4" width="4" style="8" hidden="1" customWidth="1"/>
    <col min="5" max="5" width="4" style="8" customWidth="1"/>
    <col min="6" max="6" width="32.5" customWidth="1"/>
    <col min="7" max="7" width="10.125" style="11" customWidth="1"/>
    <col min="8" max="8" width="17" style="8" hidden="1" customWidth="1"/>
    <col min="9" max="9" width="4" style="8" hidden="1" customWidth="1"/>
    <col min="10" max="10" width="4" style="8" customWidth="1"/>
    <col min="11" max="11" width="15.375" customWidth="1"/>
    <col min="12" max="12" width="8.75"/>
    <col min="13" max="13" width="12" style="8" hidden="1" customWidth="1"/>
    <col min="14" max="14" width="4" style="8" hidden="1" customWidth="1"/>
    <col min="15" max="15" width="3.625" customWidth="1"/>
    <col min="16" max="16" width="8.375" customWidth="1"/>
    <col min="17" max="17" width="8.75" style="11" customWidth="1"/>
    <col min="18" max="18" width="9.5" style="8" hidden="1" customWidth="1"/>
    <col min="19" max="19" width="4" style="8" hidden="1" customWidth="1"/>
    <col min="20" max="20" width="8.75"/>
    <col min="21" max="21" width="9" style="21"/>
    <col min="22" max="22" width="3.375" style="21" customWidth="1"/>
    <col min="23" max="23" width="12.5" style="21" bestFit="1" customWidth="1"/>
    <col min="24" max="24" width="3.625" style="21" customWidth="1"/>
    <col min="25" max="25" width="12.5" style="26" bestFit="1" customWidth="1"/>
    <col min="26" max="26" width="12.125" style="21" customWidth="1"/>
    <col min="27" max="27" width="11.375" style="26" bestFit="1" customWidth="1"/>
    <col min="28" max="28" width="12.25" style="26" customWidth="1"/>
    <col min="29" max="29" width="24.125" style="26" bestFit="1" customWidth="1"/>
    <col min="30" max="30" width="3.75" style="26" customWidth="1"/>
    <col min="31" max="31" width="33.75" style="26" bestFit="1" customWidth="1"/>
    <col min="32" max="32" width="3" style="21" customWidth="1"/>
    <col min="33" max="33" width="30.625" style="21" customWidth="1"/>
    <col min="34" max="34" width="9" style="21"/>
    <col min="35" max="35" width="14.625" style="21" customWidth="1"/>
    <col min="36" max="41" width="9" style="21"/>
    <col min="42" max="42" width="13" style="21" customWidth="1"/>
    <col min="43" max="16384" width="9" style="21"/>
  </cols>
  <sheetData>
    <row r="1" spans="1:42" x14ac:dyDescent="0.15">
      <c r="A1" s="18" t="s">
        <v>75</v>
      </c>
      <c r="B1" s="18" t="s">
        <v>76</v>
      </c>
      <c r="F1" s="19" t="s">
        <v>4</v>
      </c>
      <c r="G1" s="19" t="s">
        <v>65</v>
      </c>
      <c r="K1" s="20" t="s">
        <v>93</v>
      </c>
      <c r="L1" s="18" t="s">
        <v>76</v>
      </c>
      <c r="O1" s="8"/>
      <c r="P1" s="19" t="s">
        <v>5</v>
      </c>
      <c r="Q1" s="19" t="s">
        <v>65</v>
      </c>
      <c r="T1" s="8"/>
      <c r="U1" s="22" t="s">
        <v>156</v>
      </c>
      <c r="W1" s="22" t="s">
        <v>155</v>
      </c>
      <c r="Y1" s="22" t="s">
        <v>73</v>
      </c>
      <c r="Z1" s="22" t="s">
        <v>385</v>
      </c>
      <c r="AA1" s="22" t="s">
        <v>74</v>
      </c>
      <c r="AB1" s="22" t="s">
        <v>386</v>
      </c>
      <c r="AC1" s="22" t="s">
        <v>31</v>
      </c>
      <c r="AD1" s="21"/>
      <c r="AE1" s="22" t="s">
        <v>43</v>
      </c>
      <c r="AF1" s="23"/>
      <c r="AG1" s="32" t="s">
        <v>168</v>
      </c>
      <c r="AI1" s="32" t="s">
        <v>171</v>
      </c>
      <c r="AK1" s="32" t="s">
        <v>175</v>
      </c>
      <c r="AM1" s="47"/>
      <c r="AN1" s="47"/>
      <c r="AP1" s="21" t="s">
        <v>213</v>
      </c>
    </row>
    <row r="2" spans="1:42" ht="13.5" customHeight="1" x14ac:dyDescent="0.15">
      <c r="A2" s="9" t="s">
        <v>77</v>
      </c>
      <c r="B2" s="10"/>
      <c r="C2" s="8" t="str">
        <f>IF(B2="","",A2)</f>
        <v/>
      </c>
      <c r="D2" s="8" t="str">
        <f>IF(C2="","",IF(D1&lt;&gt;"",CONCATENATE(D1,"、",C2),C2))</f>
        <v/>
      </c>
      <c r="F2" s="7" t="s">
        <v>64</v>
      </c>
      <c r="G2" s="12" t="s">
        <v>569</v>
      </c>
      <c r="H2" s="8" t="str">
        <f>IF(G2="","",F2)</f>
        <v>一般会計</v>
      </c>
      <c r="I2" s="8" t="str">
        <f>IF(H2="","",IF(I1&lt;&gt;"",CONCATENATE(I1,"、",H2),H2))</f>
        <v>一般会計</v>
      </c>
      <c r="K2" s="9" t="s">
        <v>94</v>
      </c>
      <c r="L2" s="10"/>
      <c r="M2" s="8" t="str">
        <f>IF(L2="","",K2)</f>
        <v/>
      </c>
      <c r="N2" s="8" t="str">
        <f>IF(M2="","",IF(N1&lt;&gt;"",CONCATENATE(N1,"、",M2),M2))</f>
        <v/>
      </c>
      <c r="O2" s="8"/>
      <c r="P2" s="7" t="s">
        <v>66</v>
      </c>
      <c r="Q2" s="12"/>
      <c r="R2" s="8" t="str">
        <f>IF(Q2="","",P2)</f>
        <v/>
      </c>
      <c r="S2" s="8" t="str">
        <f>IF(R2="","",IF(S1&lt;&gt;"",CONCATENATE(S1,"、",R2),R2))</f>
        <v/>
      </c>
      <c r="T2" s="8"/>
      <c r="U2" s="62">
        <v>21</v>
      </c>
      <c r="W2" s="25" t="s">
        <v>161</v>
      </c>
      <c r="Y2" s="25" t="s">
        <v>60</v>
      </c>
      <c r="Z2" s="25" t="s">
        <v>60</v>
      </c>
      <c r="AA2" s="55" t="s">
        <v>255</v>
      </c>
      <c r="AB2" s="55" t="s">
        <v>480</v>
      </c>
      <c r="AC2" s="56" t="s">
        <v>126</v>
      </c>
      <c r="AD2" s="21"/>
      <c r="AE2" s="27" t="s">
        <v>157</v>
      </c>
      <c r="AF2" s="23"/>
      <c r="AG2" s="33" t="s">
        <v>221</v>
      </c>
      <c r="AI2" s="32" t="s">
        <v>252</v>
      </c>
      <c r="AK2" s="32" t="s">
        <v>176</v>
      </c>
      <c r="AM2" s="47"/>
      <c r="AN2" s="47"/>
      <c r="AP2" s="33" t="s">
        <v>221</v>
      </c>
    </row>
    <row r="3" spans="1:42" ht="13.5" customHeight="1" x14ac:dyDescent="0.15">
      <c r="A3" s="9" t="s">
        <v>78</v>
      </c>
      <c r="B3" s="10"/>
      <c r="C3" s="8" t="str">
        <f t="shared" ref="C3:C11" si="0">IF(B3="","",A3)</f>
        <v/>
      </c>
      <c r="D3" s="8" t="str">
        <f>IF(C3="",D2,IF(D2&lt;&gt;"",CONCATENATE(D2,"、",C3),C3))</f>
        <v/>
      </c>
      <c r="F3" s="13" t="s">
        <v>103</v>
      </c>
      <c r="G3" s="12"/>
      <c r="H3" s="8" t="str">
        <f t="shared" ref="H3:H37" si="1">IF(G3="","",F3)</f>
        <v/>
      </c>
      <c r="I3" s="8" t="str">
        <f>IF(H3="",I2,IF(I2&lt;&gt;"",CONCATENATE(I2,"、",H3),H3))</f>
        <v>一般会計</v>
      </c>
      <c r="K3" s="9" t="s">
        <v>95</v>
      </c>
      <c r="L3" s="10"/>
      <c r="M3" s="8" t="str">
        <f t="shared" ref="M3:M11" si="2">IF(L3="","",K3)</f>
        <v/>
      </c>
      <c r="N3" s="8" t="str">
        <f>IF(M3="",N2,IF(N2&lt;&gt;"",CONCATENATE(N2,"、",M3),M3))</f>
        <v/>
      </c>
      <c r="O3" s="8"/>
      <c r="P3" s="7" t="s">
        <v>67</v>
      </c>
      <c r="Q3" s="12" t="s">
        <v>569</v>
      </c>
      <c r="R3" s="8" t="str">
        <f t="shared" ref="R3:R8" si="3">IF(Q3="","",P3)</f>
        <v>委託・請負</v>
      </c>
      <c r="S3" s="8" t="str">
        <f t="shared" ref="S3:S8" si="4">IF(R3="",S2,IF(S2&lt;&gt;"",CONCATENATE(S2,"、",R3),R3))</f>
        <v>委託・請負</v>
      </c>
      <c r="T3" s="8"/>
      <c r="U3" s="25" t="s">
        <v>511</v>
      </c>
      <c r="W3" s="25" t="s">
        <v>136</v>
      </c>
      <c r="Y3" s="25" t="s">
        <v>61</v>
      </c>
      <c r="Z3" s="25" t="s">
        <v>387</v>
      </c>
      <c r="AA3" s="55" t="s">
        <v>353</v>
      </c>
      <c r="AB3" s="55" t="s">
        <v>481</v>
      </c>
      <c r="AC3" s="56" t="s">
        <v>127</v>
      </c>
      <c r="AD3" s="21"/>
      <c r="AE3" s="27" t="s">
        <v>158</v>
      </c>
      <c r="AF3" s="23"/>
      <c r="AG3" s="33" t="s">
        <v>222</v>
      </c>
      <c r="AI3" s="32" t="s">
        <v>170</v>
      </c>
      <c r="AK3" s="32" t="str">
        <f>CHAR(CODE(AK2)+1)</f>
        <v>B</v>
      </c>
      <c r="AM3" s="47"/>
      <c r="AN3" s="47"/>
      <c r="AP3" s="33" t="s">
        <v>222</v>
      </c>
    </row>
    <row r="4" spans="1:42" ht="13.5" customHeight="1" x14ac:dyDescent="0.15">
      <c r="A4" s="9" t="s">
        <v>79</v>
      </c>
      <c r="B4" s="10"/>
      <c r="C4" s="8" t="str">
        <f t="shared" si="0"/>
        <v/>
      </c>
      <c r="D4" s="8" t="str">
        <f>IF(C4="",D3,IF(D3&lt;&gt;"",CONCATENATE(D3,"、",C4),C4))</f>
        <v/>
      </c>
      <c r="F4" s="13" t="s">
        <v>104</v>
      </c>
      <c r="G4" s="12"/>
      <c r="H4" s="8" t="str">
        <f t="shared" si="1"/>
        <v/>
      </c>
      <c r="I4" s="8" t="str">
        <f t="shared" ref="I4:I37" si="5">IF(H4="",I3,IF(I3&lt;&gt;"",CONCATENATE(I3,"、",H4),H4))</f>
        <v>一般会計</v>
      </c>
      <c r="K4" s="9" t="s">
        <v>96</v>
      </c>
      <c r="L4" s="10"/>
      <c r="M4" s="8" t="str">
        <f t="shared" si="2"/>
        <v/>
      </c>
      <c r="N4" s="8" t="str">
        <f t="shared" ref="N4:N11" si="6">IF(M4="",N3,IF(N3&lt;&gt;"",CONCATENATE(N3,"、",M4),M4))</f>
        <v/>
      </c>
      <c r="O4" s="8"/>
      <c r="P4" s="7" t="s">
        <v>68</v>
      </c>
      <c r="Q4" s="12"/>
      <c r="R4" s="8" t="str">
        <f t="shared" si="3"/>
        <v/>
      </c>
      <c r="S4" s="8" t="str">
        <f t="shared" si="4"/>
        <v>委託・請負</v>
      </c>
      <c r="T4" s="8"/>
      <c r="U4" s="25" t="s">
        <v>559</v>
      </c>
      <c r="W4" s="25" t="s">
        <v>137</v>
      </c>
      <c r="Y4" s="25" t="s">
        <v>260</v>
      </c>
      <c r="Z4" s="25" t="s">
        <v>388</v>
      </c>
      <c r="AA4" s="55" t="s">
        <v>354</v>
      </c>
      <c r="AB4" s="55" t="s">
        <v>482</v>
      </c>
      <c r="AC4" s="55" t="s">
        <v>128</v>
      </c>
      <c r="AD4" s="21"/>
      <c r="AE4" s="27" t="s">
        <v>159</v>
      </c>
      <c r="AF4" s="23"/>
      <c r="AG4" s="33" t="s">
        <v>223</v>
      </c>
      <c r="AI4" s="32" t="s">
        <v>172</v>
      </c>
      <c r="AK4" s="32" t="str">
        <f t="shared" ref="AK4:AK49" si="7">CHAR(CODE(AK3)+1)</f>
        <v>C</v>
      </c>
      <c r="AM4" s="47"/>
      <c r="AN4" s="47"/>
      <c r="AP4" s="33" t="s">
        <v>223</v>
      </c>
    </row>
    <row r="5" spans="1:42" ht="13.5" customHeight="1" x14ac:dyDescent="0.15">
      <c r="A5" s="9" t="s">
        <v>80</v>
      </c>
      <c r="B5" s="10"/>
      <c r="C5" s="8" t="str">
        <f t="shared" si="0"/>
        <v/>
      </c>
      <c r="D5" s="8" t="str">
        <f>IF(C5="",D4,IF(D4&lt;&gt;"",CONCATENATE(D4,"、",C5),C5))</f>
        <v/>
      </c>
      <c r="F5" s="13" t="s">
        <v>105</v>
      </c>
      <c r="G5" s="12"/>
      <c r="H5" s="8" t="str">
        <f t="shared" si="1"/>
        <v/>
      </c>
      <c r="I5" s="8" t="str">
        <f t="shared" si="5"/>
        <v>一般会計</v>
      </c>
      <c r="K5" s="9" t="s">
        <v>97</v>
      </c>
      <c r="L5" s="10"/>
      <c r="M5" s="8" t="str">
        <f t="shared" si="2"/>
        <v/>
      </c>
      <c r="N5" s="8" t="str">
        <f t="shared" si="6"/>
        <v/>
      </c>
      <c r="O5" s="8"/>
      <c r="P5" s="7" t="s">
        <v>69</v>
      </c>
      <c r="Q5" s="12"/>
      <c r="R5" s="8" t="str">
        <f t="shared" si="3"/>
        <v/>
      </c>
      <c r="S5" s="8" t="str">
        <f t="shared" si="4"/>
        <v>委託・請負</v>
      </c>
      <c r="T5" s="8"/>
      <c r="W5" s="25" t="s">
        <v>535</v>
      </c>
      <c r="Y5" s="25" t="s">
        <v>261</v>
      </c>
      <c r="Z5" s="25" t="s">
        <v>389</v>
      </c>
      <c r="AA5" s="55" t="s">
        <v>355</v>
      </c>
      <c r="AB5" s="55" t="s">
        <v>483</v>
      </c>
      <c r="AC5" s="55" t="s">
        <v>160</v>
      </c>
      <c r="AD5" s="24"/>
      <c r="AE5" s="27" t="s">
        <v>233</v>
      </c>
      <c r="AF5" s="23"/>
      <c r="AG5" s="33" t="s">
        <v>224</v>
      </c>
      <c r="AI5" s="32" t="s">
        <v>258</v>
      </c>
      <c r="AK5" s="32" t="str">
        <f t="shared" si="7"/>
        <v>D</v>
      </c>
      <c r="AP5" s="33" t="s">
        <v>224</v>
      </c>
    </row>
    <row r="6" spans="1:42" ht="13.5" customHeight="1" x14ac:dyDescent="0.15">
      <c r="A6" s="9" t="s">
        <v>81</v>
      </c>
      <c r="B6" s="10"/>
      <c r="C6" s="8" t="str">
        <f t="shared" si="0"/>
        <v/>
      </c>
      <c r="D6" s="8" t="str">
        <f t="shared" ref="D6:D21" si="8">IF(C6="",D5,IF(D5&lt;&gt;"",CONCATENATE(D5,"、",C6),C6))</f>
        <v/>
      </c>
      <c r="F6" s="13" t="s">
        <v>106</v>
      </c>
      <c r="G6" s="12"/>
      <c r="H6" s="8" t="str">
        <f t="shared" si="1"/>
        <v/>
      </c>
      <c r="I6" s="8" t="str">
        <f t="shared" si="5"/>
        <v>一般会計</v>
      </c>
      <c r="K6" s="9" t="s">
        <v>98</v>
      </c>
      <c r="L6" s="10"/>
      <c r="M6" s="8" t="str">
        <f t="shared" si="2"/>
        <v/>
      </c>
      <c r="N6" s="8" t="str">
        <f t="shared" si="6"/>
        <v/>
      </c>
      <c r="O6" s="8"/>
      <c r="P6" s="7" t="s">
        <v>70</v>
      </c>
      <c r="Q6" s="12"/>
      <c r="R6" s="8" t="str">
        <f t="shared" si="3"/>
        <v/>
      </c>
      <c r="S6" s="8" t="str">
        <f t="shared" si="4"/>
        <v>委託・請負</v>
      </c>
      <c r="T6" s="8"/>
      <c r="U6" s="25" t="s">
        <v>235</v>
      </c>
      <c r="W6" s="25" t="s">
        <v>537</v>
      </c>
      <c r="Y6" s="25" t="s">
        <v>262</v>
      </c>
      <c r="Z6" s="25" t="s">
        <v>390</v>
      </c>
      <c r="AA6" s="55" t="s">
        <v>356</v>
      </c>
      <c r="AB6" s="55" t="s">
        <v>484</v>
      </c>
      <c r="AC6" s="55" t="s">
        <v>129</v>
      </c>
      <c r="AD6" s="24"/>
      <c r="AE6" s="27" t="s">
        <v>231</v>
      </c>
      <c r="AF6" s="23"/>
      <c r="AG6" s="33" t="s">
        <v>225</v>
      </c>
      <c r="AI6" s="32" t="s">
        <v>259</v>
      </c>
      <c r="AK6" s="32" t="str">
        <f>CHAR(CODE(AK5)+1)</f>
        <v>E</v>
      </c>
      <c r="AP6" s="33" t="s">
        <v>225</v>
      </c>
    </row>
    <row r="7" spans="1:42" ht="13.5" customHeight="1" x14ac:dyDescent="0.15">
      <c r="A7" s="9" t="s">
        <v>82</v>
      </c>
      <c r="B7" s="10"/>
      <c r="C7" s="8" t="str">
        <f t="shared" si="0"/>
        <v/>
      </c>
      <c r="D7" s="8" t="str">
        <f t="shared" si="8"/>
        <v/>
      </c>
      <c r="F7" s="13" t="s">
        <v>183</v>
      </c>
      <c r="G7" s="12"/>
      <c r="H7" s="8" t="str">
        <f t="shared" si="1"/>
        <v/>
      </c>
      <c r="I7" s="8" t="str">
        <f t="shared" si="5"/>
        <v>一般会計</v>
      </c>
      <c r="K7" s="9" t="s">
        <v>99</v>
      </c>
      <c r="L7" s="10"/>
      <c r="M7" s="8" t="str">
        <f t="shared" si="2"/>
        <v/>
      </c>
      <c r="N7" s="8" t="str">
        <f t="shared" si="6"/>
        <v/>
      </c>
      <c r="O7" s="8"/>
      <c r="P7" s="7" t="s">
        <v>71</v>
      </c>
      <c r="Q7" s="12"/>
      <c r="R7" s="8" t="str">
        <f t="shared" si="3"/>
        <v/>
      </c>
      <c r="S7" s="8" t="str">
        <f t="shared" si="4"/>
        <v>委託・請負</v>
      </c>
      <c r="T7" s="8"/>
      <c r="U7" s="25"/>
      <c r="W7" s="25" t="s">
        <v>138</v>
      </c>
      <c r="Y7" s="25" t="s">
        <v>263</v>
      </c>
      <c r="Z7" s="25" t="s">
        <v>391</v>
      </c>
      <c r="AA7" s="55" t="s">
        <v>357</v>
      </c>
      <c r="AB7" s="55" t="s">
        <v>485</v>
      </c>
      <c r="AC7" s="24"/>
      <c r="AD7" s="24"/>
      <c r="AE7" s="25" t="s">
        <v>129</v>
      </c>
      <c r="AF7" s="23"/>
      <c r="AG7" s="33" t="s">
        <v>226</v>
      </c>
      <c r="AH7" s="50"/>
      <c r="AI7" s="33" t="s">
        <v>248</v>
      </c>
      <c r="AK7" s="32" t="str">
        <f>CHAR(CODE(AK6)+1)</f>
        <v>F</v>
      </c>
      <c r="AP7" s="33" t="s">
        <v>226</v>
      </c>
    </row>
    <row r="8" spans="1:42" ht="13.5" customHeight="1" x14ac:dyDescent="0.15">
      <c r="A8" s="9" t="s">
        <v>83</v>
      </c>
      <c r="B8" s="10"/>
      <c r="C8" s="8" t="str">
        <f t="shared" si="0"/>
        <v/>
      </c>
      <c r="D8" s="8" t="str">
        <f t="shared" si="8"/>
        <v/>
      </c>
      <c r="F8" s="13" t="s">
        <v>107</v>
      </c>
      <c r="G8" s="12"/>
      <c r="H8" s="8" t="str">
        <f t="shared" si="1"/>
        <v/>
      </c>
      <c r="I8" s="8" t="str">
        <f t="shared" si="5"/>
        <v>一般会計</v>
      </c>
      <c r="K8" s="9" t="s">
        <v>100</v>
      </c>
      <c r="L8" s="10"/>
      <c r="M8" s="8" t="str">
        <f t="shared" si="2"/>
        <v/>
      </c>
      <c r="N8" s="8" t="str">
        <f t="shared" si="6"/>
        <v/>
      </c>
      <c r="O8" s="8"/>
      <c r="P8" s="7" t="s">
        <v>72</v>
      </c>
      <c r="Q8" s="12"/>
      <c r="R8" s="8" t="str">
        <f t="shared" si="3"/>
        <v/>
      </c>
      <c r="S8" s="8" t="str">
        <f t="shared" si="4"/>
        <v>委託・請負</v>
      </c>
      <c r="T8" s="8"/>
      <c r="U8" s="25" t="s">
        <v>256</v>
      </c>
      <c r="W8" s="25" t="s">
        <v>139</v>
      </c>
      <c r="Y8" s="25" t="s">
        <v>264</v>
      </c>
      <c r="Z8" s="25" t="s">
        <v>392</v>
      </c>
      <c r="AA8" s="55" t="s">
        <v>358</v>
      </c>
      <c r="AB8" s="55" t="s">
        <v>486</v>
      </c>
      <c r="AC8" s="24"/>
      <c r="AD8" s="24"/>
      <c r="AE8" s="24"/>
      <c r="AF8" s="23"/>
      <c r="AG8" s="33" t="s">
        <v>227</v>
      </c>
      <c r="AI8" s="32" t="s">
        <v>249</v>
      </c>
      <c r="AK8" s="32" t="str">
        <f t="shared" si="7"/>
        <v>G</v>
      </c>
      <c r="AP8" s="33" t="s">
        <v>227</v>
      </c>
    </row>
    <row r="9" spans="1:42" ht="13.5" customHeight="1" x14ac:dyDescent="0.15">
      <c r="A9" s="9" t="s">
        <v>84</v>
      </c>
      <c r="B9" s="10"/>
      <c r="C9" s="8" t="str">
        <f t="shared" si="0"/>
        <v/>
      </c>
      <c r="D9" s="8" t="str">
        <f t="shared" si="8"/>
        <v/>
      </c>
      <c r="F9" s="13" t="s">
        <v>184</v>
      </c>
      <c r="G9" s="12"/>
      <c r="H9" s="8" t="str">
        <f t="shared" si="1"/>
        <v/>
      </c>
      <c r="I9" s="8" t="str">
        <f t="shared" si="5"/>
        <v>一般会計</v>
      </c>
      <c r="K9" s="9" t="s">
        <v>101</v>
      </c>
      <c r="L9" s="10"/>
      <c r="M9" s="8" t="str">
        <f t="shared" si="2"/>
        <v/>
      </c>
      <c r="N9" s="8" t="str">
        <f t="shared" si="6"/>
        <v/>
      </c>
      <c r="O9" s="8"/>
      <c r="P9" s="8"/>
      <c r="Q9" s="14"/>
      <c r="T9" s="8"/>
      <c r="U9" s="25" t="s">
        <v>257</v>
      </c>
      <c r="W9" s="25" t="s">
        <v>140</v>
      </c>
      <c r="Y9" s="25" t="s">
        <v>265</v>
      </c>
      <c r="Z9" s="25" t="s">
        <v>393</v>
      </c>
      <c r="AA9" s="55" t="s">
        <v>359</v>
      </c>
      <c r="AB9" s="55" t="s">
        <v>487</v>
      </c>
      <c r="AC9" s="24"/>
      <c r="AD9" s="24"/>
      <c r="AE9" s="24"/>
      <c r="AF9" s="23"/>
      <c r="AG9" s="33" t="s">
        <v>228</v>
      </c>
      <c r="AI9" s="46"/>
      <c r="AK9" s="32" t="str">
        <f t="shared" si="7"/>
        <v>H</v>
      </c>
      <c r="AP9" s="33" t="s">
        <v>228</v>
      </c>
    </row>
    <row r="10" spans="1:42" ht="13.5" customHeight="1" x14ac:dyDescent="0.15">
      <c r="A10" s="9" t="s">
        <v>203</v>
      </c>
      <c r="B10" s="10" t="s">
        <v>569</v>
      </c>
      <c r="C10" s="8" t="str">
        <f t="shared" si="0"/>
        <v>国土強靱化施策</v>
      </c>
      <c r="D10" s="8" t="str">
        <f t="shared" si="8"/>
        <v>国土強靱化施策</v>
      </c>
      <c r="F10" s="13" t="s">
        <v>108</v>
      </c>
      <c r="G10" s="12"/>
      <c r="H10" s="8" t="str">
        <f t="shared" si="1"/>
        <v/>
      </c>
      <c r="I10" s="8" t="str">
        <f t="shared" si="5"/>
        <v>一般会計</v>
      </c>
      <c r="K10" s="9" t="s">
        <v>204</v>
      </c>
      <c r="L10" s="10"/>
      <c r="M10" s="8" t="str">
        <f t="shared" si="2"/>
        <v/>
      </c>
      <c r="N10" s="8" t="str">
        <f t="shared" si="6"/>
        <v/>
      </c>
      <c r="O10" s="8"/>
      <c r="P10" s="8" t="str">
        <f>S8</f>
        <v>委託・請負</v>
      </c>
      <c r="Q10" s="14"/>
      <c r="T10" s="8"/>
      <c r="W10" s="25" t="s">
        <v>141</v>
      </c>
      <c r="Y10" s="25" t="s">
        <v>266</v>
      </c>
      <c r="Z10" s="25" t="s">
        <v>394</v>
      </c>
      <c r="AA10" s="55" t="s">
        <v>360</v>
      </c>
      <c r="AB10" s="55" t="s">
        <v>488</v>
      </c>
      <c r="AC10" s="24"/>
      <c r="AD10" s="24"/>
      <c r="AE10" s="24"/>
      <c r="AF10" s="23"/>
      <c r="AG10" s="33" t="s">
        <v>216</v>
      </c>
      <c r="AK10" s="32" t="str">
        <f t="shared" si="7"/>
        <v>I</v>
      </c>
      <c r="AP10" s="32" t="s">
        <v>214</v>
      </c>
    </row>
    <row r="11" spans="1:42" ht="13.5" customHeight="1" x14ac:dyDescent="0.15">
      <c r="A11" s="9" t="s">
        <v>85</v>
      </c>
      <c r="B11" s="10"/>
      <c r="C11" s="8" t="str">
        <f t="shared" si="0"/>
        <v/>
      </c>
      <c r="D11" s="8" t="str">
        <f t="shared" si="8"/>
        <v>国土強靱化施策</v>
      </c>
      <c r="F11" s="13" t="s">
        <v>109</v>
      </c>
      <c r="G11" s="12"/>
      <c r="H11" s="8" t="str">
        <f t="shared" si="1"/>
        <v/>
      </c>
      <c r="I11" s="8" t="str">
        <f t="shared" si="5"/>
        <v>一般会計</v>
      </c>
      <c r="K11" s="9" t="s">
        <v>102</v>
      </c>
      <c r="L11" s="10" t="s">
        <v>569</v>
      </c>
      <c r="M11" s="8" t="str">
        <f t="shared" si="2"/>
        <v>その他の事項経費</v>
      </c>
      <c r="N11" s="8" t="str">
        <f t="shared" si="6"/>
        <v>その他の事項経費</v>
      </c>
      <c r="O11" s="8"/>
      <c r="P11" s="8"/>
      <c r="Q11" s="14"/>
      <c r="T11" s="8"/>
      <c r="W11" s="25" t="s">
        <v>556</v>
      </c>
      <c r="Y11" s="25" t="s">
        <v>267</v>
      </c>
      <c r="Z11" s="25" t="s">
        <v>395</v>
      </c>
      <c r="AA11" s="55" t="s">
        <v>361</v>
      </c>
      <c r="AB11" s="55" t="s">
        <v>489</v>
      </c>
      <c r="AC11" s="24"/>
      <c r="AD11" s="24"/>
      <c r="AE11" s="24"/>
      <c r="AF11" s="23"/>
      <c r="AG11" s="32" t="s">
        <v>219</v>
      </c>
      <c r="AK11" s="32" t="str">
        <f t="shared" si="7"/>
        <v>J</v>
      </c>
    </row>
    <row r="12" spans="1:42" ht="13.5" customHeight="1" x14ac:dyDescent="0.15">
      <c r="A12" s="9" t="s">
        <v>86</v>
      </c>
      <c r="B12" s="10"/>
      <c r="C12" s="8" t="str">
        <f t="shared" ref="C12:C23" si="9">IF(B12="","",A12)</f>
        <v/>
      </c>
      <c r="D12" s="8" t="str">
        <f t="shared" si="8"/>
        <v>国土強靱化施策</v>
      </c>
      <c r="F12" s="13" t="s">
        <v>110</v>
      </c>
      <c r="G12" s="12"/>
      <c r="H12" s="8" t="str">
        <f t="shared" si="1"/>
        <v/>
      </c>
      <c r="I12" s="8" t="str">
        <f t="shared" si="5"/>
        <v>一般会計</v>
      </c>
      <c r="K12" s="8"/>
      <c r="L12" s="8"/>
      <c r="O12" s="8"/>
      <c r="P12" s="8"/>
      <c r="Q12" s="14"/>
      <c r="T12" s="8"/>
      <c r="U12" s="22" t="s">
        <v>512</v>
      </c>
      <c r="W12" s="25" t="s">
        <v>142</v>
      </c>
      <c r="Y12" s="25" t="s">
        <v>268</v>
      </c>
      <c r="Z12" s="25" t="s">
        <v>396</v>
      </c>
      <c r="AA12" s="55" t="s">
        <v>362</v>
      </c>
      <c r="AB12" s="55" t="s">
        <v>490</v>
      </c>
      <c r="AC12" s="24"/>
      <c r="AD12" s="24"/>
      <c r="AE12" s="24"/>
      <c r="AF12" s="23"/>
      <c r="AG12" s="32" t="s">
        <v>217</v>
      </c>
      <c r="AK12" s="32" t="str">
        <f t="shared" si="7"/>
        <v>K</v>
      </c>
    </row>
    <row r="13" spans="1:42" ht="13.5" customHeight="1" x14ac:dyDescent="0.15">
      <c r="A13" s="9" t="s">
        <v>87</v>
      </c>
      <c r="B13" s="10"/>
      <c r="C13" s="8" t="str">
        <f t="shared" si="9"/>
        <v/>
      </c>
      <c r="D13" s="8" t="str">
        <f t="shared" si="8"/>
        <v>国土強靱化施策</v>
      </c>
      <c r="F13" s="13" t="s">
        <v>111</v>
      </c>
      <c r="G13" s="12"/>
      <c r="H13" s="8" t="str">
        <f t="shared" si="1"/>
        <v/>
      </c>
      <c r="I13" s="8" t="str">
        <f t="shared" si="5"/>
        <v>一般会計</v>
      </c>
      <c r="K13" s="8" t="str">
        <f>N11</f>
        <v>その他の事項経費</v>
      </c>
      <c r="L13" s="8"/>
      <c r="O13" s="8"/>
      <c r="P13" s="8"/>
      <c r="Q13" s="14"/>
      <c r="T13" s="8"/>
      <c r="U13" s="25" t="s">
        <v>161</v>
      </c>
      <c r="W13" s="25" t="s">
        <v>143</v>
      </c>
      <c r="Y13" s="25" t="s">
        <v>269</v>
      </c>
      <c r="Z13" s="25" t="s">
        <v>397</v>
      </c>
      <c r="AA13" s="55" t="s">
        <v>363</v>
      </c>
      <c r="AB13" s="55" t="s">
        <v>491</v>
      </c>
      <c r="AC13" s="24"/>
      <c r="AD13" s="24"/>
      <c r="AE13" s="24"/>
      <c r="AF13" s="23"/>
      <c r="AG13" s="32" t="s">
        <v>218</v>
      </c>
      <c r="AK13" s="32" t="str">
        <f t="shared" si="7"/>
        <v>L</v>
      </c>
    </row>
    <row r="14" spans="1:42" ht="13.5" customHeight="1" x14ac:dyDescent="0.15">
      <c r="A14" s="9" t="s">
        <v>88</v>
      </c>
      <c r="B14" s="10"/>
      <c r="C14" s="8" t="str">
        <f t="shared" si="9"/>
        <v/>
      </c>
      <c r="D14" s="8" t="str">
        <f t="shared" si="8"/>
        <v>国土強靱化施策</v>
      </c>
      <c r="F14" s="13" t="s">
        <v>112</v>
      </c>
      <c r="G14" s="12"/>
      <c r="H14" s="8" t="str">
        <f t="shared" si="1"/>
        <v/>
      </c>
      <c r="I14" s="8" t="str">
        <f t="shared" si="5"/>
        <v>一般会計</v>
      </c>
      <c r="K14" s="8"/>
      <c r="L14" s="8"/>
      <c r="O14" s="8"/>
      <c r="P14" s="8"/>
      <c r="Q14" s="14"/>
      <c r="T14" s="8"/>
      <c r="U14" s="25" t="s">
        <v>513</v>
      </c>
      <c r="W14" s="25" t="s">
        <v>144</v>
      </c>
      <c r="Y14" s="25" t="s">
        <v>270</v>
      </c>
      <c r="Z14" s="25" t="s">
        <v>398</v>
      </c>
      <c r="AA14" s="55" t="s">
        <v>364</v>
      </c>
      <c r="AB14" s="55" t="s">
        <v>492</v>
      </c>
      <c r="AC14" s="24"/>
      <c r="AD14" s="24"/>
      <c r="AE14" s="24"/>
      <c r="AF14" s="23"/>
      <c r="AG14" s="46"/>
      <c r="AK14" s="32" t="str">
        <f t="shared" si="7"/>
        <v>M</v>
      </c>
    </row>
    <row r="15" spans="1:42" ht="13.5" customHeight="1" x14ac:dyDescent="0.15">
      <c r="A15" s="9" t="s">
        <v>89</v>
      </c>
      <c r="B15" s="10"/>
      <c r="C15" s="8" t="str">
        <f t="shared" si="9"/>
        <v/>
      </c>
      <c r="D15" s="8" t="str">
        <f t="shared" si="8"/>
        <v>国土強靱化施策</v>
      </c>
      <c r="F15" s="13" t="s">
        <v>113</v>
      </c>
      <c r="G15" s="12"/>
      <c r="H15" s="8" t="str">
        <f t="shared" si="1"/>
        <v/>
      </c>
      <c r="I15" s="8" t="str">
        <f t="shared" si="5"/>
        <v>一般会計</v>
      </c>
      <c r="K15" s="8"/>
      <c r="L15" s="8"/>
      <c r="O15" s="8"/>
      <c r="P15" s="8"/>
      <c r="Q15" s="14"/>
      <c r="T15" s="8"/>
      <c r="U15" s="25" t="s">
        <v>514</v>
      </c>
      <c r="W15" s="25" t="s">
        <v>145</v>
      </c>
      <c r="Y15" s="25" t="s">
        <v>271</v>
      </c>
      <c r="Z15" s="25" t="s">
        <v>399</v>
      </c>
      <c r="AA15" s="55" t="s">
        <v>365</v>
      </c>
      <c r="AB15" s="55" t="s">
        <v>493</v>
      </c>
      <c r="AC15" s="24"/>
      <c r="AD15" s="24"/>
      <c r="AE15" s="24"/>
      <c r="AF15" s="23"/>
      <c r="AG15" s="47"/>
      <c r="AK15" s="32" t="str">
        <f t="shared" si="7"/>
        <v>N</v>
      </c>
    </row>
    <row r="16" spans="1:42" ht="13.5" customHeight="1" x14ac:dyDescent="0.15">
      <c r="A16" s="9" t="s">
        <v>90</v>
      </c>
      <c r="B16" s="10"/>
      <c r="C16" s="8" t="str">
        <f t="shared" si="9"/>
        <v/>
      </c>
      <c r="D16" s="8" t="str">
        <f t="shared" si="8"/>
        <v>国土強靱化施策</v>
      </c>
      <c r="F16" s="13" t="s">
        <v>114</v>
      </c>
      <c r="G16" s="12"/>
      <c r="H16" s="8" t="str">
        <f t="shared" si="1"/>
        <v/>
      </c>
      <c r="I16" s="8" t="str">
        <f t="shared" si="5"/>
        <v>一般会計</v>
      </c>
      <c r="K16" s="8"/>
      <c r="L16" s="8"/>
      <c r="O16" s="8"/>
      <c r="P16" s="8"/>
      <c r="Q16" s="14"/>
      <c r="T16" s="8"/>
      <c r="U16" s="25" t="s">
        <v>515</v>
      </c>
      <c r="W16" s="25" t="s">
        <v>146</v>
      </c>
      <c r="Y16" s="25" t="s">
        <v>272</v>
      </c>
      <c r="Z16" s="25" t="s">
        <v>400</v>
      </c>
      <c r="AA16" s="55" t="s">
        <v>366</v>
      </c>
      <c r="AB16" s="55" t="s">
        <v>494</v>
      </c>
      <c r="AC16" s="24"/>
      <c r="AD16" s="24"/>
      <c r="AE16" s="24"/>
      <c r="AF16" s="23"/>
      <c r="AG16" s="47"/>
      <c r="AK16" s="32" t="str">
        <f t="shared" si="7"/>
        <v>O</v>
      </c>
    </row>
    <row r="17" spans="1:37" ht="13.5" customHeight="1" x14ac:dyDescent="0.15">
      <c r="A17" s="9" t="s">
        <v>91</v>
      </c>
      <c r="B17" s="10"/>
      <c r="C17" s="8" t="str">
        <f t="shared" si="9"/>
        <v/>
      </c>
      <c r="D17" s="8" t="str">
        <f t="shared" si="8"/>
        <v>国土強靱化施策</v>
      </c>
      <c r="F17" s="13" t="s">
        <v>115</v>
      </c>
      <c r="G17" s="12"/>
      <c r="H17" s="8" t="str">
        <f t="shared" si="1"/>
        <v/>
      </c>
      <c r="I17" s="8" t="str">
        <f t="shared" si="5"/>
        <v>一般会計</v>
      </c>
      <c r="K17" s="8"/>
      <c r="L17" s="8"/>
      <c r="O17" s="8"/>
      <c r="P17" s="8"/>
      <c r="Q17" s="14"/>
      <c r="T17" s="8"/>
      <c r="U17" s="25" t="s">
        <v>533</v>
      </c>
      <c r="W17" s="25" t="s">
        <v>147</v>
      </c>
      <c r="Y17" s="25" t="s">
        <v>273</v>
      </c>
      <c r="Z17" s="25" t="s">
        <v>401</v>
      </c>
      <c r="AA17" s="55" t="s">
        <v>367</v>
      </c>
      <c r="AB17" s="55" t="s">
        <v>495</v>
      </c>
      <c r="AC17" s="24"/>
      <c r="AD17" s="24"/>
      <c r="AE17" s="24"/>
      <c r="AF17" s="23"/>
      <c r="AG17" s="47"/>
      <c r="AK17" s="32" t="str">
        <f t="shared" si="7"/>
        <v>P</v>
      </c>
    </row>
    <row r="18" spans="1:37" ht="13.5" customHeight="1" x14ac:dyDescent="0.15">
      <c r="A18" s="9" t="s">
        <v>92</v>
      </c>
      <c r="B18" s="10"/>
      <c r="C18" s="8" t="str">
        <f t="shared" si="9"/>
        <v/>
      </c>
      <c r="D18" s="8" t="str">
        <f t="shared" si="8"/>
        <v>国土強靱化施策</v>
      </c>
      <c r="F18" s="13" t="s">
        <v>116</v>
      </c>
      <c r="G18" s="12"/>
      <c r="H18" s="8" t="str">
        <f t="shared" si="1"/>
        <v/>
      </c>
      <c r="I18" s="8" t="str">
        <f t="shared" si="5"/>
        <v>一般会計</v>
      </c>
      <c r="K18" s="8"/>
      <c r="L18" s="8"/>
      <c r="O18" s="8"/>
      <c r="P18" s="8"/>
      <c r="Q18" s="14"/>
      <c r="T18" s="8"/>
      <c r="U18" s="25" t="s">
        <v>516</v>
      </c>
      <c r="W18" s="25" t="s">
        <v>148</v>
      </c>
      <c r="Y18" s="25" t="s">
        <v>274</v>
      </c>
      <c r="Z18" s="25" t="s">
        <v>402</v>
      </c>
      <c r="AA18" s="55" t="s">
        <v>368</v>
      </c>
      <c r="AB18" s="55" t="s">
        <v>496</v>
      </c>
      <c r="AC18" s="24"/>
      <c r="AD18" s="24"/>
      <c r="AE18" s="24"/>
      <c r="AF18" s="23"/>
      <c r="AK18" s="32" t="str">
        <f t="shared" si="7"/>
        <v>Q</v>
      </c>
    </row>
    <row r="19" spans="1:37" ht="13.5" customHeight="1" x14ac:dyDescent="0.15">
      <c r="A19" s="9" t="s">
        <v>194</v>
      </c>
      <c r="B19" s="10"/>
      <c r="C19" s="8" t="str">
        <f t="shared" si="9"/>
        <v/>
      </c>
      <c r="D19" s="8" t="str">
        <f t="shared" si="8"/>
        <v>国土強靱化施策</v>
      </c>
      <c r="F19" s="13" t="s">
        <v>117</v>
      </c>
      <c r="G19" s="12"/>
      <c r="H19" s="8" t="str">
        <f t="shared" si="1"/>
        <v/>
      </c>
      <c r="I19" s="8" t="str">
        <f t="shared" si="5"/>
        <v>一般会計</v>
      </c>
      <c r="K19" s="8"/>
      <c r="L19" s="8"/>
      <c r="O19" s="8"/>
      <c r="P19" s="8"/>
      <c r="Q19" s="14"/>
      <c r="T19" s="8"/>
      <c r="U19" s="25" t="s">
        <v>517</v>
      </c>
      <c r="W19" s="25" t="s">
        <v>149</v>
      </c>
      <c r="Y19" s="25" t="s">
        <v>275</v>
      </c>
      <c r="Z19" s="25" t="s">
        <v>403</v>
      </c>
      <c r="AA19" s="55" t="s">
        <v>369</v>
      </c>
      <c r="AB19" s="55" t="s">
        <v>497</v>
      </c>
      <c r="AC19" s="24"/>
      <c r="AD19" s="24"/>
      <c r="AE19" s="24"/>
      <c r="AF19" s="23"/>
      <c r="AK19" s="32" t="str">
        <f t="shared" si="7"/>
        <v>R</v>
      </c>
    </row>
    <row r="20" spans="1:37" ht="13.5" customHeight="1" x14ac:dyDescent="0.15">
      <c r="A20" s="9" t="s">
        <v>195</v>
      </c>
      <c r="B20" s="10"/>
      <c r="C20" s="8" t="str">
        <f t="shared" si="9"/>
        <v/>
      </c>
      <c r="D20" s="8" t="str">
        <f t="shared" si="8"/>
        <v>国土強靱化施策</v>
      </c>
      <c r="F20" s="13" t="s">
        <v>193</v>
      </c>
      <c r="G20" s="12"/>
      <c r="H20" s="8" t="str">
        <f t="shared" si="1"/>
        <v/>
      </c>
      <c r="I20" s="8" t="str">
        <f t="shared" si="5"/>
        <v>一般会計</v>
      </c>
      <c r="K20" s="8"/>
      <c r="L20" s="8"/>
      <c r="O20" s="8"/>
      <c r="P20" s="8"/>
      <c r="Q20" s="14"/>
      <c r="T20" s="8"/>
      <c r="U20" s="25" t="s">
        <v>518</v>
      </c>
      <c r="W20" s="25" t="s">
        <v>150</v>
      </c>
      <c r="Y20" s="25" t="s">
        <v>276</v>
      </c>
      <c r="Z20" s="25" t="s">
        <v>404</v>
      </c>
      <c r="AA20" s="55" t="s">
        <v>370</v>
      </c>
      <c r="AB20" s="55" t="s">
        <v>498</v>
      </c>
      <c r="AC20" s="24"/>
      <c r="AD20" s="24"/>
      <c r="AE20" s="24"/>
      <c r="AF20" s="23"/>
      <c r="AK20" s="32" t="str">
        <f t="shared" si="7"/>
        <v>S</v>
      </c>
    </row>
    <row r="21" spans="1:37" ht="13.5" customHeight="1" x14ac:dyDescent="0.15">
      <c r="A21" s="9" t="s">
        <v>196</v>
      </c>
      <c r="B21" s="10"/>
      <c r="C21" s="8" t="str">
        <f t="shared" si="9"/>
        <v/>
      </c>
      <c r="D21" s="8" t="str">
        <f t="shared" si="8"/>
        <v>国土強靱化施策</v>
      </c>
      <c r="F21" s="13" t="s">
        <v>118</v>
      </c>
      <c r="G21" s="12"/>
      <c r="H21" s="8" t="str">
        <f t="shared" si="1"/>
        <v/>
      </c>
      <c r="I21" s="8" t="str">
        <f t="shared" si="5"/>
        <v>一般会計</v>
      </c>
      <c r="K21" s="8"/>
      <c r="L21" s="8"/>
      <c r="O21" s="8"/>
      <c r="P21" s="8"/>
      <c r="Q21" s="14"/>
      <c r="T21" s="8"/>
      <c r="U21" s="25" t="s">
        <v>519</v>
      </c>
      <c r="W21" s="25" t="s">
        <v>151</v>
      </c>
      <c r="Y21" s="25" t="s">
        <v>277</v>
      </c>
      <c r="Z21" s="25" t="s">
        <v>405</v>
      </c>
      <c r="AA21" s="55" t="s">
        <v>371</v>
      </c>
      <c r="AB21" s="55" t="s">
        <v>499</v>
      </c>
      <c r="AC21" s="24"/>
      <c r="AD21" s="24"/>
      <c r="AE21" s="24"/>
      <c r="AF21" s="23"/>
      <c r="AK21" s="32" t="str">
        <f t="shared" si="7"/>
        <v>T</v>
      </c>
    </row>
    <row r="22" spans="1:37" ht="13.5" customHeight="1" x14ac:dyDescent="0.15">
      <c r="A22" s="9" t="s">
        <v>197</v>
      </c>
      <c r="B22" s="10"/>
      <c r="C22" s="8" t="str">
        <f t="shared" si="9"/>
        <v/>
      </c>
      <c r="D22" s="8" t="str">
        <f>IF(C22="",D21,IF(D21&lt;&gt;"",CONCATENATE(D21,"、",C22),C22))</f>
        <v>国土強靱化施策</v>
      </c>
      <c r="F22" s="13" t="s">
        <v>119</v>
      </c>
      <c r="G22" s="12"/>
      <c r="H22" s="8" t="str">
        <f t="shared" si="1"/>
        <v/>
      </c>
      <c r="I22" s="8" t="str">
        <f t="shared" si="5"/>
        <v>一般会計</v>
      </c>
      <c r="K22" s="8"/>
      <c r="L22" s="8"/>
      <c r="O22" s="8"/>
      <c r="P22" s="8"/>
      <c r="Q22" s="14"/>
      <c r="T22" s="8"/>
      <c r="U22" s="25" t="s">
        <v>558</v>
      </c>
      <c r="W22" s="25" t="s">
        <v>152</v>
      </c>
      <c r="Y22" s="25" t="s">
        <v>278</v>
      </c>
      <c r="Z22" s="25" t="s">
        <v>406</v>
      </c>
      <c r="AA22" s="55" t="s">
        <v>372</v>
      </c>
      <c r="AB22" s="55" t="s">
        <v>500</v>
      </c>
      <c r="AC22" s="24"/>
      <c r="AD22" s="24"/>
      <c r="AE22" s="24"/>
      <c r="AF22" s="23"/>
      <c r="AK22" s="32" t="str">
        <f t="shared" si="7"/>
        <v>U</v>
      </c>
    </row>
    <row r="23" spans="1:37" ht="13.5" customHeight="1" x14ac:dyDescent="0.15">
      <c r="A23" s="53" t="s">
        <v>250</v>
      </c>
      <c r="B23" s="10"/>
      <c r="C23" s="8" t="str">
        <f t="shared" si="9"/>
        <v/>
      </c>
      <c r="D23" s="8" t="str">
        <f>IF(C23="",D22,IF(D22&lt;&gt;"",CONCATENATE(D22,"、",C23),C23))</f>
        <v>国土強靱化施策</v>
      </c>
      <c r="F23" s="13" t="s">
        <v>120</v>
      </c>
      <c r="G23" s="12"/>
      <c r="H23" s="8" t="str">
        <f t="shared" si="1"/>
        <v/>
      </c>
      <c r="I23" s="8" t="str">
        <f t="shared" si="5"/>
        <v>一般会計</v>
      </c>
      <c r="K23" s="8"/>
      <c r="L23" s="8"/>
      <c r="O23" s="8"/>
      <c r="P23" s="8"/>
      <c r="Q23" s="14"/>
      <c r="T23" s="8"/>
      <c r="U23" s="25" t="s">
        <v>520</v>
      </c>
      <c r="W23" s="25" t="s">
        <v>153</v>
      </c>
      <c r="Y23" s="25" t="s">
        <v>279</v>
      </c>
      <c r="Z23" s="25" t="s">
        <v>407</v>
      </c>
      <c r="AA23" s="55" t="s">
        <v>373</v>
      </c>
      <c r="AB23" s="55" t="s">
        <v>501</v>
      </c>
      <c r="AC23" s="24"/>
      <c r="AD23" s="24"/>
      <c r="AE23" s="24"/>
      <c r="AF23" s="23"/>
      <c r="AK23" s="32" t="str">
        <f t="shared" si="7"/>
        <v>V</v>
      </c>
    </row>
    <row r="24" spans="1:37" ht="13.5" customHeight="1" x14ac:dyDescent="0.15">
      <c r="A24" s="64"/>
      <c r="B24" s="51"/>
      <c r="F24" s="13" t="s">
        <v>253</v>
      </c>
      <c r="G24" s="12"/>
      <c r="H24" s="8" t="str">
        <f t="shared" si="1"/>
        <v/>
      </c>
      <c r="I24" s="8" t="str">
        <f t="shared" si="5"/>
        <v>一般会計</v>
      </c>
      <c r="K24" s="8"/>
      <c r="L24" s="8"/>
      <c r="O24" s="8"/>
      <c r="P24" s="8"/>
      <c r="Q24" s="14"/>
      <c r="T24" s="8"/>
      <c r="U24" s="25" t="s">
        <v>521</v>
      </c>
      <c r="W24" s="25" t="s">
        <v>154</v>
      </c>
      <c r="Y24" s="25" t="s">
        <v>280</v>
      </c>
      <c r="Z24" s="25" t="s">
        <v>408</v>
      </c>
      <c r="AA24" s="55" t="s">
        <v>374</v>
      </c>
      <c r="AB24" s="55" t="s">
        <v>502</v>
      </c>
      <c r="AC24" s="24"/>
      <c r="AD24" s="24"/>
      <c r="AE24" s="24"/>
      <c r="AF24" s="23"/>
      <c r="AK24" s="32" t="str">
        <f>CHAR(CODE(AK23)+1)</f>
        <v>W</v>
      </c>
    </row>
    <row r="25" spans="1:37" ht="13.5" customHeight="1" x14ac:dyDescent="0.15">
      <c r="A25" s="52"/>
      <c r="B25" s="51"/>
      <c r="F25" s="13" t="s">
        <v>121</v>
      </c>
      <c r="G25" s="12"/>
      <c r="H25" s="8" t="str">
        <f t="shared" si="1"/>
        <v/>
      </c>
      <c r="I25" s="8" t="str">
        <f t="shared" si="5"/>
        <v>一般会計</v>
      </c>
      <c r="K25" s="8"/>
      <c r="L25" s="8"/>
      <c r="O25" s="8"/>
      <c r="P25" s="8"/>
      <c r="Q25" s="14"/>
      <c r="T25" s="8"/>
      <c r="U25" s="25" t="s">
        <v>522</v>
      </c>
      <c r="W25" s="45"/>
      <c r="Y25" s="25" t="s">
        <v>281</v>
      </c>
      <c r="Z25" s="25" t="s">
        <v>409</v>
      </c>
      <c r="AA25" s="55" t="s">
        <v>375</v>
      </c>
      <c r="AB25" s="55" t="s">
        <v>503</v>
      </c>
      <c r="AC25" s="24"/>
      <c r="AD25" s="24"/>
      <c r="AE25" s="24"/>
      <c r="AF25" s="23"/>
      <c r="AK25" s="32" t="str">
        <f t="shared" si="7"/>
        <v>X</v>
      </c>
    </row>
    <row r="26" spans="1:37" ht="13.5" customHeight="1" x14ac:dyDescent="0.15">
      <c r="A26" s="52"/>
      <c r="B26" s="51"/>
      <c r="F26" s="13" t="s">
        <v>122</v>
      </c>
      <c r="G26" s="12"/>
      <c r="H26" s="8" t="str">
        <f t="shared" si="1"/>
        <v/>
      </c>
      <c r="I26" s="8" t="str">
        <f t="shared" si="5"/>
        <v>一般会計</v>
      </c>
      <c r="K26" s="8"/>
      <c r="L26" s="8"/>
      <c r="O26" s="8"/>
      <c r="P26" s="8"/>
      <c r="Q26" s="14"/>
      <c r="T26" s="8"/>
      <c r="U26" s="25" t="s">
        <v>523</v>
      </c>
      <c r="Y26" s="25" t="s">
        <v>282</v>
      </c>
      <c r="Z26" s="25" t="s">
        <v>410</v>
      </c>
      <c r="AA26" s="55" t="s">
        <v>376</v>
      </c>
      <c r="AB26" s="55" t="s">
        <v>504</v>
      </c>
      <c r="AC26" s="24"/>
      <c r="AD26" s="24"/>
      <c r="AE26" s="24"/>
      <c r="AF26" s="23"/>
      <c r="AK26" s="32" t="str">
        <f t="shared" si="7"/>
        <v>Y</v>
      </c>
    </row>
    <row r="27" spans="1:37" ht="13.5" customHeight="1" x14ac:dyDescent="0.15">
      <c r="A27" s="8" t="str">
        <f>IF(D23="", "-", D23)</f>
        <v>国土強靱化施策</v>
      </c>
      <c r="B27" s="8"/>
      <c r="F27" s="13" t="s">
        <v>123</v>
      </c>
      <c r="G27" s="12"/>
      <c r="H27" s="8" t="str">
        <f t="shared" si="1"/>
        <v/>
      </c>
      <c r="I27" s="8" t="str">
        <f t="shared" si="5"/>
        <v>一般会計</v>
      </c>
      <c r="K27" s="8"/>
      <c r="L27" s="8"/>
      <c r="O27" s="8"/>
      <c r="P27" s="8"/>
      <c r="Q27" s="14"/>
      <c r="T27" s="8"/>
      <c r="U27" s="25" t="s">
        <v>524</v>
      </c>
      <c r="Y27" s="25" t="s">
        <v>283</v>
      </c>
      <c r="Z27" s="25" t="s">
        <v>411</v>
      </c>
      <c r="AA27" s="55" t="s">
        <v>377</v>
      </c>
      <c r="AB27" s="55" t="s">
        <v>505</v>
      </c>
      <c r="AC27" s="24"/>
      <c r="AD27" s="24"/>
      <c r="AE27" s="24"/>
      <c r="AF27" s="23"/>
      <c r="AK27" s="32" t="str">
        <f>CHAR(CODE(AK26)+1)</f>
        <v>Z</v>
      </c>
    </row>
    <row r="28" spans="1:37" ht="13.5" customHeight="1" x14ac:dyDescent="0.15">
      <c r="B28" s="8"/>
      <c r="F28" s="13" t="s">
        <v>124</v>
      </c>
      <c r="G28" s="12"/>
      <c r="H28" s="8" t="str">
        <f t="shared" si="1"/>
        <v/>
      </c>
      <c r="I28" s="8" t="str">
        <f t="shared" si="5"/>
        <v>一般会計</v>
      </c>
      <c r="K28" s="8"/>
      <c r="L28" s="8"/>
      <c r="O28" s="8"/>
      <c r="P28" s="8"/>
      <c r="Q28" s="14"/>
      <c r="T28" s="8"/>
      <c r="U28" s="25" t="s">
        <v>525</v>
      </c>
      <c r="Y28" s="25" t="s">
        <v>284</v>
      </c>
      <c r="Z28" s="25" t="s">
        <v>412</v>
      </c>
      <c r="AA28" s="55" t="s">
        <v>378</v>
      </c>
      <c r="AB28" s="55" t="s">
        <v>506</v>
      </c>
      <c r="AC28" s="24"/>
      <c r="AD28" s="24"/>
      <c r="AE28" s="24"/>
      <c r="AF28" s="23"/>
      <c r="AK28" s="32" t="s">
        <v>177</v>
      </c>
    </row>
    <row r="29" spans="1:37" ht="13.5" customHeight="1" x14ac:dyDescent="0.15">
      <c r="A29" s="8"/>
      <c r="B29" s="8"/>
      <c r="F29" s="13" t="s">
        <v>185</v>
      </c>
      <c r="G29" s="12"/>
      <c r="H29" s="8" t="str">
        <f t="shared" si="1"/>
        <v/>
      </c>
      <c r="I29" s="8" t="str">
        <f t="shared" si="5"/>
        <v>一般会計</v>
      </c>
      <c r="K29" s="8"/>
      <c r="L29" s="8"/>
      <c r="O29" s="8"/>
      <c r="P29" s="8"/>
      <c r="Q29" s="14"/>
      <c r="T29" s="8"/>
      <c r="U29" s="25" t="s">
        <v>526</v>
      </c>
      <c r="Y29" s="25" t="s">
        <v>285</v>
      </c>
      <c r="Z29" s="25" t="s">
        <v>413</v>
      </c>
      <c r="AA29" s="55" t="s">
        <v>379</v>
      </c>
      <c r="AB29" s="55" t="s">
        <v>507</v>
      </c>
      <c r="AC29" s="24"/>
      <c r="AD29" s="24"/>
      <c r="AE29" s="24"/>
      <c r="AF29" s="23"/>
      <c r="AK29" s="32" t="str">
        <f t="shared" si="7"/>
        <v>b</v>
      </c>
    </row>
    <row r="30" spans="1:37" ht="13.5" customHeight="1" x14ac:dyDescent="0.15">
      <c r="A30" s="8"/>
      <c r="B30" s="8"/>
      <c r="F30" s="13" t="s">
        <v>186</v>
      </c>
      <c r="G30" s="12"/>
      <c r="H30" s="8" t="str">
        <f t="shared" si="1"/>
        <v/>
      </c>
      <c r="I30" s="8" t="str">
        <f t="shared" si="5"/>
        <v>一般会計</v>
      </c>
      <c r="K30" s="8"/>
      <c r="L30" s="8"/>
      <c r="O30" s="8"/>
      <c r="P30" s="8"/>
      <c r="Q30" s="14"/>
      <c r="T30" s="8"/>
      <c r="U30" s="25" t="s">
        <v>527</v>
      </c>
      <c r="Y30" s="25" t="s">
        <v>286</v>
      </c>
      <c r="Z30" s="25" t="s">
        <v>414</v>
      </c>
      <c r="AA30" s="55" t="s">
        <v>380</v>
      </c>
      <c r="AB30" s="55" t="s">
        <v>508</v>
      </c>
      <c r="AC30" s="24"/>
      <c r="AD30" s="24"/>
      <c r="AE30" s="24"/>
      <c r="AF30" s="23"/>
      <c r="AK30" s="32" t="str">
        <f t="shared" si="7"/>
        <v>c</v>
      </c>
    </row>
    <row r="31" spans="1:37" ht="13.5" customHeight="1" x14ac:dyDescent="0.15">
      <c r="A31" s="8"/>
      <c r="B31" s="8"/>
      <c r="F31" s="13" t="s">
        <v>187</v>
      </c>
      <c r="G31" s="12"/>
      <c r="H31" s="8" t="str">
        <f t="shared" si="1"/>
        <v/>
      </c>
      <c r="I31" s="8" t="str">
        <f t="shared" si="5"/>
        <v>一般会計</v>
      </c>
      <c r="K31" s="8"/>
      <c r="L31" s="8"/>
      <c r="O31" s="8"/>
      <c r="P31" s="8"/>
      <c r="Q31" s="14"/>
      <c r="T31" s="8"/>
      <c r="U31" s="25" t="s">
        <v>528</v>
      </c>
      <c r="Y31" s="25" t="s">
        <v>287</v>
      </c>
      <c r="Z31" s="25" t="s">
        <v>415</v>
      </c>
      <c r="AA31" s="55" t="s">
        <v>381</v>
      </c>
      <c r="AB31" s="55" t="s">
        <v>509</v>
      </c>
      <c r="AC31" s="24"/>
      <c r="AD31" s="24"/>
      <c r="AE31" s="24"/>
      <c r="AF31" s="23"/>
      <c r="AK31" s="32" t="str">
        <f t="shared" si="7"/>
        <v>d</v>
      </c>
    </row>
    <row r="32" spans="1:37" ht="13.5" customHeight="1" x14ac:dyDescent="0.15">
      <c r="A32" s="8"/>
      <c r="B32" s="8"/>
      <c r="F32" s="13" t="s">
        <v>188</v>
      </c>
      <c r="G32" s="12"/>
      <c r="H32" s="8" t="str">
        <f t="shared" si="1"/>
        <v/>
      </c>
      <c r="I32" s="8" t="str">
        <f t="shared" si="5"/>
        <v>一般会計</v>
      </c>
      <c r="K32" s="8"/>
      <c r="L32" s="8"/>
      <c r="O32" s="8"/>
      <c r="P32" s="8"/>
      <c r="Q32" s="14"/>
      <c r="T32" s="8"/>
      <c r="U32" s="25" t="s">
        <v>529</v>
      </c>
      <c r="Y32" s="25" t="s">
        <v>288</v>
      </c>
      <c r="Z32" s="25" t="s">
        <v>416</v>
      </c>
      <c r="AA32" s="55" t="s">
        <v>62</v>
      </c>
      <c r="AB32" s="55" t="s">
        <v>62</v>
      </c>
      <c r="AC32" s="24"/>
      <c r="AD32" s="24"/>
      <c r="AE32" s="24"/>
      <c r="AF32" s="23"/>
      <c r="AK32" s="32" t="str">
        <f t="shared" si="7"/>
        <v>e</v>
      </c>
    </row>
    <row r="33" spans="1:37" ht="13.5" customHeight="1" x14ac:dyDescent="0.15">
      <c r="A33" s="8"/>
      <c r="B33" s="8"/>
      <c r="F33" s="13" t="s">
        <v>189</v>
      </c>
      <c r="G33" s="12"/>
      <c r="H33" s="8" t="str">
        <f t="shared" si="1"/>
        <v/>
      </c>
      <c r="I33" s="8" t="str">
        <f t="shared" si="5"/>
        <v>一般会計</v>
      </c>
      <c r="K33" s="8"/>
      <c r="L33" s="8"/>
      <c r="O33" s="8"/>
      <c r="P33" s="8"/>
      <c r="Q33" s="14"/>
      <c r="T33" s="8"/>
      <c r="U33" s="25" t="s">
        <v>530</v>
      </c>
      <c r="Y33" s="25" t="s">
        <v>289</v>
      </c>
      <c r="Z33" s="25" t="s">
        <v>417</v>
      </c>
      <c r="AA33" s="45"/>
      <c r="AB33" s="24"/>
      <c r="AC33" s="24"/>
      <c r="AD33" s="24"/>
      <c r="AE33" s="24"/>
      <c r="AF33" s="23"/>
      <c r="AK33" s="32" t="str">
        <f t="shared" si="7"/>
        <v>f</v>
      </c>
    </row>
    <row r="34" spans="1:37" ht="13.5" customHeight="1" x14ac:dyDescent="0.15">
      <c r="A34" s="8"/>
      <c r="B34" s="8"/>
      <c r="F34" s="13" t="s">
        <v>190</v>
      </c>
      <c r="G34" s="12"/>
      <c r="H34" s="8" t="str">
        <f t="shared" si="1"/>
        <v/>
      </c>
      <c r="I34" s="8" t="str">
        <f t="shared" si="5"/>
        <v>一般会計</v>
      </c>
      <c r="K34" s="8"/>
      <c r="L34" s="8"/>
      <c r="O34" s="8"/>
      <c r="P34" s="8"/>
      <c r="Q34" s="14"/>
      <c r="T34" s="8"/>
      <c r="U34" s="25" t="s">
        <v>531</v>
      </c>
      <c r="Y34" s="25" t="s">
        <v>290</v>
      </c>
      <c r="Z34" s="25" t="s">
        <v>418</v>
      </c>
      <c r="AB34" s="24"/>
      <c r="AC34" s="24"/>
      <c r="AD34" s="24"/>
      <c r="AE34" s="24"/>
      <c r="AF34" s="23"/>
      <c r="AK34" s="32" t="str">
        <f t="shared" si="7"/>
        <v>g</v>
      </c>
    </row>
    <row r="35" spans="1:37" ht="13.5" customHeight="1" x14ac:dyDescent="0.15">
      <c r="A35" s="8"/>
      <c r="B35" s="8"/>
      <c r="F35" s="13" t="s">
        <v>191</v>
      </c>
      <c r="G35" s="12"/>
      <c r="H35" s="8" t="str">
        <f t="shared" si="1"/>
        <v/>
      </c>
      <c r="I35" s="8" t="str">
        <f t="shared" si="5"/>
        <v>一般会計</v>
      </c>
      <c r="K35" s="8"/>
      <c r="L35" s="8"/>
      <c r="O35" s="8"/>
      <c r="P35" s="8"/>
      <c r="Q35" s="14"/>
      <c r="T35" s="8"/>
      <c r="U35" s="25" t="s">
        <v>532</v>
      </c>
      <c r="Y35" s="25" t="s">
        <v>291</v>
      </c>
      <c r="Z35" s="25" t="s">
        <v>419</v>
      </c>
      <c r="AC35" s="24"/>
      <c r="AF35" s="23"/>
      <c r="AK35" s="32" t="str">
        <f t="shared" si="7"/>
        <v>h</v>
      </c>
    </row>
    <row r="36" spans="1:37" ht="13.5" customHeight="1" x14ac:dyDescent="0.15">
      <c r="A36" s="8"/>
      <c r="B36" s="8"/>
      <c r="F36" s="13" t="s">
        <v>192</v>
      </c>
      <c r="G36" s="12"/>
      <c r="H36" s="8" t="str">
        <f t="shared" si="1"/>
        <v/>
      </c>
      <c r="I36" s="8" t="str">
        <f t="shared" si="5"/>
        <v>一般会計</v>
      </c>
      <c r="K36" s="8"/>
      <c r="L36" s="8"/>
      <c r="O36" s="8"/>
      <c r="P36" s="8"/>
      <c r="Q36" s="14"/>
      <c r="T36" s="8"/>
      <c r="Y36" s="25" t="s">
        <v>292</v>
      </c>
      <c r="Z36" s="25" t="s">
        <v>420</v>
      </c>
      <c r="AF36" s="23"/>
      <c r="AK36" s="32" t="str">
        <f t="shared" si="7"/>
        <v>i</v>
      </c>
    </row>
    <row r="37" spans="1:37" ht="13.5" customHeight="1" x14ac:dyDescent="0.15">
      <c r="A37" s="8"/>
      <c r="B37" s="8"/>
      <c r="F37" s="8"/>
      <c r="G37" s="14"/>
      <c r="H37" s="8" t="str">
        <f t="shared" si="1"/>
        <v/>
      </c>
      <c r="I37" s="8" t="str">
        <f t="shared" si="5"/>
        <v>一般会計</v>
      </c>
      <c r="K37" s="8"/>
      <c r="L37" s="8"/>
      <c r="O37" s="8"/>
      <c r="P37" s="8"/>
      <c r="Q37" s="14"/>
      <c r="T37" s="8"/>
      <c r="Y37" s="25" t="s">
        <v>293</v>
      </c>
      <c r="Z37" s="25" t="s">
        <v>421</v>
      </c>
      <c r="AF37" s="23"/>
      <c r="AK37" s="32" t="str">
        <f t="shared" si="7"/>
        <v>j</v>
      </c>
    </row>
    <row r="38" spans="1:37" x14ac:dyDescent="0.15">
      <c r="A38" s="8"/>
      <c r="B38" s="8"/>
      <c r="F38" s="8"/>
      <c r="G38" s="14"/>
      <c r="K38" s="8"/>
      <c r="L38" s="8"/>
      <c r="O38" s="8"/>
      <c r="P38" s="8"/>
      <c r="Q38" s="14"/>
      <c r="T38" s="8"/>
      <c r="Y38" s="25" t="s">
        <v>294</v>
      </c>
      <c r="Z38" s="25" t="s">
        <v>422</v>
      </c>
      <c r="AF38" s="23"/>
      <c r="AK38" s="32" t="str">
        <f t="shared" si="7"/>
        <v>k</v>
      </c>
    </row>
    <row r="39" spans="1:37" x14ac:dyDescent="0.15">
      <c r="A39" s="8"/>
      <c r="B39" s="8"/>
      <c r="F39" s="8" t="str">
        <f>I37</f>
        <v>一般会計</v>
      </c>
      <c r="G39" s="14"/>
      <c r="K39" s="8"/>
      <c r="L39" s="8"/>
      <c r="O39" s="8"/>
      <c r="P39" s="8"/>
      <c r="Q39" s="14"/>
      <c r="T39" s="8"/>
      <c r="U39" s="25" t="s">
        <v>534</v>
      </c>
      <c r="Y39" s="25" t="s">
        <v>295</v>
      </c>
      <c r="Z39" s="25" t="s">
        <v>423</v>
      </c>
      <c r="AF39" s="23"/>
      <c r="AK39" s="32" t="str">
        <f t="shared" si="7"/>
        <v>l</v>
      </c>
    </row>
    <row r="40" spans="1:37" x14ac:dyDescent="0.15">
      <c r="A40" s="8"/>
      <c r="B40" s="8"/>
      <c r="F40" s="8"/>
      <c r="G40" s="14"/>
      <c r="K40" s="8"/>
      <c r="L40" s="8"/>
      <c r="O40" s="8"/>
      <c r="P40" s="8"/>
      <c r="Q40" s="14"/>
      <c r="T40" s="8"/>
      <c r="U40" s="25"/>
      <c r="Y40" s="25" t="s">
        <v>296</v>
      </c>
      <c r="Z40" s="25" t="s">
        <v>424</v>
      </c>
      <c r="AF40" s="23"/>
      <c r="AK40" s="32" t="str">
        <f t="shared" si="7"/>
        <v>m</v>
      </c>
    </row>
    <row r="41" spans="1:37" x14ac:dyDescent="0.15">
      <c r="A41" s="8"/>
      <c r="B41" s="8"/>
      <c r="F41" s="8"/>
      <c r="G41" s="14"/>
      <c r="K41" s="8"/>
      <c r="L41" s="8"/>
      <c r="O41" s="8"/>
      <c r="P41" s="8"/>
      <c r="Q41" s="14"/>
      <c r="T41" s="8"/>
      <c r="U41" s="25" t="s">
        <v>236</v>
      </c>
      <c r="Y41" s="25" t="s">
        <v>297</v>
      </c>
      <c r="Z41" s="25" t="s">
        <v>425</v>
      </c>
      <c r="AF41" s="23"/>
      <c r="AK41" s="32" t="str">
        <f t="shared" si="7"/>
        <v>n</v>
      </c>
    </row>
    <row r="42" spans="1:37" x14ac:dyDescent="0.15">
      <c r="A42" s="8"/>
      <c r="B42" s="8"/>
      <c r="F42" s="8"/>
      <c r="G42" s="14"/>
      <c r="K42" s="8"/>
      <c r="L42" s="8"/>
      <c r="O42" s="8"/>
      <c r="P42" s="8"/>
      <c r="Q42" s="14"/>
      <c r="T42" s="8"/>
      <c r="U42" s="25" t="s">
        <v>246</v>
      </c>
      <c r="Y42" s="25" t="s">
        <v>298</v>
      </c>
      <c r="Z42" s="25" t="s">
        <v>426</v>
      </c>
      <c r="AF42" s="23"/>
      <c r="AK42" s="32" t="str">
        <f t="shared" si="7"/>
        <v>o</v>
      </c>
    </row>
    <row r="43" spans="1:37" x14ac:dyDescent="0.15">
      <c r="A43" s="8"/>
      <c r="B43" s="8"/>
      <c r="F43" s="8"/>
      <c r="G43" s="14"/>
      <c r="K43" s="8"/>
      <c r="L43" s="8"/>
      <c r="O43" s="8"/>
      <c r="P43" s="8"/>
      <c r="Q43" s="14"/>
      <c r="T43" s="8"/>
      <c r="Y43" s="25" t="s">
        <v>299</v>
      </c>
      <c r="Z43" s="25" t="s">
        <v>427</v>
      </c>
      <c r="AF43" s="23"/>
      <c r="AK43" s="32" t="str">
        <f t="shared" si="7"/>
        <v>p</v>
      </c>
    </row>
    <row r="44" spans="1:37" x14ac:dyDescent="0.15">
      <c r="A44" s="8"/>
      <c r="B44" s="8"/>
      <c r="F44" s="8"/>
      <c r="G44" s="14"/>
      <c r="K44" s="8"/>
      <c r="L44" s="8"/>
      <c r="O44" s="8"/>
      <c r="P44" s="8"/>
      <c r="Q44" s="14"/>
      <c r="T44" s="8"/>
      <c r="Y44" s="25" t="s">
        <v>300</v>
      </c>
      <c r="Z44" s="25" t="s">
        <v>428</v>
      </c>
      <c r="AF44" s="23"/>
      <c r="AK44" s="32" t="str">
        <f t="shared" si="7"/>
        <v>q</v>
      </c>
    </row>
    <row r="45" spans="1:37" x14ac:dyDescent="0.15">
      <c r="A45" s="8"/>
      <c r="B45" s="8"/>
      <c r="F45" s="8"/>
      <c r="G45" s="14"/>
      <c r="K45" s="8"/>
      <c r="L45" s="8"/>
      <c r="O45" s="8"/>
      <c r="P45" s="8"/>
      <c r="Q45" s="14"/>
      <c r="T45" s="8"/>
      <c r="U45" s="22" t="s">
        <v>156</v>
      </c>
      <c r="Y45" s="25" t="s">
        <v>301</v>
      </c>
      <c r="Z45" s="25" t="s">
        <v>429</v>
      </c>
      <c r="AF45" s="23"/>
      <c r="AK45" s="32" t="str">
        <f t="shared" si="7"/>
        <v>r</v>
      </c>
    </row>
    <row r="46" spans="1:37" x14ac:dyDescent="0.15">
      <c r="A46" s="8"/>
      <c r="B46" s="8"/>
      <c r="F46" s="8"/>
      <c r="G46" s="14"/>
      <c r="K46" s="8"/>
      <c r="L46" s="8"/>
      <c r="O46" s="8"/>
      <c r="P46" s="8"/>
      <c r="Q46" s="14"/>
      <c r="T46" s="8"/>
      <c r="U46" s="62" t="s">
        <v>557</v>
      </c>
      <c r="Y46" s="25" t="s">
        <v>302</v>
      </c>
      <c r="Z46" s="25" t="s">
        <v>430</v>
      </c>
      <c r="AF46" s="23"/>
      <c r="AK46" s="32" t="str">
        <f t="shared" si="7"/>
        <v>s</v>
      </c>
    </row>
    <row r="47" spans="1:37" x14ac:dyDescent="0.15">
      <c r="A47" s="8"/>
      <c r="B47" s="8"/>
      <c r="F47" s="8"/>
      <c r="G47" s="14"/>
      <c r="K47" s="8"/>
      <c r="L47" s="8"/>
      <c r="O47" s="8"/>
      <c r="P47" s="8"/>
      <c r="Q47" s="14"/>
      <c r="T47" s="8"/>
      <c r="Y47" s="25" t="s">
        <v>303</v>
      </c>
      <c r="Z47" s="25" t="s">
        <v>431</v>
      </c>
      <c r="AF47" s="23"/>
      <c r="AK47" s="32" t="str">
        <f t="shared" si="7"/>
        <v>t</v>
      </c>
    </row>
    <row r="48" spans="1:37" x14ac:dyDescent="0.15">
      <c r="A48" s="8"/>
      <c r="B48" s="8"/>
      <c r="F48" s="8"/>
      <c r="G48" s="14"/>
      <c r="K48" s="8"/>
      <c r="L48" s="8"/>
      <c r="O48" s="8"/>
      <c r="P48" s="8"/>
      <c r="Q48" s="14"/>
      <c r="T48" s="8"/>
      <c r="U48" s="62">
        <v>2021</v>
      </c>
      <c r="Y48" s="25" t="s">
        <v>304</v>
      </c>
      <c r="Z48" s="25" t="s">
        <v>432</v>
      </c>
      <c r="AF48" s="23"/>
      <c r="AK48" s="32" t="str">
        <f t="shared" si="7"/>
        <v>u</v>
      </c>
    </row>
    <row r="49" spans="1:37" x14ac:dyDescent="0.15">
      <c r="A49" s="8"/>
      <c r="B49" s="8"/>
      <c r="F49" s="8"/>
      <c r="G49" s="14"/>
      <c r="K49" s="8"/>
      <c r="L49" s="8"/>
      <c r="O49" s="8"/>
      <c r="P49" s="8"/>
      <c r="Q49" s="14"/>
      <c r="T49" s="8"/>
      <c r="U49" s="62">
        <v>2022</v>
      </c>
      <c r="Y49" s="25" t="s">
        <v>305</v>
      </c>
      <c r="Z49" s="25" t="s">
        <v>433</v>
      </c>
      <c r="AF49" s="23"/>
      <c r="AK49" s="32" t="str">
        <f t="shared" si="7"/>
        <v>v</v>
      </c>
    </row>
    <row r="50" spans="1:37" x14ac:dyDescent="0.15">
      <c r="A50" s="8"/>
      <c r="B50" s="8"/>
      <c r="F50" s="8"/>
      <c r="G50" s="14"/>
      <c r="K50" s="8"/>
      <c r="L50" s="8"/>
      <c r="O50" s="8"/>
      <c r="P50" s="8"/>
      <c r="Q50" s="14"/>
      <c r="T50" s="8"/>
      <c r="U50" s="62">
        <v>2023</v>
      </c>
      <c r="Y50" s="25" t="s">
        <v>306</v>
      </c>
      <c r="Z50" s="25" t="s">
        <v>434</v>
      </c>
      <c r="AF50" s="23"/>
    </row>
    <row r="51" spans="1:37" x14ac:dyDescent="0.15">
      <c r="A51" s="8"/>
      <c r="B51" s="8"/>
      <c r="F51" s="8"/>
      <c r="G51" s="14"/>
      <c r="K51" s="8"/>
      <c r="L51" s="8"/>
      <c r="O51" s="8"/>
      <c r="P51" s="8"/>
      <c r="Q51" s="14"/>
      <c r="T51" s="8"/>
      <c r="U51" s="62">
        <v>2024</v>
      </c>
      <c r="Y51" s="25" t="s">
        <v>307</v>
      </c>
      <c r="Z51" s="25" t="s">
        <v>435</v>
      </c>
      <c r="AF51" s="23"/>
    </row>
    <row r="52" spans="1:37" x14ac:dyDescent="0.15">
      <c r="A52" s="8"/>
      <c r="B52" s="8"/>
      <c r="F52" s="8"/>
      <c r="G52" s="14"/>
      <c r="K52" s="8"/>
      <c r="L52" s="8"/>
      <c r="O52" s="8"/>
      <c r="P52" s="8"/>
      <c r="Q52" s="14"/>
      <c r="T52" s="8"/>
      <c r="U52" s="62">
        <v>2025</v>
      </c>
      <c r="Y52" s="25" t="s">
        <v>308</v>
      </c>
      <c r="Z52" s="25" t="s">
        <v>436</v>
      </c>
      <c r="AF52" s="23"/>
    </row>
    <row r="53" spans="1:37" x14ac:dyDescent="0.15">
      <c r="A53" s="8"/>
      <c r="B53" s="8"/>
      <c r="F53" s="8"/>
      <c r="G53" s="14"/>
      <c r="K53" s="8"/>
      <c r="L53" s="8"/>
      <c r="O53" s="8"/>
      <c r="P53" s="8"/>
      <c r="Q53" s="14"/>
      <c r="T53" s="8"/>
      <c r="U53" s="62">
        <v>2026</v>
      </c>
      <c r="Y53" s="25" t="s">
        <v>309</v>
      </c>
      <c r="Z53" s="25" t="s">
        <v>437</v>
      </c>
      <c r="AF53" s="23"/>
    </row>
    <row r="54" spans="1:37" x14ac:dyDescent="0.15">
      <c r="A54" s="8"/>
      <c r="B54" s="8"/>
      <c r="F54" s="8"/>
      <c r="G54" s="14"/>
      <c r="K54" s="8"/>
      <c r="L54" s="8"/>
      <c r="O54" s="8"/>
      <c r="P54" s="15"/>
      <c r="Q54" s="14"/>
      <c r="T54" s="8"/>
      <c r="Y54" s="25" t="s">
        <v>310</v>
      </c>
      <c r="Z54" s="25" t="s">
        <v>438</v>
      </c>
      <c r="AF54" s="23"/>
    </row>
    <row r="55" spans="1:37" x14ac:dyDescent="0.15">
      <c r="A55" s="8"/>
      <c r="B55" s="8"/>
      <c r="F55" s="8"/>
      <c r="G55" s="14"/>
      <c r="K55" s="8"/>
      <c r="L55" s="8"/>
      <c r="O55" s="8"/>
      <c r="P55" s="8"/>
      <c r="Q55" s="14"/>
      <c r="T55" s="8"/>
      <c r="Y55" s="25" t="s">
        <v>311</v>
      </c>
      <c r="Z55" s="25" t="s">
        <v>439</v>
      </c>
      <c r="AF55" s="23"/>
    </row>
    <row r="56" spans="1:37" x14ac:dyDescent="0.15">
      <c r="A56" s="8"/>
      <c r="B56" s="8"/>
      <c r="F56" s="8"/>
      <c r="G56" s="14"/>
      <c r="K56" s="8"/>
      <c r="L56" s="8"/>
      <c r="O56" s="8"/>
      <c r="P56" s="8"/>
      <c r="Q56" s="14"/>
      <c r="T56" s="8"/>
      <c r="U56" s="62">
        <v>20</v>
      </c>
      <c r="Y56" s="25" t="s">
        <v>312</v>
      </c>
      <c r="Z56" s="25" t="s">
        <v>440</v>
      </c>
      <c r="AF56" s="23"/>
    </row>
    <row r="57" spans="1:37" x14ac:dyDescent="0.15">
      <c r="A57" s="8"/>
      <c r="B57" s="8"/>
      <c r="F57" s="8"/>
      <c r="G57" s="14"/>
      <c r="K57" s="8"/>
      <c r="L57" s="8"/>
      <c r="O57" s="8"/>
      <c r="P57" s="8"/>
      <c r="Q57" s="14"/>
      <c r="T57" s="8"/>
      <c r="U57" s="25" t="s">
        <v>510</v>
      </c>
      <c r="Y57" s="25" t="s">
        <v>313</v>
      </c>
      <c r="Z57" s="25" t="s">
        <v>441</v>
      </c>
      <c r="AF57" s="23"/>
    </row>
    <row r="58" spans="1:37" x14ac:dyDescent="0.15">
      <c r="A58" s="8"/>
      <c r="B58" s="8"/>
      <c r="F58" s="8"/>
      <c r="G58" s="14"/>
      <c r="K58" s="8"/>
      <c r="L58" s="8"/>
      <c r="O58" s="8"/>
      <c r="P58" s="8"/>
      <c r="Q58" s="14"/>
      <c r="T58" s="8"/>
      <c r="U58" s="25" t="s">
        <v>511</v>
      </c>
      <c r="Y58" s="25" t="s">
        <v>314</v>
      </c>
      <c r="Z58" s="25" t="s">
        <v>442</v>
      </c>
      <c r="AF58" s="23"/>
    </row>
    <row r="59" spans="1:37" x14ac:dyDescent="0.15">
      <c r="A59" s="8"/>
      <c r="B59" s="8"/>
      <c r="F59" s="8"/>
      <c r="G59" s="14"/>
      <c r="K59" s="8"/>
      <c r="L59" s="8"/>
      <c r="O59" s="8"/>
      <c r="P59" s="8"/>
      <c r="Q59" s="14"/>
      <c r="T59" s="8"/>
      <c r="Y59" s="25" t="s">
        <v>315</v>
      </c>
      <c r="Z59" s="25" t="s">
        <v>443</v>
      </c>
      <c r="AF59" s="23"/>
    </row>
    <row r="60" spans="1:37" x14ac:dyDescent="0.15">
      <c r="A60" s="8"/>
      <c r="B60" s="8"/>
      <c r="F60" s="8"/>
      <c r="G60" s="14"/>
      <c r="K60" s="8"/>
      <c r="L60" s="8"/>
      <c r="O60" s="8"/>
      <c r="P60" s="8"/>
      <c r="Q60" s="14"/>
      <c r="T60" s="8"/>
      <c r="Y60" s="25" t="s">
        <v>316</v>
      </c>
      <c r="Z60" s="25" t="s">
        <v>444</v>
      </c>
      <c r="AF60" s="23"/>
    </row>
    <row r="61" spans="1:37" x14ac:dyDescent="0.15">
      <c r="A61" s="8"/>
      <c r="B61" s="8"/>
      <c r="F61" s="8"/>
      <c r="G61" s="14"/>
      <c r="K61" s="8"/>
      <c r="L61" s="8"/>
      <c r="O61" s="8"/>
      <c r="P61" s="8"/>
      <c r="Q61" s="14"/>
      <c r="T61" s="8"/>
      <c r="Y61" s="25" t="s">
        <v>317</v>
      </c>
      <c r="Z61" s="25" t="s">
        <v>445</v>
      </c>
      <c r="AF61" s="23"/>
    </row>
    <row r="62" spans="1:37" x14ac:dyDescent="0.15">
      <c r="A62" s="8"/>
      <c r="B62" s="8"/>
      <c r="F62" s="8"/>
      <c r="G62" s="14"/>
      <c r="K62" s="8"/>
      <c r="L62" s="8"/>
      <c r="O62" s="8"/>
      <c r="P62" s="8"/>
      <c r="Q62" s="14"/>
      <c r="T62" s="8"/>
      <c r="Y62" s="25" t="s">
        <v>318</v>
      </c>
      <c r="Z62" s="25" t="s">
        <v>446</v>
      </c>
      <c r="AF62" s="23"/>
    </row>
    <row r="63" spans="1:37" x14ac:dyDescent="0.15">
      <c r="A63" s="8"/>
      <c r="B63" s="8"/>
      <c r="F63" s="8"/>
      <c r="G63" s="14"/>
      <c r="K63" s="8"/>
      <c r="L63" s="8"/>
      <c r="O63" s="8"/>
      <c r="P63" s="8"/>
      <c r="Q63" s="14"/>
      <c r="T63" s="8"/>
      <c r="Y63" s="25" t="s">
        <v>319</v>
      </c>
      <c r="Z63" s="25" t="s">
        <v>447</v>
      </c>
      <c r="AF63" s="23"/>
    </row>
    <row r="64" spans="1:37" x14ac:dyDescent="0.15">
      <c r="A64" s="8"/>
      <c r="B64" s="8"/>
      <c r="F64" s="8"/>
      <c r="G64" s="14"/>
      <c r="K64" s="8"/>
      <c r="L64" s="8"/>
      <c r="O64" s="8"/>
      <c r="P64" s="8"/>
      <c r="Q64" s="14"/>
      <c r="T64" s="8"/>
      <c r="Y64" s="25" t="s">
        <v>320</v>
      </c>
      <c r="Z64" s="25" t="s">
        <v>448</v>
      </c>
      <c r="AF64" s="23"/>
    </row>
    <row r="65" spans="1:32" x14ac:dyDescent="0.15">
      <c r="A65" s="8"/>
      <c r="B65" s="8"/>
      <c r="F65" s="8"/>
      <c r="G65" s="14"/>
      <c r="K65" s="8"/>
      <c r="L65" s="8"/>
      <c r="O65" s="8"/>
      <c r="P65" s="8"/>
      <c r="Q65" s="14"/>
      <c r="T65" s="8"/>
      <c r="Y65" s="25" t="s">
        <v>321</v>
      </c>
      <c r="Z65" s="25" t="s">
        <v>449</v>
      </c>
      <c r="AF65" s="23"/>
    </row>
    <row r="66" spans="1:32" x14ac:dyDescent="0.15">
      <c r="A66" s="8"/>
      <c r="B66" s="8"/>
      <c r="F66" s="8"/>
      <c r="G66" s="14"/>
      <c r="K66" s="8"/>
      <c r="L66" s="8"/>
      <c r="O66" s="8"/>
      <c r="P66" s="8"/>
      <c r="Q66" s="14"/>
      <c r="T66" s="8"/>
      <c r="Y66" s="25" t="s">
        <v>63</v>
      </c>
      <c r="Z66" s="25" t="s">
        <v>450</v>
      </c>
      <c r="AF66" s="23"/>
    </row>
    <row r="67" spans="1:32" x14ac:dyDescent="0.15">
      <c r="A67" s="8"/>
      <c r="B67" s="8"/>
      <c r="F67" s="8"/>
      <c r="G67" s="14"/>
      <c r="K67" s="8"/>
      <c r="L67" s="8"/>
      <c r="O67" s="8"/>
      <c r="P67" s="8"/>
      <c r="Q67" s="14"/>
      <c r="T67" s="8"/>
      <c r="Y67" s="25" t="s">
        <v>322</v>
      </c>
      <c r="Z67" s="25" t="s">
        <v>451</v>
      </c>
      <c r="AF67" s="23"/>
    </row>
    <row r="68" spans="1:32" x14ac:dyDescent="0.15">
      <c r="A68" s="8"/>
      <c r="B68" s="8"/>
      <c r="F68" s="8"/>
      <c r="G68" s="14"/>
      <c r="K68" s="8"/>
      <c r="L68" s="8"/>
      <c r="O68" s="8"/>
      <c r="P68" s="8"/>
      <c r="Q68" s="14"/>
      <c r="T68" s="8"/>
      <c r="Y68" s="25" t="s">
        <v>323</v>
      </c>
      <c r="Z68" s="25" t="s">
        <v>452</v>
      </c>
      <c r="AF68" s="23"/>
    </row>
    <row r="69" spans="1:32" x14ac:dyDescent="0.15">
      <c r="A69" s="8"/>
      <c r="B69" s="8"/>
      <c r="F69" s="8"/>
      <c r="G69" s="14"/>
      <c r="K69" s="8"/>
      <c r="L69" s="8"/>
      <c r="O69" s="8"/>
      <c r="P69" s="8"/>
      <c r="Q69" s="14"/>
      <c r="T69" s="8"/>
      <c r="Y69" s="25" t="s">
        <v>324</v>
      </c>
      <c r="Z69" s="25" t="s">
        <v>453</v>
      </c>
      <c r="AF69" s="23"/>
    </row>
    <row r="70" spans="1:32" x14ac:dyDescent="0.15">
      <c r="A70" s="8"/>
      <c r="B70" s="8"/>
      <c r="Y70" s="25" t="s">
        <v>325</v>
      </c>
      <c r="Z70" s="25" t="s">
        <v>454</v>
      </c>
    </row>
    <row r="71" spans="1:32" x14ac:dyDescent="0.15">
      <c r="Y71" s="25" t="s">
        <v>326</v>
      </c>
      <c r="Z71" s="25" t="s">
        <v>455</v>
      </c>
    </row>
    <row r="72" spans="1:32" x14ac:dyDescent="0.15">
      <c r="Y72" s="25" t="s">
        <v>327</v>
      </c>
      <c r="Z72" s="25" t="s">
        <v>456</v>
      </c>
    </row>
    <row r="73" spans="1:32" x14ac:dyDescent="0.15">
      <c r="Y73" s="25" t="s">
        <v>328</v>
      </c>
      <c r="Z73" s="25" t="s">
        <v>457</v>
      </c>
    </row>
    <row r="74" spans="1:32" x14ac:dyDescent="0.15">
      <c r="Y74" s="25" t="s">
        <v>329</v>
      </c>
      <c r="Z74" s="25" t="s">
        <v>458</v>
      </c>
    </row>
    <row r="75" spans="1:32" x14ac:dyDescent="0.15">
      <c r="Y75" s="25" t="s">
        <v>330</v>
      </c>
      <c r="Z75" s="25" t="s">
        <v>459</v>
      </c>
    </row>
    <row r="76" spans="1:32" x14ac:dyDescent="0.15">
      <c r="Y76" s="25" t="s">
        <v>331</v>
      </c>
      <c r="Z76" s="25" t="s">
        <v>460</v>
      </c>
    </row>
    <row r="77" spans="1:32" x14ac:dyDescent="0.15">
      <c r="Y77" s="25" t="s">
        <v>332</v>
      </c>
      <c r="Z77" s="25" t="s">
        <v>461</v>
      </c>
    </row>
    <row r="78" spans="1:32" x14ac:dyDescent="0.15">
      <c r="Y78" s="25" t="s">
        <v>333</v>
      </c>
      <c r="Z78" s="25" t="s">
        <v>462</v>
      </c>
    </row>
    <row r="79" spans="1:32" x14ac:dyDescent="0.15">
      <c r="Y79" s="25" t="s">
        <v>334</v>
      </c>
      <c r="Z79" s="25" t="s">
        <v>463</v>
      </c>
    </row>
    <row r="80" spans="1:32" x14ac:dyDescent="0.15">
      <c r="Y80" s="25" t="s">
        <v>335</v>
      </c>
      <c r="Z80" s="25" t="s">
        <v>464</v>
      </c>
    </row>
    <row r="81" spans="25:26" x14ac:dyDescent="0.15">
      <c r="Y81" s="25" t="s">
        <v>336</v>
      </c>
      <c r="Z81" s="25" t="s">
        <v>465</v>
      </c>
    </row>
    <row r="82" spans="25:26" x14ac:dyDescent="0.15">
      <c r="Y82" s="25" t="s">
        <v>337</v>
      </c>
      <c r="Z82" s="25" t="s">
        <v>466</v>
      </c>
    </row>
    <row r="83" spans="25:26" x14ac:dyDescent="0.15">
      <c r="Y83" s="25" t="s">
        <v>338</v>
      </c>
      <c r="Z83" s="25" t="s">
        <v>467</v>
      </c>
    </row>
    <row r="84" spans="25:26" x14ac:dyDescent="0.15">
      <c r="Y84" s="25" t="s">
        <v>339</v>
      </c>
      <c r="Z84" s="25" t="s">
        <v>468</v>
      </c>
    </row>
    <row r="85" spans="25:26" x14ac:dyDescent="0.15">
      <c r="Y85" s="25" t="s">
        <v>340</v>
      </c>
      <c r="Z85" s="25" t="s">
        <v>469</v>
      </c>
    </row>
    <row r="86" spans="25:26" x14ac:dyDescent="0.15">
      <c r="Y86" s="25" t="s">
        <v>341</v>
      </c>
      <c r="Z86" s="25" t="s">
        <v>470</v>
      </c>
    </row>
    <row r="87" spans="25:26" x14ac:dyDescent="0.15">
      <c r="Y87" s="25" t="s">
        <v>342</v>
      </c>
      <c r="Z87" s="25" t="s">
        <v>471</v>
      </c>
    </row>
    <row r="88" spans="25:26" x14ac:dyDescent="0.15">
      <c r="Y88" s="25" t="s">
        <v>343</v>
      </c>
      <c r="Z88" s="25" t="s">
        <v>472</v>
      </c>
    </row>
    <row r="89" spans="25:26" x14ac:dyDescent="0.15">
      <c r="Y89" s="25" t="s">
        <v>344</v>
      </c>
      <c r="Z89" s="25" t="s">
        <v>473</v>
      </c>
    </row>
    <row r="90" spans="25:26" x14ac:dyDescent="0.15">
      <c r="Y90" s="25" t="s">
        <v>345</v>
      </c>
      <c r="Z90" s="25" t="s">
        <v>474</v>
      </c>
    </row>
    <row r="91" spans="25:26" x14ac:dyDescent="0.15">
      <c r="Y91" s="25" t="s">
        <v>346</v>
      </c>
      <c r="Z91" s="25" t="s">
        <v>475</v>
      </c>
    </row>
    <row r="92" spans="25:26" x14ac:dyDescent="0.15">
      <c r="Y92" s="25" t="s">
        <v>347</v>
      </c>
      <c r="Z92" s="25" t="s">
        <v>476</v>
      </c>
    </row>
    <row r="93" spans="25:26" x14ac:dyDescent="0.15">
      <c r="Y93" s="25" t="s">
        <v>348</v>
      </c>
      <c r="Z93" s="25" t="s">
        <v>477</v>
      </c>
    </row>
    <row r="94" spans="25:26" x14ac:dyDescent="0.15">
      <c r="Y94" s="25" t="s">
        <v>349</v>
      </c>
      <c r="Z94" s="25" t="s">
        <v>478</v>
      </c>
    </row>
    <row r="95" spans="25:26" x14ac:dyDescent="0.15">
      <c r="Y95" s="25" t="s">
        <v>350</v>
      </c>
      <c r="Z95" s="25" t="s">
        <v>479</v>
      </c>
    </row>
    <row r="96" spans="25:26" x14ac:dyDescent="0.15">
      <c r="Y96" s="25" t="s">
        <v>254</v>
      </c>
      <c r="Z96" s="25" t="s">
        <v>480</v>
      </c>
    </row>
    <row r="97" spans="25:26" x14ac:dyDescent="0.15">
      <c r="Y97" s="25" t="s">
        <v>351</v>
      </c>
      <c r="Z97" s="25" t="s">
        <v>481</v>
      </c>
    </row>
    <row r="98" spans="25:26" x14ac:dyDescent="0.15">
      <c r="Y98" s="25" t="s">
        <v>352</v>
      </c>
      <c r="Z98" s="25" t="s">
        <v>482</v>
      </c>
    </row>
    <row r="99" spans="25:26" x14ac:dyDescent="0.15">
      <c r="Y99" s="25" t="s">
        <v>382</v>
      </c>
      <c r="Z99" s="25" t="s">
        <v>483</v>
      </c>
    </row>
    <row r="100" spans="25:26" x14ac:dyDescent="0.15">
      <c r="Y100" s="25" t="s">
        <v>561</v>
      </c>
      <c r="Z100" s="25" t="s">
        <v>484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2022-09-02T09:07:44Z</dcterms:created>
  <dcterms:modified xsi:type="dcterms:W3CDTF">2022-09-02T09:11:59Z</dcterms:modified>
</cp:coreProperties>
</file>