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135"/>
  </bookViews>
  <sheets>
    <sheet name="行政事業レビューシート" sheetId="11" r:id="rId1"/>
    <sheet name="入力規則等" sheetId="4" r:id="rId2"/>
  </sheets>
  <definedNames>
    <definedName name="_xlnm._FilterDatabase" localSheetId="0" hidden="1">行政事業レビューシート!$AZ$1:$AZ$174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52" i="11" l="1"/>
  <c r="AY148" i="11"/>
  <c r="AY150" i="11" s="1"/>
  <c r="AY144" i="11"/>
  <c r="AY143" i="11"/>
  <c r="AY142" i="11"/>
  <c r="AY141" i="11"/>
  <c r="AY140" i="11"/>
  <c r="AY139" i="11"/>
  <c r="AY129" i="11"/>
  <c r="AY131" i="11"/>
  <c r="AY125" i="11"/>
  <c r="AY149" i="11" l="1"/>
  <c r="AY151" i="11"/>
  <c r="AY127" i="11"/>
  <c r="AY128" i="11"/>
  <c r="AY126" i="11"/>
  <c r="AY130" i="11"/>
  <c r="AW96" i="11" l="1"/>
  <c r="AT96" i="11"/>
  <c r="AQ96" i="11"/>
  <c r="AL96" i="11"/>
  <c r="AI96" i="11"/>
  <c r="AF96" i="11"/>
  <c r="Z96" i="11"/>
  <c r="W96" i="11"/>
  <c r="T96" i="11"/>
  <c r="N96" i="11"/>
  <c r="AW95" i="11"/>
  <c r="AT95" i="11"/>
  <c r="AQ95" i="11"/>
  <c r="AL95" i="11"/>
  <c r="AI95" i="11"/>
  <c r="AF95" i="11"/>
  <c r="Z95" i="11"/>
  <c r="W95" i="11"/>
  <c r="T95" i="11"/>
  <c r="N95" i="11"/>
  <c r="K95" i="11"/>
  <c r="H95" i="11"/>
  <c r="AY171" i="11" l="1"/>
  <c r="AY174" i="11" s="1"/>
  <c r="AY170" i="11"/>
  <c r="AY166" i="11"/>
  <c r="AY168" i="11" s="1"/>
  <c r="AY165" i="11"/>
  <c r="AY161" i="11"/>
  <c r="AY164" i="11" s="1"/>
  <c r="AY160" i="11"/>
  <c r="AY159" i="11"/>
  <c r="AY158" i="11"/>
  <c r="AY157" i="11"/>
  <c r="AY156" i="11"/>
  <c r="AY155" i="11"/>
  <c r="AY154" i="11"/>
  <c r="AY153" i="11"/>
  <c r="AY147" i="11"/>
  <c r="AY146" i="11"/>
  <c r="AY145" i="11"/>
  <c r="AU132" i="11"/>
  <c r="Y132" i="11"/>
  <c r="AY132" i="11"/>
  <c r="AU128" i="11"/>
  <c r="Y128" i="11"/>
  <c r="AU124" i="11"/>
  <c r="Y124" i="11"/>
  <c r="W29" i="11"/>
  <c r="P29" i="11"/>
  <c r="AD21" i="11"/>
  <c r="W21" i="11"/>
  <c r="P21" i="11"/>
  <c r="AR18" i="11"/>
  <c r="AK18" i="11"/>
  <c r="AD18" i="11"/>
  <c r="AD20" i="11" s="1"/>
  <c r="W18" i="11"/>
  <c r="W20" i="11" s="1"/>
  <c r="P18" i="11"/>
  <c r="P20" i="11" s="1"/>
  <c r="AV2" i="11"/>
  <c r="AY169" i="11" l="1"/>
  <c r="AY167" i="11"/>
  <c r="AY163" i="11"/>
  <c r="AY173" i="11"/>
  <c r="AY162" i="11"/>
  <c r="AY17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<sst xmlns="http://schemas.openxmlformats.org/spreadsheetml/2006/main" count="965" uniqueCount="669">
  <si>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</si>
  <si>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</si>
  <si>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</si>
  <si>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</si>
  <si>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</si>
  <si>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</si>
  <si>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</si>
  <si>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</si>
  <si>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</si>
  <si>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</si>
  <si>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</si>
  <si>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</si>
  <si>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</si>
  <si>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</si>
  <si>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</si>
  <si>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</si>
  <si>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</si>
  <si>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</si>
  <si>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</si>
  <si>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</si>
  <si>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</si>
  <si>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</si>
  <si>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</si>
  <si>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</si>
  <si>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</si>
  <si>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</si>
  <si>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</si>
  <si>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</si>
  <si>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</si>
  <si>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</si>
  <si>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</si>
  <si>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</si>
  <si>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</si>
  <si>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</si>
  <si>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</si>
  <si>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</si>
  <si>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</si>
  <si>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</si>
  <si>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</si>
  <si>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</si>
  <si>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</si>
  <si>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</si>
  <si>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</si>
  <si>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</si>
  <si>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</si>
  <si>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</si>
  <si>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</si>
  <si>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</si>
  <si>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</si>
  <si>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</si>
  <si>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</si>
  <si>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</si>
  <si>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</si>
  <si>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</si>
  <si>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</si>
  <si>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</si>
  <si>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</si>
  <si>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</si>
  <si>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</si>
  <si>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</si>
  <si>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</si>
  <si>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</si>
  <si>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</si>
  <si>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</si>
  <si>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</si>
  <si>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</si>
  <si>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</si>
  <si>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</si>
  <si>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</si>
  <si>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</si>
  <si>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</si>
  <si>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</si>
  <si>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</si>
  <si>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</si>
  <si>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</si>
  <si>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</si>
  <si>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</si>
  <si>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</si>
  <si>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</si>
  <si>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</si>
  <si>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</si>
  <si>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</si>
  <si>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</si>
  <si>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</si>
  <si>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</si>
  <si>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</si>
  <si>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</si>
  <si>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</si>
  <si>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</si>
  <si>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</si>
  <si>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</si>
  <si>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</si>
  <si>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</si>
  <si>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</si>
  <si>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</si>
  <si>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</si>
  <si>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</si>
  <si>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</si>
  <si>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</si>
  <si>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</si>
  <si>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</si>
  <si>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</si>
  <si>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</si>
  <si>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</si>
  <si>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</si>
  <si>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</si>
  <si>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</si>
  <si>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</si>
  <si>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</si>
  <si>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</si>
  <si>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</si>
  <si>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</si>
  <si>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</si>
  <si>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</si>
  <si>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</si>
  <si>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</si>
  <si>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</si>
  <si>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</si>
  <si>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</si>
  <si>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</si>
  <si>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</si>
  <si>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</si>
  <si>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</si>
  <si>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</si>
  <si>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</si>
  <si>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</si>
  <si>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</si>
  <si>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</si>
  <si>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</si>
  <si>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</si>
  <si>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</si>
  <si>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</si>
  <si>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</si>
  <si>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</si>
  <si>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</si>
  <si>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</si>
  <si>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</si>
  <si>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</si>
  <si>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</si>
  <si>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</si>
  <si>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</si>
  <si>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</si>
  <si>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</si>
  <si>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</si>
  <si>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</si>
  <si>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</si>
  <si>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</si>
  <si>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</si>
  <si>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</si>
  <si>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</si>
  <si>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</si>
  <si>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</si>
  <si>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</si>
  <si>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</si>
  <si>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</si>
  <si>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</si>
  <si>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</si>
  <si>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</si>
  <si>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</si>
  <si>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</si>
  <si>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</si>
  <si>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</si>
  <si>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</si>
  <si>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</si>
  <si>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</si>
  <si>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</si>
  <si>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</si>
  <si>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</si>
  <si>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</si>
  <si>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</si>
  <si>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</si>
  <si>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</si>
  <si>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</si>
  <si>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</si>
  <si>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</si>
  <si>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</si>
  <si>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</si>
  <si>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</si>
  <si>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</si>
  <si>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</si>
  <si>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</si>
  <si>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</si>
  <si>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</si>
  <si>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</si>
  <si>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</si>
  <si>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</si>
  <si>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</si>
  <si>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</si>
  <si>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</si>
  <si>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</si>
  <si>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</si>
  <si>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</si>
  <si>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</si>
  <si>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</si>
  <si>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</si>
  <si>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</si>
  <si>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</si>
  <si>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</si>
  <si>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</si>
  <si>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</si>
  <si>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</si>
  <si>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</si>
  <si>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</si>
  <si>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</si>
  <si>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</si>
  <si>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</si>
  <si>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</si>
  <si>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</si>
  <si>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</si>
  <si>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</si>
  <si>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</si>
  <si>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</si>
  <si>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</si>
  <si>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</si>
  <si>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</si>
  <si>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</si>
  <si>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</si>
  <si>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</si>
  <si>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</si>
  <si>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</si>
  <si>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</si>
  <si>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</si>
  <si>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</si>
  <si>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</si>
  <si>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</si>
  <si>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</si>
  <si>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</si>
  <si>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</si>
  <si>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</si>
  <si>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</si>
  <si>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</si>
  <si>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</si>
  <si>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</si>
  <si>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</si>
  <si>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</si>
  <si>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</si>
  <si>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</si>
  <si>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</si>
  <si>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</si>
  <si>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</si>
  <si>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</si>
  <si>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</si>
  <si>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</si>
  <si>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</si>
  <si>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</si>
  <si>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</si>
  <si>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</si>
  <si>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</si>
  <si>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</si>
  <si>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</si>
  <si>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</si>
  <si>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</si>
  <si>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</si>
  <si>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</si>
  <si>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</si>
  <si>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</si>
  <si>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</si>
  <si>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</si>
  <si>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</si>
  <si>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</si>
  <si>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</si>
  <si>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</si>
  <si>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</si>
  <si>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</si>
  <si>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</si>
  <si>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</si>
  <si>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</si>
  <si>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</si>
  <si>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</si>
  <si>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</si>
  <si>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</si>
  <si>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</si>
  <si>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</si>
  <si>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</si>
  <si>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</si>
  <si>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</si>
  <si>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</si>
  <si>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</si>
  <si>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</si>
  <si>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</si>
  <si>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</si>
  <si>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</si>
  <si>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</si>
  <si>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</si>
  <si>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</si>
  <si>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</si>
  <si>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</si>
  <si>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</si>
  <si>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</si>
  <si>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</si>
  <si>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</si>
  <si>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</si>
  <si>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</si>
  <si>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</si>
  <si>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</si>
  <si>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</si>
  <si>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</si>
  <si>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</si>
  <si>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</si>
  <si>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</si>
  <si>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</si>
  <si>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</si>
  <si>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</si>
  <si>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</si>
  <si>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</si>
  <si>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</si>
  <si>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</si>
  <si>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</si>
  <si>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</si>
  <si>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</si>
  <si>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</si>
  <si>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</si>
  <si>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</si>
  <si>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</si>
  <si>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</si>
  <si>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</si>
  <si>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</si>
  <si>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</si>
  <si>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</si>
  <si>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</si>
  <si>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</si>
  <si>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</si>
  <si>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</si>
  <si>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</si>
  <si>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</si>
  <si>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</si>
  <si>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</si>
  <si>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</si>
  <si>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</si>
  <si>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</si>
  <si>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</si>
  <si>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</si>
  <si>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</si>
  <si>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</si>
  <si>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</si>
  <si>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</si>
  <si>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</si>
  <si>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</si>
  <si>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</si>
  <si>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</si>
  <si>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</si>
  <si>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</si>
  <si>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</si>
  <si>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</si>
  <si>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</si>
  <si>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</si>
  <si>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</si>
  <si>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</si>
  <si>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</si>
  <si>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</si>
  <si>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</si>
  <si>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</si>
  <si>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</si>
  <si>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</si>
  <si>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</si>
  <si>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</si>
  <si>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</si>
  <si>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</si>
  <si>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</si>
  <si>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</si>
  <si>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</si>
  <si>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</si>
  <si>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</si>
  <si>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</si>
  <si>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</si>
  <si>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</si>
  <si>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</si>
  <si>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</si>
  <si>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</si>
  <si>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</si>
  <si>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</si>
  <si>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</si>
  <si>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</si>
  <si>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</si>
  <si>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</si>
  <si>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</si>
  <si>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</si>
  <si>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</si>
  <si>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</si>
  <si>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</si>
  <si>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</si>
  <si>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</si>
  <si>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</si>
  <si>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</si>
  <si>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</si>
  <si>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</si>
  <si>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</si>
  <si>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</si>
  <si>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</si>
  <si>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</si>
  <si>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</si>
  <si>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</si>
  <si>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</si>
  <si>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</si>
  <si>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</si>
  <si>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</si>
  <si>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</si>
  <si>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</si>
  <si>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</si>
  <si>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</si>
  <si>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</si>
  <si>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</si>
  <si>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</si>
  <si>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</si>
  <si>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</si>
  <si>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</si>
  <si>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</si>
  <si>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</si>
  <si>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</si>
  <si>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</si>
  <si>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</si>
  <si>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</si>
  <si>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</si>
  <si>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</si>
  <si>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</si>
  <si>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</si>
  <si>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</si>
  <si>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</si>
  <si>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</si>
  <si>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</si>
  <si>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</si>
  <si>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</si>
  <si>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</si>
  <si>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</si>
  <si>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</si>
  <si>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</si>
  <si>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</si>
  <si>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</si>
  <si>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</si>
  <si>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</si>
  <si>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</si>
  <si>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</si>
  <si>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</si>
  <si>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</si>
  <si>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</si>
  <si>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</si>
  <si>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</si>
  <si>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</si>
  <si>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</si>
  <si>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</si>
  <si>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</si>
  <si>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</si>
  <si>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</si>
  <si>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</si>
  <si>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</si>
  <si>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</si>
  <si>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</si>
  <si>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</si>
  <si>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</si>
  <si>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</si>
  <si>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</si>
  <si>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</si>
  <si>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</si>
  <si>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</si>
  <si>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</si>
  <si>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</si>
  <si>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</si>
  <si>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</si>
  <si>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</si>
  <si>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</si>
  <si>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</si>
  <si>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</si>
  <si>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</si>
  <si>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</si>
  <si>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</si>
  <si>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</si>
  <si>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</si>
  <si>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</si>
  <si>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</si>
  <si>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</si>
  <si>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</si>
  <si>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</si>
  <si>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</si>
  <si>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</si>
  <si>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</si>
  <si>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</si>
  <si>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</si>
  <si>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</si>
  <si>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</si>
  <si>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</si>
  <si>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</si>
  <si>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</si>
  <si>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</si>
  <si>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</si>
  <si>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</si>
  <si>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</si>
  <si>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</si>
  <si>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</si>
  <si>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</si>
  <si>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</si>
  <si>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</si>
  <si>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</si>
  <si>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</si>
  <si>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</si>
  <si>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</si>
  <si>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</si>
  <si>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</si>
  <si>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</si>
  <si>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</si>
  <si>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</si>
  <si>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</si>
  <si>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</si>
  <si>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</si>
  <si>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</si>
  <si>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</si>
  <si>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</si>
  <si>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</si>
  <si>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</si>
  <si>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</si>
  <si>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</si>
  <si>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</si>
  <si>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</si>
  <si>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</si>
  <si>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</si>
  <si>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</si>
  <si>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</si>
  <si>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</si>
  <si>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</si>
  <si>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</si>
  <si>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</si>
  <si>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</si>
  <si>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</si>
  <si>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</si>
  <si>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</si>
  <si>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</si>
  <si>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</si>
  <si>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</si>
  <si>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</si>
  <si>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</si>
  <si>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</si>
  <si>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</si>
  <si>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</si>
  <si>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</si>
  <si>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</si>
  <si>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</si>
  <si>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</si>
  <si>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</si>
  <si>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</si>
  <si>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</si>
  <si>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</si>
  <si>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</si>
  <si>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</si>
  <si>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</si>
  <si>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</si>
  <si>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</si>
  <si>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</si>
  <si>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</si>
  <si>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</si>
  <si>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</si>
  <si>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</si>
  <si>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</si>
  <si>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</si>
  <si>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</si>
  <si>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</si>
  <si>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</si>
  <si>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</si>
  <si>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</si>
  <si>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</si>
  <si>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</si>
  <si>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</si>
  <si>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</si>
  <si>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</si>
  <si>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</si>
  <si>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</si>
  <si>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</si>
  <si>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</si>
  <si>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</si>
  <si>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</si>
  <si>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特定地域づくり事業の推進に必要な経費</t>
  </si>
  <si>
    <t>地方創生推進事務局</t>
  </si>
  <si>
    <t>内閣参事官　石島　光男</t>
  </si>
  <si>
    <t>令和2年度</t>
  </si>
  <si>
    <t>終了予定なし</t>
  </si>
  <si>
    <t>地域人口の急減に対処するための特定地域づくり事業の推進に関する法律（令和元年法律第64号）第16条</t>
  </si>
  <si>
    <t>第２期「まち・ひと・しごと創生総合戦略」（令和元年12月20日閣議決定）
第２期「まち・ひと・しごと創生総合戦略」（2020改訂版）（令和２年12月21日閣議決定）</t>
  </si>
  <si>
    <t xml:space="preserve">
地域人口の急減に直面している地域においては、農林水産業、商工業などの地域産業の担い手不足が深刻化し、地域社会・経済の維持に困難が生じていることから、地域人口の急減に対処するための特定地域づくり事業の推進に関する法律に基づく特定地域づくり事業協同組合が行う特定地域づくり事業を推進し、併せて地域づくり人材の確保及びその活躍の推進を図ることにより、地域社会の維持及び地域経済の活性化を図る。</t>
  </si>
  <si>
    <t>-</t>
  </si>
  <si>
    <t>特定地域づくり事業
推進交付金</t>
  </si>
  <si>
    <t>特定地域づくり事業
推進調査費</t>
  </si>
  <si>
    <t>特定地域づくり事業協同組合の派遣先事業者を確保する</t>
  </si>
  <si>
    <t>派遣先事業者数</t>
  </si>
  <si>
    <t>事業者</t>
  </si>
  <si>
    <t>交付団体への調査</t>
  </si>
  <si>
    <t>件</t>
  </si>
  <si>
    <t>特定地域づくり事業推進交付金の執行額
／同交付金の交付件数　　　　　　</t>
    <phoneticPr fontId="5"/>
  </si>
  <si>
    <t>百万円</t>
  </si>
  <si>
    <t>新02</t>
  </si>
  <si>
    <t>○</t>
  </si>
  <si>
    <t>府</t>
  </si>
  <si>
    <t>-</t>
    <phoneticPr fontId="5"/>
  </si>
  <si>
    <t>特定地域づくり事業推進交付金の交付件数</t>
    <phoneticPr fontId="5"/>
  </si>
  <si>
    <t>1/5</t>
    <phoneticPr fontId="5"/>
  </si>
  <si>
    <t>484/84</t>
    <phoneticPr fontId="5"/>
  </si>
  <si>
    <t>特定地域づくり事業推進交付金の交付先を確保する。</t>
    <rPh sb="17" eb="18">
      <t>サキ</t>
    </rPh>
    <rPh sb="19" eb="21">
      <t>カクホ</t>
    </rPh>
    <phoneticPr fontId="5"/>
  </si>
  <si>
    <t>○特定地域づくり事業協同組合に対し、当該組合の運営費を支援するため、以下の対象経費について、1/2までの範囲で地方公共団体が支援した額の1/2を交付金により支援する。
・派遣職員人件費（対象経費の上限額：400万円/年・人）
・事務局運営費（対象経費の上限額：600万円/年）
○特定地域づくり事業の推進を図る上で必要となる各種調査を実施する。
○なお、本事業に係る予算は内閣府で計上し、予算成立後に総務省に移替えを行い、予算執行は総務省が対応する。</t>
    <phoneticPr fontId="5"/>
  </si>
  <si>
    <t>○特定地域づくり事業協同組合に対し、当該組合の運営費を支援するため、以下の対象経費について、1/2までの範囲で地方公共団体が支援した額の1/2を交付金により支援する。
・派遣職員人件費（対象経費の上限額：400万円/年・人）
・事務局運営費（対象経費の上限額：600万円/年）</t>
    <phoneticPr fontId="5"/>
  </si>
  <si>
    <t>地域人口の急減に直面している地域において、地域社会・経済の重要な担い手である地域づくり人材が安心して活躍できる環境の整備を図るために支援するものであり、国民や社会のニーズを的確に反映したものである。</t>
    <phoneticPr fontId="5"/>
  </si>
  <si>
    <t>本事業は、地域人口の急減に対処するための特定地域づくり事業の推進に関する法律第16条の規定に基づき、特定地域づくり事業協同組合の活用を推進するとともに、その安定的な運営を支援するものである。</t>
    <phoneticPr fontId="5"/>
  </si>
  <si>
    <t>地域社会・経済の重要な担い手である地域づくり人材が安心して活躍できる環境の整備を図ることは、地域人口の急減に直面している地域において、農林水産業、商工業などの地域産業の担い手を確保する上で、必要かつ適切な事業である。</t>
    <phoneticPr fontId="5"/>
  </si>
  <si>
    <t>無</t>
  </si>
  <si>
    <t>‐</t>
  </si>
  <si>
    <t>△</t>
  </si>
  <si>
    <t>支出先の選定については、一般競争入札（総合評価方式及び最低価格方式）により、競争を確保している。</t>
    <rPh sb="0" eb="2">
      <t>シシュツ</t>
    </rPh>
    <rPh sb="2" eb="3">
      <t>サキ</t>
    </rPh>
    <rPh sb="4" eb="6">
      <t>センテイ</t>
    </rPh>
    <rPh sb="12" eb="14">
      <t>イッパン</t>
    </rPh>
    <rPh sb="14" eb="16">
      <t>キョウソウ</t>
    </rPh>
    <rPh sb="16" eb="18">
      <t>ニュウサツ</t>
    </rPh>
    <rPh sb="19" eb="21">
      <t>ソウゴウ</t>
    </rPh>
    <rPh sb="21" eb="23">
      <t>ヒョウカ</t>
    </rPh>
    <rPh sb="23" eb="25">
      <t>ホウシキ</t>
    </rPh>
    <rPh sb="25" eb="26">
      <t>オヨ</t>
    </rPh>
    <rPh sb="27" eb="29">
      <t>サイテイ</t>
    </rPh>
    <rPh sb="29" eb="31">
      <t>カカク</t>
    </rPh>
    <rPh sb="31" eb="33">
      <t>ホウシキ</t>
    </rPh>
    <rPh sb="38" eb="40">
      <t>キョウソウ</t>
    </rPh>
    <rPh sb="41" eb="43">
      <t>カクホ</t>
    </rPh>
    <phoneticPr fontId="5"/>
  </si>
  <si>
    <t>特定地域づくり事業推進交付金においては、交付限度額を設定し、それを超える経費は事業実施主体の負担となっている。</t>
    <rPh sb="0" eb="2">
      <t>トクテイ</t>
    </rPh>
    <rPh sb="2" eb="4">
      <t>チイキ</t>
    </rPh>
    <rPh sb="7" eb="9">
      <t>ジギョウ</t>
    </rPh>
    <rPh sb="9" eb="11">
      <t>スイシン</t>
    </rPh>
    <rPh sb="11" eb="14">
      <t>コウフキン</t>
    </rPh>
    <rPh sb="20" eb="22">
      <t>コウフ</t>
    </rPh>
    <rPh sb="22" eb="25">
      <t>ゲンドガク</t>
    </rPh>
    <rPh sb="26" eb="28">
      <t>セッテイ</t>
    </rPh>
    <rPh sb="33" eb="34">
      <t>コ</t>
    </rPh>
    <rPh sb="36" eb="38">
      <t>ケイヒ</t>
    </rPh>
    <rPh sb="39" eb="41">
      <t>ジギョウ</t>
    </rPh>
    <rPh sb="41" eb="43">
      <t>ジッシ</t>
    </rPh>
    <rPh sb="43" eb="45">
      <t>シュタイ</t>
    </rPh>
    <rPh sb="46" eb="48">
      <t>フタン</t>
    </rPh>
    <phoneticPr fontId="5"/>
  </si>
  <si>
    <t>交付対象経費の限度額が設定されており、交付申請段階・実績報告段階で精査していることから、適正なものと考える。</t>
    <rPh sb="0" eb="2">
      <t>コウフ</t>
    </rPh>
    <rPh sb="2" eb="4">
      <t>タイショウ</t>
    </rPh>
    <rPh sb="4" eb="6">
      <t>ケイヒ</t>
    </rPh>
    <rPh sb="7" eb="10">
      <t>ゲンドガク</t>
    </rPh>
    <rPh sb="11" eb="13">
      <t>セッテイ</t>
    </rPh>
    <rPh sb="19" eb="21">
      <t>コウフ</t>
    </rPh>
    <rPh sb="21" eb="23">
      <t>シンセイ</t>
    </rPh>
    <rPh sb="23" eb="25">
      <t>ダンカイ</t>
    </rPh>
    <rPh sb="26" eb="28">
      <t>ジッセキ</t>
    </rPh>
    <rPh sb="28" eb="30">
      <t>ホウコク</t>
    </rPh>
    <rPh sb="30" eb="32">
      <t>ダンカイ</t>
    </rPh>
    <rPh sb="33" eb="35">
      <t>セイサ</t>
    </rPh>
    <rPh sb="44" eb="46">
      <t>テキセイ</t>
    </rPh>
    <rPh sb="50" eb="51">
      <t>カンガ</t>
    </rPh>
    <phoneticPr fontId="5"/>
  </si>
  <si>
    <t>交付申請段階で、交付金の目的に沿わないものを排除しており、交付金精算時においても、実績報告の内容を精査している。</t>
    <rPh sb="0" eb="2">
      <t>コウフ</t>
    </rPh>
    <rPh sb="2" eb="4">
      <t>シンセイ</t>
    </rPh>
    <rPh sb="4" eb="6">
      <t>ダンカイ</t>
    </rPh>
    <rPh sb="8" eb="11">
      <t>コウフキン</t>
    </rPh>
    <rPh sb="12" eb="14">
      <t>モクテキ</t>
    </rPh>
    <rPh sb="15" eb="16">
      <t>ソ</t>
    </rPh>
    <rPh sb="22" eb="24">
      <t>ハイジョ</t>
    </rPh>
    <rPh sb="29" eb="32">
      <t>コウフキン</t>
    </rPh>
    <rPh sb="32" eb="34">
      <t>セイサン</t>
    </rPh>
    <rPh sb="34" eb="35">
      <t>ジ</t>
    </rPh>
    <rPh sb="41" eb="43">
      <t>ジッセキ</t>
    </rPh>
    <rPh sb="43" eb="45">
      <t>ホウコク</t>
    </rPh>
    <rPh sb="46" eb="48">
      <t>ナイヨウ</t>
    </rPh>
    <rPh sb="49" eb="51">
      <t>セイサ</t>
    </rPh>
    <phoneticPr fontId="5"/>
  </si>
  <si>
    <t>新型コロナウイルス感染症の感染拡大防止の観点から、組合の認定手続に必要な事業者間の協議の機会を十分に設けることができなかったことや、国による制度普及に向けた説明会を通じた積極的な働きかけが十分に実施できなかったことから、都道府県による特定地域づくり事業協同組合の認定件数が伸びず、地方公共団体からの交付申請額が少なかったこと等によるもの。</t>
    <rPh sb="0" eb="2">
      <t>シンガタ</t>
    </rPh>
    <rPh sb="9" eb="12">
      <t>カンセンショウ</t>
    </rPh>
    <rPh sb="13" eb="15">
      <t>カンセン</t>
    </rPh>
    <rPh sb="15" eb="17">
      <t>カクダイ</t>
    </rPh>
    <rPh sb="17" eb="19">
      <t>ボウシ</t>
    </rPh>
    <rPh sb="20" eb="22">
      <t>カンテン</t>
    </rPh>
    <rPh sb="25" eb="27">
      <t>クミアイ</t>
    </rPh>
    <rPh sb="28" eb="30">
      <t>ニンテイ</t>
    </rPh>
    <rPh sb="30" eb="32">
      <t>テツヅキ</t>
    </rPh>
    <rPh sb="33" eb="35">
      <t>ヒツヨウ</t>
    </rPh>
    <rPh sb="36" eb="39">
      <t>ジギョウシャ</t>
    </rPh>
    <rPh sb="39" eb="40">
      <t>カン</t>
    </rPh>
    <rPh sb="41" eb="43">
      <t>キョウギ</t>
    </rPh>
    <rPh sb="44" eb="46">
      <t>キカイ</t>
    </rPh>
    <rPh sb="47" eb="49">
      <t>ジュウブン</t>
    </rPh>
    <rPh sb="50" eb="51">
      <t>モウ</t>
    </rPh>
    <rPh sb="66" eb="67">
      <t>クニ</t>
    </rPh>
    <rPh sb="70" eb="72">
      <t>セイド</t>
    </rPh>
    <rPh sb="72" eb="74">
      <t>フキュウ</t>
    </rPh>
    <rPh sb="75" eb="76">
      <t>ム</t>
    </rPh>
    <rPh sb="78" eb="81">
      <t>セツメイカイ</t>
    </rPh>
    <rPh sb="82" eb="83">
      <t>ツウ</t>
    </rPh>
    <rPh sb="85" eb="88">
      <t>セッキョクテキ</t>
    </rPh>
    <rPh sb="89" eb="90">
      <t>ハタラ</t>
    </rPh>
    <rPh sb="94" eb="96">
      <t>ジュウブン</t>
    </rPh>
    <rPh sb="97" eb="99">
      <t>ジッシ</t>
    </rPh>
    <rPh sb="110" eb="114">
      <t>トドウフケン</t>
    </rPh>
    <rPh sb="117" eb="119">
      <t>トクテイ</t>
    </rPh>
    <rPh sb="119" eb="121">
      <t>チイキ</t>
    </rPh>
    <rPh sb="124" eb="126">
      <t>ジギョウ</t>
    </rPh>
    <rPh sb="126" eb="128">
      <t>キョウドウ</t>
    </rPh>
    <rPh sb="128" eb="130">
      <t>クミアイ</t>
    </rPh>
    <rPh sb="131" eb="133">
      <t>ニンテイ</t>
    </rPh>
    <rPh sb="133" eb="135">
      <t>ケンスウ</t>
    </rPh>
    <rPh sb="136" eb="137">
      <t>ノ</t>
    </rPh>
    <rPh sb="140" eb="142">
      <t>チホウ</t>
    </rPh>
    <rPh sb="142" eb="144">
      <t>コウキョウ</t>
    </rPh>
    <rPh sb="144" eb="146">
      <t>ダンタイ</t>
    </rPh>
    <rPh sb="149" eb="151">
      <t>コウフ</t>
    </rPh>
    <rPh sb="151" eb="154">
      <t>シンセイガク</t>
    </rPh>
    <rPh sb="155" eb="156">
      <t>スク</t>
    </rPh>
    <rPh sb="162" eb="163">
      <t>トウ</t>
    </rPh>
    <phoneticPr fontId="5"/>
  </si>
  <si>
    <t>調査費については、総合評価方式や最低価格落札方式で事業者を募集している。</t>
    <rPh sb="0" eb="3">
      <t>チョウサヒ</t>
    </rPh>
    <rPh sb="9" eb="11">
      <t>ソウゴウ</t>
    </rPh>
    <rPh sb="11" eb="13">
      <t>ヒョウカ</t>
    </rPh>
    <rPh sb="13" eb="15">
      <t>ホウシキ</t>
    </rPh>
    <rPh sb="16" eb="18">
      <t>サイテイ</t>
    </rPh>
    <rPh sb="18" eb="20">
      <t>カカク</t>
    </rPh>
    <rPh sb="20" eb="22">
      <t>ラクサツ</t>
    </rPh>
    <rPh sb="22" eb="24">
      <t>ホウシキ</t>
    </rPh>
    <rPh sb="25" eb="28">
      <t>ジギョウシャ</t>
    </rPh>
    <rPh sb="29" eb="31">
      <t>ボシュウ</t>
    </rPh>
    <phoneticPr fontId="5"/>
  </si>
  <si>
    <t>都道府県による特定地域づくり事業協同組合の認定件数が伸びず、見込みを下回った。</t>
    <rPh sb="0" eb="4">
      <t>トドウフケン</t>
    </rPh>
    <rPh sb="7" eb="9">
      <t>トクテイ</t>
    </rPh>
    <rPh sb="9" eb="11">
      <t>チイキ</t>
    </rPh>
    <rPh sb="14" eb="16">
      <t>ジギョウ</t>
    </rPh>
    <rPh sb="16" eb="18">
      <t>キョウドウ</t>
    </rPh>
    <rPh sb="18" eb="20">
      <t>クミアイ</t>
    </rPh>
    <rPh sb="21" eb="23">
      <t>ニンテイ</t>
    </rPh>
    <rPh sb="23" eb="25">
      <t>ケンスウ</t>
    </rPh>
    <rPh sb="26" eb="27">
      <t>ノ</t>
    </rPh>
    <rPh sb="30" eb="32">
      <t>ミコ</t>
    </rPh>
    <rPh sb="34" eb="36">
      <t>シタマワ</t>
    </rPh>
    <phoneticPr fontId="5"/>
  </si>
  <si>
    <t>地域人口の急減に対処するための特定地域づくり事業の推進に関する法律に基づく特定地域づくり事業協同組合が行う特定地域づくり事業を推進し、併せて地域づくり人材の確保及びその活躍の推進を図ることにより、地域社会の維持及び地域経済の活性化を図るため、引き続き、事業内容・効果について精査を行いつつ、特定地域づくり事業協同組合に対し、当該組合の運営費の支援等を行う。</t>
    <rPh sb="121" eb="122">
      <t>ヒ</t>
    </rPh>
    <rPh sb="123" eb="124">
      <t>ツヅ</t>
    </rPh>
    <rPh sb="171" eb="173">
      <t>シエン</t>
    </rPh>
    <rPh sb="173" eb="174">
      <t>トウ</t>
    </rPh>
    <rPh sb="175" eb="176">
      <t>オコナ</t>
    </rPh>
    <phoneticPr fontId="5"/>
  </si>
  <si>
    <t>事業実施主体である地方公共団体とも連携しつつ、事業の有効性・効率性・成果について適切かつ適格に検証し、引き続き、予算の効率的執行に努める。</t>
    <rPh sb="0" eb="2">
      <t>ジギョウ</t>
    </rPh>
    <rPh sb="2" eb="4">
      <t>ジッシ</t>
    </rPh>
    <rPh sb="4" eb="6">
      <t>シュタイ</t>
    </rPh>
    <rPh sb="9" eb="11">
      <t>チホウ</t>
    </rPh>
    <rPh sb="11" eb="13">
      <t>コウキョウ</t>
    </rPh>
    <rPh sb="13" eb="15">
      <t>ダンタイ</t>
    </rPh>
    <rPh sb="17" eb="19">
      <t>レンケイ</t>
    </rPh>
    <rPh sb="23" eb="25">
      <t>ジギョウ</t>
    </rPh>
    <rPh sb="26" eb="29">
      <t>ユウコウセイ</t>
    </rPh>
    <rPh sb="30" eb="33">
      <t>コウリツセイ</t>
    </rPh>
    <rPh sb="34" eb="36">
      <t>セイカ</t>
    </rPh>
    <rPh sb="40" eb="42">
      <t>テキセツ</t>
    </rPh>
    <rPh sb="44" eb="46">
      <t>テキカク</t>
    </rPh>
    <rPh sb="47" eb="49">
      <t>ケンショウ</t>
    </rPh>
    <rPh sb="51" eb="52">
      <t>ヒ</t>
    </rPh>
    <rPh sb="53" eb="54">
      <t>ツヅ</t>
    </rPh>
    <rPh sb="56" eb="58">
      <t>ヨサン</t>
    </rPh>
    <rPh sb="59" eb="62">
      <t>コウリツテキ</t>
    </rPh>
    <rPh sb="62" eb="64">
      <t>シッコウ</t>
    </rPh>
    <rPh sb="65" eb="66">
      <t>ツト</t>
    </rPh>
    <phoneticPr fontId="5"/>
  </si>
  <si>
    <t>52/34</t>
    <phoneticPr fontId="5"/>
  </si>
  <si>
    <t>雑役務費</t>
    <rPh sb="0" eb="1">
      <t>ザツ</t>
    </rPh>
    <rPh sb="1" eb="3">
      <t>エキム</t>
    </rPh>
    <phoneticPr fontId="5"/>
  </si>
  <si>
    <t>雑役務費</t>
    <rPh sb="0" eb="1">
      <t>ザツ</t>
    </rPh>
    <rPh sb="1" eb="4">
      <t>エキムヒ</t>
    </rPh>
    <phoneticPr fontId="5"/>
  </si>
  <si>
    <t>C.株式会社ヒップ</t>
    <rPh sb="2" eb="4">
      <t>カブシキ</t>
    </rPh>
    <rPh sb="4" eb="6">
      <t>カイシャ</t>
    </rPh>
    <phoneticPr fontId="5"/>
  </si>
  <si>
    <t>株式会社ヒップ</t>
    <rPh sb="0" eb="2">
      <t>カブシキ</t>
    </rPh>
    <rPh sb="2" eb="4">
      <t>カイシャ</t>
    </rPh>
    <phoneticPr fontId="5"/>
  </si>
  <si>
    <t>株式会社商業デザインセンター</t>
    <rPh sb="0" eb="2">
      <t>カブシキ</t>
    </rPh>
    <rPh sb="2" eb="4">
      <t>カイシャ</t>
    </rPh>
    <rPh sb="4" eb="6">
      <t>ショウギョウ</t>
    </rPh>
    <phoneticPr fontId="5"/>
  </si>
  <si>
    <t>株式会社三州社</t>
    <rPh sb="0" eb="2">
      <t>カブシキ</t>
    </rPh>
    <rPh sb="2" eb="4">
      <t>カイシャ</t>
    </rPh>
    <rPh sb="4" eb="6">
      <t>サンシュウ</t>
    </rPh>
    <rPh sb="6" eb="7">
      <t>シャ</t>
    </rPh>
    <phoneticPr fontId="5"/>
  </si>
  <si>
    <t>特定地域づくり事業協同組合制度に関する説明会開催経費</t>
    <phoneticPr fontId="5"/>
  </si>
  <si>
    <t>特定地域づくり事業協同組合制度に関する説明会の開催</t>
    <phoneticPr fontId="5"/>
  </si>
  <si>
    <t>交付金</t>
    <rPh sb="0" eb="3">
      <t>コウフキン</t>
    </rPh>
    <phoneticPr fontId="5"/>
  </si>
  <si>
    <t>特定地域づくり事業推進交付金事業</t>
    <rPh sb="9" eb="11">
      <t>スイシン</t>
    </rPh>
    <rPh sb="11" eb="14">
      <t>コウフキン</t>
    </rPh>
    <rPh sb="14" eb="16">
      <t>ジギョウ</t>
    </rPh>
    <phoneticPr fontId="5"/>
  </si>
  <si>
    <t>特定地域づくり事業推進交付金事業</t>
    <phoneticPr fontId="5"/>
  </si>
  <si>
    <t>補助金等交付</t>
    <rPh sb="0" eb="3">
      <t>ホジョキン</t>
    </rPh>
    <rPh sb="3" eb="4">
      <t>トウ</t>
    </rPh>
    <rPh sb="4" eb="6">
      <t>コウフ</t>
    </rPh>
    <phoneticPr fontId="5"/>
  </si>
  <si>
    <t>-</t>
    <phoneticPr fontId="5"/>
  </si>
  <si>
    <t>B.五島市地域づくり事業協同組合</t>
    <rPh sb="2" eb="5">
      <t>ゴトウシ</t>
    </rPh>
    <rPh sb="5" eb="7">
      <t>チイキ</t>
    </rPh>
    <rPh sb="10" eb="12">
      <t>ジギョウ</t>
    </rPh>
    <rPh sb="12" eb="14">
      <t>キョウドウ</t>
    </rPh>
    <rPh sb="14" eb="16">
      <t>クミアイ</t>
    </rPh>
    <phoneticPr fontId="5"/>
  </si>
  <si>
    <t>五島市</t>
    <rPh sb="0" eb="3">
      <t>ゴトウシ</t>
    </rPh>
    <phoneticPr fontId="5"/>
  </si>
  <si>
    <t>海士町</t>
    <rPh sb="0" eb="3">
      <t>アマチョウ</t>
    </rPh>
    <phoneticPr fontId="5"/>
  </si>
  <si>
    <t>金山町</t>
    <rPh sb="0" eb="3">
      <t>カナヤマチョウ</t>
    </rPh>
    <phoneticPr fontId="5"/>
  </si>
  <si>
    <t>浜田市</t>
    <rPh sb="0" eb="3">
      <t>ハマダシ</t>
    </rPh>
    <phoneticPr fontId="5"/>
  </si>
  <si>
    <t>東成瀬村</t>
    <rPh sb="0" eb="4">
      <t>ヒガシナルセムラ</t>
    </rPh>
    <phoneticPr fontId="5"/>
  </si>
  <si>
    <t>安来市</t>
    <rPh sb="0" eb="3">
      <t>ヤスギシ</t>
    </rPh>
    <phoneticPr fontId="5"/>
  </si>
  <si>
    <t>南部町</t>
    <rPh sb="0" eb="3">
      <t>ナンブチョウ</t>
    </rPh>
    <phoneticPr fontId="5"/>
  </si>
  <si>
    <t>津和野町</t>
    <rPh sb="0" eb="4">
      <t>ツワノチョウ</t>
    </rPh>
    <phoneticPr fontId="5"/>
  </si>
  <si>
    <t>和泊町</t>
    <rPh sb="0" eb="2">
      <t>ワドマリ</t>
    </rPh>
    <rPh sb="2" eb="3">
      <t>マチ</t>
    </rPh>
    <phoneticPr fontId="5"/>
  </si>
  <si>
    <t>下川町</t>
    <rPh sb="0" eb="3">
      <t>シモカワチョウ</t>
    </rPh>
    <phoneticPr fontId="5"/>
  </si>
  <si>
    <t>五島市地域づくり事業協同組合</t>
    <phoneticPr fontId="5"/>
  </si>
  <si>
    <t>海士町複業協同組合</t>
    <phoneticPr fontId="5"/>
  </si>
  <si>
    <t>奥会津かねやま福業協同組合</t>
    <phoneticPr fontId="5"/>
  </si>
  <si>
    <t>協同組合　Biz.Coop.はまだ</t>
    <phoneticPr fontId="5"/>
  </si>
  <si>
    <t>東成瀬村地域づくり事業協同組合</t>
    <phoneticPr fontId="5"/>
  </si>
  <si>
    <t>安来市特定地域づくり事業協同組合</t>
    <phoneticPr fontId="5"/>
  </si>
  <si>
    <t>人材サポートなんぶ協同組合</t>
    <phoneticPr fontId="5"/>
  </si>
  <si>
    <t>津和野町特定地域づくり事業協同組合</t>
    <phoneticPr fontId="5"/>
  </si>
  <si>
    <t>えらぶ島づくり事業協同組合</t>
    <phoneticPr fontId="5"/>
  </si>
  <si>
    <t>下川事業協同組合</t>
    <phoneticPr fontId="5"/>
  </si>
  <si>
    <t>株式会社オーエムシー</t>
    <rPh sb="0" eb="2">
      <t>カブシキ</t>
    </rPh>
    <rPh sb="2" eb="4">
      <t>カイシャ</t>
    </rPh>
    <phoneticPr fontId="5"/>
  </si>
  <si>
    <t>５．地方創生</t>
    <phoneticPr fontId="5"/>
  </si>
  <si>
    <t>５．地方創生に関する施策の推進</t>
    <phoneticPr fontId="5"/>
  </si>
  <si>
    <t>https://www8.cao.go.jp/hyouka/r2hyouka/r2jigo/r2jigo-3.pdf</t>
    <phoneticPr fontId="5"/>
  </si>
  <si>
    <t>　百万円/件</t>
    <phoneticPr fontId="5"/>
  </si>
  <si>
    <t>-</t>
    <phoneticPr fontId="5"/>
  </si>
  <si>
    <t>予定価格が類推される恐れがあるため、落札率は記載していない。</t>
    <phoneticPr fontId="5"/>
  </si>
  <si>
    <t>E.三菱UFJリサーチ&amp;コンサルティング株式会社</t>
    <phoneticPr fontId="5"/>
  </si>
  <si>
    <t>特定地域づくり事業協同組合の設立に関する調査研究事業の委託に係る経費</t>
  </si>
  <si>
    <t>D.株式会社商業デザインセンター</t>
    <rPh sb="2" eb="6">
      <t>カブシキガイシャ</t>
    </rPh>
    <rPh sb="6" eb="8">
      <t>ショウギョウ</t>
    </rPh>
    <phoneticPr fontId="5"/>
  </si>
  <si>
    <t>特定地域づくり事業協同組合制度の周知啓発リーフレット作成</t>
  </si>
  <si>
    <t>三菱UFJリサーチ&amp;コンサルティング株式会社</t>
  </si>
  <si>
    <t>特定地域づくり事業協同組合の設立に関する調査研究</t>
  </si>
  <si>
    <t>予定価格が類推される恐れがあるため、落札率は記載していない。</t>
  </si>
  <si>
    <t>-</t>
    <phoneticPr fontId="5"/>
  </si>
  <si>
    <t>特定地域づくり事業協同組合制度の周知啓発リーフレット作成経費</t>
    <rPh sb="28" eb="30">
      <t>ケイヒ</t>
    </rPh>
    <phoneticPr fontId="5"/>
  </si>
  <si>
    <t>A.五島市</t>
    <rPh sb="2" eb="5">
      <t>ゴトウシ</t>
    </rPh>
    <phoneticPr fontId="5"/>
  </si>
  <si>
    <t>-</t>
    <phoneticPr fontId="5"/>
  </si>
  <si>
    <t>点検対象外</t>
    <rPh sb="0" eb="2">
      <t>テンケン</t>
    </rPh>
    <rPh sb="2" eb="5">
      <t>タイショウガイ</t>
    </rPh>
    <phoneticPr fontId="5"/>
  </si>
  <si>
    <t>特定地域づくり事業の進捗状況を的確に把握しながら、事業の有効性、効率性及び成果実績について、より一層の検証に努め、予算の効率的な執行を行うこと。また、執行実績を適切に概算要求に反映させること。</t>
    <rPh sb="0" eb="2">
      <t>トクテイ</t>
    </rPh>
    <rPh sb="2" eb="4">
      <t>チイキ</t>
    </rPh>
    <rPh sb="75" eb="77">
      <t>シッコウ</t>
    </rPh>
    <rPh sb="77" eb="79">
      <t>ジッセキ</t>
    </rPh>
    <rPh sb="80" eb="82">
      <t>テキセツ</t>
    </rPh>
    <rPh sb="83" eb="85">
      <t>ガイサン</t>
    </rPh>
    <rPh sb="85" eb="87">
      <t>ヨウキュウ</t>
    </rPh>
    <rPh sb="88" eb="90">
      <t>ハンエイ</t>
    </rPh>
    <phoneticPr fontId="5"/>
  </si>
  <si>
    <t>引き続き、特定地域づくり事業の進捗状況を的確に把握しながら、事業の有効性、効率性及び成果実績について、より一層の検証に努め、予算の効率的な執行を行う。
特定地域づくり事業協同組合の認定件数やこれらの組合への交付実績の推移などを踏まえ、次年度における組合の認定見込み件数を精査し、概算要求に反映させる。</t>
    <rPh sb="0" eb="1">
      <t>ヒ</t>
    </rPh>
    <rPh sb="2" eb="3">
      <t>ツヅ</t>
    </rPh>
    <phoneticPr fontId="5"/>
  </si>
  <si>
    <t>重要政策推進枠：150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</si>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</sst>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98</xdr:row>
      <xdr:rowOff>349623</xdr:rowOff>
    </xdr:from>
    <xdr:to>
      <xdr:col>32</xdr:col>
      <xdr:colOff>131743</xdr:colOff>
      <xdr:row>100</xdr:row>
      <xdr:rowOff>111970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65176" y="92381294"/>
          <a:ext cx="2103979" cy="47952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t>内閣府</a:t>
          </a:r>
          <a:endParaRPr kumimoji="1" lang="en-US" altLang="ja-JP" sz="2400"/>
        </a:p>
      </xdr:txBody>
    </xdr:sp>
    <xdr:clientData/>
  </xdr:twoCellAnchor>
  <xdr:twoCellAnchor>
    <xdr:from>
      <xdr:col>27</xdr:col>
      <xdr:colOff>8964</xdr:colOff>
      <xdr:row>100</xdr:row>
      <xdr:rowOff>116541</xdr:rowOff>
    </xdr:from>
    <xdr:to>
      <xdr:col>27</xdr:col>
      <xdr:colOff>9101</xdr:colOff>
      <xdr:row>101</xdr:row>
      <xdr:rowOff>204655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849905" y="92865388"/>
          <a:ext cx="137" cy="44670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8966</xdr:colOff>
      <xdr:row>106</xdr:row>
      <xdr:rowOff>0</xdr:rowOff>
    </xdr:from>
    <xdr:to>
      <xdr:col>42</xdr:col>
      <xdr:colOff>156882</xdr:colOff>
      <xdr:row>106</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631142" y="43792588"/>
          <a:ext cx="599738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49307</xdr:colOff>
      <xdr:row>106</xdr:row>
      <xdr:rowOff>331694</xdr:rowOff>
    </xdr:from>
    <xdr:ext cx="941796"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461248" y="44124282"/>
          <a:ext cx="941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補助率１／２</a:t>
          </a:r>
        </a:p>
      </xdr:txBody>
    </xdr:sp>
    <xdr:clientData/>
  </xdr:oneCellAnchor>
  <xdr:twoCellAnchor>
    <xdr:from>
      <xdr:col>13</xdr:col>
      <xdr:colOff>4484</xdr:colOff>
      <xdr:row>106</xdr:row>
      <xdr:rowOff>2242</xdr:rowOff>
    </xdr:from>
    <xdr:to>
      <xdr:col>13</xdr:col>
      <xdr:colOff>4484</xdr:colOff>
      <xdr:row>108</xdr:row>
      <xdr:rowOff>167282</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626660" y="43794830"/>
          <a:ext cx="0" cy="859805"/>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179291</xdr:colOff>
      <xdr:row>108</xdr:row>
      <xdr:rowOff>152400</xdr:rowOff>
    </xdr:from>
    <xdr:to>
      <xdr:col>17</xdr:col>
      <xdr:colOff>25942</xdr:colOff>
      <xdr:row>111</xdr:row>
      <xdr:rowOff>134625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92938" y="44639753"/>
          <a:ext cx="1662004" cy="102437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chemeClr val="dk1"/>
              </a:solidFill>
              <a:latin typeface="+mn-ea"/>
              <a:ea typeface="+mn-ea"/>
              <a:cs typeface="+mn-cs"/>
            </a:rPr>
            <a:t>Ａ</a:t>
          </a: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地方公共団体</a:t>
          </a:r>
          <a:endParaRPr kumimoji="1" lang="en-US" altLang="ja-JP" sz="1400">
            <a:solidFill>
              <a:schemeClr val="dk1"/>
            </a:solidFill>
            <a:latin typeface="+mn-ea"/>
            <a:ea typeface="+mn-ea"/>
            <a:cs typeface="+mn-cs"/>
          </a:endParaRPr>
        </a:p>
        <a:p>
          <a:pPr algn="ctr">
            <a:lnSpc>
              <a:spcPts val="2000"/>
            </a:lnSpc>
          </a:pPr>
          <a:r>
            <a:rPr kumimoji="1" lang="ja-JP" altLang="en-US" sz="1400">
              <a:latin typeface="+mn-ea"/>
              <a:ea typeface="+mn-ea"/>
            </a:rPr>
            <a:t>（</a:t>
          </a:r>
          <a:r>
            <a:rPr kumimoji="1" lang="en-US" altLang="ja-JP" sz="1400">
              <a:latin typeface="+mn-ea"/>
              <a:ea typeface="+mn-ea"/>
            </a:rPr>
            <a:t>36</a:t>
          </a:r>
          <a:r>
            <a:rPr kumimoji="1" lang="ja-JP" altLang="en-US" sz="1400">
              <a:latin typeface="+mn-ea"/>
              <a:ea typeface="+mn-ea"/>
            </a:rPr>
            <a:t>団体）</a:t>
          </a:r>
          <a:endParaRPr kumimoji="1" lang="en-US" altLang="ja-JP" sz="1400">
            <a:latin typeface="+mn-ea"/>
            <a:ea typeface="+mn-ea"/>
          </a:endParaRPr>
        </a:p>
        <a:p>
          <a:pPr algn="ctr">
            <a:lnSpc>
              <a:spcPts val="2000"/>
            </a:lnSpc>
          </a:pPr>
          <a:r>
            <a:rPr kumimoji="1" lang="en-US" altLang="ja-JP" sz="1400">
              <a:latin typeface="+mn-ea"/>
              <a:ea typeface="+mn-ea"/>
            </a:rPr>
            <a:t>52.0</a:t>
          </a:r>
          <a:r>
            <a:rPr kumimoji="1" lang="ja-JP" altLang="en-US" sz="1400">
              <a:latin typeface="+mn-ea"/>
              <a:ea typeface="+mn-ea"/>
            </a:rPr>
            <a:t>百万円</a:t>
          </a:r>
        </a:p>
      </xdr:txBody>
    </xdr:sp>
    <xdr:clientData/>
  </xdr:twoCellAnchor>
  <xdr:twoCellAnchor>
    <xdr:from>
      <xdr:col>22</xdr:col>
      <xdr:colOff>44825</xdr:colOff>
      <xdr:row>105</xdr:row>
      <xdr:rowOff>336176</xdr:rowOff>
    </xdr:from>
    <xdr:to>
      <xdr:col>22</xdr:col>
      <xdr:colOff>44825</xdr:colOff>
      <xdr:row>107</xdr:row>
      <xdr:rowOff>106043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482354" y="43781382"/>
          <a:ext cx="0" cy="46463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170329</xdr:colOff>
      <xdr:row>106</xdr:row>
      <xdr:rowOff>291353</xdr:rowOff>
    </xdr:from>
    <xdr:to>
      <xdr:col>27</xdr:col>
      <xdr:colOff>113980</xdr:colOff>
      <xdr:row>109</xdr:row>
      <xdr:rowOff>144016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99329" y="44083941"/>
          <a:ext cx="1960710" cy="8948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（最低価格）</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19</xdr:col>
      <xdr:colOff>13447</xdr:colOff>
      <xdr:row>108</xdr:row>
      <xdr:rowOff>273423</xdr:rowOff>
    </xdr:from>
    <xdr:to>
      <xdr:col>27</xdr:col>
      <xdr:colOff>116540</xdr:colOff>
      <xdr:row>111</xdr:row>
      <xdr:rowOff>256735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45859" y="44760776"/>
          <a:ext cx="1716740" cy="10254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民間会社</a:t>
          </a:r>
          <a:endParaRPr kumimoji="1" lang="en-US" altLang="ja-JP" sz="1400">
            <a:latin typeface="+mn-ea"/>
            <a:ea typeface="+mn-ea"/>
          </a:endParaRPr>
        </a:p>
        <a:p>
          <a:pPr algn="ctr">
            <a:lnSpc>
              <a:spcPts val="2000"/>
            </a:lnSpc>
          </a:pPr>
          <a:r>
            <a:rPr kumimoji="1" lang="ja-JP" altLang="en-US" sz="1400">
              <a:latin typeface="+mn-ea"/>
              <a:ea typeface="+mn-ea"/>
            </a:rPr>
            <a:t>（２者）</a:t>
          </a:r>
          <a:endParaRPr kumimoji="1" lang="en-US" altLang="ja-JP" sz="1400">
            <a:latin typeface="+mn-ea"/>
            <a:ea typeface="+mn-ea"/>
          </a:endParaRPr>
        </a:p>
        <a:p>
          <a:pPr algn="ctr"/>
          <a:r>
            <a:rPr kumimoji="1" lang="en-US" altLang="ja-JP" sz="1400">
              <a:latin typeface="+mn-ea"/>
              <a:ea typeface="+mn-ea"/>
            </a:rPr>
            <a:t>5.7</a:t>
          </a:r>
          <a:r>
            <a:rPr kumimoji="1" lang="ja-JP" altLang="en-US" sz="1400">
              <a:latin typeface="+mn-ea"/>
              <a:ea typeface="+mn-ea"/>
            </a:rPr>
            <a:t>百万円</a:t>
          </a:r>
        </a:p>
      </xdr:txBody>
    </xdr:sp>
    <xdr:clientData/>
  </xdr:twoCellAnchor>
  <xdr:twoCellAnchor>
    <xdr:from>
      <xdr:col>42</xdr:col>
      <xdr:colOff>150161</xdr:colOff>
      <xdr:row>106</xdr:row>
      <xdr:rowOff>1669</xdr:rowOff>
    </xdr:from>
    <xdr:to>
      <xdr:col>42</xdr:col>
      <xdr:colOff>150298</xdr:colOff>
      <xdr:row>107</xdr:row>
      <xdr:rowOff>88101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8621808" y="43794257"/>
          <a:ext cx="137" cy="433815"/>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190499</xdr:colOff>
      <xdr:row>106</xdr:row>
      <xdr:rowOff>309282</xdr:rowOff>
    </xdr:from>
    <xdr:to>
      <xdr:col>47</xdr:col>
      <xdr:colOff>106883</xdr:colOff>
      <xdr:row>109</xdr:row>
      <xdr:rowOff>161945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653617" y="44101870"/>
          <a:ext cx="1933442" cy="8948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（総合評価）</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39</xdr:col>
      <xdr:colOff>87406</xdr:colOff>
      <xdr:row>108</xdr:row>
      <xdr:rowOff>300317</xdr:rowOff>
    </xdr:from>
    <xdr:to>
      <xdr:col>47</xdr:col>
      <xdr:colOff>126844</xdr:colOff>
      <xdr:row>111</xdr:row>
      <xdr:rowOff>282541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53935" y="44787670"/>
          <a:ext cx="1653085" cy="10243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ysClr val="windowText" lastClr="000000"/>
              </a:solidFill>
              <a:latin typeface="+mn-ea"/>
              <a:ea typeface="+mn-ea"/>
              <a:cs typeface="+mn-cs"/>
            </a:rPr>
            <a:t>Ｅ　</a:t>
          </a:r>
          <a:r>
            <a:rPr kumimoji="1" lang="ja-JP" altLang="ja-JP" sz="1400">
              <a:solidFill>
                <a:sysClr val="windowText" lastClr="000000"/>
              </a:solidFill>
              <a:latin typeface="+mn-ea"/>
              <a:ea typeface="+mn-ea"/>
              <a:cs typeface="+mn-cs"/>
            </a:rPr>
            <a:t>民間会社</a:t>
          </a:r>
          <a:endParaRPr kumimoji="1" lang="en-US" altLang="ja-JP" sz="1400">
            <a:solidFill>
              <a:sysClr val="windowText" lastClr="000000"/>
            </a:solidFill>
            <a:latin typeface="+mn-ea"/>
            <a:ea typeface="+mn-ea"/>
            <a:cs typeface="+mn-cs"/>
          </a:endParaRPr>
        </a:p>
        <a:p>
          <a:pPr algn="ctr">
            <a:lnSpc>
              <a:spcPts val="2000"/>
            </a:lnSpc>
          </a:pPr>
          <a:r>
            <a:rPr kumimoji="1" lang="ja-JP" altLang="en-US" sz="1400">
              <a:solidFill>
                <a:sysClr val="windowText" lastClr="000000"/>
              </a:solidFill>
              <a:latin typeface="+mn-ea"/>
              <a:ea typeface="+mn-ea"/>
              <a:cs typeface="+mn-cs"/>
            </a:rPr>
            <a:t>（１者）</a:t>
          </a:r>
          <a:endParaRPr kumimoji="1" lang="en-US" altLang="ja-JP" sz="1400">
            <a:solidFill>
              <a:sysClr val="windowText" lastClr="000000"/>
            </a:solidFill>
            <a:latin typeface="+mn-ea"/>
            <a:ea typeface="+mn-ea"/>
            <a:cs typeface="+mn-cs"/>
          </a:endParaRPr>
        </a:p>
        <a:p>
          <a:pPr algn="ctr">
            <a:lnSpc>
              <a:spcPts val="2000"/>
            </a:lnSpc>
          </a:pPr>
          <a:r>
            <a:rPr kumimoji="1" lang="en-US" altLang="ja-JP" sz="1400">
              <a:solidFill>
                <a:sysClr val="windowText" lastClr="000000"/>
              </a:solidFill>
              <a:latin typeface="+mn-ea"/>
              <a:ea typeface="+mn-ea"/>
              <a:cs typeface="+mn-cs"/>
            </a:rPr>
            <a:t>8.5</a:t>
          </a:r>
          <a:r>
            <a:rPr kumimoji="1" lang="ja-JP" altLang="ja-JP" sz="1400">
              <a:solidFill>
                <a:sysClr val="windowText" lastClr="000000"/>
              </a:solidFill>
              <a:latin typeface="+mn-ea"/>
              <a:ea typeface="+mn-ea"/>
              <a:cs typeface="+mn-cs"/>
            </a:rPr>
            <a:t>百万円</a:t>
          </a:r>
          <a:endParaRPr lang="ja-JP" altLang="ja-JP" sz="1400">
            <a:solidFill>
              <a:sysClr val="windowText" lastClr="000000"/>
            </a:solidFill>
            <a:latin typeface="+mn-ea"/>
            <a:ea typeface="+mn-ea"/>
          </a:endParaRPr>
        </a:p>
      </xdr:txBody>
    </xdr:sp>
    <xdr:clientData/>
  </xdr:twoCellAnchor>
  <xdr:oneCellAnchor>
    <xdr:from>
      <xdr:col>8</xdr:col>
      <xdr:colOff>143435</xdr:colOff>
      <xdr:row>111</xdr:row>
      <xdr:rowOff>242046</xdr:rowOff>
    </xdr:from>
    <xdr:ext cx="1558192" cy="73305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57082" y="45771546"/>
          <a:ext cx="1558192" cy="7330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1200"/>
            <a:t>特定地域づくり事業推進交付金事業</a:t>
          </a:r>
        </a:p>
      </xdr:txBody>
    </xdr:sp>
    <xdr:clientData/>
  </xdr:oneCellAnchor>
  <xdr:twoCellAnchor>
    <xdr:from>
      <xdr:col>13</xdr:col>
      <xdr:colOff>40341</xdr:colOff>
      <xdr:row>114</xdr:row>
      <xdr:rowOff>8965</xdr:rowOff>
    </xdr:from>
    <xdr:to>
      <xdr:col>13</xdr:col>
      <xdr:colOff>47431</xdr:colOff>
      <xdr:row>115</xdr:row>
      <xdr:rowOff>186211</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2662517" y="46580612"/>
          <a:ext cx="7090" cy="84959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170329</xdr:colOff>
      <xdr:row>115</xdr:row>
      <xdr:rowOff>179294</xdr:rowOff>
    </xdr:from>
    <xdr:to>
      <xdr:col>17</xdr:col>
      <xdr:colOff>43151</xdr:colOff>
      <xdr:row>117</xdr:row>
      <xdr:rowOff>141632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83976" y="47423294"/>
          <a:ext cx="1688175" cy="130704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chemeClr val="dk1"/>
              </a:solidFill>
              <a:latin typeface="+mn-lt"/>
              <a:ea typeface="+mn-ea"/>
              <a:cs typeface="+mn-cs"/>
            </a:rPr>
            <a:t>Ｂ</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特定地域づくり事業</a:t>
          </a:r>
          <a:r>
            <a:rPr kumimoji="1" lang="ja-JP" altLang="en-US" sz="1400">
              <a:solidFill>
                <a:schemeClr val="dk1"/>
              </a:solidFill>
              <a:latin typeface="+mj-ea"/>
              <a:ea typeface="+mj-ea"/>
              <a:cs typeface="+mn-cs"/>
            </a:rPr>
            <a:t>協同組合</a:t>
          </a:r>
          <a:endParaRPr kumimoji="1" lang="en-US" altLang="ja-JP" sz="1400">
            <a:solidFill>
              <a:schemeClr val="dk1"/>
            </a:solidFill>
            <a:latin typeface="+mj-ea"/>
            <a:ea typeface="+mj-ea"/>
            <a:cs typeface="+mn-cs"/>
          </a:endParaRPr>
        </a:p>
        <a:p>
          <a:pPr algn="ctr">
            <a:lnSpc>
              <a:spcPts val="2000"/>
            </a:lnSpc>
          </a:pPr>
          <a:r>
            <a:rPr kumimoji="1" lang="ja-JP" altLang="en-US" sz="1400">
              <a:latin typeface="+mj-ea"/>
              <a:ea typeface="+mj-ea"/>
            </a:rPr>
            <a:t>（</a:t>
          </a:r>
          <a:r>
            <a:rPr kumimoji="1" lang="en-US" altLang="ja-JP" sz="1400">
              <a:latin typeface="+mj-ea"/>
              <a:ea typeface="+mj-ea"/>
            </a:rPr>
            <a:t>34</a:t>
          </a:r>
          <a:r>
            <a:rPr kumimoji="1" lang="ja-JP" altLang="en-US" sz="1400">
              <a:latin typeface="+mj-ea"/>
              <a:ea typeface="+mj-ea"/>
            </a:rPr>
            <a:t>組合）</a:t>
          </a:r>
          <a:endParaRPr kumimoji="1" lang="en-US" altLang="ja-JP" sz="1400">
            <a:latin typeface="+mj-ea"/>
            <a:ea typeface="+mj-ea"/>
          </a:endParaRPr>
        </a:p>
        <a:p>
          <a:pPr algn="ctr"/>
          <a:r>
            <a:rPr kumimoji="1" lang="en-US" altLang="ja-JP" sz="1400">
              <a:latin typeface="+mj-ea"/>
              <a:ea typeface="+mj-ea"/>
            </a:rPr>
            <a:t>52.0</a:t>
          </a:r>
          <a:r>
            <a:rPr kumimoji="1" lang="ja-JP" altLang="en-US" sz="1400">
              <a:latin typeface="+mj-ea"/>
              <a:ea typeface="+mj-ea"/>
            </a:rPr>
            <a:t>百万円</a:t>
          </a:r>
        </a:p>
      </xdr:txBody>
    </xdr:sp>
    <xdr:clientData/>
  </xdr:twoCellAnchor>
  <xdr:oneCellAnchor>
    <xdr:from>
      <xdr:col>19</xdr:col>
      <xdr:colOff>13447</xdr:colOff>
      <xdr:row>112</xdr:row>
      <xdr:rowOff>69477</xdr:rowOff>
    </xdr:from>
    <xdr:ext cx="1496226" cy="1252818"/>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845859" y="45946359"/>
          <a:ext cx="1496226" cy="12528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lIns="72000" rIns="72000" rtlCol="0" anchor="ctr">
          <a:noAutofit/>
        </a:bodyPr>
        <a:lstStyle/>
        <a:p>
          <a:pPr algn="l">
            <a:lnSpc>
              <a:spcPts val="1600"/>
            </a:lnSpc>
          </a:pPr>
          <a:r>
            <a:rPr kumimoji="1" lang="ja-JP" altLang="en-US" sz="1200">
              <a:solidFill>
                <a:schemeClr val="tx1"/>
              </a:solidFill>
              <a:effectLst/>
              <a:latin typeface="+mn-lt"/>
              <a:ea typeface="+mn-ea"/>
              <a:cs typeface="+mn-cs"/>
            </a:rPr>
            <a:t>・特定地域づくり事業協同組合制度に関する説明会の開催</a:t>
          </a:r>
          <a:endParaRPr kumimoji="1" lang="en-US" altLang="ja-JP" sz="1200">
            <a:solidFill>
              <a:schemeClr val="tx1"/>
            </a:solidFill>
            <a:effectLst/>
            <a:latin typeface="+mn-lt"/>
            <a:ea typeface="+mn-ea"/>
            <a:cs typeface="+mn-cs"/>
          </a:endParaRPr>
        </a:p>
      </xdr:txBody>
    </xdr:sp>
    <xdr:clientData/>
  </xdr:oneCellAnchor>
  <xdr:oneCellAnchor>
    <xdr:from>
      <xdr:col>39</xdr:col>
      <xdr:colOff>105335</xdr:colOff>
      <xdr:row>112</xdr:row>
      <xdr:rowOff>96372</xdr:rowOff>
    </xdr:from>
    <xdr:ext cx="1485900" cy="123639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971864" y="45973254"/>
          <a:ext cx="1485900" cy="123639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特定地域づくり事業協同組合の</a:t>
          </a:r>
          <a:endParaRPr lang="en-US" altLang="ja-JP" sz="1200">
            <a:solidFill>
              <a:sysClr val="windowText" lastClr="000000"/>
            </a:solidFill>
          </a:endParaRPr>
        </a:p>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設立に関する</a:t>
          </a:r>
          <a:endParaRPr lang="en-US" altLang="ja-JP" sz="1200">
            <a:solidFill>
              <a:sysClr val="windowText" lastClr="000000"/>
            </a:solidFill>
          </a:endParaRPr>
        </a:p>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調査研究</a:t>
          </a:r>
        </a:p>
      </xdr:txBody>
    </xdr:sp>
    <xdr:clientData/>
  </xdr:oneCellAnchor>
  <xdr:oneCellAnchor>
    <xdr:from>
      <xdr:col>27</xdr:col>
      <xdr:colOff>60960</xdr:colOff>
      <xdr:row>100</xdr:row>
      <xdr:rowOff>190500</xdr:rowOff>
    </xdr:from>
    <xdr:ext cx="2339041" cy="275717"/>
    <xdr:sp macro="" textlink="">
      <xdr:nvSpPr>
        <xdr:cNvPr id="27" name="テキスト ボックス 26">
          <a:extLst>
            <a:ext uri="{FF2B5EF4-FFF2-40B4-BE49-F238E27FC236}">
              <a16:creationId xmlns:a16="http://schemas.microsoft.com/office/drawing/2014/main" id="{00000000-0008-0000-0000-000005000000}"/>
            </a:ext>
          </a:extLst>
        </xdr:cNvPr>
        <xdr:cNvSpPr txBox="1"/>
      </xdr:nvSpPr>
      <xdr:spPr>
        <a:xfrm>
          <a:off x="4998720" y="42252900"/>
          <a:ext cx="23390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solidFill>
                <a:sysClr val="windowText" lastClr="000000"/>
              </a:solidFill>
            </a:rPr>
            <a:t>（移替</a:t>
          </a:r>
          <a:r>
            <a:rPr kumimoji="1" lang="en-US" altLang="ja-JP" sz="1100" b="0">
              <a:solidFill>
                <a:sysClr val="windowText" lastClr="000000"/>
              </a:solidFill>
            </a:rPr>
            <a:t>113</a:t>
          </a:r>
          <a:r>
            <a:rPr kumimoji="1" lang="ja-JP" altLang="en-US" sz="1100" b="0">
              <a:solidFill>
                <a:sysClr val="windowText" lastClr="000000"/>
              </a:solidFill>
            </a:rPr>
            <a:t>百万円）</a:t>
          </a:r>
        </a:p>
      </xdr:txBody>
    </xdr:sp>
    <xdr:clientData/>
  </xdr:oneCellAnchor>
  <xdr:twoCellAnchor>
    <xdr:from>
      <xdr:col>32</xdr:col>
      <xdr:colOff>78442</xdr:colOff>
      <xdr:row>105</xdr:row>
      <xdr:rowOff>336176</xdr:rowOff>
    </xdr:from>
    <xdr:to>
      <xdr:col>32</xdr:col>
      <xdr:colOff>78442</xdr:colOff>
      <xdr:row>107</xdr:row>
      <xdr:rowOff>94837</xdr:rowOff>
    </xdr:to>
    <xdr:cxnSp macro="">
      <xdr:nvCxnSpPr>
        <xdr:cNvPr id="25" name="直線矢印コネクタ 24">
          <a:extLst>
            <a:ext uri="{FF2B5EF4-FFF2-40B4-BE49-F238E27FC236}">
              <a16:creationId xmlns:a16="http://schemas.microsoft.com/office/drawing/2014/main" id="{00000000-0008-0000-0000-00000D000000}"/>
            </a:ext>
          </a:extLst>
        </xdr:cNvPr>
        <xdr:cNvCxnSpPr/>
      </xdr:nvCxnSpPr>
      <xdr:spPr>
        <a:xfrm>
          <a:off x="6533030" y="43781382"/>
          <a:ext cx="0" cy="453426"/>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2239</xdr:colOff>
      <xdr:row>106</xdr:row>
      <xdr:rowOff>268942</xdr:rowOff>
    </xdr:from>
    <xdr:to>
      <xdr:col>38</xdr:col>
      <xdr:colOff>134469</xdr:colOff>
      <xdr:row>109</xdr:row>
      <xdr:rowOff>121605</xdr:rowOff>
    </xdr:to>
    <xdr:sp macro="" textlink="">
      <xdr:nvSpPr>
        <xdr:cNvPr id="29" name="正方形/長方形 28">
          <a:extLst>
            <a:ext uri="{FF2B5EF4-FFF2-40B4-BE49-F238E27FC236}">
              <a16:creationId xmlns:a16="http://schemas.microsoft.com/office/drawing/2014/main" id="{00000000-0008-0000-0000-00000E000000}"/>
            </a:ext>
          </a:extLst>
        </xdr:cNvPr>
        <xdr:cNvSpPr/>
      </xdr:nvSpPr>
      <xdr:spPr>
        <a:xfrm>
          <a:off x="5650004" y="44061530"/>
          <a:ext cx="2149289" cy="8948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随意契約（少額）</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29</xdr:col>
      <xdr:colOff>47064</xdr:colOff>
      <xdr:row>108</xdr:row>
      <xdr:rowOff>295835</xdr:rowOff>
    </xdr:from>
    <xdr:to>
      <xdr:col>37</xdr:col>
      <xdr:colOff>150157</xdr:colOff>
      <xdr:row>111</xdr:row>
      <xdr:rowOff>279147</xdr:rowOff>
    </xdr:to>
    <xdr:sp macro="" textlink="">
      <xdr:nvSpPr>
        <xdr:cNvPr id="30" name="テキスト ボックス 29">
          <a:extLst>
            <a:ext uri="{FF2B5EF4-FFF2-40B4-BE49-F238E27FC236}">
              <a16:creationId xmlns:a16="http://schemas.microsoft.com/office/drawing/2014/main" id="{00000000-0008-0000-0000-000011000000}"/>
            </a:ext>
          </a:extLst>
        </xdr:cNvPr>
        <xdr:cNvSpPr txBox="1"/>
      </xdr:nvSpPr>
      <xdr:spPr>
        <a:xfrm>
          <a:off x="5896535" y="44783188"/>
          <a:ext cx="1716740" cy="10254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latin typeface="+mn-ea"/>
              <a:ea typeface="+mn-ea"/>
            </a:rPr>
            <a:t>Ｄ　民間会社</a:t>
          </a:r>
          <a:endParaRPr kumimoji="1" lang="en-US" altLang="ja-JP" sz="1400">
            <a:latin typeface="+mn-ea"/>
            <a:ea typeface="+mn-ea"/>
          </a:endParaRPr>
        </a:p>
        <a:p>
          <a:pPr algn="ctr">
            <a:lnSpc>
              <a:spcPts val="2000"/>
            </a:lnSpc>
          </a:pPr>
          <a:r>
            <a:rPr kumimoji="1" lang="ja-JP" altLang="en-US" sz="1400">
              <a:latin typeface="+mn-ea"/>
              <a:ea typeface="+mn-ea"/>
            </a:rPr>
            <a:t>（２者）</a:t>
          </a:r>
          <a:endParaRPr kumimoji="1" lang="en-US" altLang="ja-JP" sz="1400">
            <a:latin typeface="+mn-ea"/>
            <a:ea typeface="+mn-ea"/>
          </a:endParaRPr>
        </a:p>
        <a:p>
          <a:pPr algn="ctr"/>
          <a:r>
            <a:rPr kumimoji="1" lang="en-US" altLang="ja-JP" sz="1400">
              <a:latin typeface="+mn-ea"/>
              <a:ea typeface="+mn-ea"/>
            </a:rPr>
            <a:t>0.7</a:t>
          </a:r>
          <a:r>
            <a:rPr kumimoji="1" lang="ja-JP" altLang="en-US" sz="1400">
              <a:latin typeface="+mn-ea"/>
              <a:ea typeface="+mn-ea"/>
            </a:rPr>
            <a:t>百万円</a:t>
          </a:r>
        </a:p>
      </xdr:txBody>
    </xdr:sp>
    <xdr:clientData/>
  </xdr:twoCellAnchor>
  <xdr:oneCellAnchor>
    <xdr:from>
      <xdr:col>29</xdr:col>
      <xdr:colOff>47064</xdr:colOff>
      <xdr:row>112</xdr:row>
      <xdr:rowOff>91889</xdr:rowOff>
    </xdr:from>
    <xdr:ext cx="1496226" cy="1241612"/>
    <xdr:sp macro="" textlink="">
      <xdr:nvSpPr>
        <xdr:cNvPr id="31" name="テキスト ボックス 30">
          <a:extLst>
            <a:ext uri="{FF2B5EF4-FFF2-40B4-BE49-F238E27FC236}">
              <a16:creationId xmlns:a16="http://schemas.microsoft.com/office/drawing/2014/main" id="{00000000-0008-0000-0000-00001A000000}"/>
            </a:ext>
          </a:extLst>
        </xdr:cNvPr>
        <xdr:cNvSpPr txBox="1"/>
      </xdr:nvSpPr>
      <xdr:spPr>
        <a:xfrm>
          <a:off x="5896535" y="45968771"/>
          <a:ext cx="1496226" cy="1241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lIns="72000" rIns="72000" rtlCol="0" anchor="ctr">
          <a:noAutofit/>
        </a:bodyPr>
        <a:lstStyle/>
        <a:p>
          <a:pPr algn="l">
            <a:lnSpc>
              <a:spcPts val="1600"/>
            </a:lnSpc>
          </a:pPr>
          <a:r>
            <a:rPr kumimoji="1" lang="ja-JP" altLang="en-US" sz="1200">
              <a:solidFill>
                <a:schemeClr val="tx1"/>
              </a:solidFill>
              <a:effectLst/>
              <a:latin typeface="+mn-lt"/>
              <a:ea typeface="+mn-ea"/>
              <a:cs typeface="+mn-cs"/>
            </a:rPr>
            <a:t>・特定地域づくり事業協同組合制度の周知啓発リーフレット作成</a:t>
          </a:r>
          <a:endParaRPr kumimoji="1" lang="en-US" altLang="ja-JP" sz="1200">
            <a:solidFill>
              <a:schemeClr val="tx1"/>
            </a:solidFill>
            <a:effectLst/>
            <a:latin typeface="+mn-lt"/>
            <a:ea typeface="+mn-ea"/>
            <a:cs typeface="+mn-cs"/>
          </a:endParaRPr>
        </a:p>
      </xdr:txBody>
    </xdr:sp>
    <xdr:clientData/>
  </xdr:oneCellAnchor>
  <xdr:twoCellAnchor>
    <xdr:from>
      <xdr:col>26</xdr:col>
      <xdr:colOff>67235</xdr:colOff>
      <xdr:row>104</xdr:row>
      <xdr:rowOff>33617</xdr:rowOff>
    </xdr:from>
    <xdr:to>
      <xdr:col>26</xdr:col>
      <xdr:colOff>67235</xdr:colOff>
      <xdr:row>106</xdr:row>
      <xdr:rowOff>0</xdr:rowOff>
    </xdr:to>
    <xdr:cxnSp macro="">
      <xdr:nvCxnSpPr>
        <xdr:cNvPr id="32" name="直線コネクタ 31">
          <a:extLst>
            <a:ext uri="{FF2B5EF4-FFF2-40B4-BE49-F238E27FC236}">
              <a16:creationId xmlns:a16="http://schemas.microsoft.com/office/drawing/2014/main" id="{00000000-0008-0000-0000-000007000000}"/>
            </a:ext>
          </a:extLst>
        </xdr:cNvPr>
        <xdr:cNvCxnSpPr/>
      </xdr:nvCxnSpPr>
      <xdr:spPr>
        <a:xfrm>
          <a:off x="5311588" y="43131441"/>
          <a:ext cx="0" cy="66114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170329</xdr:colOff>
      <xdr:row>101</xdr:row>
      <xdr:rowOff>197224</xdr:rowOff>
    </xdr:from>
    <xdr:to>
      <xdr:col>32</xdr:col>
      <xdr:colOff>122778</xdr:colOff>
      <xdr:row>105</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04447" y="42252900"/>
          <a:ext cx="2372919" cy="119230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t>総務省</a:t>
          </a:r>
          <a:endParaRPr kumimoji="1" lang="en-US" altLang="ja-JP" sz="2400"/>
        </a:p>
        <a:p>
          <a:pPr algn="ctr"/>
          <a:r>
            <a:rPr kumimoji="1" lang="en-US" altLang="ja-JP" sz="2400">
              <a:solidFill>
                <a:schemeClr val="dk1"/>
              </a:solidFill>
              <a:effectLst/>
              <a:latin typeface="+mn-lt"/>
              <a:ea typeface="+mn-ea"/>
              <a:cs typeface="+mn-cs"/>
            </a:rPr>
            <a:t>66.9</a:t>
          </a:r>
          <a:r>
            <a:rPr kumimoji="1" lang="ja-JP" altLang="ja-JP" sz="2400">
              <a:solidFill>
                <a:schemeClr val="dk1"/>
              </a:solidFill>
              <a:effectLst/>
              <a:latin typeface="+mn-lt"/>
              <a:ea typeface="+mn-ea"/>
              <a:cs typeface="+mn-cs"/>
            </a:rPr>
            <a:t>百万円</a:t>
          </a:r>
          <a:endParaRPr lang="ja-JP" altLang="ja-JP" sz="2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8.75"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618">
        <v>2022</v>
      </c>
      <c r="AE2" s="618"/>
      <c r="AF2" s="618"/>
      <c r="AG2" s="618"/>
      <c r="AH2" s="618"/>
      <c r="AI2" s="67" t="s">
        <v>253</v>
      </c>
      <c r="AJ2" s="618" t="s">
        <v>588</v>
      </c>
      <c r="AK2" s="618"/>
      <c r="AL2" s="618"/>
      <c r="AM2" s="618"/>
      <c r="AN2" s="67" t="s">
        <v>253</v>
      </c>
      <c r="AO2" s="618">
        <v>21</v>
      </c>
      <c r="AP2" s="618"/>
      <c r="AQ2" s="618"/>
      <c r="AR2" s="68" t="s">
        <v>253</v>
      </c>
      <c r="AS2" s="619">
        <v>49</v>
      </c>
      <c r="AT2" s="619"/>
      <c r="AU2" s="619"/>
      <c r="AV2" s="67" t="str">
        <f>IF(AW2="","","-")</f>
        <v/>
      </c>
      <c r="AW2" s="620"/>
      <c r="AX2" s="620"/>
    </row>
    <row r="3" spans="1:50" ht="21" customHeight="1" thickBot="1" x14ac:dyDescent="0.2">
      <c r="A3" s="621" t="s">
        <v>557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21" t="s">
        <v>56</v>
      </c>
      <c r="AJ3" s="623" t="s">
        <v>567</v>
      </c>
      <c r="AK3" s="623"/>
      <c r="AL3" s="623"/>
      <c r="AM3" s="623"/>
      <c r="AN3" s="623"/>
      <c r="AO3" s="623"/>
      <c r="AP3" s="623"/>
      <c r="AQ3" s="623"/>
      <c r="AR3" s="623"/>
      <c r="AS3" s="623"/>
      <c r="AT3" s="623"/>
      <c r="AU3" s="623"/>
      <c r="AV3" s="623"/>
      <c r="AW3" s="623"/>
      <c r="AX3" s="22" t="s">
        <v>57</v>
      </c>
    </row>
    <row r="4" spans="1:50" ht="24.75" customHeight="1" x14ac:dyDescent="0.15">
      <c r="A4" s="593" t="s">
        <v>23</v>
      </c>
      <c r="B4" s="594"/>
      <c r="C4" s="594"/>
      <c r="D4" s="594"/>
      <c r="E4" s="594"/>
      <c r="F4" s="594"/>
      <c r="G4" s="595" t="s">
        <v>568</v>
      </c>
      <c r="H4" s="596"/>
      <c r="I4" s="596"/>
      <c r="J4" s="596"/>
      <c r="K4" s="596"/>
      <c r="L4" s="596"/>
      <c r="M4" s="596"/>
      <c r="N4" s="596"/>
      <c r="O4" s="596"/>
      <c r="P4" s="596"/>
      <c r="Q4" s="596"/>
      <c r="R4" s="596"/>
      <c r="S4" s="596"/>
      <c r="T4" s="596"/>
      <c r="U4" s="596"/>
      <c r="V4" s="596"/>
      <c r="W4" s="596"/>
      <c r="X4" s="596"/>
      <c r="Y4" s="597" t="s">
        <v>1</v>
      </c>
      <c r="Z4" s="598"/>
      <c r="AA4" s="598"/>
      <c r="AB4" s="598"/>
      <c r="AC4" s="598"/>
      <c r="AD4" s="599"/>
      <c r="AE4" s="600" t="s">
        <v>569</v>
      </c>
      <c r="AF4" s="601"/>
      <c r="AG4" s="601"/>
      <c r="AH4" s="601"/>
      <c r="AI4" s="601"/>
      <c r="AJ4" s="601"/>
      <c r="AK4" s="601"/>
      <c r="AL4" s="601"/>
      <c r="AM4" s="601"/>
      <c r="AN4" s="601"/>
      <c r="AO4" s="601"/>
      <c r="AP4" s="602"/>
      <c r="AQ4" s="603" t="s">
        <v>2</v>
      </c>
      <c r="AR4" s="598"/>
      <c r="AS4" s="598"/>
      <c r="AT4" s="598"/>
      <c r="AU4" s="598"/>
      <c r="AV4" s="598"/>
      <c r="AW4" s="598"/>
      <c r="AX4" s="604"/>
    </row>
    <row r="5" spans="1:50" ht="30" customHeight="1" x14ac:dyDescent="0.15">
      <c r="A5" s="605" t="s">
        <v>59</v>
      </c>
      <c r="B5" s="606"/>
      <c r="C5" s="606"/>
      <c r="D5" s="606"/>
      <c r="E5" s="606"/>
      <c r="F5" s="607"/>
      <c r="G5" s="608" t="s">
        <v>571</v>
      </c>
      <c r="H5" s="609"/>
      <c r="I5" s="609"/>
      <c r="J5" s="609"/>
      <c r="K5" s="609"/>
      <c r="L5" s="609"/>
      <c r="M5" s="610" t="s">
        <v>58</v>
      </c>
      <c r="N5" s="611"/>
      <c r="O5" s="611"/>
      <c r="P5" s="611"/>
      <c r="Q5" s="611"/>
      <c r="R5" s="612"/>
      <c r="S5" s="613" t="s">
        <v>572</v>
      </c>
      <c r="T5" s="609"/>
      <c r="U5" s="609"/>
      <c r="V5" s="609"/>
      <c r="W5" s="609"/>
      <c r="X5" s="614"/>
      <c r="Y5" s="615" t="s">
        <v>3</v>
      </c>
      <c r="Z5" s="616"/>
      <c r="AA5" s="616"/>
      <c r="AB5" s="616"/>
      <c r="AC5" s="616"/>
      <c r="AD5" s="617"/>
      <c r="AE5" s="638" t="s">
        <v>569</v>
      </c>
      <c r="AF5" s="638"/>
      <c r="AG5" s="638"/>
      <c r="AH5" s="638"/>
      <c r="AI5" s="638"/>
      <c r="AJ5" s="638"/>
      <c r="AK5" s="638"/>
      <c r="AL5" s="638"/>
      <c r="AM5" s="638"/>
      <c r="AN5" s="638"/>
      <c r="AO5" s="638"/>
      <c r="AP5" s="639"/>
      <c r="AQ5" s="640" t="s">
        <v>570</v>
      </c>
      <c r="AR5" s="641"/>
      <c r="AS5" s="641"/>
      <c r="AT5" s="641"/>
      <c r="AU5" s="641"/>
      <c r="AV5" s="641"/>
      <c r="AW5" s="641"/>
      <c r="AX5" s="642"/>
    </row>
    <row r="6" spans="1:50" ht="39"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ht="60.6" customHeight="1" x14ac:dyDescent="0.15">
      <c r="A7" s="624" t="s">
        <v>20</v>
      </c>
      <c r="B7" s="625"/>
      <c r="C7" s="625"/>
      <c r="D7" s="625"/>
      <c r="E7" s="625"/>
      <c r="F7" s="626"/>
      <c r="G7" s="648" t="s">
        <v>573</v>
      </c>
      <c r="H7" s="649"/>
      <c r="I7" s="649"/>
      <c r="J7" s="649"/>
      <c r="K7" s="649"/>
      <c r="L7" s="649"/>
      <c r="M7" s="649"/>
      <c r="N7" s="649"/>
      <c r="O7" s="649"/>
      <c r="P7" s="649"/>
      <c r="Q7" s="649"/>
      <c r="R7" s="649"/>
      <c r="S7" s="649"/>
      <c r="T7" s="649"/>
      <c r="U7" s="649"/>
      <c r="V7" s="649"/>
      <c r="W7" s="649"/>
      <c r="X7" s="650"/>
      <c r="Y7" s="651" t="s">
        <v>238</v>
      </c>
      <c r="Z7" s="393"/>
      <c r="AA7" s="393"/>
      <c r="AB7" s="393"/>
      <c r="AC7" s="393"/>
      <c r="AD7" s="652"/>
      <c r="AE7" s="578" t="s">
        <v>574</v>
      </c>
      <c r="AF7" s="579"/>
      <c r="AG7" s="579"/>
      <c r="AH7" s="579"/>
      <c r="AI7" s="579"/>
      <c r="AJ7" s="579"/>
      <c r="AK7" s="579"/>
      <c r="AL7" s="579"/>
      <c r="AM7" s="579"/>
      <c r="AN7" s="579"/>
      <c r="AO7" s="579"/>
      <c r="AP7" s="579"/>
      <c r="AQ7" s="579"/>
      <c r="AR7" s="579"/>
      <c r="AS7" s="579"/>
      <c r="AT7" s="579"/>
      <c r="AU7" s="579"/>
      <c r="AV7" s="579"/>
      <c r="AW7" s="579"/>
      <c r="AX7" s="580"/>
    </row>
    <row r="8" spans="1:50" ht="44.25" customHeight="1" x14ac:dyDescent="0.15">
      <c r="A8" s="624" t="s">
        <v>175</v>
      </c>
      <c r="B8" s="625"/>
      <c r="C8" s="625"/>
      <c r="D8" s="625"/>
      <c r="E8" s="625"/>
      <c r="F8" s="626"/>
      <c r="G8" s="627" t="str">
        <f>入力規則等!A27</f>
        <v>地方創生</v>
      </c>
      <c r="H8" s="628"/>
      <c r="I8" s="628"/>
      <c r="J8" s="628"/>
      <c r="K8" s="628"/>
      <c r="L8" s="628"/>
      <c r="M8" s="628"/>
      <c r="N8" s="628"/>
      <c r="O8" s="628"/>
      <c r="P8" s="628"/>
      <c r="Q8" s="628"/>
      <c r="R8" s="628"/>
      <c r="S8" s="628"/>
      <c r="T8" s="628"/>
      <c r="U8" s="628"/>
      <c r="V8" s="628"/>
      <c r="W8" s="628"/>
      <c r="X8" s="629"/>
      <c r="Y8" s="630" t="s">
        <v>176</v>
      </c>
      <c r="Z8" s="631"/>
      <c r="AA8" s="631"/>
      <c r="AB8" s="631"/>
      <c r="AC8" s="631"/>
      <c r="AD8" s="632"/>
      <c r="AE8" s="633" t="str">
        <f>入力規則等!K13</f>
        <v>その他の事項経費</v>
      </c>
      <c r="AF8" s="628"/>
      <c r="AG8" s="628"/>
      <c r="AH8" s="628"/>
      <c r="AI8" s="628"/>
      <c r="AJ8" s="628"/>
      <c r="AK8" s="628"/>
      <c r="AL8" s="628"/>
      <c r="AM8" s="628"/>
      <c r="AN8" s="628"/>
      <c r="AO8" s="628"/>
      <c r="AP8" s="628"/>
      <c r="AQ8" s="628"/>
      <c r="AR8" s="628"/>
      <c r="AS8" s="628"/>
      <c r="AT8" s="628"/>
      <c r="AU8" s="628"/>
      <c r="AV8" s="628"/>
      <c r="AW8" s="628"/>
      <c r="AX8" s="634"/>
    </row>
    <row r="9" spans="1:50" ht="58.5" customHeight="1" x14ac:dyDescent="0.15">
      <c r="A9" s="551" t="s">
        <v>21</v>
      </c>
      <c r="B9" s="552"/>
      <c r="C9" s="552"/>
      <c r="D9" s="552"/>
      <c r="E9" s="552"/>
      <c r="F9" s="552"/>
      <c r="G9" s="635" t="s">
        <v>575</v>
      </c>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7"/>
    </row>
    <row r="10" spans="1:50" ht="80.25" customHeight="1" x14ac:dyDescent="0.15">
      <c r="A10" s="539" t="s">
        <v>27</v>
      </c>
      <c r="B10" s="540"/>
      <c r="C10" s="540"/>
      <c r="D10" s="540"/>
      <c r="E10" s="540"/>
      <c r="F10" s="540"/>
      <c r="G10" s="541" t="s">
        <v>594</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50" ht="42" customHeight="1" x14ac:dyDescent="0.15">
      <c r="A11" s="539" t="s">
        <v>5</v>
      </c>
      <c r="B11" s="540"/>
      <c r="C11" s="540"/>
      <c r="D11" s="540"/>
      <c r="E11" s="540"/>
      <c r="F11" s="544"/>
      <c r="G11" s="545" t="str">
        <f>入力規則等!P10</f>
        <v>委託・請負、補助</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548" t="s">
        <v>22</v>
      </c>
      <c r="B12" s="549"/>
      <c r="C12" s="549"/>
      <c r="D12" s="549"/>
      <c r="E12" s="549"/>
      <c r="F12" s="550"/>
      <c r="G12" s="554"/>
      <c r="H12" s="555"/>
      <c r="I12" s="555"/>
      <c r="J12" s="555"/>
      <c r="K12" s="555"/>
      <c r="L12" s="555"/>
      <c r="M12" s="555"/>
      <c r="N12" s="555"/>
      <c r="O12" s="555"/>
      <c r="P12" s="350" t="s">
        <v>385</v>
      </c>
      <c r="Q12" s="351"/>
      <c r="R12" s="351"/>
      <c r="S12" s="351"/>
      <c r="T12" s="351"/>
      <c r="U12" s="351"/>
      <c r="V12" s="352"/>
      <c r="W12" s="350" t="s">
        <v>537</v>
      </c>
      <c r="X12" s="351"/>
      <c r="Y12" s="351"/>
      <c r="Z12" s="351"/>
      <c r="AA12" s="351"/>
      <c r="AB12" s="351"/>
      <c r="AC12" s="352"/>
      <c r="AD12" s="350" t="s">
        <v>539</v>
      </c>
      <c r="AE12" s="351"/>
      <c r="AF12" s="351"/>
      <c r="AG12" s="351"/>
      <c r="AH12" s="351"/>
      <c r="AI12" s="351"/>
      <c r="AJ12" s="352"/>
      <c r="AK12" s="350" t="s">
        <v>549</v>
      </c>
      <c r="AL12" s="351"/>
      <c r="AM12" s="351"/>
      <c r="AN12" s="351"/>
      <c r="AO12" s="351"/>
      <c r="AP12" s="351"/>
      <c r="AQ12" s="352"/>
      <c r="AR12" s="350" t="s">
        <v>550</v>
      </c>
      <c r="AS12" s="351"/>
      <c r="AT12" s="351"/>
      <c r="AU12" s="351"/>
      <c r="AV12" s="351"/>
      <c r="AW12" s="351"/>
      <c r="AX12" s="584"/>
    </row>
    <row r="13" spans="1:50" ht="21" customHeight="1" x14ac:dyDescent="0.15">
      <c r="A13" s="141"/>
      <c r="B13" s="142"/>
      <c r="C13" s="142"/>
      <c r="D13" s="142"/>
      <c r="E13" s="142"/>
      <c r="F13" s="143"/>
      <c r="G13" s="568" t="s">
        <v>6</v>
      </c>
      <c r="H13" s="569"/>
      <c r="I13" s="585" t="s">
        <v>7</v>
      </c>
      <c r="J13" s="586"/>
      <c r="K13" s="586"/>
      <c r="L13" s="586"/>
      <c r="M13" s="586"/>
      <c r="N13" s="586"/>
      <c r="O13" s="587"/>
      <c r="P13" s="463" t="s">
        <v>576</v>
      </c>
      <c r="Q13" s="464"/>
      <c r="R13" s="464"/>
      <c r="S13" s="464"/>
      <c r="T13" s="464"/>
      <c r="U13" s="464"/>
      <c r="V13" s="465"/>
      <c r="W13" s="463">
        <v>500</v>
      </c>
      <c r="X13" s="464"/>
      <c r="Y13" s="464"/>
      <c r="Z13" s="464"/>
      <c r="AA13" s="464"/>
      <c r="AB13" s="464"/>
      <c r="AC13" s="465"/>
      <c r="AD13" s="463">
        <v>500</v>
      </c>
      <c r="AE13" s="464"/>
      <c r="AF13" s="464"/>
      <c r="AG13" s="464"/>
      <c r="AH13" s="464"/>
      <c r="AI13" s="464"/>
      <c r="AJ13" s="465"/>
      <c r="AK13" s="463">
        <v>500</v>
      </c>
      <c r="AL13" s="464"/>
      <c r="AM13" s="464"/>
      <c r="AN13" s="464"/>
      <c r="AO13" s="464"/>
      <c r="AP13" s="464"/>
      <c r="AQ13" s="465"/>
      <c r="AR13" s="516">
        <v>600</v>
      </c>
      <c r="AS13" s="517"/>
      <c r="AT13" s="517"/>
      <c r="AU13" s="517"/>
      <c r="AV13" s="517"/>
      <c r="AW13" s="517"/>
      <c r="AX13" s="588"/>
    </row>
    <row r="14" spans="1:50" ht="21" customHeight="1" x14ac:dyDescent="0.15">
      <c r="A14" s="141"/>
      <c r="B14" s="142"/>
      <c r="C14" s="142"/>
      <c r="D14" s="142"/>
      <c r="E14" s="142"/>
      <c r="F14" s="143"/>
      <c r="G14" s="570"/>
      <c r="H14" s="571"/>
      <c r="I14" s="563" t="s">
        <v>8</v>
      </c>
      <c r="J14" s="564"/>
      <c r="K14" s="564"/>
      <c r="L14" s="564"/>
      <c r="M14" s="564"/>
      <c r="N14" s="564"/>
      <c r="O14" s="565"/>
      <c r="P14" s="463" t="s">
        <v>576</v>
      </c>
      <c r="Q14" s="464"/>
      <c r="R14" s="464"/>
      <c r="S14" s="464"/>
      <c r="T14" s="464"/>
      <c r="U14" s="464"/>
      <c r="V14" s="465"/>
      <c r="W14" s="463" t="s">
        <v>576</v>
      </c>
      <c r="X14" s="464"/>
      <c r="Y14" s="464"/>
      <c r="Z14" s="464"/>
      <c r="AA14" s="464"/>
      <c r="AB14" s="464"/>
      <c r="AC14" s="465"/>
      <c r="AD14" s="463" t="s">
        <v>576</v>
      </c>
      <c r="AE14" s="464"/>
      <c r="AF14" s="464"/>
      <c r="AG14" s="464"/>
      <c r="AH14" s="464"/>
      <c r="AI14" s="464"/>
      <c r="AJ14" s="465"/>
      <c r="AK14" s="463" t="s">
        <v>589</v>
      </c>
      <c r="AL14" s="464"/>
      <c r="AM14" s="464"/>
      <c r="AN14" s="464"/>
      <c r="AO14" s="464"/>
      <c r="AP14" s="464"/>
      <c r="AQ14" s="465"/>
      <c r="AR14" s="574"/>
      <c r="AS14" s="574"/>
      <c r="AT14" s="574"/>
      <c r="AU14" s="574"/>
      <c r="AV14" s="574"/>
      <c r="AW14" s="574"/>
      <c r="AX14" s="575"/>
    </row>
    <row r="15" spans="1:50" ht="21" customHeight="1" x14ac:dyDescent="0.15">
      <c r="A15" s="141"/>
      <c r="B15" s="142"/>
      <c r="C15" s="142"/>
      <c r="D15" s="142"/>
      <c r="E15" s="142"/>
      <c r="F15" s="143"/>
      <c r="G15" s="570"/>
      <c r="H15" s="571"/>
      <c r="I15" s="563" t="s">
        <v>47</v>
      </c>
      <c r="J15" s="576"/>
      <c r="K15" s="576"/>
      <c r="L15" s="576"/>
      <c r="M15" s="576"/>
      <c r="N15" s="576"/>
      <c r="O15" s="577"/>
      <c r="P15" s="463" t="s">
        <v>576</v>
      </c>
      <c r="Q15" s="464"/>
      <c r="R15" s="464"/>
      <c r="S15" s="464"/>
      <c r="T15" s="464"/>
      <c r="U15" s="464"/>
      <c r="V15" s="465"/>
      <c r="W15" s="463" t="s">
        <v>576</v>
      </c>
      <c r="X15" s="464"/>
      <c r="Y15" s="464"/>
      <c r="Z15" s="464"/>
      <c r="AA15" s="464"/>
      <c r="AB15" s="464"/>
      <c r="AC15" s="465"/>
      <c r="AD15" s="463" t="s">
        <v>576</v>
      </c>
      <c r="AE15" s="464"/>
      <c r="AF15" s="464"/>
      <c r="AG15" s="464"/>
      <c r="AH15" s="464"/>
      <c r="AI15" s="464"/>
      <c r="AJ15" s="465"/>
      <c r="AK15" s="463" t="s">
        <v>589</v>
      </c>
      <c r="AL15" s="464"/>
      <c r="AM15" s="464"/>
      <c r="AN15" s="464"/>
      <c r="AO15" s="464"/>
      <c r="AP15" s="464"/>
      <c r="AQ15" s="465"/>
      <c r="AR15" s="463"/>
      <c r="AS15" s="464"/>
      <c r="AT15" s="464"/>
      <c r="AU15" s="464"/>
      <c r="AV15" s="464"/>
      <c r="AW15" s="464"/>
      <c r="AX15" s="589"/>
    </row>
    <row r="16" spans="1:50" ht="21" customHeight="1" x14ac:dyDescent="0.15">
      <c r="A16" s="141"/>
      <c r="B16" s="142"/>
      <c r="C16" s="142"/>
      <c r="D16" s="142"/>
      <c r="E16" s="142"/>
      <c r="F16" s="143"/>
      <c r="G16" s="570"/>
      <c r="H16" s="571"/>
      <c r="I16" s="563" t="s">
        <v>48</v>
      </c>
      <c r="J16" s="576"/>
      <c r="K16" s="576"/>
      <c r="L16" s="576"/>
      <c r="M16" s="576"/>
      <c r="N16" s="576"/>
      <c r="O16" s="577"/>
      <c r="P16" s="463" t="s">
        <v>576</v>
      </c>
      <c r="Q16" s="464"/>
      <c r="R16" s="464"/>
      <c r="S16" s="464"/>
      <c r="T16" s="464"/>
      <c r="U16" s="464"/>
      <c r="V16" s="465"/>
      <c r="W16" s="463" t="s">
        <v>576</v>
      </c>
      <c r="X16" s="464"/>
      <c r="Y16" s="464"/>
      <c r="Z16" s="464"/>
      <c r="AA16" s="464"/>
      <c r="AB16" s="464"/>
      <c r="AC16" s="465"/>
      <c r="AD16" s="463" t="s">
        <v>576</v>
      </c>
      <c r="AE16" s="464"/>
      <c r="AF16" s="464"/>
      <c r="AG16" s="464"/>
      <c r="AH16" s="464"/>
      <c r="AI16" s="464"/>
      <c r="AJ16" s="465"/>
      <c r="AK16" s="463" t="s">
        <v>589</v>
      </c>
      <c r="AL16" s="464"/>
      <c r="AM16" s="464"/>
      <c r="AN16" s="464"/>
      <c r="AO16" s="464"/>
      <c r="AP16" s="464"/>
      <c r="AQ16" s="465"/>
      <c r="AR16" s="581"/>
      <c r="AS16" s="582"/>
      <c r="AT16" s="582"/>
      <c r="AU16" s="582"/>
      <c r="AV16" s="582"/>
      <c r="AW16" s="582"/>
      <c r="AX16" s="583"/>
    </row>
    <row r="17" spans="1:50" ht="24.75" customHeight="1" x14ac:dyDescent="0.15">
      <c r="A17" s="141"/>
      <c r="B17" s="142"/>
      <c r="C17" s="142"/>
      <c r="D17" s="142"/>
      <c r="E17" s="142"/>
      <c r="F17" s="143"/>
      <c r="G17" s="570"/>
      <c r="H17" s="571"/>
      <c r="I17" s="563" t="s">
        <v>46</v>
      </c>
      <c r="J17" s="564"/>
      <c r="K17" s="564"/>
      <c r="L17" s="564"/>
      <c r="M17" s="564"/>
      <c r="N17" s="564"/>
      <c r="O17" s="565"/>
      <c r="P17" s="463" t="s">
        <v>576</v>
      </c>
      <c r="Q17" s="464"/>
      <c r="R17" s="464"/>
      <c r="S17" s="464"/>
      <c r="T17" s="464"/>
      <c r="U17" s="464"/>
      <c r="V17" s="465"/>
      <c r="W17" s="463" t="s">
        <v>576</v>
      </c>
      <c r="X17" s="464"/>
      <c r="Y17" s="464"/>
      <c r="Z17" s="464"/>
      <c r="AA17" s="464"/>
      <c r="AB17" s="464"/>
      <c r="AC17" s="465"/>
      <c r="AD17" s="463" t="s">
        <v>576</v>
      </c>
      <c r="AE17" s="464"/>
      <c r="AF17" s="464"/>
      <c r="AG17" s="464"/>
      <c r="AH17" s="464"/>
      <c r="AI17" s="464"/>
      <c r="AJ17" s="465"/>
      <c r="AK17" s="463" t="s">
        <v>576</v>
      </c>
      <c r="AL17" s="464"/>
      <c r="AM17" s="464"/>
      <c r="AN17" s="464"/>
      <c r="AO17" s="464"/>
      <c r="AP17" s="464"/>
      <c r="AQ17" s="465"/>
      <c r="AR17" s="566"/>
      <c r="AS17" s="566"/>
      <c r="AT17" s="566"/>
      <c r="AU17" s="566"/>
      <c r="AV17" s="566"/>
      <c r="AW17" s="566"/>
      <c r="AX17" s="567"/>
    </row>
    <row r="18" spans="1:50" ht="24.75" customHeight="1" x14ac:dyDescent="0.15">
      <c r="A18" s="141"/>
      <c r="B18" s="142"/>
      <c r="C18" s="142"/>
      <c r="D18" s="142"/>
      <c r="E18" s="142"/>
      <c r="F18" s="143"/>
      <c r="G18" s="572"/>
      <c r="H18" s="573"/>
      <c r="I18" s="556" t="s">
        <v>18</v>
      </c>
      <c r="J18" s="557"/>
      <c r="K18" s="557"/>
      <c r="L18" s="557"/>
      <c r="M18" s="557"/>
      <c r="N18" s="557"/>
      <c r="O18" s="558"/>
      <c r="P18" s="559">
        <f>SUM(P13:V17)</f>
        <v>0</v>
      </c>
      <c r="Q18" s="560"/>
      <c r="R18" s="560"/>
      <c r="S18" s="560"/>
      <c r="T18" s="560"/>
      <c r="U18" s="560"/>
      <c r="V18" s="561"/>
      <c r="W18" s="559">
        <f>SUM(W13:AC17)</f>
        <v>500</v>
      </c>
      <c r="X18" s="560"/>
      <c r="Y18" s="560"/>
      <c r="Z18" s="560"/>
      <c r="AA18" s="560"/>
      <c r="AB18" s="560"/>
      <c r="AC18" s="561"/>
      <c r="AD18" s="559">
        <f>SUM(AD13:AJ17)</f>
        <v>500</v>
      </c>
      <c r="AE18" s="560"/>
      <c r="AF18" s="560"/>
      <c r="AG18" s="560"/>
      <c r="AH18" s="560"/>
      <c r="AI18" s="560"/>
      <c r="AJ18" s="561"/>
      <c r="AK18" s="559">
        <f>SUM(AK13:AQ17)</f>
        <v>500</v>
      </c>
      <c r="AL18" s="560"/>
      <c r="AM18" s="560"/>
      <c r="AN18" s="560"/>
      <c r="AO18" s="560"/>
      <c r="AP18" s="560"/>
      <c r="AQ18" s="561"/>
      <c r="AR18" s="559">
        <f>SUM(AR13:AX17)</f>
        <v>600</v>
      </c>
      <c r="AS18" s="560"/>
      <c r="AT18" s="560"/>
      <c r="AU18" s="560"/>
      <c r="AV18" s="560"/>
      <c r="AW18" s="560"/>
      <c r="AX18" s="562"/>
    </row>
    <row r="19" spans="1:50" ht="24.75" customHeight="1" x14ac:dyDescent="0.15">
      <c r="A19" s="141"/>
      <c r="B19" s="142"/>
      <c r="C19" s="142"/>
      <c r="D19" s="142"/>
      <c r="E19" s="142"/>
      <c r="F19" s="143"/>
      <c r="G19" s="531" t="s">
        <v>9</v>
      </c>
      <c r="H19" s="532"/>
      <c r="I19" s="532"/>
      <c r="J19" s="532"/>
      <c r="K19" s="532"/>
      <c r="L19" s="532"/>
      <c r="M19" s="532"/>
      <c r="N19" s="532"/>
      <c r="O19" s="532"/>
      <c r="P19" s="463">
        <v>0</v>
      </c>
      <c r="Q19" s="464"/>
      <c r="R19" s="464"/>
      <c r="S19" s="464"/>
      <c r="T19" s="464"/>
      <c r="U19" s="464"/>
      <c r="V19" s="465"/>
      <c r="W19" s="463">
        <v>9</v>
      </c>
      <c r="X19" s="464"/>
      <c r="Y19" s="464"/>
      <c r="Z19" s="464"/>
      <c r="AA19" s="464"/>
      <c r="AB19" s="464"/>
      <c r="AC19" s="465"/>
      <c r="AD19" s="463">
        <v>67</v>
      </c>
      <c r="AE19" s="464"/>
      <c r="AF19" s="464"/>
      <c r="AG19" s="464"/>
      <c r="AH19" s="464"/>
      <c r="AI19" s="464"/>
      <c r="AJ19" s="465"/>
      <c r="AK19" s="528"/>
      <c r="AL19" s="528"/>
      <c r="AM19" s="528"/>
      <c r="AN19" s="528"/>
      <c r="AO19" s="528"/>
      <c r="AP19" s="528"/>
      <c r="AQ19" s="528"/>
      <c r="AR19" s="528"/>
      <c r="AS19" s="528"/>
      <c r="AT19" s="528"/>
      <c r="AU19" s="528"/>
      <c r="AV19" s="528"/>
      <c r="AW19" s="528"/>
      <c r="AX19" s="530"/>
    </row>
    <row r="20" spans="1:50" ht="24.75" customHeight="1" x14ac:dyDescent="0.15">
      <c r="A20" s="141"/>
      <c r="B20" s="142"/>
      <c r="C20" s="142"/>
      <c r="D20" s="142"/>
      <c r="E20" s="142"/>
      <c r="F20" s="143"/>
      <c r="G20" s="531" t="s">
        <v>10</v>
      </c>
      <c r="H20" s="532"/>
      <c r="I20" s="532"/>
      <c r="J20" s="532"/>
      <c r="K20" s="532"/>
      <c r="L20" s="532"/>
      <c r="M20" s="532"/>
      <c r="N20" s="532"/>
      <c r="O20" s="532"/>
      <c r="P20" s="527" t="str">
        <f>IF(P18=0, "-", SUM(P19)/P18)</f>
        <v>-</v>
      </c>
      <c r="Q20" s="527"/>
      <c r="R20" s="527"/>
      <c r="S20" s="527"/>
      <c r="T20" s="527"/>
      <c r="U20" s="527"/>
      <c r="V20" s="527"/>
      <c r="W20" s="527">
        <f>IF(W18=0, "-", SUM(W19)/W18)</f>
        <v>1.7999999999999999E-2</v>
      </c>
      <c r="X20" s="527"/>
      <c r="Y20" s="527"/>
      <c r="Z20" s="527"/>
      <c r="AA20" s="527"/>
      <c r="AB20" s="527"/>
      <c r="AC20" s="527"/>
      <c r="AD20" s="527">
        <f>IF(AD18=0, "-", SUM(AD19)/AD18)</f>
        <v>0.13400000000000001</v>
      </c>
      <c r="AE20" s="527"/>
      <c r="AF20" s="527"/>
      <c r="AG20" s="527"/>
      <c r="AH20" s="527"/>
      <c r="AI20" s="527"/>
      <c r="AJ20" s="527"/>
      <c r="AK20" s="528"/>
      <c r="AL20" s="528"/>
      <c r="AM20" s="528"/>
      <c r="AN20" s="528"/>
      <c r="AO20" s="528"/>
      <c r="AP20" s="528"/>
      <c r="AQ20" s="529"/>
      <c r="AR20" s="529"/>
      <c r="AS20" s="529"/>
      <c r="AT20" s="529"/>
      <c r="AU20" s="528"/>
      <c r="AV20" s="528"/>
      <c r="AW20" s="528"/>
      <c r="AX20" s="530"/>
    </row>
    <row r="21" spans="1:50" ht="25.5" customHeight="1" x14ac:dyDescent="0.15">
      <c r="A21" s="551"/>
      <c r="B21" s="552"/>
      <c r="C21" s="552"/>
      <c r="D21" s="552"/>
      <c r="E21" s="552"/>
      <c r="F21" s="553"/>
      <c r="G21" s="525" t="s">
        <v>213</v>
      </c>
      <c r="H21" s="526"/>
      <c r="I21" s="526"/>
      <c r="J21" s="526"/>
      <c r="K21" s="526"/>
      <c r="L21" s="526"/>
      <c r="M21" s="526"/>
      <c r="N21" s="526"/>
      <c r="O21" s="526"/>
      <c r="P21" s="527" t="str">
        <f>IF(P19=0, "-", SUM(P19)/SUM(P13,P14))</f>
        <v>-</v>
      </c>
      <c r="Q21" s="527"/>
      <c r="R21" s="527"/>
      <c r="S21" s="527"/>
      <c r="T21" s="527"/>
      <c r="U21" s="527"/>
      <c r="V21" s="527"/>
      <c r="W21" s="527">
        <f>IF(W19=0, "-", SUM(W19)/SUM(W13,W14))</f>
        <v>1.7999999999999999E-2</v>
      </c>
      <c r="X21" s="527"/>
      <c r="Y21" s="527"/>
      <c r="Z21" s="527"/>
      <c r="AA21" s="527"/>
      <c r="AB21" s="527"/>
      <c r="AC21" s="527"/>
      <c r="AD21" s="527">
        <f>IF(AD19=0, "-", SUM(AD19)/SUM(AD13,AD14))</f>
        <v>0.13400000000000001</v>
      </c>
      <c r="AE21" s="527"/>
      <c r="AF21" s="527"/>
      <c r="AG21" s="527"/>
      <c r="AH21" s="527"/>
      <c r="AI21" s="527"/>
      <c r="AJ21" s="527"/>
      <c r="AK21" s="528"/>
      <c r="AL21" s="528"/>
      <c r="AM21" s="528"/>
      <c r="AN21" s="528"/>
      <c r="AO21" s="528"/>
      <c r="AP21" s="528"/>
      <c r="AQ21" s="529"/>
      <c r="AR21" s="529"/>
      <c r="AS21" s="529"/>
      <c r="AT21" s="529"/>
      <c r="AU21" s="528"/>
      <c r="AV21" s="528"/>
      <c r="AW21" s="528"/>
      <c r="AX21" s="530"/>
    </row>
    <row r="22" spans="1:50" ht="18.75" customHeight="1" x14ac:dyDescent="0.15">
      <c r="A22" s="476" t="s">
        <v>553</v>
      </c>
      <c r="B22" s="477"/>
      <c r="C22" s="477"/>
      <c r="D22" s="477"/>
      <c r="E22" s="477"/>
      <c r="F22" s="478"/>
      <c r="G22" s="482" t="s">
        <v>207</v>
      </c>
      <c r="H22" s="483"/>
      <c r="I22" s="483"/>
      <c r="J22" s="483"/>
      <c r="K22" s="483"/>
      <c r="L22" s="483"/>
      <c r="M22" s="483"/>
      <c r="N22" s="483"/>
      <c r="O22" s="484"/>
      <c r="P22" s="485" t="s">
        <v>551</v>
      </c>
      <c r="Q22" s="483"/>
      <c r="R22" s="483"/>
      <c r="S22" s="483"/>
      <c r="T22" s="483"/>
      <c r="U22" s="483"/>
      <c r="V22" s="484"/>
      <c r="W22" s="485" t="s">
        <v>552</v>
      </c>
      <c r="X22" s="483"/>
      <c r="Y22" s="483"/>
      <c r="Z22" s="483"/>
      <c r="AA22" s="483"/>
      <c r="AB22" s="483"/>
      <c r="AC22" s="484"/>
      <c r="AD22" s="485" t="s">
        <v>206</v>
      </c>
      <c r="AE22" s="483"/>
      <c r="AF22" s="483"/>
      <c r="AG22" s="483"/>
      <c r="AH22" s="483"/>
      <c r="AI22" s="483"/>
      <c r="AJ22" s="483"/>
      <c r="AK22" s="483"/>
      <c r="AL22" s="483"/>
      <c r="AM22" s="483"/>
      <c r="AN22" s="483"/>
      <c r="AO22" s="483"/>
      <c r="AP22" s="483"/>
      <c r="AQ22" s="483"/>
      <c r="AR22" s="483"/>
      <c r="AS22" s="483"/>
      <c r="AT22" s="483"/>
      <c r="AU22" s="483"/>
      <c r="AV22" s="483"/>
      <c r="AW22" s="483"/>
      <c r="AX22" s="512"/>
    </row>
    <row r="23" spans="1:50" ht="25.5" customHeight="1" x14ac:dyDescent="0.15">
      <c r="A23" s="479"/>
      <c r="B23" s="480"/>
      <c r="C23" s="480"/>
      <c r="D23" s="480"/>
      <c r="E23" s="480"/>
      <c r="F23" s="481"/>
      <c r="G23" s="513" t="s">
        <v>577</v>
      </c>
      <c r="H23" s="514"/>
      <c r="I23" s="514"/>
      <c r="J23" s="514"/>
      <c r="K23" s="514"/>
      <c r="L23" s="514"/>
      <c r="M23" s="514"/>
      <c r="N23" s="514"/>
      <c r="O23" s="515"/>
      <c r="P23" s="516">
        <v>484</v>
      </c>
      <c r="Q23" s="517"/>
      <c r="R23" s="517"/>
      <c r="S23" s="517"/>
      <c r="T23" s="517"/>
      <c r="U23" s="517"/>
      <c r="V23" s="518"/>
      <c r="W23" s="516">
        <v>584</v>
      </c>
      <c r="X23" s="517"/>
      <c r="Y23" s="517"/>
      <c r="Z23" s="517"/>
      <c r="AA23" s="517"/>
      <c r="AB23" s="517"/>
      <c r="AC23" s="518"/>
      <c r="AD23" s="519" t="s">
        <v>667</v>
      </c>
      <c r="AE23" s="520"/>
      <c r="AF23" s="520"/>
      <c r="AG23" s="520"/>
      <c r="AH23" s="520"/>
      <c r="AI23" s="520"/>
      <c r="AJ23" s="520"/>
      <c r="AK23" s="520"/>
      <c r="AL23" s="520"/>
      <c r="AM23" s="520"/>
      <c r="AN23" s="520"/>
      <c r="AO23" s="520"/>
      <c r="AP23" s="520"/>
      <c r="AQ23" s="520"/>
      <c r="AR23" s="520"/>
      <c r="AS23" s="520"/>
      <c r="AT23" s="520"/>
      <c r="AU23" s="520"/>
      <c r="AV23" s="520"/>
      <c r="AW23" s="520"/>
      <c r="AX23" s="521"/>
    </row>
    <row r="24" spans="1:50" ht="25.5" customHeight="1" x14ac:dyDescent="0.15">
      <c r="A24" s="479"/>
      <c r="B24" s="480"/>
      <c r="C24" s="480"/>
      <c r="D24" s="480"/>
      <c r="E24" s="480"/>
      <c r="F24" s="481"/>
      <c r="G24" s="466" t="s">
        <v>578</v>
      </c>
      <c r="H24" s="467"/>
      <c r="I24" s="467"/>
      <c r="J24" s="467"/>
      <c r="K24" s="467"/>
      <c r="L24" s="467"/>
      <c r="M24" s="467"/>
      <c r="N24" s="467"/>
      <c r="O24" s="468"/>
      <c r="P24" s="463">
        <v>16</v>
      </c>
      <c r="Q24" s="464"/>
      <c r="R24" s="464"/>
      <c r="S24" s="464"/>
      <c r="T24" s="464"/>
      <c r="U24" s="464"/>
      <c r="V24" s="465"/>
      <c r="W24" s="463">
        <v>16</v>
      </c>
      <c r="X24" s="464"/>
      <c r="Y24" s="464"/>
      <c r="Z24" s="464"/>
      <c r="AA24" s="464"/>
      <c r="AB24" s="464"/>
      <c r="AC24" s="465"/>
      <c r="AD24" s="522"/>
      <c r="AE24" s="523"/>
      <c r="AF24" s="523"/>
      <c r="AG24" s="523"/>
      <c r="AH24" s="523"/>
      <c r="AI24" s="523"/>
      <c r="AJ24" s="523"/>
      <c r="AK24" s="523"/>
      <c r="AL24" s="523"/>
      <c r="AM24" s="523"/>
      <c r="AN24" s="523"/>
      <c r="AO24" s="523"/>
      <c r="AP24" s="523"/>
      <c r="AQ24" s="523"/>
      <c r="AR24" s="523"/>
      <c r="AS24" s="523"/>
      <c r="AT24" s="523"/>
      <c r="AU24" s="523"/>
      <c r="AV24" s="523"/>
      <c r="AW24" s="523"/>
      <c r="AX24" s="524"/>
    </row>
    <row r="25" spans="1:50" ht="25.5" customHeight="1" x14ac:dyDescent="0.15">
      <c r="A25" s="479"/>
      <c r="B25" s="480"/>
      <c r="C25" s="480"/>
      <c r="D25" s="480"/>
      <c r="E25" s="480"/>
      <c r="F25" s="481"/>
      <c r="G25" s="466"/>
      <c r="H25" s="467"/>
      <c r="I25" s="467"/>
      <c r="J25" s="467"/>
      <c r="K25" s="467"/>
      <c r="L25" s="467"/>
      <c r="M25" s="467"/>
      <c r="N25" s="467"/>
      <c r="O25" s="468"/>
      <c r="P25" s="463"/>
      <c r="Q25" s="464"/>
      <c r="R25" s="464"/>
      <c r="S25" s="464"/>
      <c r="T25" s="464"/>
      <c r="U25" s="464"/>
      <c r="V25" s="465"/>
      <c r="W25" s="463"/>
      <c r="X25" s="464"/>
      <c r="Y25" s="464"/>
      <c r="Z25" s="464"/>
      <c r="AA25" s="464"/>
      <c r="AB25" s="464"/>
      <c r="AC25" s="465"/>
      <c r="AD25" s="522"/>
      <c r="AE25" s="523"/>
      <c r="AF25" s="523"/>
      <c r="AG25" s="523"/>
      <c r="AH25" s="523"/>
      <c r="AI25" s="523"/>
      <c r="AJ25" s="523"/>
      <c r="AK25" s="523"/>
      <c r="AL25" s="523"/>
      <c r="AM25" s="523"/>
      <c r="AN25" s="523"/>
      <c r="AO25" s="523"/>
      <c r="AP25" s="523"/>
      <c r="AQ25" s="523"/>
      <c r="AR25" s="523"/>
      <c r="AS25" s="523"/>
      <c r="AT25" s="523"/>
      <c r="AU25" s="523"/>
      <c r="AV25" s="523"/>
      <c r="AW25" s="523"/>
      <c r="AX25" s="524"/>
    </row>
    <row r="26" spans="1:50" ht="25.5" customHeight="1" x14ac:dyDescent="0.15">
      <c r="A26" s="479"/>
      <c r="B26" s="480"/>
      <c r="C26" s="480"/>
      <c r="D26" s="480"/>
      <c r="E26" s="480"/>
      <c r="F26" s="481"/>
      <c r="G26" s="466"/>
      <c r="H26" s="467"/>
      <c r="I26" s="467"/>
      <c r="J26" s="467"/>
      <c r="K26" s="467"/>
      <c r="L26" s="467"/>
      <c r="M26" s="467"/>
      <c r="N26" s="467"/>
      <c r="O26" s="468"/>
      <c r="P26" s="463"/>
      <c r="Q26" s="464"/>
      <c r="R26" s="464"/>
      <c r="S26" s="464"/>
      <c r="T26" s="464"/>
      <c r="U26" s="464"/>
      <c r="V26" s="465"/>
      <c r="W26" s="463"/>
      <c r="X26" s="464"/>
      <c r="Y26" s="464"/>
      <c r="Z26" s="464"/>
      <c r="AA26" s="464"/>
      <c r="AB26" s="464"/>
      <c r="AC26" s="465"/>
      <c r="AD26" s="522"/>
      <c r="AE26" s="523"/>
      <c r="AF26" s="523"/>
      <c r="AG26" s="523"/>
      <c r="AH26" s="523"/>
      <c r="AI26" s="523"/>
      <c r="AJ26" s="523"/>
      <c r="AK26" s="523"/>
      <c r="AL26" s="523"/>
      <c r="AM26" s="523"/>
      <c r="AN26" s="523"/>
      <c r="AO26" s="523"/>
      <c r="AP26" s="523"/>
      <c r="AQ26" s="523"/>
      <c r="AR26" s="523"/>
      <c r="AS26" s="523"/>
      <c r="AT26" s="523"/>
      <c r="AU26" s="523"/>
      <c r="AV26" s="523"/>
      <c r="AW26" s="523"/>
      <c r="AX26" s="524"/>
    </row>
    <row r="27" spans="1:50" ht="25.5" customHeight="1" x14ac:dyDescent="0.15">
      <c r="A27" s="479"/>
      <c r="B27" s="480"/>
      <c r="C27" s="480"/>
      <c r="D27" s="480"/>
      <c r="E27" s="480"/>
      <c r="F27" s="481"/>
      <c r="G27" s="466"/>
      <c r="H27" s="467"/>
      <c r="I27" s="467"/>
      <c r="J27" s="467"/>
      <c r="K27" s="467"/>
      <c r="L27" s="467"/>
      <c r="M27" s="467"/>
      <c r="N27" s="467"/>
      <c r="O27" s="468"/>
      <c r="P27" s="463"/>
      <c r="Q27" s="464"/>
      <c r="R27" s="464"/>
      <c r="S27" s="464"/>
      <c r="T27" s="464"/>
      <c r="U27" s="464"/>
      <c r="V27" s="465"/>
      <c r="W27" s="463"/>
      <c r="X27" s="464"/>
      <c r="Y27" s="464"/>
      <c r="Z27" s="464"/>
      <c r="AA27" s="464"/>
      <c r="AB27" s="464"/>
      <c r="AC27" s="465"/>
      <c r="AD27" s="522"/>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25.5" customHeight="1" x14ac:dyDescent="0.15">
      <c r="A28" s="479"/>
      <c r="B28" s="480"/>
      <c r="C28" s="480"/>
      <c r="D28" s="480"/>
      <c r="E28" s="480"/>
      <c r="F28" s="481"/>
      <c r="G28" s="533"/>
      <c r="H28" s="534"/>
      <c r="I28" s="534"/>
      <c r="J28" s="534"/>
      <c r="K28" s="534"/>
      <c r="L28" s="534"/>
      <c r="M28" s="534"/>
      <c r="N28" s="534"/>
      <c r="O28" s="535"/>
      <c r="P28" s="536"/>
      <c r="Q28" s="537"/>
      <c r="R28" s="537"/>
      <c r="S28" s="537"/>
      <c r="T28" s="537"/>
      <c r="U28" s="537"/>
      <c r="V28" s="538"/>
      <c r="W28" s="536"/>
      <c r="X28" s="537"/>
      <c r="Y28" s="537"/>
      <c r="Z28" s="537"/>
      <c r="AA28" s="537"/>
      <c r="AB28" s="537"/>
      <c r="AC28" s="538"/>
      <c r="AD28" s="522"/>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5.5" customHeight="1" thickBot="1" x14ac:dyDescent="0.2">
      <c r="A29" s="479"/>
      <c r="B29" s="480"/>
      <c r="C29" s="480"/>
      <c r="D29" s="480"/>
      <c r="E29" s="480"/>
      <c r="F29" s="481"/>
      <c r="G29" s="132" t="s">
        <v>18</v>
      </c>
      <c r="H29" s="486"/>
      <c r="I29" s="486"/>
      <c r="J29" s="486"/>
      <c r="K29" s="486"/>
      <c r="L29" s="486"/>
      <c r="M29" s="486"/>
      <c r="N29" s="486"/>
      <c r="O29" s="487"/>
      <c r="P29" s="488">
        <f>AK13</f>
        <v>500</v>
      </c>
      <c r="Q29" s="489"/>
      <c r="R29" s="489"/>
      <c r="S29" s="489"/>
      <c r="T29" s="489"/>
      <c r="U29" s="489"/>
      <c r="V29" s="490"/>
      <c r="W29" s="491">
        <f>AR13</f>
        <v>600</v>
      </c>
      <c r="X29" s="492"/>
      <c r="Y29" s="492"/>
      <c r="Z29" s="492"/>
      <c r="AA29" s="492"/>
      <c r="AB29" s="492"/>
      <c r="AC29" s="493"/>
      <c r="AD29" s="523"/>
      <c r="AE29" s="523"/>
      <c r="AF29" s="523"/>
      <c r="AG29" s="523"/>
      <c r="AH29" s="523"/>
      <c r="AI29" s="523"/>
      <c r="AJ29" s="523"/>
      <c r="AK29" s="523"/>
      <c r="AL29" s="523"/>
      <c r="AM29" s="523"/>
      <c r="AN29" s="523"/>
      <c r="AO29" s="523"/>
      <c r="AP29" s="523"/>
      <c r="AQ29" s="523"/>
      <c r="AR29" s="523"/>
      <c r="AS29" s="523"/>
      <c r="AT29" s="523"/>
      <c r="AU29" s="523"/>
      <c r="AV29" s="523"/>
      <c r="AW29" s="523"/>
      <c r="AX29" s="524"/>
    </row>
    <row r="30" spans="1:50" ht="66" customHeight="1" x14ac:dyDescent="0.15">
      <c r="A30" s="494" t="s">
        <v>542</v>
      </c>
      <c r="B30" s="495"/>
      <c r="C30" s="495"/>
      <c r="D30" s="495"/>
      <c r="E30" s="495"/>
      <c r="F30" s="496"/>
      <c r="G30" s="497" t="s">
        <v>595</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9"/>
    </row>
    <row r="31" spans="1:50" ht="31.5" customHeight="1" x14ac:dyDescent="0.15">
      <c r="A31" s="406" t="s">
        <v>543</v>
      </c>
      <c r="B31" s="407"/>
      <c r="C31" s="407"/>
      <c r="D31" s="407"/>
      <c r="E31" s="407"/>
      <c r="F31" s="330"/>
      <c r="G31" s="408" t="s">
        <v>541</v>
      </c>
      <c r="H31" s="409"/>
      <c r="I31" s="409"/>
      <c r="J31" s="409"/>
      <c r="K31" s="409"/>
      <c r="L31" s="409"/>
      <c r="M31" s="409"/>
      <c r="N31" s="409"/>
      <c r="O31" s="409"/>
      <c r="P31" s="410" t="s">
        <v>540</v>
      </c>
      <c r="Q31" s="409"/>
      <c r="R31" s="409"/>
      <c r="S31" s="409"/>
      <c r="T31" s="409"/>
      <c r="U31" s="409"/>
      <c r="V31" s="409"/>
      <c r="W31" s="409"/>
      <c r="X31" s="411"/>
      <c r="Y31" s="412"/>
      <c r="Z31" s="413"/>
      <c r="AA31" s="414"/>
      <c r="AB31" s="415" t="s">
        <v>11</v>
      </c>
      <c r="AC31" s="415"/>
      <c r="AD31" s="415"/>
      <c r="AE31" s="381" t="s">
        <v>385</v>
      </c>
      <c r="AF31" s="416"/>
      <c r="AG31" s="416"/>
      <c r="AH31" s="417"/>
      <c r="AI31" s="381" t="s">
        <v>537</v>
      </c>
      <c r="AJ31" s="416"/>
      <c r="AK31" s="416"/>
      <c r="AL31" s="417"/>
      <c r="AM31" s="381" t="s">
        <v>353</v>
      </c>
      <c r="AN31" s="416"/>
      <c r="AO31" s="416"/>
      <c r="AP31" s="417"/>
      <c r="AQ31" s="433" t="s">
        <v>384</v>
      </c>
      <c r="AR31" s="434"/>
      <c r="AS31" s="434"/>
      <c r="AT31" s="435"/>
      <c r="AU31" s="433" t="s">
        <v>554</v>
      </c>
      <c r="AV31" s="434"/>
      <c r="AW31" s="434"/>
      <c r="AX31" s="436"/>
    </row>
    <row r="32" spans="1:50" ht="23.25" customHeight="1" x14ac:dyDescent="0.15">
      <c r="A32" s="406"/>
      <c r="B32" s="407"/>
      <c r="C32" s="407"/>
      <c r="D32" s="407"/>
      <c r="E32" s="407"/>
      <c r="F32" s="330"/>
      <c r="G32" s="500" t="s">
        <v>593</v>
      </c>
      <c r="H32" s="501"/>
      <c r="I32" s="501"/>
      <c r="J32" s="501"/>
      <c r="K32" s="501"/>
      <c r="L32" s="501"/>
      <c r="M32" s="501"/>
      <c r="N32" s="501"/>
      <c r="O32" s="501"/>
      <c r="P32" s="221" t="s">
        <v>590</v>
      </c>
      <c r="Q32" s="504"/>
      <c r="R32" s="504"/>
      <c r="S32" s="504"/>
      <c r="T32" s="504"/>
      <c r="U32" s="504"/>
      <c r="V32" s="504"/>
      <c r="W32" s="504"/>
      <c r="X32" s="505"/>
      <c r="Y32" s="509" t="s">
        <v>51</v>
      </c>
      <c r="Z32" s="510"/>
      <c r="AA32" s="511"/>
      <c r="AB32" s="431" t="s">
        <v>583</v>
      </c>
      <c r="AC32" s="431"/>
      <c r="AD32" s="431"/>
      <c r="AE32" s="424" t="s">
        <v>576</v>
      </c>
      <c r="AF32" s="424"/>
      <c r="AG32" s="424"/>
      <c r="AH32" s="424"/>
      <c r="AI32" s="424">
        <v>5</v>
      </c>
      <c r="AJ32" s="424"/>
      <c r="AK32" s="424"/>
      <c r="AL32" s="424"/>
      <c r="AM32" s="424">
        <v>34</v>
      </c>
      <c r="AN32" s="424"/>
      <c r="AO32" s="424"/>
      <c r="AP32" s="424"/>
      <c r="AQ32" s="425" t="s">
        <v>663</v>
      </c>
      <c r="AR32" s="424"/>
      <c r="AS32" s="424"/>
      <c r="AT32" s="424"/>
      <c r="AU32" s="344" t="s">
        <v>663</v>
      </c>
      <c r="AV32" s="426"/>
      <c r="AW32" s="426"/>
      <c r="AX32" s="427"/>
    </row>
    <row r="33" spans="1:51" ht="23.25" customHeight="1" x14ac:dyDescent="0.15">
      <c r="A33" s="336"/>
      <c r="B33" s="337"/>
      <c r="C33" s="337"/>
      <c r="D33" s="337"/>
      <c r="E33" s="337"/>
      <c r="F33" s="259"/>
      <c r="G33" s="502"/>
      <c r="H33" s="503"/>
      <c r="I33" s="503"/>
      <c r="J33" s="503"/>
      <c r="K33" s="503"/>
      <c r="L33" s="503"/>
      <c r="M33" s="503"/>
      <c r="N33" s="503"/>
      <c r="O33" s="503"/>
      <c r="P33" s="506"/>
      <c r="Q33" s="507"/>
      <c r="R33" s="507"/>
      <c r="S33" s="507"/>
      <c r="T33" s="507"/>
      <c r="U33" s="507"/>
      <c r="V33" s="507"/>
      <c r="W33" s="507"/>
      <c r="X33" s="508"/>
      <c r="Y33" s="428" t="s">
        <v>52</v>
      </c>
      <c r="Z33" s="429"/>
      <c r="AA33" s="430"/>
      <c r="AB33" s="431" t="s">
        <v>583</v>
      </c>
      <c r="AC33" s="431"/>
      <c r="AD33" s="431"/>
      <c r="AE33" s="424" t="s">
        <v>576</v>
      </c>
      <c r="AF33" s="424"/>
      <c r="AG33" s="424"/>
      <c r="AH33" s="424"/>
      <c r="AI33" s="424">
        <v>84</v>
      </c>
      <c r="AJ33" s="424"/>
      <c r="AK33" s="424"/>
      <c r="AL33" s="424"/>
      <c r="AM33" s="424">
        <v>84</v>
      </c>
      <c r="AN33" s="424"/>
      <c r="AO33" s="424"/>
      <c r="AP33" s="424"/>
      <c r="AQ33" s="424">
        <v>84</v>
      </c>
      <c r="AR33" s="424"/>
      <c r="AS33" s="424"/>
      <c r="AT33" s="424"/>
      <c r="AU33" s="432">
        <v>109</v>
      </c>
      <c r="AV33" s="426"/>
      <c r="AW33" s="426"/>
      <c r="AX33" s="427"/>
    </row>
    <row r="34" spans="1:51" ht="23.25" customHeight="1" x14ac:dyDescent="0.15">
      <c r="A34" s="386" t="s">
        <v>544</v>
      </c>
      <c r="B34" s="387"/>
      <c r="C34" s="387"/>
      <c r="D34" s="387"/>
      <c r="E34" s="387"/>
      <c r="F34" s="388"/>
      <c r="G34" s="351" t="s">
        <v>545</v>
      </c>
      <c r="H34" s="351"/>
      <c r="I34" s="351"/>
      <c r="J34" s="351"/>
      <c r="K34" s="351"/>
      <c r="L34" s="351"/>
      <c r="M34" s="351"/>
      <c r="N34" s="351"/>
      <c r="O34" s="351"/>
      <c r="P34" s="351"/>
      <c r="Q34" s="351"/>
      <c r="R34" s="351"/>
      <c r="S34" s="351"/>
      <c r="T34" s="351"/>
      <c r="U34" s="351"/>
      <c r="V34" s="351"/>
      <c r="W34" s="351"/>
      <c r="X34" s="352"/>
      <c r="Y34" s="395"/>
      <c r="Z34" s="396"/>
      <c r="AA34" s="397"/>
      <c r="AB34" s="350" t="s">
        <v>11</v>
      </c>
      <c r="AC34" s="351"/>
      <c r="AD34" s="352"/>
      <c r="AE34" s="350" t="s">
        <v>385</v>
      </c>
      <c r="AF34" s="351"/>
      <c r="AG34" s="351"/>
      <c r="AH34" s="352"/>
      <c r="AI34" s="350" t="s">
        <v>537</v>
      </c>
      <c r="AJ34" s="351"/>
      <c r="AK34" s="351"/>
      <c r="AL34" s="352"/>
      <c r="AM34" s="350" t="s">
        <v>353</v>
      </c>
      <c r="AN34" s="351"/>
      <c r="AO34" s="351"/>
      <c r="AP34" s="352"/>
      <c r="AQ34" s="437" t="s">
        <v>555</v>
      </c>
      <c r="AR34" s="438"/>
      <c r="AS34" s="438"/>
      <c r="AT34" s="438"/>
      <c r="AU34" s="438"/>
      <c r="AV34" s="438"/>
      <c r="AW34" s="438"/>
      <c r="AX34" s="439"/>
    </row>
    <row r="35" spans="1:51" ht="23.25" customHeight="1" x14ac:dyDescent="0.15">
      <c r="A35" s="389"/>
      <c r="B35" s="390"/>
      <c r="C35" s="390"/>
      <c r="D35" s="390"/>
      <c r="E35" s="390"/>
      <c r="F35" s="391"/>
      <c r="G35" s="470" t="s">
        <v>584</v>
      </c>
      <c r="H35" s="471"/>
      <c r="I35" s="471"/>
      <c r="J35" s="471"/>
      <c r="K35" s="471"/>
      <c r="L35" s="471"/>
      <c r="M35" s="471"/>
      <c r="N35" s="471"/>
      <c r="O35" s="471"/>
      <c r="P35" s="471"/>
      <c r="Q35" s="471"/>
      <c r="R35" s="471"/>
      <c r="S35" s="471"/>
      <c r="T35" s="471"/>
      <c r="U35" s="471"/>
      <c r="V35" s="471"/>
      <c r="W35" s="471"/>
      <c r="X35" s="471"/>
      <c r="Y35" s="440" t="s">
        <v>544</v>
      </c>
      <c r="Z35" s="441"/>
      <c r="AA35" s="442"/>
      <c r="AB35" s="443" t="s">
        <v>585</v>
      </c>
      <c r="AC35" s="444"/>
      <c r="AD35" s="445"/>
      <c r="AE35" s="425" t="s">
        <v>576</v>
      </c>
      <c r="AF35" s="425"/>
      <c r="AG35" s="425"/>
      <c r="AH35" s="425"/>
      <c r="AI35" s="425">
        <v>0.25</v>
      </c>
      <c r="AJ35" s="425"/>
      <c r="AK35" s="425"/>
      <c r="AL35" s="425"/>
      <c r="AM35" s="425">
        <v>1.52</v>
      </c>
      <c r="AN35" s="425"/>
      <c r="AO35" s="425"/>
      <c r="AP35" s="425"/>
      <c r="AQ35" s="344">
        <v>5.76</v>
      </c>
      <c r="AR35" s="345"/>
      <c r="AS35" s="345"/>
      <c r="AT35" s="345"/>
      <c r="AU35" s="345"/>
      <c r="AV35" s="345"/>
      <c r="AW35" s="345"/>
      <c r="AX35" s="349"/>
    </row>
    <row r="36" spans="1:51" ht="22.5" customHeight="1" x14ac:dyDescent="0.15">
      <c r="A36" s="392"/>
      <c r="B36" s="393"/>
      <c r="C36" s="393"/>
      <c r="D36" s="393"/>
      <c r="E36" s="393"/>
      <c r="F36" s="394"/>
      <c r="G36" s="472"/>
      <c r="H36" s="473"/>
      <c r="I36" s="473"/>
      <c r="J36" s="473"/>
      <c r="K36" s="473"/>
      <c r="L36" s="473"/>
      <c r="M36" s="473"/>
      <c r="N36" s="473"/>
      <c r="O36" s="473"/>
      <c r="P36" s="473"/>
      <c r="Q36" s="473"/>
      <c r="R36" s="473"/>
      <c r="S36" s="473"/>
      <c r="T36" s="473"/>
      <c r="U36" s="473"/>
      <c r="V36" s="473"/>
      <c r="W36" s="473"/>
      <c r="X36" s="473"/>
      <c r="Y36" s="458" t="s">
        <v>546</v>
      </c>
      <c r="Z36" s="474"/>
      <c r="AA36" s="475"/>
      <c r="AB36" s="398" t="s">
        <v>650</v>
      </c>
      <c r="AC36" s="399"/>
      <c r="AD36" s="400"/>
      <c r="AE36" s="401" t="s">
        <v>576</v>
      </c>
      <c r="AF36" s="401"/>
      <c r="AG36" s="401"/>
      <c r="AH36" s="401"/>
      <c r="AI36" s="401" t="s">
        <v>591</v>
      </c>
      <c r="AJ36" s="401"/>
      <c r="AK36" s="401"/>
      <c r="AL36" s="401"/>
      <c r="AM36" s="401" t="s">
        <v>611</v>
      </c>
      <c r="AN36" s="401"/>
      <c r="AO36" s="401"/>
      <c r="AP36" s="401"/>
      <c r="AQ36" s="401" t="s">
        <v>592</v>
      </c>
      <c r="AR36" s="401"/>
      <c r="AS36" s="401"/>
      <c r="AT36" s="401"/>
      <c r="AU36" s="401"/>
      <c r="AV36" s="401"/>
      <c r="AW36" s="401"/>
      <c r="AX36" s="418"/>
    </row>
    <row r="37" spans="1:51" ht="18.75" customHeight="1" x14ac:dyDescent="0.15">
      <c r="A37" s="354" t="s">
        <v>211</v>
      </c>
      <c r="B37" s="355"/>
      <c r="C37" s="355"/>
      <c r="D37" s="355"/>
      <c r="E37" s="355"/>
      <c r="F37" s="356"/>
      <c r="G37" s="364" t="s">
        <v>135</v>
      </c>
      <c r="H37" s="365"/>
      <c r="I37" s="365"/>
      <c r="J37" s="365"/>
      <c r="K37" s="365"/>
      <c r="L37" s="365"/>
      <c r="M37" s="365"/>
      <c r="N37" s="365"/>
      <c r="O37" s="366"/>
      <c r="P37" s="370" t="s">
        <v>55</v>
      </c>
      <c r="Q37" s="365"/>
      <c r="R37" s="365"/>
      <c r="S37" s="365"/>
      <c r="T37" s="365"/>
      <c r="U37" s="365"/>
      <c r="V37" s="365"/>
      <c r="W37" s="365"/>
      <c r="X37" s="366"/>
      <c r="Y37" s="372"/>
      <c r="Z37" s="373"/>
      <c r="AA37" s="374"/>
      <c r="AB37" s="378" t="s">
        <v>11</v>
      </c>
      <c r="AC37" s="379"/>
      <c r="AD37" s="380"/>
      <c r="AE37" s="378" t="s">
        <v>385</v>
      </c>
      <c r="AF37" s="379"/>
      <c r="AG37" s="379"/>
      <c r="AH37" s="380"/>
      <c r="AI37" s="384" t="s">
        <v>537</v>
      </c>
      <c r="AJ37" s="384"/>
      <c r="AK37" s="384"/>
      <c r="AL37" s="378"/>
      <c r="AM37" s="384" t="s">
        <v>353</v>
      </c>
      <c r="AN37" s="384"/>
      <c r="AO37" s="384"/>
      <c r="AP37" s="378"/>
      <c r="AQ37" s="402" t="s">
        <v>166</v>
      </c>
      <c r="AR37" s="403"/>
      <c r="AS37" s="403"/>
      <c r="AT37" s="404"/>
      <c r="AU37" s="365" t="s">
        <v>125</v>
      </c>
      <c r="AV37" s="365"/>
      <c r="AW37" s="365"/>
      <c r="AX37" s="405"/>
    </row>
    <row r="38" spans="1:51" ht="18.75" customHeight="1" x14ac:dyDescent="0.15">
      <c r="A38" s="357"/>
      <c r="B38" s="358"/>
      <c r="C38" s="358"/>
      <c r="D38" s="358"/>
      <c r="E38" s="358"/>
      <c r="F38" s="359"/>
      <c r="G38" s="367"/>
      <c r="H38" s="368"/>
      <c r="I38" s="368"/>
      <c r="J38" s="368"/>
      <c r="K38" s="368"/>
      <c r="L38" s="368"/>
      <c r="M38" s="368"/>
      <c r="N38" s="368"/>
      <c r="O38" s="369"/>
      <c r="P38" s="371"/>
      <c r="Q38" s="368"/>
      <c r="R38" s="368"/>
      <c r="S38" s="368"/>
      <c r="T38" s="368"/>
      <c r="U38" s="368"/>
      <c r="V38" s="368"/>
      <c r="W38" s="368"/>
      <c r="X38" s="369"/>
      <c r="Y38" s="375"/>
      <c r="Z38" s="376"/>
      <c r="AA38" s="377"/>
      <c r="AB38" s="381"/>
      <c r="AC38" s="382"/>
      <c r="AD38" s="383"/>
      <c r="AE38" s="381"/>
      <c r="AF38" s="382"/>
      <c r="AG38" s="382"/>
      <c r="AH38" s="383"/>
      <c r="AI38" s="385"/>
      <c r="AJ38" s="385"/>
      <c r="AK38" s="385"/>
      <c r="AL38" s="381"/>
      <c r="AM38" s="385"/>
      <c r="AN38" s="385"/>
      <c r="AO38" s="385"/>
      <c r="AP38" s="381"/>
      <c r="AQ38" s="419" t="s">
        <v>576</v>
      </c>
      <c r="AR38" s="420"/>
      <c r="AS38" s="421" t="s">
        <v>167</v>
      </c>
      <c r="AT38" s="422"/>
      <c r="AU38" s="423">
        <v>6</v>
      </c>
      <c r="AV38" s="423"/>
      <c r="AW38" s="368" t="s">
        <v>162</v>
      </c>
      <c r="AX38" s="469"/>
    </row>
    <row r="39" spans="1:51" ht="23.25" customHeight="1" x14ac:dyDescent="0.15">
      <c r="A39" s="360"/>
      <c r="B39" s="358"/>
      <c r="C39" s="358"/>
      <c r="D39" s="358"/>
      <c r="E39" s="358"/>
      <c r="F39" s="359"/>
      <c r="G39" s="446" t="s">
        <v>579</v>
      </c>
      <c r="H39" s="447"/>
      <c r="I39" s="447"/>
      <c r="J39" s="447"/>
      <c r="K39" s="447"/>
      <c r="L39" s="447"/>
      <c r="M39" s="447"/>
      <c r="N39" s="447"/>
      <c r="O39" s="448"/>
      <c r="P39" s="222" t="s">
        <v>580</v>
      </c>
      <c r="Q39" s="222"/>
      <c r="R39" s="222"/>
      <c r="S39" s="222"/>
      <c r="T39" s="222"/>
      <c r="U39" s="222"/>
      <c r="V39" s="222"/>
      <c r="W39" s="222"/>
      <c r="X39" s="455"/>
      <c r="Y39" s="458" t="s">
        <v>12</v>
      </c>
      <c r="Z39" s="459"/>
      <c r="AA39" s="460"/>
      <c r="AB39" s="461" t="s">
        <v>581</v>
      </c>
      <c r="AC39" s="461"/>
      <c r="AD39" s="461"/>
      <c r="AE39" s="344" t="s">
        <v>576</v>
      </c>
      <c r="AF39" s="345"/>
      <c r="AG39" s="345"/>
      <c r="AH39" s="345"/>
      <c r="AI39" s="344">
        <v>7</v>
      </c>
      <c r="AJ39" s="345"/>
      <c r="AK39" s="345"/>
      <c r="AL39" s="345"/>
      <c r="AM39" s="344">
        <v>140</v>
      </c>
      <c r="AN39" s="345"/>
      <c r="AO39" s="345"/>
      <c r="AP39" s="345"/>
      <c r="AQ39" s="346" t="s">
        <v>576</v>
      </c>
      <c r="AR39" s="347"/>
      <c r="AS39" s="347"/>
      <c r="AT39" s="348"/>
      <c r="AU39" s="345" t="s">
        <v>576</v>
      </c>
      <c r="AV39" s="345"/>
      <c r="AW39" s="345"/>
      <c r="AX39" s="349"/>
    </row>
    <row r="40" spans="1:51" ht="23.25" customHeight="1" x14ac:dyDescent="0.15">
      <c r="A40" s="361"/>
      <c r="B40" s="362"/>
      <c r="C40" s="362"/>
      <c r="D40" s="362"/>
      <c r="E40" s="362"/>
      <c r="F40" s="363"/>
      <c r="G40" s="449"/>
      <c r="H40" s="450"/>
      <c r="I40" s="450"/>
      <c r="J40" s="450"/>
      <c r="K40" s="450"/>
      <c r="L40" s="450"/>
      <c r="M40" s="450"/>
      <c r="N40" s="450"/>
      <c r="O40" s="451"/>
      <c r="P40" s="225"/>
      <c r="Q40" s="225"/>
      <c r="R40" s="225"/>
      <c r="S40" s="225"/>
      <c r="T40" s="225"/>
      <c r="U40" s="225"/>
      <c r="V40" s="225"/>
      <c r="W40" s="225"/>
      <c r="X40" s="456"/>
      <c r="Y40" s="350" t="s">
        <v>50</v>
      </c>
      <c r="Z40" s="351"/>
      <c r="AA40" s="352"/>
      <c r="AB40" s="353" t="s">
        <v>581</v>
      </c>
      <c r="AC40" s="353"/>
      <c r="AD40" s="353"/>
      <c r="AE40" s="344" t="s">
        <v>576</v>
      </c>
      <c r="AF40" s="345"/>
      <c r="AG40" s="345"/>
      <c r="AH40" s="345"/>
      <c r="AI40" s="344" t="s">
        <v>576</v>
      </c>
      <c r="AJ40" s="345"/>
      <c r="AK40" s="345"/>
      <c r="AL40" s="345"/>
      <c r="AM40" s="344" t="s">
        <v>576</v>
      </c>
      <c r="AN40" s="345"/>
      <c r="AO40" s="345"/>
      <c r="AP40" s="345"/>
      <c r="AQ40" s="346" t="s">
        <v>576</v>
      </c>
      <c r="AR40" s="347"/>
      <c r="AS40" s="347"/>
      <c r="AT40" s="348"/>
      <c r="AU40" s="345">
        <v>1600</v>
      </c>
      <c r="AV40" s="345"/>
      <c r="AW40" s="345"/>
      <c r="AX40" s="349"/>
    </row>
    <row r="41" spans="1:51" ht="23.25" customHeight="1" x14ac:dyDescent="0.15">
      <c r="A41" s="360"/>
      <c r="B41" s="358"/>
      <c r="C41" s="358"/>
      <c r="D41" s="358"/>
      <c r="E41" s="358"/>
      <c r="F41" s="359"/>
      <c r="G41" s="452"/>
      <c r="H41" s="453"/>
      <c r="I41" s="453"/>
      <c r="J41" s="453"/>
      <c r="K41" s="453"/>
      <c r="L41" s="453"/>
      <c r="M41" s="453"/>
      <c r="N41" s="453"/>
      <c r="O41" s="454"/>
      <c r="P41" s="228"/>
      <c r="Q41" s="228"/>
      <c r="R41" s="228"/>
      <c r="S41" s="228"/>
      <c r="T41" s="228"/>
      <c r="U41" s="228"/>
      <c r="V41" s="228"/>
      <c r="W41" s="228"/>
      <c r="X41" s="457"/>
      <c r="Y41" s="350" t="s">
        <v>13</v>
      </c>
      <c r="Z41" s="351"/>
      <c r="AA41" s="352"/>
      <c r="AB41" s="462" t="s">
        <v>14</v>
      </c>
      <c r="AC41" s="462"/>
      <c r="AD41" s="462"/>
      <c r="AE41" s="344" t="s">
        <v>576</v>
      </c>
      <c r="AF41" s="345"/>
      <c r="AG41" s="345"/>
      <c r="AH41" s="345"/>
      <c r="AI41" s="344" t="s">
        <v>576</v>
      </c>
      <c r="AJ41" s="345"/>
      <c r="AK41" s="345"/>
      <c r="AL41" s="345"/>
      <c r="AM41" s="344" t="s">
        <v>576</v>
      </c>
      <c r="AN41" s="345"/>
      <c r="AO41" s="345"/>
      <c r="AP41" s="345"/>
      <c r="AQ41" s="346" t="s">
        <v>576</v>
      </c>
      <c r="AR41" s="347"/>
      <c r="AS41" s="347"/>
      <c r="AT41" s="348"/>
      <c r="AU41" s="345" t="s">
        <v>576</v>
      </c>
      <c r="AV41" s="345"/>
      <c r="AW41" s="345"/>
      <c r="AX41" s="349"/>
    </row>
    <row r="42" spans="1:51" ht="23.25" customHeight="1" x14ac:dyDescent="0.15">
      <c r="A42" s="334" t="s">
        <v>230</v>
      </c>
      <c r="B42" s="335"/>
      <c r="C42" s="335"/>
      <c r="D42" s="335"/>
      <c r="E42" s="335"/>
      <c r="F42" s="257"/>
      <c r="G42" s="338" t="s">
        <v>582</v>
      </c>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row>
    <row r="43" spans="1:51" ht="23.25" customHeight="1" thickBot="1" x14ac:dyDescent="0.2">
      <c r="A43" s="336"/>
      <c r="B43" s="337"/>
      <c r="C43" s="337"/>
      <c r="D43" s="337"/>
      <c r="E43" s="337"/>
      <c r="F43" s="259"/>
      <c r="G43" s="341"/>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3"/>
    </row>
    <row r="44" spans="1:51" ht="45" customHeight="1" x14ac:dyDescent="0.15">
      <c r="A44" s="245" t="s">
        <v>252</v>
      </c>
      <c r="B44" s="246"/>
      <c r="C44" s="249" t="s">
        <v>168</v>
      </c>
      <c r="D44" s="246"/>
      <c r="E44" s="251" t="s">
        <v>181</v>
      </c>
      <c r="F44" s="252"/>
      <c r="G44" s="253" t="s">
        <v>647</v>
      </c>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5"/>
    </row>
    <row r="45" spans="1:51" ht="32.25" customHeight="1" x14ac:dyDescent="0.15">
      <c r="A45" s="247"/>
      <c r="B45" s="248"/>
      <c r="C45" s="250"/>
      <c r="D45" s="248"/>
      <c r="E45" s="256" t="s">
        <v>180</v>
      </c>
      <c r="F45" s="257"/>
      <c r="G45" s="590" t="s">
        <v>648</v>
      </c>
      <c r="H45" s="222"/>
      <c r="I45" s="222"/>
      <c r="J45" s="222"/>
      <c r="K45" s="222"/>
      <c r="L45" s="222"/>
      <c r="M45" s="222"/>
      <c r="N45" s="222"/>
      <c r="O45" s="222"/>
      <c r="P45" s="222"/>
      <c r="Q45" s="222"/>
      <c r="R45" s="222"/>
      <c r="S45" s="222"/>
      <c r="T45" s="222"/>
      <c r="U45" s="222"/>
      <c r="V45" s="455"/>
      <c r="W45" s="318" t="s">
        <v>547</v>
      </c>
      <c r="X45" s="319"/>
      <c r="Y45" s="319"/>
      <c r="Z45" s="319"/>
      <c r="AA45" s="320"/>
      <c r="AB45" s="321" t="s">
        <v>649</v>
      </c>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3"/>
    </row>
    <row r="46" spans="1:51" ht="21" customHeight="1" x14ac:dyDescent="0.15">
      <c r="A46" s="247"/>
      <c r="B46" s="248"/>
      <c r="C46" s="250"/>
      <c r="D46" s="248"/>
      <c r="E46" s="258"/>
      <c r="F46" s="259"/>
      <c r="G46" s="591"/>
      <c r="H46" s="228"/>
      <c r="I46" s="228"/>
      <c r="J46" s="228"/>
      <c r="K46" s="228"/>
      <c r="L46" s="228"/>
      <c r="M46" s="228"/>
      <c r="N46" s="228"/>
      <c r="O46" s="228"/>
      <c r="P46" s="228"/>
      <c r="Q46" s="228"/>
      <c r="R46" s="228"/>
      <c r="S46" s="228"/>
      <c r="T46" s="228"/>
      <c r="U46" s="228"/>
      <c r="V46" s="457"/>
      <c r="W46" s="324" t="s">
        <v>548</v>
      </c>
      <c r="X46" s="325"/>
      <c r="Y46" s="325"/>
      <c r="Z46" s="325"/>
      <c r="AA46" s="326"/>
      <c r="AB46" s="321" t="s">
        <v>651</v>
      </c>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row>
    <row r="47" spans="1:51" ht="34.5" customHeight="1" x14ac:dyDescent="0.15">
      <c r="A47" s="247"/>
      <c r="B47" s="248"/>
      <c r="C47" s="327" t="s">
        <v>559</v>
      </c>
      <c r="D47" s="328"/>
      <c r="E47" s="256" t="s">
        <v>248</v>
      </c>
      <c r="F47" s="257"/>
      <c r="G47" s="308" t="s">
        <v>171</v>
      </c>
      <c r="H47" s="309"/>
      <c r="I47" s="309"/>
      <c r="J47" s="331" t="s">
        <v>576</v>
      </c>
      <c r="K47" s="332"/>
      <c r="L47" s="332"/>
      <c r="M47" s="332"/>
      <c r="N47" s="332"/>
      <c r="O47" s="332"/>
      <c r="P47" s="332"/>
      <c r="Q47" s="332"/>
      <c r="R47" s="332"/>
      <c r="S47" s="332"/>
      <c r="T47" s="333"/>
      <c r="U47" s="306" t="s">
        <v>660</v>
      </c>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7"/>
      <c r="AY47" s="62"/>
    </row>
    <row r="48" spans="1:51" ht="34.5" customHeight="1" x14ac:dyDescent="0.15">
      <c r="A48" s="247"/>
      <c r="B48" s="248"/>
      <c r="C48" s="250"/>
      <c r="D48" s="248"/>
      <c r="E48" s="329"/>
      <c r="F48" s="330"/>
      <c r="G48" s="308" t="s">
        <v>560</v>
      </c>
      <c r="H48" s="309"/>
      <c r="I48" s="309"/>
      <c r="J48" s="309"/>
      <c r="K48" s="309"/>
      <c r="L48" s="309"/>
      <c r="M48" s="309"/>
      <c r="N48" s="309"/>
      <c r="O48" s="309"/>
      <c r="P48" s="309"/>
      <c r="Q48" s="309"/>
      <c r="R48" s="309"/>
      <c r="S48" s="309"/>
      <c r="T48" s="309"/>
      <c r="U48" s="305" t="s">
        <v>253</v>
      </c>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62"/>
    </row>
    <row r="49" spans="1:51" ht="34.5" customHeight="1" thickBot="1" x14ac:dyDescent="0.2">
      <c r="A49" s="247"/>
      <c r="B49" s="248"/>
      <c r="C49" s="250"/>
      <c r="D49" s="248"/>
      <c r="E49" s="258"/>
      <c r="F49" s="259"/>
      <c r="G49" s="308" t="s">
        <v>548</v>
      </c>
      <c r="H49" s="309"/>
      <c r="I49" s="309"/>
      <c r="J49" s="309"/>
      <c r="K49" s="309"/>
      <c r="L49" s="309"/>
      <c r="M49" s="309"/>
      <c r="N49" s="309"/>
      <c r="O49" s="309"/>
      <c r="P49" s="309"/>
      <c r="Q49" s="309"/>
      <c r="R49" s="309"/>
      <c r="S49" s="309"/>
      <c r="T49" s="309"/>
      <c r="U49" s="592" t="s">
        <v>651</v>
      </c>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8"/>
      <c r="AY49" s="62"/>
    </row>
    <row r="50" spans="1:51" ht="27" customHeight="1" x14ac:dyDescent="0.15">
      <c r="A50" s="310" t="s">
        <v>44</v>
      </c>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1" ht="27" customHeight="1" x14ac:dyDescent="0.15">
      <c r="A51" s="5"/>
      <c r="B51" s="6"/>
      <c r="C51" s="313" t="s">
        <v>29</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5"/>
      <c r="AD51" s="314" t="s">
        <v>33</v>
      </c>
      <c r="AE51" s="314"/>
      <c r="AF51" s="314"/>
      <c r="AG51" s="316" t="s">
        <v>28</v>
      </c>
      <c r="AH51" s="314"/>
      <c r="AI51" s="314"/>
      <c r="AJ51" s="314"/>
      <c r="AK51" s="314"/>
      <c r="AL51" s="314"/>
      <c r="AM51" s="314"/>
      <c r="AN51" s="314"/>
      <c r="AO51" s="314"/>
      <c r="AP51" s="314"/>
      <c r="AQ51" s="314"/>
      <c r="AR51" s="314"/>
      <c r="AS51" s="314"/>
      <c r="AT51" s="314"/>
      <c r="AU51" s="314"/>
      <c r="AV51" s="314"/>
      <c r="AW51" s="314"/>
      <c r="AX51" s="317"/>
    </row>
    <row r="52" spans="1:51" ht="75" customHeight="1" x14ac:dyDescent="0.15">
      <c r="A52" s="280" t="s">
        <v>130</v>
      </c>
      <c r="B52" s="281"/>
      <c r="C52" s="286" t="s">
        <v>131</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8"/>
      <c r="AD52" s="289" t="s">
        <v>587</v>
      </c>
      <c r="AE52" s="290"/>
      <c r="AF52" s="290"/>
      <c r="AG52" s="291" t="s">
        <v>596</v>
      </c>
      <c r="AH52" s="292"/>
      <c r="AI52" s="292"/>
      <c r="AJ52" s="292"/>
      <c r="AK52" s="292"/>
      <c r="AL52" s="292"/>
      <c r="AM52" s="292"/>
      <c r="AN52" s="292"/>
      <c r="AO52" s="292"/>
      <c r="AP52" s="292"/>
      <c r="AQ52" s="292"/>
      <c r="AR52" s="292"/>
      <c r="AS52" s="292"/>
      <c r="AT52" s="292"/>
      <c r="AU52" s="292"/>
      <c r="AV52" s="292"/>
      <c r="AW52" s="292"/>
      <c r="AX52" s="293"/>
    </row>
    <row r="53" spans="1:51" ht="71.25" customHeight="1" x14ac:dyDescent="0.15">
      <c r="A53" s="282"/>
      <c r="B53" s="283"/>
      <c r="C53" s="294" t="s">
        <v>34</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199"/>
      <c r="AD53" s="200" t="s">
        <v>587</v>
      </c>
      <c r="AE53" s="201"/>
      <c r="AF53" s="201"/>
      <c r="AG53" s="195" t="s">
        <v>597</v>
      </c>
      <c r="AH53" s="196"/>
      <c r="AI53" s="196"/>
      <c r="AJ53" s="196"/>
      <c r="AK53" s="196"/>
      <c r="AL53" s="196"/>
      <c r="AM53" s="196"/>
      <c r="AN53" s="196"/>
      <c r="AO53" s="196"/>
      <c r="AP53" s="196"/>
      <c r="AQ53" s="196"/>
      <c r="AR53" s="196"/>
      <c r="AS53" s="196"/>
      <c r="AT53" s="196"/>
      <c r="AU53" s="196"/>
      <c r="AV53" s="196"/>
      <c r="AW53" s="196"/>
      <c r="AX53" s="197"/>
    </row>
    <row r="54" spans="1:51" ht="72.75" customHeight="1" x14ac:dyDescent="0.15">
      <c r="A54" s="284"/>
      <c r="B54" s="285"/>
      <c r="C54" s="296" t="s">
        <v>132</v>
      </c>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8"/>
      <c r="AD54" s="240" t="s">
        <v>587</v>
      </c>
      <c r="AE54" s="241"/>
      <c r="AF54" s="241"/>
      <c r="AG54" s="224" t="s">
        <v>598</v>
      </c>
      <c r="AH54" s="225"/>
      <c r="AI54" s="225"/>
      <c r="AJ54" s="225"/>
      <c r="AK54" s="225"/>
      <c r="AL54" s="225"/>
      <c r="AM54" s="225"/>
      <c r="AN54" s="225"/>
      <c r="AO54" s="225"/>
      <c r="AP54" s="225"/>
      <c r="AQ54" s="225"/>
      <c r="AR54" s="225"/>
      <c r="AS54" s="225"/>
      <c r="AT54" s="225"/>
      <c r="AU54" s="225"/>
      <c r="AV54" s="225"/>
      <c r="AW54" s="225"/>
      <c r="AX54" s="226"/>
    </row>
    <row r="55" spans="1:51" ht="27" customHeight="1" x14ac:dyDescent="0.15">
      <c r="A55" s="175" t="s">
        <v>36</v>
      </c>
      <c r="B55" s="260"/>
      <c r="C55" s="262" t="s">
        <v>38</v>
      </c>
      <c r="D55" s="217"/>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4"/>
      <c r="AD55" s="218" t="s">
        <v>587</v>
      </c>
      <c r="AE55" s="219"/>
      <c r="AF55" s="219"/>
      <c r="AG55" s="221" t="s">
        <v>602</v>
      </c>
      <c r="AH55" s="222"/>
      <c r="AI55" s="222"/>
      <c r="AJ55" s="222"/>
      <c r="AK55" s="222"/>
      <c r="AL55" s="222"/>
      <c r="AM55" s="222"/>
      <c r="AN55" s="222"/>
      <c r="AO55" s="222"/>
      <c r="AP55" s="222"/>
      <c r="AQ55" s="222"/>
      <c r="AR55" s="222"/>
      <c r="AS55" s="222"/>
      <c r="AT55" s="222"/>
      <c r="AU55" s="222"/>
      <c r="AV55" s="222"/>
      <c r="AW55" s="222"/>
      <c r="AX55" s="223"/>
    </row>
    <row r="56" spans="1:51" ht="35.25" customHeight="1" x14ac:dyDescent="0.15">
      <c r="A56" s="177"/>
      <c r="B56" s="261"/>
      <c r="C56" s="265"/>
      <c r="D56" s="266"/>
      <c r="E56" s="269" t="s">
        <v>231</v>
      </c>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1"/>
      <c r="AD56" s="200" t="s">
        <v>599</v>
      </c>
      <c r="AE56" s="201"/>
      <c r="AF56" s="272"/>
      <c r="AG56" s="224"/>
      <c r="AH56" s="225"/>
      <c r="AI56" s="225"/>
      <c r="AJ56" s="225"/>
      <c r="AK56" s="225"/>
      <c r="AL56" s="225"/>
      <c r="AM56" s="225"/>
      <c r="AN56" s="225"/>
      <c r="AO56" s="225"/>
      <c r="AP56" s="225"/>
      <c r="AQ56" s="225"/>
      <c r="AR56" s="225"/>
      <c r="AS56" s="225"/>
      <c r="AT56" s="225"/>
      <c r="AU56" s="225"/>
      <c r="AV56" s="225"/>
      <c r="AW56" s="225"/>
      <c r="AX56" s="226"/>
    </row>
    <row r="57" spans="1:51" ht="26.25" customHeight="1" x14ac:dyDescent="0.15">
      <c r="A57" s="177"/>
      <c r="B57" s="261"/>
      <c r="C57" s="267"/>
      <c r="D57" s="268"/>
      <c r="E57" s="273" t="s">
        <v>200</v>
      </c>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5"/>
      <c r="AD57" s="276" t="s">
        <v>599</v>
      </c>
      <c r="AE57" s="277"/>
      <c r="AF57" s="277"/>
      <c r="AG57" s="224"/>
      <c r="AH57" s="225"/>
      <c r="AI57" s="225"/>
      <c r="AJ57" s="225"/>
      <c r="AK57" s="225"/>
      <c r="AL57" s="225"/>
      <c r="AM57" s="225"/>
      <c r="AN57" s="225"/>
      <c r="AO57" s="225"/>
      <c r="AP57" s="225"/>
      <c r="AQ57" s="225"/>
      <c r="AR57" s="225"/>
      <c r="AS57" s="225"/>
      <c r="AT57" s="225"/>
      <c r="AU57" s="225"/>
      <c r="AV57" s="225"/>
      <c r="AW57" s="225"/>
      <c r="AX57" s="226"/>
    </row>
    <row r="58" spans="1:51" ht="47.45" customHeight="1" x14ac:dyDescent="0.15">
      <c r="A58" s="177"/>
      <c r="B58" s="178"/>
      <c r="C58" s="278" t="s">
        <v>39</v>
      </c>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184" t="s">
        <v>587</v>
      </c>
      <c r="AE58" s="185"/>
      <c r="AF58" s="185"/>
      <c r="AG58" s="187" t="s">
        <v>603</v>
      </c>
      <c r="AH58" s="188"/>
      <c r="AI58" s="188"/>
      <c r="AJ58" s="188"/>
      <c r="AK58" s="188"/>
      <c r="AL58" s="188"/>
      <c r="AM58" s="188"/>
      <c r="AN58" s="188"/>
      <c r="AO58" s="188"/>
      <c r="AP58" s="188"/>
      <c r="AQ58" s="188"/>
      <c r="AR58" s="188"/>
      <c r="AS58" s="188"/>
      <c r="AT58" s="188"/>
      <c r="AU58" s="188"/>
      <c r="AV58" s="188"/>
      <c r="AW58" s="188"/>
      <c r="AX58" s="189"/>
    </row>
    <row r="59" spans="1:51" ht="45.6" customHeight="1" x14ac:dyDescent="0.15">
      <c r="A59" s="177"/>
      <c r="B59" s="178"/>
      <c r="C59" s="198" t="s">
        <v>133</v>
      </c>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200" t="s">
        <v>587</v>
      </c>
      <c r="AE59" s="201"/>
      <c r="AF59" s="201"/>
      <c r="AG59" s="195" t="s">
        <v>604</v>
      </c>
      <c r="AH59" s="196"/>
      <c r="AI59" s="196"/>
      <c r="AJ59" s="196"/>
      <c r="AK59" s="196"/>
      <c r="AL59" s="196"/>
      <c r="AM59" s="196"/>
      <c r="AN59" s="196"/>
      <c r="AO59" s="196"/>
      <c r="AP59" s="196"/>
      <c r="AQ59" s="196"/>
      <c r="AR59" s="196"/>
      <c r="AS59" s="196"/>
      <c r="AT59" s="196"/>
      <c r="AU59" s="196"/>
      <c r="AV59" s="196"/>
      <c r="AW59" s="196"/>
      <c r="AX59" s="197"/>
    </row>
    <row r="60" spans="1:51" ht="26.25" customHeight="1" x14ac:dyDescent="0.15">
      <c r="A60" s="177"/>
      <c r="B60" s="178"/>
      <c r="C60" s="198" t="s">
        <v>35</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200" t="s">
        <v>600</v>
      </c>
      <c r="AE60" s="201"/>
      <c r="AF60" s="201"/>
      <c r="AG60" s="195" t="s">
        <v>589</v>
      </c>
      <c r="AH60" s="196"/>
      <c r="AI60" s="196"/>
      <c r="AJ60" s="196"/>
      <c r="AK60" s="196"/>
      <c r="AL60" s="196"/>
      <c r="AM60" s="196"/>
      <c r="AN60" s="196"/>
      <c r="AO60" s="196"/>
      <c r="AP60" s="196"/>
      <c r="AQ60" s="196"/>
      <c r="AR60" s="196"/>
      <c r="AS60" s="196"/>
      <c r="AT60" s="196"/>
      <c r="AU60" s="196"/>
      <c r="AV60" s="196"/>
      <c r="AW60" s="196"/>
      <c r="AX60" s="197"/>
    </row>
    <row r="61" spans="1:51" ht="57" customHeight="1" x14ac:dyDescent="0.15">
      <c r="A61" s="177"/>
      <c r="B61" s="178"/>
      <c r="C61" s="198" t="s">
        <v>40</v>
      </c>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239"/>
      <c r="AD61" s="200" t="s">
        <v>587</v>
      </c>
      <c r="AE61" s="201"/>
      <c r="AF61" s="201"/>
      <c r="AG61" s="195" t="s">
        <v>605</v>
      </c>
      <c r="AH61" s="196"/>
      <c r="AI61" s="196"/>
      <c r="AJ61" s="196"/>
      <c r="AK61" s="196"/>
      <c r="AL61" s="196"/>
      <c r="AM61" s="196"/>
      <c r="AN61" s="196"/>
      <c r="AO61" s="196"/>
      <c r="AP61" s="196"/>
      <c r="AQ61" s="196"/>
      <c r="AR61" s="196"/>
      <c r="AS61" s="196"/>
      <c r="AT61" s="196"/>
      <c r="AU61" s="196"/>
      <c r="AV61" s="196"/>
      <c r="AW61" s="196"/>
      <c r="AX61" s="197"/>
    </row>
    <row r="62" spans="1:51" ht="109.9" customHeight="1" x14ac:dyDescent="0.15">
      <c r="A62" s="177"/>
      <c r="B62" s="178"/>
      <c r="C62" s="198" t="s">
        <v>209</v>
      </c>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239"/>
      <c r="AD62" s="240" t="s">
        <v>587</v>
      </c>
      <c r="AE62" s="241"/>
      <c r="AF62" s="241"/>
      <c r="AG62" s="242" t="s">
        <v>606</v>
      </c>
      <c r="AH62" s="243"/>
      <c r="AI62" s="243"/>
      <c r="AJ62" s="243"/>
      <c r="AK62" s="243"/>
      <c r="AL62" s="243"/>
      <c r="AM62" s="243"/>
      <c r="AN62" s="243"/>
      <c r="AO62" s="243"/>
      <c r="AP62" s="243"/>
      <c r="AQ62" s="243"/>
      <c r="AR62" s="243"/>
      <c r="AS62" s="243"/>
      <c r="AT62" s="243"/>
      <c r="AU62" s="243"/>
      <c r="AV62" s="243"/>
      <c r="AW62" s="243"/>
      <c r="AX62" s="244"/>
    </row>
    <row r="63" spans="1:51" ht="26.25" customHeight="1" x14ac:dyDescent="0.15">
      <c r="A63" s="177"/>
      <c r="B63" s="178"/>
      <c r="C63" s="299" t="s">
        <v>210</v>
      </c>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1"/>
      <c r="AD63" s="200" t="s">
        <v>600</v>
      </c>
      <c r="AE63" s="201"/>
      <c r="AF63" s="272"/>
      <c r="AG63" s="195" t="s">
        <v>589</v>
      </c>
      <c r="AH63" s="196"/>
      <c r="AI63" s="196"/>
      <c r="AJ63" s="196"/>
      <c r="AK63" s="196"/>
      <c r="AL63" s="196"/>
      <c r="AM63" s="196"/>
      <c r="AN63" s="196"/>
      <c r="AO63" s="196"/>
      <c r="AP63" s="196"/>
      <c r="AQ63" s="196"/>
      <c r="AR63" s="196"/>
      <c r="AS63" s="196"/>
      <c r="AT63" s="196"/>
      <c r="AU63" s="196"/>
      <c r="AV63" s="196"/>
      <c r="AW63" s="196"/>
      <c r="AX63" s="197"/>
    </row>
    <row r="64" spans="1:51" ht="45.6" customHeight="1" x14ac:dyDescent="0.15">
      <c r="A64" s="179"/>
      <c r="B64" s="180"/>
      <c r="C64" s="302" t="s">
        <v>202</v>
      </c>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4"/>
      <c r="AD64" s="233" t="s">
        <v>587</v>
      </c>
      <c r="AE64" s="234"/>
      <c r="AF64" s="235"/>
      <c r="AG64" s="236" t="s">
        <v>607</v>
      </c>
      <c r="AH64" s="237"/>
      <c r="AI64" s="237"/>
      <c r="AJ64" s="237"/>
      <c r="AK64" s="237"/>
      <c r="AL64" s="237"/>
      <c r="AM64" s="237"/>
      <c r="AN64" s="237"/>
      <c r="AO64" s="237"/>
      <c r="AP64" s="237"/>
      <c r="AQ64" s="237"/>
      <c r="AR64" s="237"/>
      <c r="AS64" s="237"/>
      <c r="AT64" s="237"/>
      <c r="AU64" s="237"/>
      <c r="AV64" s="237"/>
      <c r="AW64" s="237"/>
      <c r="AX64" s="238"/>
    </row>
    <row r="65" spans="1:50" ht="27" customHeight="1" x14ac:dyDescent="0.15">
      <c r="A65" s="175" t="s">
        <v>37</v>
      </c>
      <c r="B65" s="176"/>
      <c r="C65" s="181" t="s">
        <v>203</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3"/>
      <c r="AD65" s="184" t="s">
        <v>600</v>
      </c>
      <c r="AE65" s="185"/>
      <c r="AF65" s="186"/>
      <c r="AG65" s="187" t="s">
        <v>589</v>
      </c>
      <c r="AH65" s="188"/>
      <c r="AI65" s="188"/>
      <c r="AJ65" s="188"/>
      <c r="AK65" s="188"/>
      <c r="AL65" s="188"/>
      <c r="AM65" s="188"/>
      <c r="AN65" s="188"/>
      <c r="AO65" s="188"/>
      <c r="AP65" s="188"/>
      <c r="AQ65" s="188"/>
      <c r="AR65" s="188"/>
      <c r="AS65" s="188"/>
      <c r="AT65" s="188"/>
      <c r="AU65" s="188"/>
      <c r="AV65" s="188"/>
      <c r="AW65" s="188"/>
      <c r="AX65" s="189"/>
    </row>
    <row r="66" spans="1:50" ht="35.25" customHeight="1" x14ac:dyDescent="0.15">
      <c r="A66" s="177"/>
      <c r="B66" s="178"/>
      <c r="C66" s="190" t="s">
        <v>42</v>
      </c>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2"/>
      <c r="AD66" s="193" t="s">
        <v>600</v>
      </c>
      <c r="AE66" s="194"/>
      <c r="AF66" s="194"/>
      <c r="AG66" s="195" t="s">
        <v>589</v>
      </c>
      <c r="AH66" s="196"/>
      <c r="AI66" s="196"/>
      <c r="AJ66" s="196"/>
      <c r="AK66" s="196"/>
      <c r="AL66" s="196"/>
      <c r="AM66" s="196"/>
      <c r="AN66" s="196"/>
      <c r="AO66" s="196"/>
      <c r="AP66" s="196"/>
      <c r="AQ66" s="196"/>
      <c r="AR66" s="196"/>
      <c r="AS66" s="196"/>
      <c r="AT66" s="196"/>
      <c r="AU66" s="196"/>
      <c r="AV66" s="196"/>
      <c r="AW66" s="196"/>
      <c r="AX66" s="197"/>
    </row>
    <row r="67" spans="1:50" ht="37.9" customHeight="1" x14ac:dyDescent="0.15">
      <c r="A67" s="177"/>
      <c r="B67" s="178"/>
      <c r="C67" s="198" t="s">
        <v>169</v>
      </c>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200" t="s">
        <v>601</v>
      </c>
      <c r="AE67" s="201"/>
      <c r="AF67" s="201"/>
      <c r="AG67" s="195" t="s">
        <v>608</v>
      </c>
      <c r="AH67" s="196"/>
      <c r="AI67" s="196"/>
      <c r="AJ67" s="196"/>
      <c r="AK67" s="196"/>
      <c r="AL67" s="196"/>
      <c r="AM67" s="196"/>
      <c r="AN67" s="196"/>
      <c r="AO67" s="196"/>
      <c r="AP67" s="196"/>
      <c r="AQ67" s="196"/>
      <c r="AR67" s="196"/>
      <c r="AS67" s="196"/>
      <c r="AT67" s="196"/>
      <c r="AU67" s="196"/>
      <c r="AV67" s="196"/>
      <c r="AW67" s="196"/>
      <c r="AX67" s="197"/>
    </row>
    <row r="68" spans="1:50" ht="27" customHeight="1" x14ac:dyDescent="0.15">
      <c r="A68" s="179"/>
      <c r="B68" s="180"/>
      <c r="C68" s="198" t="s">
        <v>41</v>
      </c>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200" t="s">
        <v>600</v>
      </c>
      <c r="AE68" s="201"/>
      <c r="AF68" s="201"/>
      <c r="AG68" s="227" t="s">
        <v>589</v>
      </c>
      <c r="AH68" s="228"/>
      <c r="AI68" s="228"/>
      <c r="AJ68" s="228"/>
      <c r="AK68" s="228"/>
      <c r="AL68" s="228"/>
      <c r="AM68" s="228"/>
      <c r="AN68" s="228"/>
      <c r="AO68" s="228"/>
      <c r="AP68" s="228"/>
      <c r="AQ68" s="228"/>
      <c r="AR68" s="228"/>
      <c r="AS68" s="228"/>
      <c r="AT68" s="228"/>
      <c r="AU68" s="228"/>
      <c r="AV68" s="228"/>
      <c r="AW68" s="228"/>
      <c r="AX68" s="229"/>
    </row>
    <row r="69" spans="1:50" ht="41.25" customHeight="1" x14ac:dyDescent="0.15">
      <c r="A69" s="209" t="s">
        <v>54</v>
      </c>
      <c r="B69" s="210"/>
      <c r="C69" s="215" t="s">
        <v>134</v>
      </c>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7"/>
      <c r="AD69" s="218" t="s">
        <v>600</v>
      </c>
      <c r="AE69" s="219"/>
      <c r="AF69" s="220"/>
      <c r="AG69" s="221" t="s">
        <v>589</v>
      </c>
      <c r="AH69" s="222"/>
      <c r="AI69" s="222"/>
      <c r="AJ69" s="222"/>
      <c r="AK69" s="222"/>
      <c r="AL69" s="222"/>
      <c r="AM69" s="222"/>
      <c r="AN69" s="222"/>
      <c r="AO69" s="222"/>
      <c r="AP69" s="222"/>
      <c r="AQ69" s="222"/>
      <c r="AR69" s="222"/>
      <c r="AS69" s="222"/>
      <c r="AT69" s="222"/>
      <c r="AU69" s="222"/>
      <c r="AV69" s="222"/>
      <c r="AW69" s="222"/>
      <c r="AX69" s="223"/>
    </row>
    <row r="70" spans="1:50" ht="15.75" customHeight="1" x14ac:dyDescent="0.15">
      <c r="A70" s="211"/>
      <c r="B70" s="212"/>
      <c r="C70" s="671" t="s">
        <v>0</v>
      </c>
      <c r="D70" s="672"/>
      <c r="E70" s="672"/>
      <c r="F70" s="672"/>
      <c r="G70" s="672"/>
      <c r="H70" s="672"/>
      <c r="I70" s="672"/>
      <c r="J70" s="672"/>
      <c r="K70" s="672"/>
      <c r="L70" s="672"/>
      <c r="M70" s="672"/>
      <c r="N70" s="672"/>
      <c r="O70" s="668" t="s">
        <v>565</v>
      </c>
      <c r="P70" s="669"/>
      <c r="Q70" s="669"/>
      <c r="R70" s="669"/>
      <c r="S70" s="669"/>
      <c r="T70" s="669"/>
      <c r="U70" s="669"/>
      <c r="V70" s="669"/>
      <c r="W70" s="669"/>
      <c r="X70" s="669"/>
      <c r="Y70" s="669"/>
      <c r="Z70" s="669"/>
      <c r="AA70" s="669"/>
      <c r="AB70" s="669"/>
      <c r="AC70" s="669"/>
      <c r="AD70" s="669"/>
      <c r="AE70" s="669"/>
      <c r="AF70" s="670"/>
      <c r="AG70" s="224"/>
      <c r="AH70" s="225"/>
      <c r="AI70" s="225"/>
      <c r="AJ70" s="225"/>
      <c r="AK70" s="225"/>
      <c r="AL70" s="225"/>
      <c r="AM70" s="225"/>
      <c r="AN70" s="225"/>
      <c r="AO70" s="225"/>
      <c r="AP70" s="225"/>
      <c r="AQ70" s="225"/>
      <c r="AR70" s="225"/>
      <c r="AS70" s="225"/>
      <c r="AT70" s="225"/>
      <c r="AU70" s="225"/>
      <c r="AV70" s="225"/>
      <c r="AW70" s="225"/>
      <c r="AX70" s="226"/>
    </row>
    <row r="71" spans="1:50" ht="15.75" customHeight="1" x14ac:dyDescent="0.15">
      <c r="A71" s="211"/>
      <c r="B71" s="212"/>
      <c r="C71" s="655"/>
      <c r="D71" s="656"/>
      <c r="E71" s="204"/>
      <c r="F71" s="204"/>
      <c r="G71" s="204"/>
      <c r="H71" s="205"/>
      <c r="I71" s="205"/>
      <c r="J71" s="657"/>
      <c r="K71" s="657"/>
      <c r="L71" s="657"/>
      <c r="M71" s="205"/>
      <c r="N71" s="658"/>
      <c r="O71" s="659" t="s">
        <v>668</v>
      </c>
      <c r="P71" s="660"/>
      <c r="Q71" s="660"/>
      <c r="R71" s="660"/>
      <c r="S71" s="660"/>
      <c r="T71" s="660"/>
      <c r="U71" s="660"/>
      <c r="V71" s="660"/>
      <c r="W71" s="660"/>
      <c r="X71" s="660"/>
      <c r="Y71" s="660"/>
      <c r="Z71" s="660"/>
      <c r="AA71" s="660"/>
      <c r="AB71" s="660"/>
      <c r="AC71" s="660"/>
      <c r="AD71" s="660"/>
      <c r="AE71" s="660"/>
      <c r="AF71" s="661"/>
      <c r="AG71" s="224"/>
      <c r="AH71" s="225"/>
      <c r="AI71" s="225"/>
      <c r="AJ71" s="225"/>
      <c r="AK71" s="225"/>
      <c r="AL71" s="225"/>
      <c r="AM71" s="225"/>
      <c r="AN71" s="225"/>
      <c r="AO71" s="225"/>
      <c r="AP71" s="225"/>
      <c r="AQ71" s="225"/>
      <c r="AR71" s="225"/>
      <c r="AS71" s="225"/>
      <c r="AT71" s="225"/>
      <c r="AU71" s="225"/>
      <c r="AV71" s="225"/>
      <c r="AW71" s="225"/>
      <c r="AX71" s="226"/>
    </row>
    <row r="72" spans="1:50" ht="15.75" customHeight="1" x14ac:dyDescent="0.15">
      <c r="A72" s="211"/>
      <c r="B72" s="212"/>
      <c r="C72" s="202"/>
      <c r="D72" s="203"/>
      <c r="E72" s="204"/>
      <c r="F72" s="204"/>
      <c r="G72" s="204"/>
      <c r="H72" s="205"/>
      <c r="I72" s="205"/>
      <c r="J72" s="206"/>
      <c r="K72" s="206"/>
      <c r="L72" s="206"/>
      <c r="M72" s="207"/>
      <c r="N72" s="208"/>
      <c r="O72" s="662"/>
      <c r="P72" s="663"/>
      <c r="Q72" s="663"/>
      <c r="R72" s="663"/>
      <c r="S72" s="663"/>
      <c r="T72" s="663"/>
      <c r="U72" s="663"/>
      <c r="V72" s="663"/>
      <c r="W72" s="663"/>
      <c r="X72" s="663"/>
      <c r="Y72" s="663"/>
      <c r="Z72" s="663"/>
      <c r="AA72" s="663"/>
      <c r="AB72" s="663"/>
      <c r="AC72" s="663"/>
      <c r="AD72" s="663"/>
      <c r="AE72" s="663"/>
      <c r="AF72" s="664"/>
      <c r="AG72" s="224"/>
      <c r="AH72" s="225"/>
      <c r="AI72" s="225"/>
      <c r="AJ72" s="225"/>
      <c r="AK72" s="225"/>
      <c r="AL72" s="225"/>
      <c r="AM72" s="225"/>
      <c r="AN72" s="225"/>
      <c r="AO72" s="225"/>
      <c r="AP72" s="225"/>
      <c r="AQ72" s="225"/>
      <c r="AR72" s="225"/>
      <c r="AS72" s="225"/>
      <c r="AT72" s="225"/>
      <c r="AU72" s="225"/>
      <c r="AV72" s="225"/>
      <c r="AW72" s="225"/>
      <c r="AX72" s="226"/>
    </row>
    <row r="73" spans="1:50" ht="15.75" customHeight="1" x14ac:dyDescent="0.15">
      <c r="A73" s="211"/>
      <c r="B73" s="212"/>
      <c r="C73" s="202"/>
      <c r="D73" s="203"/>
      <c r="E73" s="204"/>
      <c r="F73" s="204"/>
      <c r="G73" s="204"/>
      <c r="H73" s="205"/>
      <c r="I73" s="205"/>
      <c r="J73" s="206"/>
      <c r="K73" s="206"/>
      <c r="L73" s="206"/>
      <c r="M73" s="207"/>
      <c r="N73" s="208"/>
      <c r="O73" s="662"/>
      <c r="P73" s="663"/>
      <c r="Q73" s="663"/>
      <c r="R73" s="663"/>
      <c r="S73" s="663"/>
      <c r="T73" s="663"/>
      <c r="U73" s="663"/>
      <c r="V73" s="663"/>
      <c r="W73" s="663"/>
      <c r="X73" s="663"/>
      <c r="Y73" s="663"/>
      <c r="Z73" s="663"/>
      <c r="AA73" s="663"/>
      <c r="AB73" s="663"/>
      <c r="AC73" s="663"/>
      <c r="AD73" s="663"/>
      <c r="AE73" s="663"/>
      <c r="AF73" s="664"/>
      <c r="AG73" s="224"/>
      <c r="AH73" s="225"/>
      <c r="AI73" s="225"/>
      <c r="AJ73" s="225"/>
      <c r="AK73" s="225"/>
      <c r="AL73" s="225"/>
      <c r="AM73" s="225"/>
      <c r="AN73" s="225"/>
      <c r="AO73" s="225"/>
      <c r="AP73" s="225"/>
      <c r="AQ73" s="225"/>
      <c r="AR73" s="225"/>
      <c r="AS73" s="225"/>
      <c r="AT73" s="225"/>
      <c r="AU73" s="225"/>
      <c r="AV73" s="225"/>
      <c r="AW73" s="225"/>
      <c r="AX73" s="226"/>
    </row>
    <row r="74" spans="1:50" ht="15.75" customHeight="1" x14ac:dyDescent="0.15">
      <c r="A74" s="211"/>
      <c r="B74" s="212"/>
      <c r="C74" s="202"/>
      <c r="D74" s="203"/>
      <c r="E74" s="204"/>
      <c r="F74" s="204"/>
      <c r="G74" s="204"/>
      <c r="H74" s="205"/>
      <c r="I74" s="205"/>
      <c r="J74" s="206"/>
      <c r="K74" s="206"/>
      <c r="L74" s="206"/>
      <c r="M74" s="207"/>
      <c r="N74" s="208"/>
      <c r="O74" s="662"/>
      <c r="P74" s="663"/>
      <c r="Q74" s="663"/>
      <c r="R74" s="663"/>
      <c r="S74" s="663"/>
      <c r="T74" s="663"/>
      <c r="U74" s="663"/>
      <c r="V74" s="663"/>
      <c r="W74" s="663"/>
      <c r="X74" s="663"/>
      <c r="Y74" s="663"/>
      <c r="Z74" s="663"/>
      <c r="AA74" s="663"/>
      <c r="AB74" s="663"/>
      <c r="AC74" s="663"/>
      <c r="AD74" s="663"/>
      <c r="AE74" s="663"/>
      <c r="AF74" s="664"/>
      <c r="AG74" s="224"/>
      <c r="AH74" s="225"/>
      <c r="AI74" s="225"/>
      <c r="AJ74" s="225"/>
      <c r="AK74" s="225"/>
      <c r="AL74" s="225"/>
      <c r="AM74" s="225"/>
      <c r="AN74" s="225"/>
      <c r="AO74" s="225"/>
      <c r="AP74" s="225"/>
      <c r="AQ74" s="225"/>
      <c r="AR74" s="225"/>
      <c r="AS74" s="225"/>
      <c r="AT74" s="225"/>
      <c r="AU74" s="225"/>
      <c r="AV74" s="225"/>
      <c r="AW74" s="225"/>
      <c r="AX74" s="226"/>
    </row>
    <row r="75" spans="1:50" ht="15.75" customHeight="1" x14ac:dyDescent="0.15">
      <c r="A75" s="213"/>
      <c r="B75" s="214"/>
      <c r="C75" s="230"/>
      <c r="D75" s="231"/>
      <c r="E75" s="204"/>
      <c r="F75" s="204"/>
      <c r="G75" s="204"/>
      <c r="H75" s="205"/>
      <c r="I75" s="205"/>
      <c r="J75" s="232"/>
      <c r="K75" s="232"/>
      <c r="L75" s="232"/>
      <c r="M75" s="653"/>
      <c r="N75" s="654"/>
      <c r="O75" s="665"/>
      <c r="P75" s="666"/>
      <c r="Q75" s="666"/>
      <c r="R75" s="666"/>
      <c r="S75" s="666"/>
      <c r="T75" s="666"/>
      <c r="U75" s="666"/>
      <c r="V75" s="666"/>
      <c r="W75" s="666"/>
      <c r="X75" s="666"/>
      <c r="Y75" s="666"/>
      <c r="Z75" s="666"/>
      <c r="AA75" s="666"/>
      <c r="AB75" s="666"/>
      <c r="AC75" s="666"/>
      <c r="AD75" s="666"/>
      <c r="AE75" s="666"/>
      <c r="AF75" s="667"/>
      <c r="AG75" s="227"/>
      <c r="AH75" s="228"/>
      <c r="AI75" s="228"/>
      <c r="AJ75" s="228"/>
      <c r="AK75" s="228"/>
      <c r="AL75" s="228"/>
      <c r="AM75" s="228"/>
      <c r="AN75" s="228"/>
      <c r="AO75" s="228"/>
      <c r="AP75" s="228"/>
      <c r="AQ75" s="228"/>
      <c r="AR75" s="228"/>
      <c r="AS75" s="228"/>
      <c r="AT75" s="228"/>
      <c r="AU75" s="228"/>
      <c r="AV75" s="228"/>
      <c r="AW75" s="228"/>
      <c r="AX75" s="229"/>
    </row>
    <row r="76" spans="1:50" ht="67.5" customHeight="1" x14ac:dyDescent="0.15">
      <c r="A76" s="175" t="s">
        <v>45</v>
      </c>
      <c r="B76" s="683"/>
      <c r="C76" s="132" t="s">
        <v>49</v>
      </c>
      <c r="D76" s="486"/>
      <c r="E76" s="486"/>
      <c r="F76" s="487"/>
      <c r="G76" s="686" t="s">
        <v>609</v>
      </c>
      <c r="H76" s="686"/>
      <c r="I76" s="686"/>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c r="AW76" s="686"/>
      <c r="AX76" s="687"/>
    </row>
    <row r="77" spans="1:50" ht="50.25" customHeight="1" thickBot="1" x14ac:dyDescent="0.2">
      <c r="A77" s="684"/>
      <c r="B77" s="685"/>
      <c r="C77" s="688" t="s">
        <v>53</v>
      </c>
      <c r="D77" s="689"/>
      <c r="E77" s="689"/>
      <c r="F77" s="690"/>
      <c r="G77" s="691" t="s">
        <v>610</v>
      </c>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2"/>
    </row>
    <row r="78" spans="1:50" ht="24" customHeight="1" x14ac:dyDescent="0.15">
      <c r="A78" s="673" t="s">
        <v>30</v>
      </c>
      <c r="B78" s="674"/>
      <c r="C78" s="674"/>
      <c r="D78" s="674"/>
      <c r="E78" s="674"/>
      <c r="F78" s="674"/>
      <c r="G78" s="674"/>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5"/>
    </row>
    <row r="79" spans="1:50" ht="67.5" customHeight="1" thickBot="1" x14ac:dyDescent="0.2">
      <c r="A79" s="676" t="s">
        <v>664</v>
      </c>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8"/>
    </row>
    <row r="80" spans="1:50" ht="24.75" customHeight="1" x14ac:dyDescent="0.15">
      <c r="A80" s="679" t="s">
        <v>31</v>
      </c>
      <c r="B80" s="680"/>
      <c r="C80" s="680"/>
      <c r="D80" s="680"/>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row>
    <row r="81" spans="1:52" ht="67.5" customHeight="1" thickBot="1" x14ac:dyDescent="0.2">
      <c r="A81" s="157" t="s">
        <v>129</v>
      </c>
      <c r="B81" s="158"/>
      <c r="C81" s="158"/>
      <c r="D81" s="158"/>
      <c r="E81" s="159"/>
      <c r="F81" s="682" t="s">
        <v>665</v>
      </c>
      <c r="G81" s="677"/>
      <c r="H81" s="677"/>
      <c r="I81" s="677"/>
      <c r="J81" s="677"/>
      <c r="K81" s="677"/>
      <c r="L81" s="677"/>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8"/>
    </row>
    <row r="82" spans="1:52" ht="24.75" customHeight="1" x14ac:dyDescent="0.15">
      <c r="A82" s="679" t="s">
        <v>43</v>
      </c>
      <c r="B82" s="680"/>
      <c r="C82" s="680"/>
      <c r="D82" s="680"/>
      <c r="E82" s="680"/>
      <c r="F82" s="680"/>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1"/>
    </row>
    <row r="83" spans="1:52" ht="66" customHeight="1" thickBot="1" x14ac:dyDescent="0.2">
      <c r="A83" s="157" t="s">
        <v>129</v>
      </c>
      <c r="B83" s="158"/>
      <c r="C83" s="158"/>
      <c r="D83" s="158"/>
      <c r="E83" s="159"/>
      <c r="F83" s="160" t="s">
        <v>666</v>
      </c>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2"/>
    </row>
    <row r="84" spans="1:52" ht="24.75" customHeight="1" x14ac:dyDescent="0.15">
      <c r="A84" s="163" t="s">
        <v>32</v>
      </c>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5"/>
    </row>
    <row r="85" spans="1:52" ht="67.5" customHeight="1" thickBot="1" x14ac:dyDescent="0.2">
      <c r="A85" s="166" t="s">
        <v>668</v>
      </c>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8"/>
    </row>
    <row r="86" spans="1:52" ht="24.75" customHeight="1" x14ac:dyDescent="0.15">
      <c r="A86" s="169" t="s">
        <v>212</v>
      </c>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1"/>
      <c r="AZ86" s="10"/>
    </row>
    <row r="87" spans="1:52" ht="24.75" customHeight="1" x14ac:dyDescent="0.15">
      <c r="A87" s="172" t="s">
        <v>246</v>
      </c>
      <c r="B87" s="173"/>
      <c r="C87" s="173"/>
      <c r="D87" s="174"/>
      <c r="E87" s="153" t="s">
        <v>576</v>
      </c>
      <c r="F87" s="154"/>
      <c r="G87" s="154"/>
      <c r="H87" s="154"/>
      <c r="I87" s="154"/>
      <c r="J87" s="154"/>
      <c r="K87" s="154"/>
      <c r="L87" s="154"/>
      <c r="M87" s="154"/>
      <c r="N87" s="154"/>
      <c r="O87" s="154"/>
      <c r="P87" s="155"/>
      <c r="Q87" s="153"/>
      <c r="R87" s="154"/>
      <c r="S87" s="154"/>
      <c r="T87" s="154"/>
      <c r="U87" s="154"/>
      <c r="V87" s="154"/>
      <c r="W87" s="154"/>
      <c r="X87" s="154"/>
      <c r="Y87" s="154"/>
      <c r="Z87" s="154"/>
      <c r="AA87" s="154"/>
      <c r="AB87" s="155"/>
      <c r="AC87" s="153"/>
      <c r="AD87" s="154"/>
      <c r="AE87" s="154"/>
      <c r="AF87" s="154"/>
      <c r="AG87" s="154"/>
      <c r="AH87" s="154"/>
      <c r="AI87" s="154"/>
      <c r="AJ87" s="154"/>
      <c r="AK87" s="154"/>
      <c r="AL87" s="154"/>
      <c r="AM87" s="154"/>
      <c r="AN87" s="155"/>
      <c r="AO87" s="153"/>
      <c r="AP87" s="154"/>
      <c r="AQ87" s="154"/>
      <c r="AR87" s="154"/>
      <c r="AS87" s="154"/>
      <c r="AT87" s="154"/>
      <c r="AU87" s="154"/>
      <c r="AV87" s="154"/>
      <c r="AW87" s="154"/>
      <c r="AX87" s="156"/>
      <c r="AY87" s="66"/>
    </row>
    <row r="88" spans="1:52" ht="24.75" customHeight="1" x14ac:dyDescent="0.15">
      <c r="A88" s="99" t="s">
        <v>245</v>
      </c>
      <c r="B88" s="99"/>
      <c r="C88" s="99"/>
      <c r="D88" s="99"/>
      <c r="E88" s="153" t="s">
        <v>576</v>
      </c>
      <c r="F88" s="154"/>
      <c r="G88" s="154"/>
      <c r="H88" s="154"/>
      <c r="I88" s="154"/>
      <c r="J88" s="154"/>
      <c r="K88" s="154"/>
      <c r="L88" s="154"/>
      <c r="M88" s="154"/>
      <c r="N88" s="154"/>
      <c r="O88" s="154"/>
      <c r="P88" s="155"/>
      <c r="Q88" s="153"/>
      <c r="R88" s="154"/>
      <c r="S88" s="154"/>
      <c r="T88" s="154"/>
      <c r="U88" s="154"/>
      <c r="V88" s="154"/>
      <c r="W88" s="154"/>
      <c r="X88" s="154"/>
      <c r="Y88" s="154"/>
      <c r="Z88" s="154"/>
      <c r="AA88" s="154"/>
      <c r="AB88" s="155"/>
      <c r="AC88" s="153"/>
      <c r="AD88" s="154"/>
      <c r="AE88" s="154"/>
      <c r="AF88" s="154"/>
      <c r="AG88" s="154"/>
      <c r="AH88" s="154"/>
      <c r="AI88" s="154"/>
      <c r="AJ88" s="154"/>
      <c r="AK88" s="154"/>
      <c r="AL88" s="154"/>
      <c r="AM88" s="154"/>
      <c r="AN88" s="155"/>
      <c r="AO88" s="153"/>
      <c r="AP88" s="154"/>
      <c r="AQ88" s="154"/>
      <c r="AR88" s="154"/>
      <c r="AS88" s="154"/>
      <c r="AT88" s="154"/>
      <c r="AU88" s="154"/>
      <c r="AV88" s="154"/>
      <c r="AW88" s="154"/>
      <c r="AX88" s="156"/>
    </row>
    <row r="89" spans="1:52" ht="24.75" customHeight="1" x14ac:dyDescent="0.15">
      <c r="A89" s="99" t="s">
        <v>244</v>
      </c>
      <c r="B89" s="99"/>
      <c r="C89" s="99"/>
      <c r="D89" s="99"/>
      <c r="E89" s="153" t="s">
        <v>576</v>
      </c>
      <c r="F89" s="154"/>
      <c r="G89" s="154"/>
      <c r="H89" s="154"/>
      <c r="I89" s="154"/>
      <c r="J89" s="154"/>
      <c r="K89" s="154"/>
      <c r="L89" s="154"/>
      <c r="M89" s="154"/>
      <c r="N89" s="154"/>
      <c r="O89" s="154"/>
      <c r="P89" s="155"/>
      <c r="Q89" s="153"/>
      <c r="R89" s="154"/>
      <c r="S89" s="154"/>
      <c r="T89" s="154"/>
      <c r="U89" s="154"/>
      <c r="V89" s="154"/>
      <c r="W89" s="154"/>
      <c r="X89" s="154"/>
      <c r="Y89" s="154"/>
      <c r="Z89" s="154"/>
      <c r="AA89" s="154"/>
      <c r="AB89" s="155"/>
      <c r="AC89" s="153"/>
      <c r="AD89" s="154"/>
      <c r="AE89" s="154"/>
      <c r="AF89" s="154"/>
      <c r="AG89" s="154"/>
      <c r="AH89" s="154"/>
      <c r="AI89" s="154"/>
      <c r="AJ89" s="154"/>
      <c r="AK89" s="154"/>
      <c r="AL89" s="154"/>
      <c r="AM89" s="154"/>
      <c r="AN89" s="155"/>
      <c r="AO89" s="153"/>
      <c r="AP89" s="154"/>
      <c r="AQ89" s="154"/>
      <c r="AR89" s="154"/>
      <c r="AS89" s="154"/>
      <c r="AT89" s="154"/>
      <c r="AU89" s="154"/>
      <c r="AV89" s="154"/>
      <c r="AW89" s="154"/>
      <c r="AX89" s="156"/>
    </row>
    <row r="90" spans="1:52" ht="24.75" customHeight="1" x14ac:dyDescent="0.15">
      <c r="A90" s="99" t="s">
        <v>243</v>
      </c>
      <c r="B90" s="99"/>
      <c r="C90" s="99"/>
      <c r="D90" s="99"/>
      <c r="E90" s="153" t="s">
        <v>576</v>
      </c>
      <c r="F90" s="154"/>
      <c r="G90" s="154"/>
      <c r="H90" s="154"/>
      <c r="I90" s="154"/>
      <c r="J90" s="154"/>
      <c r="K90" s="154"/>
      <c r="L90" s="154"/>
      <c r="M90" s="154"/>
      <c r="N90" s="154"/>
      <c r="O90" s="154"/>
      <c r="P90" s="155"/>
      <c r="Q90" s="153"/>
      <c r="R90" s="154"/>
      <c r="S90" s="154"/>
      <c r="T90" s="154"/>
      <c r="U90" s="154"/>
      <c r="V90" s="154"/>
      <c r="W90" s="154"/>
      <c r="X90" s="154"/>
      <c r="Y90" s="154"/>
      <c r="Z90" s="154"/>
      <c r="AA90" s="154"/>
      <c r="AB90" s="155"/>
      <c r="AC90" s="153"/>
      <c r="AD90" s="154"/>
      <c r="AE90" s="154"/>
      <c r="AF90" s="154"/>
      <c r="AG90" s="154"/>
      <c r="AH90" s="154"/>
      <c r="AI90" s="154"/>
      <c r="AJ90" s="154"/>
      <c r="AK90" s="154"/>
      <c r="AL90" s="154"/>
      <c r="AM90" s="154"/>
      <c r="AN90" s="155"/>
      <c r="AO90" s="153"/>
      <c r="AP90" s="154"/>
      <c r="AQ90" s="154"/>
      <c r="AR90" s="154"/>
      <c r="AS90" s="154"/>
      <c r="AT90" s="154"/>
      <c r="AU90" s="154"/>
      <c r="AV90" s="154"/>
      <c r="AW90" s="154"/>
      <c r="AX90" s="156"/>
    </row>
    <row r="91" spans="1:52" ht="24.75" customHeight="1" x14ac:dyDescent="0.15">
      <c r="A91" s="99" t="s">
        <v>242</v>
      </c>
      <c r="B91" s="99"/>
      <c r="C91" s="99"/>
      <c r="D91" s="99"/>
      <c r="E91" s="153" t="s">
        <v>576</v>
      </c>
      <c r="F91" s="154"/>
      <c r="G91" s="154"/>
      <c r="H91" s="154"/>
      <c r="I91" s="154"/>
      <c r="J91" s="154"/>
      <c r="K91" s="154"/>
      <c r="L91" s="154"/>
      <c r="M91" s="154"/>
      <c r="N91" s="154"/>
      <c r="O91" s="154"/>
      <c r="P91" s="155"/>
      <c r="Q91" s="153"/>
      <c r="R91" s="154"/>
      <c r="S91" s="154"/>
      <c r="T91" s="154"/>
      <c r="U91" s="154"/>
      <c r="V91" s="154"/>
      <c r="W91" s="154"/>
      <c r="X91" s="154"/>
      <c r="Y91" s="154"/>
      <c r="Z91" s="154"/>
      <c r="AA91" s="154"/>
      <c r="AB91" s="155"/>
      <c r="AC91" s="153"/>
      <c r="AD91" s="154"/>
      <c r="AE91" s="154"/>
      <c r="AF91" s="154"/>
      <c r="AG91" s="154"/>
      <c r="AH91" s="154"/>
      <c r="AI91" s="154"/>
      <c r="AJ91" s="154"/>
      <c r="AK91" s="154"/>
      <c r="AL91" s="154"/>
      <c r="AM91" s="154"/>
      <c r="AN91" s="155"/>
      <c r="AO91" s="153"/>
      <c r="AP91" s="154"/>
      <c r="AQ91" s="154"/>
      <c r="AR91" s="154"/>
      <c r="AS91" s="154"/>
      <c r="AT91" s="154"/>
      <c r="AU91" s="154"/>
      <c r="AV91" s="154"/>
      <c r="AW91" s="154"/>
      <c r="AX91" s="156"/>
    </row>
    <row r="92" spans="1:52" ht="24.75" customHeight="1" x14ac:dyDescent="0.15">
      <c r="A92" s="99" t="s">
        <v>241</v>
      </c>
      <c r="B92" s="99"/>
      <c r="C92" s="99"/>
      <c r="D92" s="99"/>
      <c r="E92" s="153" t="s">
        <v>576</v>
      </c>
      <c r="F92" s="154"/>
      <c r="G92" s="154"/>
      <c r="H92" s="154"/>
      <c r="I92" s="154"/>
      <c r="J92" s="154"/>
      <c r="K92" s="154"/>
      <c r="L92" s="154"/>
      <c r="M92" s="154"/>
      <c r="N92" s="154"/>
      <c r="O92" s="154"/>
      <c r="P92" s="155"/>
      <c r="Q92" s="153"/>
      <c r="R92" s="154"/>
      <c r="S92" s="154"/>
      <c r="T92" s="154"/>
      <c r="U92" s="154"/>
      <c r="V92" s="154"/>
      <c r="W92" s="154"/>
      <c r="X92" s="154"/>
      <c r="Y92" s="154"/>
      <c r="Z92" s="154"/>
      <c r="AA92" s="154"/>
      <c r="AB92" s="155"/>
      <c r="AC92" s="153"/>
      <c r="AD92" s="154"/>
      <c r="AE92" s="154"/>
      <c r="AF92" s="154"/>
      <c r="AG92" s="154"/>
      <c r="AH92" s="154"/>
      <c r="AI92" s="154"/>
      <c r="AJ92" s="154"/>
      <c r="AK92" s="154"/>
      <c r="AL92" s="154"/>
      <c r="AM92" s="154"/>
      <c r="AN92" s="155"/>
      <c r="AO92" s="153"/>
      <c r="AP92" s="154"/>
      <c r="AQ92" s="154"/>
      <c r="AR92" s="154"/>
      <c r="AS92" s="154"/>
      <c r="AT92" s="154"/>
      <c r="AU92" s="154"/>
      <c r="AV92" s="154"/>
      <c r="AW92" s="154"/>
      <c r="AX92" s="156"/>
    </row>
    <row r="93" spans="1:52" ht="24.75" customHeight="1" x14ac:dyDescent="0.15">
      <c r="A93" s="99" t="s">
        <v>240</v>
      </c>
      <c r="B93" s="99"/>
      <c r="C93" s="99"/>
      <c r="D93" s="99"/>
      <c r="E93" s="153" t="s">
        <v>576</v>
      </c>
      <c r="F93" s="154"/>
      <c r="G93" s="154"/>
      <c r="H93" s="154"/>
      <c r="I93" s="154"/>
      <c r="J93" s="154"/>
      <c r="K93" s="154"/>
      <c r="L93" s="154"/>
      <c r="M93" s="154"/>
      <c r="N93" s="154"/>
      <c r="O93" s="154"/>
      <c r="P93" s="155"/>
      <c r="Q93" s="153"/>
      <c r="R93" s="154"/>
      <c r="S93" s="154"/>
      <c r="T93" s="154"/>
      <c r="U93" s="154"/>
      <c r="V93" s="154"/>
      <c r="W93" s="154"/>
      <c r="X93" s="154"/>
      <c r="Y93" s="154"/>
      <c r="Z93" s="154"/>
      <c r="AA93" s="154"/>
      <c r="AB93" s="155"/>
      <c r="AC93" s="153"/>
      <c r="AD93" s="154"/>
      <c r="AE93" s="154"/>
      <c r="AF93" s="154"/>
      <c r="AG93" s="154"/>
      <c r="AH93" s="154"/>
      <c r="AI93" s="154"/>
      <c r="AJ93" s="154"/>
      <c r="AK93" s="154"/>
      <c r="AL93" s="154"/>
      <c r="AM93" s="154"/>
      <c r="AN93" s="155"/>
      <c r="AO93" s="153"/>
      <c r="AP93" s="154"/>
      <c r="AQ93" s="154"/>
      <c r="AR93" s="154"/>
      <c r="AS93" s="154"/>
      <c r="AT93" s="154"/>
      <c r="AU93" s="154"/>
      <c r="AV93" s="154"/>
      <c r="AW93" s="154"/>
      <c r="AX93" s="156"/>
    </row>
    <row r="94" spans="1:52" ht="24.75" customHeight="1" x14ac:dyDescent="0.15">
      <c r="A94" s="99" t="s">
        <v>239</v>
      </c>
      <c r="B94" s="99"/>
      <c r="C94" s="99"/>
      <c r="D94" s="99"/>
      <c r="E94" s="153" t="s">
        <v>576</v>
      </c>
      <c r="F94" s="154"/>
      <c r="G94" s="154"/>
      <c r="H94" s="154"/>
      <c r="I94" s="154"/>
      <c r="J94" s="154"/>
      <c r="K94" s="154"/>
      <c r="L94" s="154"/>
      <c r="M94" s="154"/>
      <c r="N94" s="154"/>
      <c r="O94" s="154"/>
      <c r="P94" s="155"/>
      <c r="Q94" s="153"/>
      <c r="R94" s="154"/>
      <c r="S94" s="154"/>
      <c r="T94" s="154"/>
      <c r="U94" s="154"/>
      <c r="V94" s="154"/>
      <c r="W94" s="154"/>
      <c r="X94" s="154"/>
      <c r="Y94" s="154"/>
      <c r="Z94" s="154"/>
      <c r="AA94" s="154"/>
      <c r="AB94" s="155"/>
      <c r="AC94" s="153"/>
      <c r="AD94" s="154"/>
      <c r="AE94" s="154"/>
      <c r="AF94" s="154"/>
      <c r="AG94" s="154"/>
      <c r="AH94" s="154"/>
      <c r="AI94" s="154"/>
      <c r="AJ94" s="154"/>
      <c r="AK94" s="154"/>
      <c r="AL94" s="154"/>
      <c r="AM94" s="154"/>
      <c r="AN94" s="155"/>
      <c r="AO94" s="153"/>
      <c r="AP94" s="154"/>
      <c r="AQ94" s="154"/>
      <c r="AR94" s="154"/>
      <c r="AS94" s="154"/>
      <c r="AT94" s="154"/>
      <c r="AU94" s="154"/>
      <c r="AV94" s="154"/>
      <c r="AW94" s="154"/>
      <c r="AX94" s="156"/>
    </row>
    <row r="95" spans="1:52" ht="24.75" customHeight="1" x14ac:dyDescent="0.15">
      <c r="A95" s="99" t="s">
        <v>385</v>
      </c>
      <c r="B95" s="99"/>
      <c r="C95" s="99"/>
      <c r="D95" s="99"/>
      <c r="E95" s="76"/>
      <c r="F95" s="75"/>
      <c r="G95" s="75"/>
      <c r="H95" s="69" t="str">
        <f>IF(E95="","","-")</f>
        <v/>
      </c>
      <c r="I95" s="75"/>
      <c r="J95" s="75"/>
      <c r="K95" s="69" t="str">
        <f>IF(I95="","","-")</f>
        <v/>
      </c>
      <c r="L95" s="77"/>
      <c r="M95" s="77"/>
      <c r="N95" s="69" t="str">
        <f>IF(O95="","","-")</f>
        <v/>
      </c>
      <c r="O95" s="78"/>
      <c r="P95" s="79"/>
      <c r="Q95" s="76"/>
      <c r="R95" s="75"/>
      <c r="S95" s="75"/>
      <c r="T95" s="69" t="str">
        <f>IF(Q95="","","-")</f>
        <v/>
      </c>
      <c r="U95" s="75"/>
      <c r="V95" s="75"/>
      <c r="W95" s="69" t="str">
        <f>IF(U95="","","-")</f>
        <v/>
      </c>
      <c r="X95" s="77"/>
      <c r="Y95" s="77"/>
      <c r="Z95" s="69" t="str">
        <f>IF(AA95="","","-")</f>
        <v/>
      </c>
      <c r="AA95" s="78"/>
      <c r="AB95" s="79"/>
      <c r="AC95" s="76"/>
      <c r="AD95" s="75"/>
      <c r="AE95" s="75"/>
      <c r="AF95" s="69" t="str">
        <f>IF(AC95="","","-")</f>
        <v/>
      </c>
      <c r="AG95" s="75"/>
      <c r="AH95" s="75"/>
      <c r="AI95" s="69" t="str">
        <f>IF(AG95="","","-")</f>
        <v/>
      </c>
      <c r="AJ95" s="77"/>
      <c r="AK95" s="77"/>
      <c r="AL95" s="69" t="str">
        <f>IF(AM95="","","-")</f>
        <v/>
      </c>
      <c r="AM95" s="78"/>
      <c r="AN95" s="79"/>
      <c r="AO95" s="76"/>
      <c r="AP95" s="75"/>
      <c r="AQ95" s="69" t="str">
        <f>IF(AO95="","","-")</f>
        <v/>
      </c>
      <c r="AR95" s="75"/>
      <c r="AS95" s="75"/>
      <c r="AT95" s="69" t="str">
        <f>IF(AR95="","","-")</f>
        <v/>
      </c>
      <c r="AU95" s="77"/>
      <c r="AV95" s="77"/>
      <c r="AW95" s="69" t="str">
        <f>IF(AX95="","","-")</f>
        <v/>
      </c>
      <c r="AX95" s="71"/>
    </row>
    <row r="96" spans="1:52" ht="24.75" customHeight="1" x14ac:dyDescent="0.15">
      <c r="A96" s="99" t="s">
        <v>556</v>
      </c>
      <c r="B96" s="99"/>
      <c r="C96" s="99"/>
      <c r="D96" s="99"/>
      <c r="E96" s="76" t="s">
        <v>567</v>
      </c>
      <c r="F96" s="75"/>
      <c r="G96" s="75"/>
      <c r="H96" s="69"/>
      <c r="I96" s="75" t="s">
        <v>586</v>
      </c>
      <c r="J96" s="75"/>
      <c r="K96" s="69"/>
      <c r="L96" s="77">
        <v>14</v>
      </c>
      <c r="M96" s="77"/>
      <c r="N96" s="69" t="str">
        <f>IF(O96="","","-")</f>
        <v/>
      </c>
      <c r="O96" s="78"/>
      <c r="P96" s="79"/>
      <c r="Q96" s="76"/>
      <c r="R96" s="75"/>
      <c r="S96" s="75"/>
      <c r="T96" s="69" t="str">
        <f>IF(Q96="","","-")</f>
        <v/>
      </c>
      <c r="U96" s="75"/>
      <c r="V96" s="75"/>
      <c r="W96" s="69" t="str">
        <f>IF(U96="","","-")</f>
        <v/>
      </c>
      <c r="X96" s="77"/>
      <c r="Y96" s="77"/>
      <c r="Z96" s="69" t="str">
        <f>IF(AA96="","","-")</f>
        <v/>
      </c>
      <c r="AA96" s="78"/>
      <c r="AB96" s="79"/>
      <c r="AC96" s="76"/>
      <c r="AD96" s="75"/>
      <c r="AE96" s="75"/>
      <c r="AF96" s="69" t="str">
        <f>IF(AC96="","","-")</f>
        <v/>
      </c>
      <c r="AG96" s="75"/>
      <c r="AH96" s="75"/>
      <c r="AI96" s="69" t="str">
        <f>IF(AG96="","","-")</f>
        <v/>
      </c>
      <c r="AJ96" s="77"/>
      <c r="AK96" s="77"/>
      <c r="AL96" s="69" t="str">
        <f>IF(AM96="","","-")</f>
        <v/>
      </c>
      <c r="AM96" s="78"/>
      <c r="AN96" s="79"/>
      <c r="AO96" s="76"/>
      <c r="AP96" s="75"/>
      <c r="AQ96" s="69" t="str">
        <f>IF(AO96="","","-")</f>
        <v/>
      </c>
      <c r="AR96" s="75"/>
      <c r="AS96" s="75"/>
      <c r="AT96" s="69" t="str">
        <f>IF(AR96="","","-")</f>
        <v/>
      </c>
      <c r="AU96" s="77"/>
      <c r="AV96" s="77"/>
      <c r="AW96" s="69" t="str">
        <f>IF(AX96="","","-")</f>
        <v/>
      </c>
      <c r="AX96" s="71"/>
    </row>
    <row r="97" spans="1:50" ht="24.75" customHeight="1" x14ac:dyDescent="0.15">
      <c r="A97" s="99" t="s">
        <v>353</v>
      </c>
      <c r="B97" s="99"/>
      <c r="C97" s="99"/>
      <c r="D97" s="99"/>
      <c r="E97" s="73">
        <v>2021</v>
      </c>
      <c r="F97" s="74"/>
      <c r="G97" s="75" t="s">
        <v>588</v>
      </c>
      <c r="H97" s="75"/>
      <c r="I97" s="75"/>
      <c r="J97" s="74">
        <v>20</v>
      </c>
      <c r="K97" s="74"/>
      <c r="L97" s="77">
        <v>48</v>
      </c>
      <c r="M97" s="77"/>
      <c r="N97" s="77"/>
      <c r="O97" s="74"/>
      <c r="P97" s="74"/>
      <c r="Q97" s="73"/>
      <c r="R97" s="74"/>
      <c r="S97" s="75"/>
      <c r="T97" s="75"/>
      <c r="U97" s="75"/>
      <c r="V97" s="74"/>
      <c r="W97" s="74"/>
      <c r="X97" s="77"/>
      <c r="Y97" s="77"/>
      <c r="Z97" s="77"/>
      <c r="AA97" s="74"/>
      <c r="AB97" s="140"/>
      <c r="AC97" s="73"/>
      <c r="AD97" s="74"/>
      <c r="AE97" s="75"/>
      <c r="AF97" s="75"/>
      <c r="AG97" s="75"/>
      <c r="AH97" s="74"/>
      <c r="AI97" s="74"/>
      <c r="AJ97" s="77"/>
      <c r="AK97" s="77"/>
      <c r="AL97" s="77"/>
      <c r="AM97" s="74"/>
      <c r="AN97" s="140"/>
      <c r="AO97" s="73"/>
      <c r="AP97" s="74"/>
      <c r="AQ97" s="75"/>
      <c r="AR97" s="75"/>
      <c r="AS97" s="75"/>
      <c r="AT97" s="74"/>
      <c r="AU97" s="74"/>
      <c r="AV97" s="77"/>
      <c r="AW97" s="77"/>
      <c r="AX97" s="71"/>
    </row>
    <row r="98" spans="1:50" ht="28.35" customHeight="1" x14ac:dyDescent="0.15">
      <c r="A98" s="141" t="s">
        <v>233</v>
      </c>
      <c r="B98" s="142"/>
      <c r="C98" s="142"/>
      <c r="D98" s="142"/>
      <c r="E98" s="142"/>
      <c r="F98" s="143"/>
      <c r="G98" s="56" t="s">
        <v>558</v>
      </c>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41"/>
      <c r="B99" s="142"/>
      <c r="C99" s="142"/>
      <c r="D99" s="142"/>
      <c r="E99" s="142"/>
      <c r="F99" s="143"/>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41"/>
      <c r="B100" s="142"/>
      <c r="C100" s="142"/>
      <c r="D100" s="142"/>
      <c r="E100" s="142"/>
      <c r="F100" s="143"/>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41"/>
      <c r="B101" s="142"/>
      <c r="C101" s="142"/>
      <c r="D101" s="142"/>
      <c r="E101" s="142"/>
      <c r="F101" s="143"/>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15">
      <c r="A102" s="141"/>
      <c r="B102" s="142"/>
      <c r="C102" s="142"/>
      <c r="D102" s="142"/>
      <c r="E102" s="142"/>
      <c r="F102" s="143"/>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41"/>
      <c r="B103" s="142"/>
      <c r="C103" s="142"/>
      <c r="D103" s="142"/>
      <c r="E103" s="142"/>
      <c r="F103" s="143"/>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41"/>
      <c r="B104" s="142"/>
      <c r="C104" s="142"/>
      <c r="D104" s="142"/>
      <c r="E104" s="142"/>
      <c r="F104" s="143"/>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141"/>
      <c r="B105" s="142"/>
      <c r="C105" s="142"/>
      <c r="D105" s="142"/>
      <c r="E105" s="142"/>
      <c r="F105" s="14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41"/>
      <c r="B106" s="142"/>
      <c r="C106" s="142"/>
      <c r="D106" s="142"/>
      <c r="E106" s="142"/>
      <c r="F106" s="143"/>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41"/>
      <c r="B107" s="142"/>
      <c r="C107" s="142"/>
      <c r="D107" s="142"/>
      <c r="E107" s="142"/>
      <c r="F107" s="143"/>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41"/>
      <c r="B108" s="142"/>
      <c r="C108" s="142"/>
      <c r="D108" s="142"/>
      <c r="E108" s="142"/>
      <c r="F108" s="143"/>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41"/>
      <c r="B109" s="142"/>
      <c r="C109" s="142"/>
      <c r="D109" s="142"/>
      <c r="E109" s="142"/>
      <c r="F109" s="143"/>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41"/>
      <c r="B110" s="142"/>
      <c r="C110" s="142"/>
      <c r="D110" s="142"/>
      <c r="E110" s="142"/>
      <c r="F110" s="143"/>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141"/>
      <c r="B111" s="142"/>
      <c r="C111" s="142"/>
      <c r="D111" s="142"/>
      <c r="E111" s="142"/>
      <c r="F111" s="143"/>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41"/>
      <c r="B112" s="142"/>
      <c r="C112" s="142"/>
      <c r="D112" s="142"/>
      <c r="E112" s="142"/>
      <c r="F112" s="143"/>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141"/>
      <c r="B113" s="142"/>
      <c r="C113" s="142"/>
      <c r="D113" s="142"/>
      <c r="E113" s="142"/>
      <c r="F113" s="143"/>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141"/>
      <c r="B114" s="142"/>
      <c r="C114" s="142"/>
      <c r="D114" s="142"/>
      <c r="E114" s="142"/>
      <c r="F114" s="143"/>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52.5" customHeight="1" x14ac:dyDescent="0.15">
      <c r="A115" s="141"/>
      <c r="B115" s="142"/>
      <c r="C115" s="142"/>
      <c r="D115" s="142"/>
      <c r="E115" s="142"/>
      <c r="F115" s="143"/>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52.5" customHeight="1" x14ac:dyDescent="0.15">
      <c r="A116" s="141"/>
      <c r="B116" s="142"/>
      <c r="C116" s="142"/>
      <c r="D116" s="142"/>
      <c r="E116" s="142"/>
      <c r="F116" s="143"/>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52.5" customHeight="1" x14ac:dyDescent="0.15">
      <c r="A117" s="141"/>
      <c r="B117" s="142"/>
      <c r="C117" s="142"/>
      <c r="D117" s="142"/>
      <c r="E117" s="142"/>
      <c r="F117" s="143"/>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9.25" customHeight="1" x14ac:dyDescent="0.15">
      <c r="A118" s="141"/>
      <c r="B118" s="142"/>
      <c r="C118" s="142"/>
      <c r="D118" s="142"/>
      <c r="E118" s="142"/>
      <c r="F118" s="143"/>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18" customHeight="1" x14ac:dyDescent="0.15">
      <c r="A119" s="141"/>
      <c r="B119" s="142"/>
      <c r="C119" s="142"/>
      <c r="D119" s="142"/>
      <c r="E119" s="142"/>
      <c r="F119" s="14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24.75" customHeight="1" thickBot="1" x14ac:dyDescent="0.2">
      <c r="A120" s="144"/>
      <c r="B120" s="145"/>
      <c r="C120" s="145"/>
      <c r="D120" s="145"/>
      <c r="E120" s="145"/>
      <c r="F120" s="146"/>
      <c r="G120" s="36"/>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8"/>
    </row>
    <row r="121" spans="1:51" ht="24.75" customHeight="1" x14ac:dyDescent="0.15">
      <c r="A121" s="147" t="s">
        <v>235</v>
      </c>
      <c r="B121" s="148"/>
      <c r="C121" s="148"/>
      <c r="D121" s="148"/>
      <c r="E121" s="148"/>
      <c r="F121" s="149"/>
      <c r="G121" s="128" t="s">
        <v>662</v>
      </c>
      <c r="H121" s="129"/>
      <c r="I121" s="129"/>
      <c r="J121" s="129"/>
      <c r="K121" s="129"/>
      <c r="L121" s="129"/>
      <c r="M121" s="129"/>
      <c r="N121" s="129"/>
      <c r="O121" s="129"/>
      <c r="P121" s="129"/>
      <c r="Q121" s="129"/>
      <c r="R121" s="129"/>
      <c r="S121" s="129"/>
      <c r="T121" s="129"/>
      <c r="U121" s="129"/>
      <c r="V121" s="129"/>
      <c r="W121" s="129"/>
      <c r="X121" s="129"/>
      <c r="Y121" s="129"/>
      <c r="Z121" s="129"/>
      <c r="AA121" s="129"/>
      <c r="AB121" s="130"/>
      <c r="AC121" s="128" t="s">
        <v>625</v>
      </c>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31"/>
    </row>
    <row r="122" spans="1:51" ht="24.75" customHeight="1" x14ac:dyDescent="0.15">
      <c r="A122" s="150"/>
      <c r="B122" s="151"/>
      <c r="C122" s="151"/>
      <c r="D122" s="151"/>
      <c r="E122" s="151"/>
      <c r="F122" s="152"/>
      <c r="G122" s="132" t="s">
        <v>15</v>
      </c>
      <c r="H122" s="133"/>
      <c r="I122" s="133"/>
      <c r="J122" s="133"/>
      <c r="K122" s="133"/>
      <c r="L122" s="134" t="s">
        <v>16</v>
      </c>
      <c r="M122" s="133"/>
      <c r="N122" s="133"/>
      <c r="O122" s="133"/>
      <c r="P122" s="133"/>
      <c r="Q122" s="133"/>
      <c r="R122" s="133"/>
      <c r="S122" s="133"/>
      <c r="T122" s="133"/>
      <c r="U122" s="133"/>
      <c r="V122" s="133"/>
      <c r="W122" s="133"/>
      <c r="X122" s="135"/>
      <c r="Y122" s="136" t="s">
        <v>17</v>
      </c>
      <c r="Z122" s="137"/>
      <c r="AA122" s="137"/>
      <c r="AB122" s="138"/>
      <c r="AC122" s="132" t="s">
        <v>15</v>
      </c>
      <c r="AD122" s="133"/>
      <c r="AE122" s="133"/>
      <c r="AF122" s="133"/>
      <c r="AG122" s="133"/>
      <c r="AH122" s="134" t="s">
        <v>16</v>
      </c>
      <c r="AI122" s="133"/>
      <c r="AJ122" s="133"/>
      <c r="AK122" s="133"/>
      <c r="AL122" s="133"/>
      <c r="AM122" s="133"/>
      <c r="AN122" s="133"/>
      <c r="AO122" s="133"/>
      <c r="AP122" s="133"/>
      <c r="AQ122" s="133"/>
      <c r="AR122" s="133"/>
      <c r="AS122" s="133"/>
      <c r="AT122" s="135"/>
      <c r="AU122" s="136" t="s">
        <v>17</v>
      </c>
      <c r="AV122" s="137"/>
      <c r="AW122" s="137"/>
      <c r="AX122" s="139"/>
    </row>
    <row r="123" spans="1:51" ht="24.75" customHeight="1" x14ac:dyDescent="0.15">
      <c r="A123" s="150"/>
      <c r="B123" s="151"/>
      <c r="C123" s="151"/>
      <c r="D123" s="151"/>
      <c r="E123" s="151"/>
      <c r="F123" s="152"/>
      <c r="G123" s="118" t="s">
        <v>620</v>
      </c>
      <c r="H123" s="119"/>
      <c r="I123" s="119"/>
      <c r="J123" s="119"/>
      <c r="K123" s="120"/>
      <c r="L123" s="121" t="s">
        <v>621</v>
      </c>
      <c r="M123" s="122"/>
      <c r="N123" s="122"/>
      <c r="O123" s="122"/>
      <c r="P123" s="122"/>
      <c r="Q123" s="122"/>
      <c r="R123" s="122"/>
      <c r="S123" s="122"/>
      <c r="T123" s="122"/>
      <c r="U123" s="122"/>
      <c r="V123" s="122"/>
      <c r="W123" s="122"/>
      <c r="X123" s="123"/>
      <c r="Y123" s="124">
        <v>4.7</v>
      </c>
      <c r="Z123" s="125"/>
      <c r="AA123" s="125"/>
      <c r="AB123" s="126"/>
      <c r="AC123" s="118" t="s">
        <v>620</v>
      </c>
      <c r="AD123" s="119"/>
      <c r="AE123" s="119"/>
      <c r="AF123" s="119"/>
      <c r="AG123" s="120"/>
      <c r="AH123" s="121" t="s">
        <v>621</v>
      </c>
      <c r="AI123" s="122"/>
      <c r="AJ123" s="122"/>
      <c r="AK123" s="122"/>
      <c r="AL123" s="122"/>
      <c r="AM123" s="122"/>
      <c r="AN123" s="122"/>
      <c r="AO123" s="122"/>
      <c r="AP123" s="122"/>
      <c r="AQ123" s="122"/>
      <c r="AR123" s="122"/>
      <c r="AS123" s="122"/>
      <c r="AT123" s="123"/>
      <c r="AU123" s="124">
        <v>4.7</v>
      </c>
      <c r="AV123" s="125"/>
      <c r="AW123" s="125"/>
      <c r="AX123" s="127"/>
    </row>
    <row r="124" spans="1:51" ht="24.75" customHeight="1" thickBot="1" x14ac:dyDescent="0.2">
      <c r="A124" s="150"/>
      <c r="B124" s="151"/>
      <c r="C124" s="151"/>
      <c r="D124" s="151"/>
      <c r="E124" s="151"/>
      <c r="F124" s="152"/>
      <c r="G124" s="109" t="s">
        <v>18</v>
      </c>
      <c r="H124" s="110"/>
      <c r="I124" s="110"/>
      <c r="J124" s="110"/>
      <c r="K124" s="110"/>
      <c r="L124" s="111"/>
      <c r="M124" s="112"/>
      <c r="N124" s="112"/>
      <c r="O124" s="112"/>
      <c r="P124" s="112"/>
      <c r="Q124" s="112"/>
      <c r="R124" s="112"/>
      <c r="S124" s="112"/>
      <c r="T124" s="112"/>
      <c r="U124" s="112"/>
      <c r="V124" s="112"/>
      <c r="W124" s="112"/>
      <c r="X124" s="113"/>
      <c r="Y124" s="114">
        <f>SUM(Y123:AB123)</f>
        <v>4.7</v>
      </c>
      <c r="Z124" s="115"/>
      <c r="AA124" s="115"/>
      <c r="AB124" s="116"/>
      <c r="AC124" s="109" t="s">
        <v>18</v>
      </c>
      <c r="AD124" s="110"/>
      <c r="AE124" s="110"/>
      <c r="AF124" s="110"/>
      <c r="AG124" s="110"/>
      <c r="AH124" s="111"/>
      <c r="AI124" s="112"/>
      <c r="AJ124" s="112"/>
      <c r="AK124" s="112"/>
      <c r="AL124" s="112"/>
      <c r="AM124" s="112"/>
      <c r="AN124" s="112"/>
      <c r="AO124" s="112"/>
      <c r="AP124" s="112"/>
      <c r="AQ124" s="112"/>
      <c r="AR124" s="112"/>
      <c r="AS124" s="112"/>
      <c r="AT124" s="113"/>
      <c r="AU124" s="114">
        <f>SUM(AU123:AX123)</f>
        <v>4.7</v>
      </c>
      <c r="AV124" s="115"/>
      <c r="AW124" s="115"/>
      <c r="AX124" s="117"/>
    </row>
    <row r="125" spans="1:51" ht="24.75" customHeight="1" x14ac:dyDescent="0.15">
      <c r="A125" s="150"/>
      <c r="B125" s="151"/>
      <c r="C125" s="151"/>
      <c r="D125" s="151"/>
      <c r="E125" s="151"/>
      <c r="F125" s="152"/>
      <c r="G125" s="128" t="s">
        <v>614</v>
      </c>
      <c r="H125" s="129"/>
      <c r="I125" s="129"/>
      <c r="J125" s="129"/>
      <c r="K125" s="129"/>
      <c r="L125" s="129"/>
      <c r="M125" s="129"/>
      <c r="N125" s="129"/>
      <c r="O125" s="129"/>
      <c r="P125" s="129"/>
      <c r="Q125" s="129"/>
      <c r="R125" s="129"/>
      <c r="S125" s="129"/>
      <c r="T125" s="129"/>
      <c r="U125" s="129"/>
      <c r="V125" s="129"/>
      <c r="W125" s="129"/>
      <c r="X125" s="129"/>
      <c r="Y125" s="129"/>
      <c r="Z125" s="129"/>
      <c r="AA125" s="129"/>
      <c r="AB125" s="130"/>
      <c r="AC125" s="128" t="s">
        <v>655</v>
      </c>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1"/>
      <c r="AY125">
        <f>COUNTA($G$127,$AC$127)</f>
        <v>2</v>
      </c>
    </row>
    <row r="126" spans="1:51" ht="24.75" customHeight="1" x14ac:dyDescent="0.15">
      <c r="A126" s="150"/>
      <c r="B126" s="151"/>
      <c r="C126" s="151"/>
      <c r="D126" s="151"/>
      <c r="E126" s="151"/>
      <c r="F126" s="152"/>
      <c r="G126" s="132" t="s">
        <v>15</v>
      </c>
      <c r="H126" s="133"/>
      <c r="I126" s="133"/>
      <c r="J126" s="133"/>
      <c r="K126" s="133"/>
      <c r="L126" s="134" t="s">
        <v>16</v>
      </c>
      <c r="M126" s="133"/>
      <c r="N126" s="133"/>
      <c r="O126" s="133"/>
      <c r="P126" s="133"/>
      <c r="Q126" s="133"/>
      <c r="R126" s="133"/>
      <c r="S126" s="133"/>
      <c r="T126" s="133"/>
      <c r="U126" s="133"/>
      <c r="V126" s="133"/>
      <c r="W126" s="133"/>
      <c r="X126" s="135"/>
      <c r="Y126" s="136" t="s">
        <v>17</v>
      </c>
      <c r="Z126" s="137"/>
      <c r="AA126" s="137"/>
      <c r="AB126" s="138"/>
      <c r="AC126" s="132" t="s">
        <v>15</v>
      </c>
      <c r="AD126" s="133"/>
      <c r="AE126" s="133"/>
      <c r="AF126" s="133"/>
      <c r="AG126" s="133"/>
      <c r="AH126" s="134" t="s">
        <v>16</v>
      </c>
      <c r="AI126" s="133"/>
      <c r="AJ126" s="133"/>
      <c r="AK126" s="133"/>
      <c r="AL126" s="133"/>
      <c r="AM126" s="133"/>
      <c r="AN126" s="133"/>
      <c r="AO126" s="133"/>
      <c r="AP126" s="133"/>
      <c r="AQ126" s="133"/>
      <c r="AR126" s="133"/>
      <c r="AS126" s="133"/>
      <c r="AT126" s="135"/>
      <c r="AU126" s="136" t="s">
        <v>17</v>
      </c>
      <c r="AV126" s="137"/>
      <c r="AW126" s="137"/>
      <c r="AX126" s="139"/>
      <c r="AY126">
        <f>$AY$125</f>
        <v>2</v>
      </c>
    </row>
    <row r="127" spans="1:51" ht="24.75" customHeight="1" x14ac:dyDescent="0.15">
      <c r="A127" s="150"/>
      <c r="B127" s="151"/>
      <c r="C127" s="151"/>
      <c r="D127" s="151"/>
      <c r="E127" s="151"/>
      <c r="F127" s="152"/>
      <c r="G127" s="118" t="s">
        <v>613</v>
      </c>
      <c r="H127" s="119"/>
      <c r="I127" s="119"/>
      <c r="J127" s="119"/>
      <c r="K127" s="120"/>
      <c r="L127" s="121" t="s">
        <v>618</v>
      </c>
      <c r="M127" s="122"/>
      <c r="N127" s="122"/>
      <c r="O127" s="122"/>
      <c r="P127" s="122"/>
      <c r="Q127" s="122"/>
      <c r="R127" s="122"/>
      <c r="S127" s="122"/>
      <c r="T127" s="122"/>
      <c r="U127" s="122"/>
      <c r="V127" s="122"/>
      <c r="W127" s="122"/>
      <c r="X127" s="123"/>
      <c r="Y127" s="124">
        <v>3.4</v>
      </c>
      <c r="Z127" s="125"/>
      <c r="AA127" s="125"/>
      <c r="AB127" s="126"/>
      <c r="AC127" s="118" t="s">
        <v>612</v>
      </c>
      <c r="AD127" s="119"/>
      <c r="AE127" s="119"/>
      <c r="AF127" s="119"/>
      <c r="AG127" s="120"/>
      <c r="AH127" s="121" t="s">
        <v>661</v>
      </c>
      <c r="AI127" s="122"/>
      <c r="AJ127" s="122"/>
      <c r="AK127" s="122"/>
      <c r="AL127" s="122"/>
      <c r="AM127" s="122"/>
      <c r="AN127" s="122"/>
      <c r="AO127" s="122"/>
      <c r="AP127" s="122"/>
      <c r="AQ127" s="122"/>
      <c r="AR127" s="122"/>
      <c r="AS127" s="122"/>
      <c r="AT127" s="123"/>
      <c r="AU127" s="124">
        <v>0.6</v>
      </c>
      <c r="AV127" s="125"/>
      <c r="AW127" s="125"/>
      <c r="AX127" s="127"/>
      <c r="AY127">
        <f>$AY$125</f>
        <v>2</v>
      </c>
    </row>
    <row r="128" spans="1:51" ht="24.75" customHeight="1" thickBot="1" x14ac:dyDescent="0.2">
      <c r="A128" s="150"/>
      <c r="B128" s="151"/>
      <c r="C128" s="151"/>
      <c r="D128" s="151"/>
      <c r="E128" s="151"/>
      <c r="F128" s="152"/>
      <c r="G128" s="109" t="s">
        <v>18</v>
      </c>
      <c r="H128" s="110"/>
      <c r="I128" s="110"/>
      <c r="J128" s="110"/>
      <c r="K128" s="110"/>
      <c r="L128" s="111"/>
      <c r="M128" s="112"/>
      <c r="N128" s="112"/>
      <c r="O128" s="112"/>
      <c r="P128" s="112"/>
      <c r="Q128" s="112"/>
      <c r="R128" s="112"/>
      <c r="S128" s="112"/>
      <c r="T128" s="112"/>
      <c r="U128" s="112"/>
      <c r="V128" s="112"/>
      <c r="W128" s="112"/>
      <c r="X128" s="113"/>
      <c r="Y128" s="114">
        <f>SUM(Y127:AB127)</f>
        <v>3.4</v>
      </c>
      <c r="Z128" s="115"/>
      <c r="AA128" s="115"/>
      <c r="AB128" s="116"/>
      <c r="AC128" s="109" t="s">
        <v>18</v>
      </c>
      <c r="AD128" s="110"/>
      <c r="AE128" s="110"/>
      <c r="AF128" s="110"/>
      <c r="AG128" s="110"/>
      <c r="AH128" s="111"/>
      <c r="AI128" s="112"/>
      <c r="AJ128" s="112"/>
      <c r="AK128" s="112"/>
      <c r="AL128" s="112"/>
      <c r="AM128" s="112"/>
      <c r="AN128" s="112"/>
      <c r="AO128" s="112"/>
      <c r="AP128" s="112"/>
      <c r="AQ128" s="112"/>
      <c r="AR128" s="112"/>
      <c r="AS128" s="112"/>
      <c r="AT128" s="113"/>
      <c r="AU128" s="114">
        <f>SUM(AU127:AX127)</f>
        <v>0.6</v>
      </c>
      <c r="AV128" s="115"/>
      <c r="AW128" s="115"/>
      <c r="AX128" s="117"/>
      <c r="AY128">
        <f>$AY$125</f>
        <v>2</v>
      </c>
    </row>
    <row r="129" spans="1:51" ht="24.75" customHeight="1" x14ac:dyDescent="0.15">
      <c r="A129" s="150"/>
      <c r="B129" s="151"/>
      <c r="C129" s="151"/>
      <c r="D129" s="151"/>
      <c r="E129" s="151"/>
      <c r="F129" s="152"/>
      <c r="G129" s="128" t="s">
        <v>653</v>
      </c>
      <c r="H129" s="129"/>
      <c r="I129" s="129"/>
      <c r="J129" s="129"/>
      <c r="K129" s="129"/>
      <c r="L129" s="129"/>
      <c r="M129" s="129"/>
      <c r="N129" s="129"/>
      <c r="O129" s="129"/>
      <c r="P129" s="129"/>
      <c r="Q129" s="129"/>
      <c r="R129" s="129"/>
      <c r="S129" s="129"/>
      <c r="T129" s="129"/>
      <c r="U129" s="129"/>
      <c r="V129" s="129"/>
      <c r="W129" s="129"/>
      <c r="X129" s="129"/>
      <c r="Y129" s="129"/>
      <c r="Z129" s="129"/>
      <c r="AA129" s="129"/>
      <c r="AB129" s="130"/>
      <c r="AC129" s="128" t="s">
        <v>253</v>
      </c>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31"/>
      <c r="AY129">
        <f>COUNTA($G$131,$AC$131)</f>
        <v>2</v>
      </c>
    </row>
    <row r="130" spans="1:51" ht="24.75" customHeight="1" x14ac:dyDescent="0.15">
      <c r="A130" s="150"/>
      <c r="B130" s="151"/>
      <c r="C130" s="151"/>
      <c r="D130" s="151"/>
      <c r="E130" s="151"/>
      <c r="F130" s="152"/>
      <c r="G130" s="132" t="s">
        <v>15</v>
      </c>
      <c r="H130" s="133"/>
      <c r="I130" s="133"/>
      <c r="J130" s="133"/>
      <c r="K130" s="133"/>
      <c r="L130" s="134" t="s">
        <v>16</v>
      </c>
      <c r="M130" s="133"/>
      <c r="N130" s="133"/>
      <c r="O130" s="133"/>
      <c r="P130" s="133"/>
      <c r="Q130" s="133"/>
      <c r="R130" s="133"/>
      <c r="S130" s="133"/>
      <c r="T130" s="133"/>
      <c r="U130" s="133"/>
      <c r="V130" s="133"/>
      <c r="W130" s="133"/>
      <c r="X130" s="135"/>
      <c r="Y130" s="136" t="s">
        <v>17</v>
      </c>
      <c r="Z130" s="137"/>
      <c r="AA130" s="137"/>
      <c r="AB130" s="138"/>
      <c r="AC130" s="132" t="s">
        <v>15</v>
      </c>
      <c r="AD130" s="133"/>
      <c r="AE130" s="133"/>
      <c r="AF130" s="133"/>
      <c r="AG130" s="133"/>
      <c r="AH130" s="134" t="s">
        <v>16</v>
      </c>
      <c r="AI130" s="133"/>
      <c r="AJ130" s="133"/>
      <c r="AK130" s="133"/>
      <c r="AL130" s="133"/>
      <c r="AM130" s="133"/>
      <c r="AN130" s="133"/>
      <c r="AO130" s="133"/>
      <c r="AP130" s="133"/>
      <c r="AQ130" s="133"/>
      <c r="AR130" s="133"/>
      <c r="AS130" s="133"/>
      <c r="AT130" s="135"/>
      <c r="AU130" s="136" t="s">
        <v>17</v>
      </c>
      <c r="AV130" s="137"/>
      <c r="AW130" s="137"/>
      <c r="AX130" s="139"/>
      <c r="AY130">
        <f>$AY$129</f>
        <v>2</v>
      </c>
    </row>
    <row r="131" spans="1:51" ht="24.75" customHeight="1" x14ac:dyDescent="0.15">
      <c r="A131" s="150"/>
      <c r="B131" s="151"/>
      <c r="C131" s="151"/>
      <c r="D131" s="151"/>
      <c r="E131" s="151"/>
      <c r="F131" s="152"/>
      <c r="G131" s="118" t="s">
        <v>612</v>
      </c>
      <c r="H131" s="119"/>
      <c r="I131" s="119"/>
      <c r="J131" s="119"/>
      <c r="K131" s="120"/>
      <c r="L131" s="121" t="s">
        <v>654</v>
      </c>
      <c r="M131" s="122"/>
      <c r="N131" s="122"/>
      <c r="O131" s="122"/>
      <c r="P131" s="122"/>
      <c r="Q131" s="122"/>
      <c r="R131" s="122"/>
      <c r="S131" s="122"/>
      <c r="T131" s="122"/>
      <c r="U131" s="122"/>
      <c r="V131" s="122"/>
      <c r="W131" s="122"/>
      <c r="X131" s="123"/>
      <c r="Y131" s="124">
        <v>8.5</v>
      </c>
      <c r="Z131" s="125"/>
      <c r="AA131" s="125"/>
      <c r="AB131" s="126"/>
      <c r="AC131" s="118" t="s">
        <v>668</v>
      </c>
      <c r="AD131" s="119"/>
      <c r="AE131" s="119"/>
      <c r="AF131" s="119"/>
      <c r="AG131" s="120"/>
      <c r="AH131" s="121" t="s">
        <v>668</v>
      </c>
      <c r="AI131" s="122"/>
      <c r="AJ131" s="122"/>
      <c r="AK131" s="122"/>
      <c r="AL131" s="122"/>
      <c r="AM131" s="122"/>
      <c r="AN131" s="122"/>
      <c r="AO131" s="122"/>
      <c r="AP131" s="122"/>
      <c r="AQ131" s="122"/>
      <c r="AR131" s="122"/>
      <c r="AS131" s="122"/>
      <c r="AT131" s="123"/>
      <c r="AU131" s="124" t="s">
        <v>668</v>
      </c>
      <c r="AV131" s="125"/>
      <c r="AW131" s="125"/>
      <c r="AX131" s="127"/>
      <c r="AY131">
        <f>$AY$129</f>
        <v>2</v>
      </c>
    </row>
    <row r="132" spans="1:51" ht="24.75" customHeight="1" x14ac:dyDescent="0.15">
      <c r="A132" s="150"/>
      <c r="B132" s="151"/>
      <c r="C132" s="151"/>
      <c r="D132" s="151"/>
      <c r="E132" s="151"/>
      <c r="F132" s="152"/>
      <c r="G132" s="109" t="s">
        <v>18</v>
      </c>
      <c r="H132" s="110"/>
      <c r="I132" s="110"/>
      <c r="J132" s="110"/>
      <c r="K132" s="110"/>
      <c r="L132" s="111"/>
      <c r="M132" s="112"/>
      <c r="N132" s="112"/>
      <c r="O132" s="112"/>
      <c r="P132" s="112"/>
      <c r="Q132" s="112"/>
      <c r="R132" s="112"/>
      <c r="S132" s="112"/>
      <c r="T132" s="112"/>
      <c r="U132" s="112"/>
      <c r="V132" s="112"/>
      <c r="W132" s="112"/>
      <c r="X132" s="113"/>
      <c r="Y132" s="114">
        <f>SUM(Y131:AB131)</f>
        <v>8.5</v>
      </c>
      <c r="Z132" s="115"/>
      <c r="AA132" s="115"/>
      <c r="AB132" s="116"/>
      <c r="AC132" s="109" t="s">
        <v>18</v>
      </c>
      <c r="AD132" s="110"/>
      <c r="AE132" s="110"/>
      <c r="AF132" s="110"/>
      <c r="AG132" s="110"/>
      <c r="AH132" s="111"/>
      <c r="AI132" s="112"/>
      <c r="AJ132" s="112"/>
      <c r="AK132" s="112"/>
      <c r="AL132" s="112"/>
      <c r="AM132" s="112"/>
      <c r="AN132" s="112"/>
      <c r="AO132" s="112"/>
      <c r="AP132" s="112"/>
      <c r="AQ132" s="112"/>
      <c r="AR132" s="112"/>
      <c r="AS132" s="112"/>
      <c r="AT132" s="113"/>
      <c r="AU132" s="114">
        <f>SUM(AU131:AX131)</f>
        <v>0</v>
      </c>
      <c r="AV132" s="115"/>
      <c r="AW132" s="115"/>
      <c r="AX132" s="117"/>
      <c r="AY132">
        <f>$AY$129</f>
        <v>2</v>
      </c>
    </row>
    <row r="133" spans="1:51" ht="24.75" customHeight="1" x14ac:dyDescent="0.15">
      <c r="A133" s="4"/>
      <c r="B133" s="4"/>
      <c r="C133" s="4"/>
      <c r="D133" s="4"/>
      <c r="E133" s="4"/>
      <c r="F133" s="4"/>
      <c r="G133" s="7"/>
      <c r="H133" s="7"/>
      <c r="I133" s="7"/>
      <c r="J133" s="7"/>
      <c r="K133" s="7"/>
      <c r="L133" s="3"/>
      <c r="M133" s="7"/>
      <c r="N133" s="7"/>
      <c r="O133" s="7"/>
      <c r="P133" s="7"/>
      <c r="Q133" s="7"/>
      <c r="R133" s="7"/>
      <c r="S133" s="7"/>
      <c r="T133" s="7"/>
      <c r="U133" s="7"/>
      <c r="V133" s="7"/>
      <c r="W133" s="7"/>
      <c r="X133" s="7"/>
      <c r="Y133" s="8"/>
      <c r="Z133" s="8"/>
      <c r="AA133" s="8"/>
      <c r="AB133" s="8"/>
      <c r="AC133" s="7"/>
      <c r="AD133" s="7"/>
      <c r="AE133" s="7"/>
      <c r="AF133" s="7"/>
      <c r="AG133" s="7"/>
      <c r="AH133" s="3"/>
      <c r="AI133" s="7"/>
      <c r="AJ133" s="7"/>
      <c r="AK133" s="7"/>
      <c r="AL133" s="7"/>
      <c r="AM133" s="7"/>
      <c r="AN133" s="7"/>
      <c r="AO133" s="7"/>
      <c r="AP133" s="7"/>
      <c r="AQ133" s="7"/>
      <c r="AR133" s="7"/>
      <c r="AS133" s="7"/>
      <c r="AT133" s="7"/>
      <c r="AU133" s="8"/>
      <c r="AV133" s="8"/>
      <c r="AW133" s="8"/>
      <c r="AX133" s="8"/>
    </row>
    <row r="134" spans="1:51" ht="24.75" customHeight="1" x14ac:dyDescent="0.15"/>
    <row r="135" spans="1:51" ht="24.75" customHeight="1" x14ac:dyDescent="0.15">
      <c r="A135" s="9"/>
      <c r="B135" s="1" t="s">
        <v>26</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24.75" customHeight="1" x14ac:dyDescent="0.15">
      <c r="A136" s="9"/>
      <c r="B136" s="39" t="s">
        <v>216</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59.25" customHeight="1" x14ac:dyDescent="0.15">
      <c r="A137" s="97"/>
      <c r="B137" s="97"/>
      <c r="C137" s="97" t="s">
        <v>24</v>
      </c>
      <c r="D137" s="97"/>
      <c r="E137" s="97"/>
      <c r="F137" s="97"/>
      <c r="G137" s="97"/>
      <c r="H137" s="97"/>
      <c r="I137" s="97"/>
      <c r="J137" s="98" t="s">
        <v>183</v>
      </c>
      <c r="K137" s="99"/>
      <c r="L137" s="99"/>
      <c r="M137" s="99"/>
      <c r="N137" s="99"/>
      <c r="O137" s="99"/>
      <c r="P137" s="100" t="s">
        <v>25</v>
      </c>
      <c r="Q137" s="100"/>
      <c r="R137" s="100"/>
      <c r="S137" s="100"/>
      <c r="T137" s="100"/>
      <c r="U137" s="100"/>
      <c r="V137" s="100"/>
      <c r="W137" s="100"/>
      <c r="X137" s="100"/>
      <c r="Y137" s="101" t="s">
        <v>182</v>
      </c>
      <c r="Z137" s="102"/>
      <c r="AA137" s="102"/>
      <c r="AB137" s="102"/>
      <c r="AC137" s="98" t="s">
        <v>208</v>
      </c>
      <c r="AD137" s="98"/>
      <c r="AE137" s="98"/>
      <c r="AF137" s="98"/>
      <c r="AG137" s="98"/>
      <c r="AH137" s="101" t="s">
        <v>221</v>
      </c>
      <c r="AI137" s="97"/>
      <c r="AJ137" s="97"/>
      <c r="AK137" s="97"/>
      <c r="AL137" s="97" t="s">
        <v>19</v>
      </c>
      <c r="AM137" s="97"/>
      <c r="AN137" s="97"/>
      <c r="AO137" s="103"/>
      <c r="AP137" s="80" t="s">
        <v>184</v>
      </c>
      <c r="AQ137" s="80"/>
      <c r="AR137" s="80"/>
      <c r="AS137" s="80"/>
      <c r="AT137" s="80"/>
      <c r="AU137" s="80"/>
      <c r="AV137" s="80"/>
      <c r="AW137" s="80"/>
      <c r="AX137" s="80"/>
    </row>
    <row r="138" spans="1:51" ht="30" customHeight="1" x14ac:dyDescent="0.15">
      <c r="A138" s="81">
        <v>1</v>
      </c>
      <c r="B138" s="81">
        <v>1</v>
      </c>
      <c r="C138" s="104" t="s">
        <v>626</v>
      </c>
      <c r="D138" s="82"/>
      <c r="E138" s="82"/>
      <c r="F138" s="82"/>
      <c r="G138" s="82"/>
      <c r="H138" s="82"/>
      <c r="I138" s="82"/>
      <c r="J138" s="83">
        <v>7000020422118</v>
      </c>
      <c r="K138" s="84"/>
      <c r="L138" s="84"/>
      <c r="M138" s="84"/>
      <c r="N138" s="84"/>
      <c r="O138" s="84"/>
      <c r="P138" s="105" t="s">
        <v>622</v>
      </c>
      <c r="Q138" s="85"/>
      <c r="R138" s="85"/>
      <c r="S138" s="85"/>
      <c r="T138" s="85"/>
      <c r="U138" s="85"/>
      <c r="V138" s="85"/>
      <c r="W138" s="85"/>
      <c r="X138" s="85"/>
      <c r="Y138" s="86">
        <v>4.7</v>
      </c>
      <c r="Z138" s="87"/>
      <c r="AA138" s="87"/>
      <c r="AB138" s="88"/>
      <c r="AC138" s="89" t="s">
        <v>623</v>
      </c>
      <c r="AD138" s="90"/>
      <c r="AE138" s="90"/>
      <c r="AF138" s="90"/>
      <c r="AG138" s="90"/>
      <c r="AH138" s="91" t="s">
        <v>624</v>
      </c>
      <c r="AI138" s="92"/>
      <c r="AJ138" s="92"/>
      <c r="AK138" s="92"/>
      <c r="AL138" s="93" t="s">
        <v>624</v>
      </c>
      <c r="AM138" s="94"/>
      <c r="AN138" s="94"/>
      <c r="AO138" s="95"/>
      <c r="AP138" s="96" t="s">
        <v>668</v>
      </c>
      <c r="AQ138" s="96"/>
      <c r="AR138" s="96"/>
      <c r="AS138" s="96"/>
      <c r="AT138" s="96"/>
      <c r="AU138" s="96"/>
      <c r="AV138" s="96"/>
      <c r="AW138" s="96"/>
      <c r="AX138" s="96"/>
    </row>
    <row r="139" spans="1:51" ht="30" customHeight="1" x14ac:dyDescent="0.15">
      <c r="A139" s="81">
        <v>2</v>
      </c>
      <c r="B139" s="81">
        <v>1</v>
      </c>
      <c r="C139" s="104" t="s">
        <v>627</v>
      </c>
      <c r="D139" s="82"/>
      <c r="E139" s="82"/>
      <c r="F139" s="82"/>
      <c r="G139" s="82"/>
      <c r="H139" s="82"/>
      <c r="I139" s="82"/>
      <c r="J139" s="83">
        <v>9000020325252</v>
      </c>
      <c r="K139" s="84"/>
      <c r="L139" s="84"/>
      <c r="M139" s="84"/>
      <c r="N139" s="84"/>
      <c r="O139" s="84"/>
      <c r="P139" s="105" t="s">
        <v>622</v>
      </c>
      <c r="Q139" s="85"/>
      <c r="R139" s="85"/>
      <c r="S139" s="85"/>
      <c r="T139" s="85"/>
      <c r="U139" s="85"/>
      <c r="V139" s="85"/>
      <c r="W139" s="85"/>
      <c r="X139" s="85"/>
      <c r="Y139" s="86">
        <v>4.4000000000000004</v>
      </c>
      <c r="Z139" s="87"/>
      <c r="AA139" s="87"/>
      <c r="AB139" s="88"/>
      <c r="AC139" s="89" t="s">
        <v>623</v>
      </c>
      <c r="AD139" s="90"/>
      <c r="AE139" s="90"/>
      <c r="AF139" s="90"/>
      <c r="AG139" s="90"/>
      <c r="AH139" s="91" t="s">
        <v>624</v>
      </c>
      <c r="AI139" s="92"/>
      <c r="AJ139" s="92"/>
      <c r="AK139" s="92"/>
      <c r="AL139" s="93" t="s">
        <v>624</v>
      </c>
      <c r="AM139" s="94"/>
      <c r="AN139" s="94"/>
      <c r="AO139" s="95"/>
      <c r="AP139" s="106" t="s">
        <v>668</v>
      </c>
      <c r="AQ139" s="107"/>
      <c r="AR139" s="107"/>
      <c r="AS139" s="107"/>
      <c r="AT139" s="107"/>
      <c r="AU139" s="107"/>
      <c r="AV139" s="107"/>
      <c r="AW139" s="107"/>
      <c r="AX139" s="108"/>
      <c r="AY139">
        <f>COUNTA($C$139)</f>
        <v>1</v>
      </c>
    </row>
    <row r="140" spans="1:51" ht="30" customHeight="1" x14ac:dyDescent="0.15">
      <c r="A140" s="81">
        <v>3</v>
      </c>
      <c r="B140" s="81">
        <v>1</v>
      </c>
      <c r="C140" s="104" t="s">
        <v>628</v>
      </c>
      <c r="D140" s="82"/>
      <c r="E140" s="82"/>
      <c r="F140" s="82"/>
      <c r="G140" s="82"/>
      <c r="H140" s="82"/>
      <c r="I140" s="82"/>
      <c r="J140" s="83">
        <v>8000020074454</v>
      </c>
      <c r="K140" s="84"/>
      <c r="L140" s="84"/>
      <c r="M140" s="84"/>
      <c r="N140" s="84"/>
      <c r="O140" s="84"/>
      <c r="P140" s="105" t="s">
        <v>622</v>
      </c>
      <c r="Q140" s="85"/>
      <c r="R140" s="85"/>
      <c r="S140" s="85"/>
      <c r="T140" s="85"/>
      <c r="U140" s="85"/>
      <c r="V140" s="85"/>
      <c r="W140" s="85"/>
      <c r="X140" s="85"/>
      <c r="Y140" s="86">
        <v>3.7</v>
      </c>
      <c r="Z140" s="87"/>
      <c r="AA140" s="87"/>
      <c r="AB140" s="88"/>
      <c r="AC140" s="89" t="s">
        <v>623</v>
      </c>
      <c r="AD140" s="90"/>
      <c r="AE140" s="90"/>
      <c r="AF140" s="90"/>
      <c r="AG140" s="90"/>
      <c r="AH140" s="91" t="s">
        <v>624</v>
      </c>
      <c r="AI140" s="92"/>
      <c r="AJ140" s="92"/>
      <c r="AK140" s="92"/>
      <c r="AL140" s="93" t="s">
        <v>624</v>
      </c>
      <c r="AM140" s="94"/>
      <c r="AN140" s="94"/>
      <c r="AO140" s="95"/>
      <c r="AP140" s="106" t="s">
        <v>668</v>
      </c>
      <c r="AQ140" s="107"/>
      <c r="AR140" s="107"/>
      <c r="AS140" s="107"/>
      <c r="AT140" s="107"/>
      <c r="AU140" s="107"/>
      <c r="AV140" s="107"/>
      <c r="AW140" s="107"/>
      <c r="AX140" s="108"/>
      <c r="AY140">
        <f>COUNTA($C$140)</f>
        <v>1</v>
      </c>
    </row>
    <row r="141" spans="1:51" ht="30" customHeight="1" x14ac:dyDescent="0.15">
      <c r="A141" s="81">
        <v>4</v>
      </c>
      <c r="B141" s="81">
        <v>1</v>
      </c>
      <c r="C141" s="104" t="s">
        <v>629</v>
      </c>
      <c r="D141" s="82"/>
      <c r="E141" s="82"/>
      <c r="F141" s="82"/>
      <c r="G141" s="82"/>
      <c r="H141" s="82"/>
      <c r="I141" s="82"/>
      <c r="J141" s="83">
        <v>3000020322024</v>
      </c>
      <c r="K141" s="84"/>
      <c r="L141" s="84"/>
      <c r="M141" s="84"/>
      <c r="N141" s="84"/>
      <c r="O141" s="84"/>
      <c r="P141" s="105" t="s">
        <v>622</v>
      </c>
      <c r="Q141" s="85"/>
      <c r="R141" s="85"/>
      <c r="S141" s="85"/>
      <c r="T141" s="85"/>
      <c r="U141" s="85"/>
      <c r="V141" s="85"/>
      <c r="W141" s="85"/>
      <c r="X141" s="85"/>
      <c r="Y141" s="86">
        <v>3.4</v>
      </c>
      <c r="Z141" s="87"/>
      <c r="AA141" s="87"/>
      <c r="AB141" s="88"/>
      <c r="AC141" s="89" t="s">
        <v>623</v>
      </c>
      <c r="AD141" s="90"/>
      <c r="AE141" s="90"/>
      <c r="AF141" s="90"/>
      <c r="AG141" s="90"/>
      <c r="AH141" s="91" t="s">
        <v>624</v>
      </c>
      <c r="AI141" s="92"/>
      <c r="AJ141" s="92"/>
      <c r="AK141" s="92"/>
      <c r="AL141" s="93" t="s">
        <v>624</v>
      </c>
      <c r="AM141" s="94"/>
      <c r="AN141" s="94"/>
      <c r="AO141" s="95"/>
      <c r="AP141" s="106" t="s">
        <v>668</v>
      </c>
      <c r="AQ141" s="107"/>
      <c r="AR141" s="107"/>
      <c r="AS141" s="107"/>
      <c r="AT141" s="107"/>
      <c r="AU141" s="107"/>
      <c r="AV141" s="107"/>
      <c r="AW141" s="107"/>
      <c r="AX141" s="108"/>
      <c r="AY141">
        <f>COUNTA($C$141)</f>
        <v>1</v>
      </c>
    </row>
    <row r="142" spans="1:51" ht="30" customHeight="1" x14ac:dyDescent="0.15">
      <c r="A142" s="81">
        <v>5</v>
      </c>
      <c r="B142" s="81">
        <v>1</v>
      </c>
      <c r="C142" s="104" t="s">
        <v>630</v>
      </c>
      <c r="D142" s="82"/>
      <c r="E142" s="82"/>
      <c r="F142" s="82"/>
      <c r="G142" s="82"/>
      <c r="H142" s="82"/>
      <c r="I142" s="82"/>
      <c r="J142" s="83">
        <v>5000020054640</v>
      </c>
      <c r="K142" s="84"/>
      <c r="L142" s="84"/>
      <c r="M142" s="84"/>
      <c r="N142" s="84"/>
      <c r="O142" s="84"/>
      <c r="P142" s="105" t="s">
        <v>622</v>
      </c>
      <c r="Q142" s="85"/>
      <c r="R142" s="85"/>
      <c r="S142" s="85"/>
      <c r="T142" s="85"/>
      <c r="U142" s="85"/>
      <c r="V142" s="85"/>
      <c r="W142" s="85"/>
      <c r="X142" s="85"/>
      <c r="Y142" s="86">
        <v>3.4</v>
      </c>
      <c r="Z142" s="87"/>
      <c r="AA142" s="87"/>
      <c r="AB142" s="88"/>
      <c r="AC142" s="89" t="s">
        <v>623</v>
      </c>
      <c r="AD142" s="90"/>
      <c r="AE142" s="90"/>
      <c r="AF142" s="90"/>
      <c r="AG142" s="90"/>
      <c r="AH142" s="91" t="s">
        <v>624</v>
      </c>
      <c r="AI142" s="92"/>
      <c r="AJ142" s="92"/>
      <c r="AK142" s="92"/>
      <c r="AL142" s="93" t="s">
        <v>624</v>
      </c>
      <c r="AM142" s="94"/>
      <c r="AN142" s="94"/>
      <c r="AO142" s="95"/>
      <c r="AP142" s="106" t="s">
        <v>668</v>
      </c>
      <c r="AQ142" s="107"/>
      <c r="AR142" s="107"/>
      <c r="AS142" s="107"/>
      <c r="AT142" s="107"/>
      <c r="AU142" s="107"/>
      <c r="AV142" s="107"/>
      <c r="AW142" s="107"/>
      <c r="AX142" s="108"/>
      <c r="AY142">
        <f>COUNTA($C$142)</f>
        <v>1</v>
      </c>
    </row>
    <row r="143" spans="1:51" ht="30" customHeight="1" x14ac:dyDescent="0.15">
      <c r="A143" s="81">
        <v>6</v>
      </c>
      <c r="B143" s="81">
        <v>1</v>
      </c>
      <c r="C143" s="104" t="s">
        <v>631</v>
      </c>
      <c r="D143" s="82"/>
      <c r="E143" s="82"/>
      <c r="F143" s="82"/>
      <c r="G143" s="82"/>
      <c r="H143" s="82"/>
      <c r="I143" s="82"/>
      <c r="J143" s="83">
        <v>1000020322067</v>
      </c>
      <c r="K143" s="84"/>
      <c r="L143" s="84"/>
      <c r="M143" s="84"/>
      <c r="N143" s="84"/>
      <c r="O143" s="84"/>
      <c r="P143" s="105" t="s">
        <v>622</v>
      </c>
      <c r="Q143" s="85"/>
      <c r="R143" s="85"/>
      <c r="S143" s="85"/>
      <c r="T143" s="85"/>
      <c r="U143" s="85"/>
      <c r="V143" s="85"/>
      <c r="W143" s="85"/>
      <c r="X143" s="85"/>
      <c r="Y143" s="86">
        <v>2.8</v>
      </c>
      <c r="Z143" s="87"/>
      <c r="AA143" s="87"/>
      <c r="AB143" s="88"/>
      <c r="AC143" s="89" t="s">
        <v>623</v>
      </c>
      <c r="AD143" s="90"/>
      <c r="AE143" s="90"/>
      <c r="AF143" s="90"/>
      <c r="AG143" s="90"/>
      <c r="AH143" s="91" t="s">
        <v>624</v>
      </c>
      <c r="AI143" s="92"/>
      <c r="AJ143" s="92"/>
      <c r="AK143" s="92"/>
      <c r="AL143" s="93" t="s">
        <v>624</v>
      </c>
      <c r="AM143" s="94"/>
      <c r="AN143" s="94"/>
      <c r="AO143" s="95"/>
      <c r="AP143" s="106" t="s">
        <v>668</v>
      </c>
      <c r="AQ143" s="107"/>
      <c r="AR143" s="107"/>
      <c r="AS143" s="107"/>
      <c r="AT143" s="107"/>
      <c r="AU143" s="107"/>
      <c r="AV143" s="107"/>
      <c r="AW143" s="107"/>
      <c r="AX143" s="108"/>
      <c r="AY143">
        <f>COUNTA($C$143)</f>
        <v>1</v>
      </c>
    </row>
    <row r="144" spans="1:51" ht="30" customHeight="1" x14ac:dyDescent="0.15">
      <c r="A144" s="81">
        <v>7</v>
      </c>
      <c r="B144" s="81">
        <v>1</v>
      </c>
      <c r="C144" s="104" t="s">
        <v>632</v>
      </c>
      <c r="D144" s="82"/>
      <c r="E144" s="82"/>
      <c r="F144" s="82"/>
      <c r="G144" s="82"/>
      <c r="H144" s="82"/>
      <c r="I144" s="82"/>
      <c r="J144" s="83">
        <v>1000020024457</v>
      </c>
      <c r="K144" s="84"/>
      <c r="L144" s="84"/>
      <c r="M144" s="84"/>
      <c r="N144" s="84"/>
      <c r="O144" s="84"/>
      <c r="P144" s="105" t="s">
        <v>622</v>
      </c>
      <c r="Q144" s="85"/>
      <c r="R144" s="85"/>
      <c r="S144" s="85"/>
      <c r="T144" s="85"/>
      <c r="U144" s="85"/>
      <c r="V144" s="85"/>
      <c r="W144" s="85"/>
      <c r="X144" s="85"/>
      <c r="Y144" s="86">
        <v>2.7</v>
      </c>
      <c r="Z144" s="87"/>
      <c r="AA144" s="87"/>
      <c r="AB144" s="88"/>
      <c r="AC144" s="89" t="s">
        <v>623</v>
      </c>
      <c r="AD144" s="90"/>
      <c r="AE144" s="90"/>
      <c r="AF144" s="90"/>
      <c r="AG144" s="90"/>
      <c r="AH144" s="91" t="s">
        <v>624</v>
      </c>
      <c r="AI144" s="92"/>
      <c r="AJ144" s="92"/>
      <c r="AK144" s="92"/>
      <c r="AL144" s="93" t="s">
        <v>624</v>
      </c>
      <c r="AM144" s="94"/>
      <c r="AN144" s="94"/>
      <c r="AO144" s="95"/>
      <c r="AP144" s="106" t="s">
        <v>668</v>
      </c>
      <c r="AQ144" s="107"/>
      <c r="AR144" s="107"/>
      <c r="AS144" s="107"/>
      <c r="AT144" s="107"/>
      <c r="AU144" s="107"/>
      <c r="AV144" s="107"/>
      <c r="AW144" s="107"/>
      <c r="AX144" s="108"/>
      <c r="AY144">
        <f>COUNTA($C$144)</f>
        <v>1</v>
      </c>
    </row>
    <row r="145" spans="1:51" ht="30" customHeight="1" x14ac:dyDescent="0.15">
      <c r="A145" s="81">
        <v>8</v>
      </c>
      <c r="B145" s="81">
        <v>1</v>
      </c>
      <c r="C145" s="104" t="s">
        <v>633</v>
      </c>
      <c r="D145" s="82"/>
      <c r="E145" s="82"/>
      <c r="F145" s="82"/>
      <c r="G145" s="82"/>
      <c r="H145" s="82"/>
      <c r="I145" s="82"/>
      <c r="J145" s="83">
        <v>7000020325015</v>
      </c>
      <c r="K145" s="84"/>
      <c r="L145" s="84"/>
      <c r="M145" s="84"/>
      <c r="N145" s="84"/>
      <c r="O145" s="84"/>
      <c r="P145" s="105" t="s">
        <v>622</v>
      </c>
      <c r="Q145" s="85"/>
      <c r="R145" s="85"/>
      <c r="S145" s="85"/>
      <c r="T145" s="85"/>
      <c r="U145" s="85"/>
      <c r="V145" s="85"/>
      <c r="W145" s="85"/>
      <c r="X145" s="85"/>
      <c r="Y145" s="86">
        <v>2.7</v>
      </c>
      <c r="Z145" s="87"/>
      <c r="AA145" s="87"/>
      <c r="AB145" s="88"/>
      <c r="AC145" s="89" t="s">
        <v>623</v>
      </c>
      <c r="AD145" s="90"/>
      <c r="AE145" s="90"/>
      <c r="AF145" s="90"/>
      <c r="AG145" s="90"/>
      <c r="AH145" s="91" t="s">
        <v>624</v>
      </c>
      <c r="AI145" s="92"/>
      <c r="AJ145" s="92"/>
      <c r="AK145" s="92"/>
      <c r="AL145" s="93" t="s">
        <v>624</v>
      </c>
      <c r="AM145" s="94"/>
      <c r="AN145" s="94"/>
      <c r="AO145" s="95"/>
      <c r="AP145" s="106" t="s">
        <v>668</v>
      </c>
      <c r="AQ145" s="107"/>
      <c r="AR145" s="107"/>
      <c r="AS145" s="107"/>
      <c r="AT145" s="107"/>
      <c r="AU145" s="107"/>
      <c r="AV145" s="107"/>
      <c r="AW145" s="107"/>
      <c r="AX145" s="108"/>
      <c r="AY145">
        <f>COUNTA($C$145)</f>
        <v>1</v>
      </c>
    </row>
    <row r="146" spans="1:51" ht="30" customHeight="1" x14ac:dyDescent="0.15">
      <c r="A146" s="81">
        <v>9</v>
      </c>
      <c r="B146" s="81">
        <v>1</v>
      </c>
      <c r="C146" s="104" t="s">
        <v>634</v>
      </c>
      <c r="D146" s="82"/>
      <c r="E146" s="82"/>
      <c r="F146" s="82"/>
      <c r="G146" s="82"/>
      <c r="H146" s="82"/>
      <c r="I146" s="82"/>
      <c r="J146" s="83">
        <v>8000020465330</v>
      </c>
      <c r="K146" s="84"/>
      <c r="L146" s="84"/>
      <c r="M146" s="84"/>
      <c r="N146" s="84"/>
      <c r="O146" s="84"/>
      <c r="P146" s="105" t="s">
        <v>622</v>
      </c>
      <c r="Q146" s="85"/>
      <c r="R146" s="85"/>
      <c r="S146" s="85"/>
      <c r="T146" s="85"/>
      <c r="U146" s="85"/>
      <c r="V146" s="85"/>
      <c r="W146" s="85"/>
      <c r="X146" s="85"/>
      <c r="Y146" s="86">
        <v>2.6</v>
      </c>
      <c r="Z146" s="87"/>
      <c r="AA146" s="87"/>
      <c r="AB146" s="88"/>
      <c r="AC146" s="89" t="s">
        <v>623</v>
      </c>
      <c r="AD146" s="90"/>
      <c r="AE146" s="90"/>
      <c r="AF146" s="90"/>
      <c r="AG146" s="90"/>
      <c r="AH146" s="91" t="s">
        <v>624</v>
      </c>
      <c r="AI146" s="92"/>
      <c r="AJ146" s="92"/>
      <c r="AK146" s="92"/>
      <c r="AL146" s="93" t="s">
        <v>624</v>
      </c>
      <c r="AM146" s="94"/>
      <c r="AN146" s="94"/>
      <c r="AO146" s="95"/>
      <c r="AP146" s="106" t="s">
        <v>668</v>
      </c>
      <c r="AQ146" s="107"/>
      <c r="AR146" s="107"/>
      <c r="AS146" s="107"/>
      <c r="AT146" s="107"/>
      <c r="AU146" s="107"/>
      <c r="AV146" s="107"/>
      <c r="AW146" s="107"/>
      <c r="AX146" s="108"/>
      <c r="AY146">
        <f>COUNTA($C$146)</f>
        <v>1</v>
      </c>
    </row>
    <row r="147" spans="1:51" ht="30" customHeight="1" x14ac:dyDescent="0.15">
      <c r="A147" s="81">
        <v>10</v>
      </c>
      <c r="B147" s="81">
        <v>1</v>
      </c>
      <c r="C147" s="104" t="s">
        <v>635</v>
      </c>
      <c r="D147" s="82"/>
      <c r="E147" s="82"/>
      <c r="F147" s="82"/>
      <c r="G147" s="82"/>
      <c r="H147" s="82"/>
      <c r="I147" s="82"/>
      <c r="J147" s="83">
        <v>9000020014681</v>
      </c>
      <c r="K147" s="84"/>
      <c r="L147" s="84"/>
      <c r="M147" s="84"/>
      <c r="N147" s="84"/>
      <c r="O147" s="84"/>
      <c r="P147" s="105" t="s">
        <v>622</v>
      </c>
      <c r="Q147" s="85"/>
      <c r="R147" s="85"/>
      <c r="S147" s="85"/>
      <c r="T147" s="85"/>
      <c r="U147" s="85"/>
      <c r="V147" s="85"/>
      <c r="W147" s="85"/>
      <c r="X147" s="85"/>
      <c r="Y147" s="86">
        <v>2.2999999999999998</v>
      </c>
      <c r="Z147" s="87"/>
      <c r="AA147" s="87"/>
      <c r="AB147" s="88"/>
      <c r="AC147" s="89" t="s">
        <v>623</v>
      </c>
      <c r="AD147" s="90"/>
      <c r="AE147" s="90"/>
      <c r="AF147" s="90"/>
      <c r="AG147" s="90"/>
      <c r="AH147" s="91" t="s">
        <v>624</v>
      </c>
      <c r="AI147" s="92"/>
      <c r="AJ147" s="92"/>
      <c r="AK147" s="92"/>
      <c r="AL147" s="93" t="s">
        <v>624</v>
      </c>
      <c r="AM147" s="94"/>
      <c r="AN147" s="94"/>
      <c r="AO147" s="95"/>
      <c r="AP147" s="106" t="s">
        <v>668</v>
      </c>
      <c r="AQ147" s="107"/>
      <c r="AR147" s="107"/>
      <c r="AS147" s="107"/>
      <c r="AT147" s="107"/>
      <c r="AU147" s="107"/>
      <c r="AV147" s="107"/>
      <c r="AW147" s="107"/>
      <c r="AX147" s="108"/>
      <c r="AY147">
        <f>COUNTA($C$147)</f>
        <v>1</v>
      </c>
    </row>
    <row r="148" spans="1:51" ht="24.75" customHeight="1" x14ac:dyDescent="0.15">
      <c r="A148" s="43"/>
      <c r="B148" s="43"/>
      <c r="C148" s="43"/>
      <c r="D148" s="43"/>
      <c r="E148" s="43"/>
      <c r="F148" s="43"/>
      <c r="G148" s="43"/>
      <c r="H148" s="43"/>
      <c r="I148" s="43"/>
      <c r="J148" s="44"/>
      <c r="K148" s="44"/>
      <c r="L148" s="44"/>
      <c r="M148" s="44"/>
      <c r="N148" s="44"/>
      <c r="O148" s="44"/>
      <c r="P148" s="45"/>
      <c r="Q148" s="45"/>
      <c r="R148" s="45"/>
      <c r="S148" s="45"/>
      <c r="T148" s="45"/>
      <c r="U148" s="45"/>
      <c r="V148" s="45"/>
      <c r="W148" s="45"/>
      <c r="X148" s="45"/>
      <c r="Y148" s="46"/>
      <c r="Z148" s="46"/>
      <c r="AA148" s="46"/>
      <c r="AB148" s="46"/>
      <c r="AC148" s="46"/>
      <c r="AD148" s="46"/>
      <c r="AE148" s="46"/>
      <c r="AF148" s="46"/>
      <c r="AG148" s="46"/>
      <c r="AH148" s="46"/>
      <c r="AI148" s="46"/>
      <c r="AJ148" s="46"/>
      <c r="AK148" s="46"/>
      <c r="AL148" s="46"/>
      <c r="AM148" s="46"/>
      <c r="AN148" s="46"/>
      <c r="AO148" s="46"/>
      <c r="AP148" s="45"/>
      <c r="AQ148" s="45"/>
      <c r="AR148" s="45"/>
      <c r="AS148" s="45"/>
      <c r="AT148" s="45"/>
      <c r="AU148" s="45"/>
      <c r="AV148" s="45"/>
      <c r="AW148" s="45"/>
      <c r="AX148" s="45"/>
      <c r="AY148">
        <f>COUNTA($C$151)</f>
        <v>1</v>
      </c>
    </row>
    <row r="149" spans="1:51" ht="24.75" customHeight="1" x14ac:dyDescent="0.15">
      <c r="A149" s="43"/>
      <c r="B149" s="47" t="s">
        <v>163</v>
      </c>
      <c r="C149" s="43"/>
      <c r="D149" s="43"/>
      <c r="E149" s="43"/>
      <c r="F149" s="43"/>
      <c r="G149" s="43"/>
      <c r="H149" s="43"/>
      <c r="I149" s="43"/>
      <c r="J149" s="43"/>
      <c r="K149" s="43"/>
      <c r="L149" s="43"/>
      <c r="M149" s="43"/>
      <c r="N149" s="43"/>
      <c r="O149" s="43"/>
      <c r="P149" s="48"/>
      <c r="Q149" s="48"/>
      <c r="R149" s="48"/>
      <c r="S149" s="48"/>
      <c r="T149" s="48"/>
      <c r="U149" s="48"/>
      <c r="V149" s="48"/>
      <c r="W149" s="48"/>
      <c r="X149" s="48"/>
      <c r="Y149" s="49"/>
      <c r="Z149" s="49"/>
      <c r="AA149" s="49"/>
      <c r="AB149" s="49"/>
      <c r="AC149" s="49"/>
      <c r="AD149" s="49"/>
      <c r="AE149" s="49"/>
      <c r="AF149" s="49"/>
      <c r="AG149" s="49"/>
      <c r="AH149" s="49"/>
      <c r="AI149" s="49"/>
      <c r="AJ149" s="49"/>
      <c r="AK149" s="49"/>
      <c r="AL149" s="49"/>
      <c r="AM149" s="49"/>
      <c r="AN149" s="49"/>
      <c r="AO149" s="49"/>
      <c r="AP149" s="48"/>
      <c r="AQ149" s="48"/>
      <c r="AR149" s="48"/>
      <c r="AS149" s="48"/>
      <c r="AT149" s="48"/>
      <c r="AU149" s="48"/>
      <c r="AV149" s="48"/>
      <c r="AW149" s="48"/>
      <c r="AX149" s="48"/>
      <c r="AY149">
        <f>$AY$148</f>
        <v>1</v>
      </c>
    </row>
    <row r="150" spans="1:51" ht="59.25" customHeight="1" x14ac:dyDescent="0.15">
      <c r="A150" s="97"/>
      <c r="B150" s="97"/>
      <c r="C150" s="97" t="s">
        <v>24</v>
      </c>
      <c r="D150" s="97"/>
      <c r="E150" s="97"/>
      <c r="F150" s="97"/>
      <c r="G150" s="97"/>
      <c r="H150" s="97"/>
      <c r="I150" s="97"/>
      <c r="J150" s="98" t="s">
        <v>183</v>
      </c>
      <c r="K150" s="99"/>
      <c r="L150" s="99"/>
      <c r="M150" s="99"/>
      <c r="N150" s="99"/>
      <c r="O150" s="99"/>
      <c r="P150" s="100" t="s">
        <v>25</v>
      </c>
      <c r="Q150" s="100"/>
      <c r="R150" s="100"/>
      <c r="S150" s="100"/>
      <c r="T150" s="100"/>
      <c r="U150" s="100"/>
      <c r="V150" s="100"/>
      <c r="W150" s="100"/>
      <c r="X150" s="100"/>
      <c r="Y150" s="101" t="s">
        <v>182</v>
      </c>
      <c r="Z150" s="102"/>
      <c r="AA150" s="102"/>
      <c r="AB150" s="102"/>
      <c r="AC150" s="98" t="s">
        <v>208</v>
      </c>
      <c r="AD150" s="98"/>
      <c r="AE150" s="98"/>
      <c r="AF150" s="98"/>
      <c r="AG150" s="98"/>
      <c r="AH150" s="101" t="s">
        <v>221</v>
      </c>
      <c r="AI150" s="97"/>
      <c r="AJ150" s="97"/>
      <c r="AK150" s="97"/>
      <c r="AL150" s="97" t="s">
        <v>19</v>
      </c>
      <c r="AM150" s="97"/>
      <c r="AN150" s="97"/>
      <c r="AO150" s="103"/>
      <c r="AP150" s="80" t="s">
        <v>184</v>
      </c>
      <c r="AQ150" s="80"/>
      <c r="AR150" s="80"/>
      <c r="AS150" s="80"/>
      <c r="AT150" s="80"/>
      <c r="AU150" s="80"/>
      <c r="AV150" s="80"/>
      <c r="AW150" s="80"/>
      <c r="AX150" s="80"/>
      <c r="AY150">
        <f>$AY$148</f>
        <v>1</v>
      </c>
    </row>
    <row r="151" spans="1:51" ht="30" customHeight="1" x14ac:dyDescent="0.15">
      <c r="A151" s="81">
        <v>1</v>
      </c>
      <c r="B151" s="81">
        <v>1</v>
      </c>
      <c r="C151" s="104" t="s">
        <v>636</v>
      </c>
      <c r="D151" s="82"/>
      <c r="E151" s="82"/>
      <c r="F151" s="82"/>
      <c r="G151" s="82"/>
      <c r="H151" s="82"/>
      <c r="I151" s="82"/>
      <c r="J151" s="83">
        <v>1310005008485</v>
      </c>
      <c r="K151" s="84"/>
      <c r="L151" s="84"/>
      <c r="M151" s="84"/>
      <c r="N151" s="84"/>
      <c r="O151" s="84"/>
      <c r="P151" s="105" t="s">
        <v>622</v>
      </c>
      <c r="Q151" s="85"/>
      <c r="R151" s="85"/>
      <c r="S151" s="85"/>
      <c r="T151" s="85"/>
      <c r="U151" s="85"/>
      <c r="V151" s="85"/>
      <c r="W151" s="85"/>
      <c r="X151" s="85"/>
      <c r="Y151" s="86">
        <v>4.7</v>
      </c>
      <c r="Z151" s="87"/>
      <c r="AA151" s="87"/>
      <c r="AB151" s="88"/>
      <c r="AC151" s="89" t="s">
        <v>623</v>
      </c>
      <c r="AD151" s="90"/>
      <c r="AE151" s="90"/>
      <c r="AF151" s="90"/>
      <c r="AG151" s="90"/>
      <c r="AH151" s="91" t="s">
        <v>624</v>
      </c>
      <c r="AI151" s="92"/>
      <c r="AJ151" s="92"/>
      <c r="AK151" s="92"/>
      <c r="AL151" s="93" t="s">
        <v>624</v>
      </c>
      <c r="AM151" s="94"/>
      <c r="AN151" s="94"/>
      <c r="AO151" s="95"/>
      <c r="AP151" s="96" t="s">
        <v>668</v>
      </c>
      <c r="AQ151" s="96"/>
      <c r="AR151" s="96"/>
      <c r="AS151" s="96"/>
      <c r="AT151" s="96"/>
      <c r="AU151" s="96"/>
      <c r="AV151" s="96"/>
      <c r="AW151" s="96"/>
      <c r="AX151" s="96"/>
      <c r="AY151">
        <f>$AY$148</f>
        <v>1</v>
      </c>
    </row>
    <row r="152" spans="1:51" ht="30" customHeight="1" x14ac:dyDescent="0.15">
      <c r="A152" s="81">
        <v>2</v>
      </c>
      <c r="B152" s="81">
        <v>1</v>
      </c>
      <c r="C152" s="104" t="s">
        <v>637</v>
      </c>
      <c r="D152" s="82"/>
      <c r="E152" s="82"/>
      <c r="F152" s="82"/>
      <c r="G152" s="82"/>
      <c r="H152" s="82"/>
      <c r="I152" s="82"/>
      <c r="J152" s="83">
        <v>8280005007377</v>
      </c>
      <c r="K152" s="84"/>
      <c r="L152" s="84"/>
      <c r="M152" s="84"/>
      <c r="N152" s="84"/>
      <c r="O152" s="84"/>
      <c r="P152" s="105" t="s">
        <v>622</v>
      </c>
      <c r="Q152" s="85"/>
      <c r="R152" s="85"/>
      <c r="S152" s="85"/>
      <c r="T152" s="85"/>
      <c r="U152" s="85"/>
      <c r="V152" s="85"/>
      <c r="W152" s="85"/>
      <c r="X152" s="85"/>
      <c r="Y152" s="86">
        <v>4.4000000000000004</v>
      </c>
      <c r="Z152" s="87"/>
      <c r="AA152" s="87"/>
      <c r="AB152" s="88"/>
      <c r="AC152" s="89" t="s">
        <v>623</v>
      </c>
      <c r="AD152" s="90"/>
      <c r="AE152" s="90"/>
      <c r="AF152" s="90"/>
      <c r="AG152" s="90"/>
      <c r="AH152" s="91" t="s">
        <v>624</v>
      </c>
      <c r="AI152" s="92"/>
      <c r="AJ152" s="92"/>
      <c r="AK152" s="92"/>
      <c r="AL152" s="93" t="s">
        <v>624</v>
      </c>
      <c r="AM152" s="94"/>
      <c r="AN152" s="94"/>
      <c r="AO152" s="95"/>
      <c r="AP152" s="106" t="s">
        <v>668</v>
      </c>
      <c r="AQ152" s="107"/>
      <c r="AR152" s="107"/>
      <c r="AS152" s="107"/>
      <c r="AT152" s="107"/>
      <c r="AU152" s="107"/>
      <c r="AV152" s="107"/>
      <c r="AW152" s="107"/>
      <c r="AX152" s="108"/>
      <c r="AY152">
        <f>COUNTA($C$152)</f>
        <v>1</v>
      </c>
    </row>
    <row r="153" spans="1:51" ht="30" customHeight="1" x14ac:dyDescent="0.15">
      <c r="A153" s="81">
        <v>3</v>
      </c>
      <c r="B153" s="81">
        <v>1</v>
      </c>
      <c r="C153" s="104" t="s">
        <v>638</v>
      </c>
      <c r="D153" s="82"/>
      <c r="E153" s="82"/>
      <c r="F153" s="82"/>
      <c r="G153" s="82"/>
      <c r="H153" s="82"/>
      <c r="I153" s="82"/>
      <c r="J153" s="83">
        <v>3380005012421</v>
      </c>
      <c r="K153" s="84"/>
      <c r="L153" s="84"/>
      <c r="M153" s="84"/>
      <c r="N153" s="84"/>
      <c r="O153" s="84"/>
      <c r="P153" s="105" t="s">
        <v>622</v>
      </c>
      <c r="Q153" s="85"/>
      <c r="R153" s="85"/>
      <c r="S153" s="85"/>
      <c r="T153" s="85"/>
      <c r="U153" s="85"/>
      <c r="V153" s="85"/>
      <c r="W153" s="85"/>
      <c r="X153" s="85"/>
      <c r="Y153" s="86">
        <v>3.7</v>
      </c>
      <c r="Z153" s="87"/>
      <c r="AA153" s="87"/>
      <c r="AB153" s="88"/>
      <c r="AC153" s="89" t="s">
        <v>623</v>
      </c>
      <c r="AD153" s="90"/>
      <c r="AE153" s="90"/>
      <c r="AF153" s="90"/>
      <c r="AG153" s="90"/>
      <c r="AH153" s="91" t="s">
        <v>624</v>
      </c>
      <c r="AI153" s="92"/>
      <c r="AJ153" s="92"/>
      <c r="AK153" s="92"/>
      <c r="AL153" s="93" t="s">
        <v>624</v>
      </c>
      <c r="AM153" s="94"/>
      <c r="AN153" s="94"/>
      <c r="AO153" s="95"/>
      <c r="AP153" s="106" t="s">
        <v>668</v>
      </c>
      <c r="AQ153" s="107"/>
      <c r="AR153" s="107"/>
      <c r="AS153" s="107"/>
      <c r="AT153" s="107"/>
      <c r="AU153" s="107"/>
      <c r="AV153" s="107"/>
      <c r="AW153" s="107"/>
      <c r="AX153" s="108"/>
      <c r="AY153">
        <f>COUNTA($C$153)</f>
        <v>1</v>
      </c>
    </row>
    <row r="154" spans="1:51" ht="30" customHeight="1" x14ac:dyDescent="0.15">
      <c r="A154" s="81">
        <v>4</v>
      </c>
      <c r="B154" s="81">
        <v>1</v>
      </c>
      <c r="C154" s="104" t="s">
        <v>639</v>
      </c>
      <c r="D154" s="82"/>
      <c r="E154" s="82"/>
      <c r="F154" s="82"/>
      <c r="G154" s="82"/>
      <c r="H154" s="82"/>
      <c r="I154" s="82"/>
      <c r="J154" s="83">
        <v>1280005007383</v>
      </c>
      <c r="K154" s="84"/>
      <c r="L154" s="84"/>
      <c r="M154" s="84"/>
      <c r="N154" s="84"/>
      <c r="O154" s="84"/>
      <c r="P154" s="105" t="s">
        <v>622</v>
      </c>
      <c r="Q154" s="85"/>
      <c r="R154" s="85"/>
      <c r="S154" s="85"/>
      <c r="T154" s="85"/>
      <c r="U154" s="85"/>
      <c r="V154" s="85"/>
      <c r="W154" s="85"/>
      <c r="X154" s="85"/>
      <c r="Y154" s="86">
        <v>3.4</v>
      </c>
      <c r="Z154" s="87"/>
      <c r="AA154" s="87"/>
      <c r="AB154" s="88"/>
      <c r="AC154" s="89" t="s">
        <v>623</v>
      </c>
      <c r="AD154" s="90"/>
      <c r="AE154" s="90"/>
      <c r="AF154" s="90"/>
      <c r="AG154" s="90"/>
      <c r="AH154" s="91" t="s">
        <v>624</v>
      </c>
      <c r="AI154" s="92"/>
      <c r="AJ154" s="92"/>
      <c r="AK154" s="92"/>
      <c r="AL154" s="93" t="s">
        <v>624</v>
      </c>
      <c r="AM154" s="94"/>
      <c r="AN154" s="94"/>
      <c r="AO154" s="95"/>
      <c r="AP154" s="106" t="s">
        <v>668</v>
      </c>
      <c r="AQ154" s="107"/>
      <c r="AR154" s="107"/>
      <c r="AS154" s="107"/>
      <c r="AT154" s="107"/>
      <c r="AU154" s="107"/>
      <c r="AV154" s="107"/>
      <c r="AW154" s="107"/>
      <c r="AX154" s="108"/>
      <c r="AY154">
        <f>COUNTA($C$154)</f>
        <v>1</v>
      </c>
    </row>
    <row r="155" spans="1:51" ht="30" customHeight="1" x14ac:dyDescent="0.15">
      <c r="A155" s="81">
        <v>5</v>
      </c>
      <c r="B155" s="81">
        <v>1</v>
      </c>
      <c r="C155" s="104" t="s">
        <v>640</v>
      </c>
      <c r="D155" s="82"/>
      <c r="E155" s="82"/>
      <c r="F155" s="82"/>
      <c r="G155" s="82"/>
      <c r="H155" s="82"/>
      <c r="I155" s="82"/>
      <c r="J155" s="83">
        <v>9410005006356</v>
      </c>
      <c r="K155" s="84"/>
      <c r="L155" s="84"/>
      <c r="M155" s="84"/>
      <c r="N155" s="84"/>
      <c r="O155" s="84"/>
      <c r="P155" s="105" t="s">
        <v>622</v>
      </c>
      <c r="Q155" s="85"/>
      <c r="R155" s="85"/>
      <c r="S155" s="85"/>
      <c r="T155" s="85"/>
      <c r="U155" s="85"/>
      <c r="V155" s="85"/>
      <c r="W155" s="85"/>
      <c r="X155" s="85"/>
      <c r="Y155" s="86">
        <v>3.4</v>
      </c>
      <c r="Z155" s="87"/>
      <c r="AA155" s="87"/>
      <c r="AB155" s="88"/>
      <c r="AC155" s="89" t="s">
        <v>623</v>
      </c>
      <c r="AD155" s="90"/>
      <c r="AE155" s="90"/>
      <c r="AF155" s="90"/>
      <c r="AG155" s="90"/>
      <c r="AH155" s="91" t="s">
        <v>624</v>
      </c>
      <c r="AI155" s="92"/>
      <c r="AJ155" s="92"/>
      <c r="AK155" s="92"/>
      <c r="AL155" s="93" t="s">
        <v>624</v>
      </c>
      <c r="AM155" s="94"/>
      <c r="AN155" s="94"/>
      <c r="AO155" s="95"/>
      <c r="AP155" s="106" t="s">
        <v>668</v>
      </c>
      <c r="AQ155" s="107"/>
      <c r="AR155" s="107"/>
      <c r="AS155" s="107"/>
      <c r="AT155" s="107"/>
      <c r="AU155" s="107"/>
      <c r="AV155" s="107"/>
      <c r="AW155" s="107"/>
      <c r="AX155" s="108"/>
      <c r="AY155">
        <f>COUNTA($C$155)</f>
        <v>1</v>
      </c>
    </row>
    <row r="156" spans="1:51" ht="30" customHeight="1" x14ac:dyDescent="0.15">
      <c r="A156" s="81">
        <v>6</v>
      </c>
      <c r="B156" s="81">
        <v>1</v>
      </c>
      <c r="C156" s="104" t="s">
        <v>641</v>
      </c>
      <c r="D156" s="82"/>
      <c r="E156" s="82"/>
      <c r="F156" s="82"/>
      <c r="G156" s="82"/>
      <c r="H156" s="82"/>
      <c r="I156" s="82"/>
      <c r="J156" s="83">
        <v>6280005007395</v>
      </c>
      <c r="K156" s="84"/>
      <c r="L156" s="84"/>
      <c r="M156" s="84"/>
      <c r="N156" s="84"/>
      <c r="O156" s="84"/>
      <c r="P156" s="105" t="s">
        <v>622</v>
      </c>
      <c r="Q156" s="85"/>
      <c r="R156" s="85"/>
      <c r="S156" s="85"/>
      <c r="T156" s="85"/>
      <c r="U156" s="85"/>
      <c r="V156" s="85"/>
      <c r="W156" s="85"/>
      <c r="X156" s="85"/>
      <c r="Y156" s="86">
        <v>2.8</v>
      </c>
      <c r="Z156" s="87"/>
      <c r="AA156" s="87"/>
      <c r="AB156" s="88"/>
      <c r="AC156" s="89" t="s">
        <v>623</v>
      </c>
      <c r="AD156" s="90"/>
      <c r="AE156" s="90"/>
      <c r="AF156" s="90"/>
      <c r="AG156" s="90"/>
      <c r="AH156" s="91" t="s">
        <v>624</v>
      </c>
      <c r="AI156" s="92"/>
      <c r="AJ156" s="92"/>
      <c r="AK156" s="92"/>
      <c r="AL156" s="93" t="s">
        <v>624</v>
      </c>
      <c r="AM156" s="94"/>
      <c r="AN156" s="94"/>
      <c r="AO156" s="95"/>
      <c r="AP156" s="106" t="s">
        <v>668</v>
      </c>
      <c r="AQ156" s="107"/>
      <c r="AR156" s="107"/>
      <c r="AS156" s="107"/>
      <c r="AT156" s="107"/>
      <c r="AU156" s="107"/>
      <c r="AV156" s="107"/>
      <c r="AW156" s="107"/>
      <c r="AX156" s="108"/>
      <c r="AY156">
        <f>COUNTA($C$156)</f>
        <v>1</v>
      </c>
    </row>
    <row r="157" spans="1:51" ht="30" customHeight="1" x14ac:dyDescent="0.15">
      <c r="A157" s="81">
        <v>7</v>
      </c>
      <c r="B157" s="81">
        <v>1</v>
      </c>
      <c r="C157" s="104" t="s">
        <v>642</v>
      </c>
      <c r="D157" s="82"/>
      <c r="E157" s="82"/>
      <c r="F157" s="82"/>
      <c r="G157" s="82"/>
      <c r="H157" s="82"/>
      <c r="I157" s="82"/>
      <c r="J157" s="83">
        <v>2420005007698</v>
      </c>
      <c r="K157" s="84"/>
      <c r="L157" s="84"/>
      <c r="M157" s="84"/>
      <c r="N157" s="84"/>
      <c r="O157" s="84"/>
      <c r="P157" s="105" t="s">
        <v>622</v>
      </c>
      <c r="Q157" s="85"/>
      <c r="R157" s="85"/>
      <c r="S157" s="85"/>
      <c r="T157" s="85"/>
      <c r="U157" s="85"/>
      <c r="V157" s="85"/>
      <c r="W157" s="85"/>
      <c r="X157" s="85"/>
      <c r="Y157" s="86">
        <v>2.7</v>
      </c>
      <c r="Z157" s="87"/>
      <c r="AA157" s="87"/>
      <c r="AB157" s="88"/>
      <c r="AC157" s="89" t="s">
        <v>623</v>
      </c>
      <c r="AD157" s="90"/>
      <c r="AE157" s="90"/>
      <c r="AF157" s="90"/>
      <c r="AG157" s="90"/>
      <c r="AH157" s="91" t="s">
        <v>624</v>
      </c>
      <c r="AI157" s="92"/>
      <c r="AJ157" s="92"/>
      <c r="AK157" s="92"/>
      <c r="AL157" s="93" t="s">
        <v>624</v>
      </c>
      <c r="AM157" s="94"/>
      <c r="AN157" s="94"/>
      <c r="AO157" s="95"/>
      <c r="AP157" s="106" t="s">
        <v>668</v>
      </c>
      <c r="AQ157" s="107"/>
      <c r="AR157" s="107"/>
      <c r="AS157" s="107"/>
      <c r="AT157" s="107"/>
      <c r="AU157" s="107"/>
      <c r="AV157" s="107"/>
      <c r="AW157" s="107"/>
      <c r="AX157" s="108"/>
      <c r="AY157">
        <f>COUNTA($C$157)</f>
        <v>1</v>
      </c>
    </row>
    <row r="158" spans="1:51" ht="30" customHeight="1" x14ac:dyDescent="0.15">
      <c r="A158" s="81">
        <v>8</v>
      </c>
      <c r="B158" s="81">
        <v>1</v>
      </c>
      <c r="C158" s="104" t="s">
        <v>643</v>
      </c>
      <c r="D158" s="82"/>
      <c r="E158" s="82"/>
      <c r="F158" s="82"/>
      <c r="G158" s="82"/>
      <c r="H158" s="82"/>
      <c r="I158" s="82"/>
      <c r="J158" s="83">
        <v>8280005007402</v>
      </c>
      <c r="K158" s="84"/>
      <c r="L158" s="84"/>
      <c r="M158" s="84"/>
      <c r="N158" s="84"/>
      <c r="O158" s="84"/>
      <c r="P158" s="105" t="s">
        <v>622</v>
      </c>
      <c r="Q158" s="85"/>
      <c r="R158" s="85"/>
      <c r="S158" s="85"/>
      <c r="T158" s="85"/>
      <c r="U158" s="85"/>
      <c r="V158" s="85"/>
      <c r="W158" s="85"/>
      <c r="X158" s="85"/>
      <c r="Y158" s="86">
        <v>2.7</v>
      </c>
      <c r="Z158" s="87"/>
      <c r="AA158" s="87"/>
      <c r="AB158" s="88"/>
      <c r="AC158" s="89" t="s">
        <v>623</v>
      </c>
      <c r="AD158" s="90"/>
      <c r="AE158" s="90"/>
      <c r="AF158" s="90"/>
      <c r="AG158" s="90"/>
      <c r="AH158" s="91" t="s">
        <v>624</v>
      </c>
      <c r="AI158" s="92"/>
      <c r="AJ158" s="92"/>
      <c r="AK158" s="92"/>
      <c r="AL158" s="93" t="s">
        <v>624</v>
      </c>
      <c r="AM158" s="94"/>
      <c r="AN158" s="94"/>
      <c r="AO158" s="95"/>
      <c r="AP158" s="106" t="s">
        <v>668</v>
      </c>
      <c r="AQ158" s="107"/>
      <c r="AR158" s="107"/>
      <c r="AS158" s="107"/>
      <c r="AT158" s="107"/>
      <c r="AU158" s="107"/>
      <c r="AV158" s="107"/>
      <c r="AW158" s="107"/>
      <c r="AX158" s="108"/>
      <c r="AY158">
        <f>COUNTA($C$158)</f>
        <v>1</v>
      </c>
    </row>
    <row r="159" spans="1:51" ht="30" customHeight="1" x14ac:dyDescent="0.15">
      <c r="A159" s="81">
        <v>9</v>
      </c>
      <c r="B159" s="81">
        <v>1</v>
      </c>
      <c r="C159" s="104" t="s">
        <v>644</v>
      </c>
      <c r="D159" s="82"/>
      <c r="E159" s="82"/>
      <c r="F159" s="82"/>
      <c r="G159" s="82"/>
      <c r="H159" s="82"/>
      <c r="I159" s="82"/>
      <c r="J159" s="83">
        <v>4340005009288</v>
      </c>
      <c r="K159" s="84"/>
      <c r="L159" s="84"/>
      <c r="M159" s="84"/>
      <c r="N159" s="84"/>
      <c r="O159" s="84"/>
      <c r="P159" s="105" t="s">
        <v>622</v>
      </c>
      <c r="Q159" s="85"/>
      <c r="R159" s="85"/>
      <c r="S159" s="85"/>
      <c r="T159" s="85"/>
      <c r="U159" s="85"/>
      <c r="V159" s="85"/>
      <c r="W159" s="85"/>
      <c r="X159" s="85"/>
      <c r="Y159" s="86">
        <v>2.6</v>
      </c>
      <c r="Z159" s="87"/>
      <c r="AA159" s="87"/>
      <c r="AB159" s="88"/>
      <c r="AC159" s="89" t="s">
        <v>623</v>
      </c>
      <c r="AD159" s="90"/>
      <c r="AE159" s="90"/>
      <c r="AF159" s="90"/>
      <c r="AG159" s="90"/>
      <c r="AH159" s="91" t="s">
        <v>624</v>
      </c>
      <c r="AI159" s="92"/>
      <c r="AJ159" s="92"/>
      <c r="AK159" s="92"/>
      <c r="AL159" s="93" t="s">
        <v>624</v>
      </c>
      <c r="AM159" s="94"/>
      <c r="AN159" s="94"/>
      <c r="AO159" s="95"/>
      <c r="AP159" s="106" t="s">
        <v>668</v>
      </c>
      <c r="AQ159" s="107"/>
      <c r="AR159" s="107"/>
      <c r="AS159" s="107"/>
      <c r="AT159" s="107"/>
      <c r="AU159" s="107"/>
      <c r="AV159" s="107"/>
      <c r="AW159" s="107"/>
      <c r="AX159" s="108"/>
      <c r="AY159">
        <f>COUNTA($C$159)</f>
        <v>1</v>
      </c>
    </row>
    <row r="160" spans="1:51" ht="30" customHeight="1" x14ac:dyDescent="0.15">
      <c r="A160" s="81">
        <v>10</v>
      </c>
      <c r="B160" s="81">
        <v>1</v>
      </c>
      <c r="C160" s="104" t="s">
        <v>645</v>
      </c>
      <c r="D160" s="82"/>
      <c r="E160" s="82"/>
      <c r="F160" s="82"/>
      <c r="G160" s="82"/>
      <c r="H160" s="82"/>
      <c r="I160" s="82"/>
      <c r="J160" s="83">
        <v>2450005002341</v>
      </c>
      <c r="K160" s="84"/>
      <c r="L160" s="84"/>
      <c r="M160" s="84"/>
      <c r="N160" s="84"/>
      <c r="O160" s="84"/>
      <c r="P160" s="105" t="s">
        <v>622</v>
      </c>
      <c r="Q160" s="85"/>
      <c r="R160" s="85"/>
      <c r="S160" s="85"/>
      <c r="T160" s="85"/>
      <c r="U160" s="85"/>
      <c r="V160" s="85"/>
      <c r="W160" s="85"/>
      <c r="X160" s="85"/>
      <c r="Y160" s="86">
        <v>2.2999999999999998</v>
      </c>
      <c r="Z160" s="87"/>
      <c r="AA160" s="87"/>
      <c r="AB160" s="88"/>
      <c r="AC160" s="89" t="s">
        <v>623</v>
      </c>
      <c r="AD160" s="90"/>
      <c r="AE160" s="90"/>
      <c r="AF160" s="90"/>
      <c r="AG160" s="90"/>
      <c r="AH160" s="91" t="s">
        <v>624</v>
      </c>
      <c r="AI160" s="92"/>
      <c r="AJ160" s="92"/>
      <c r="AK160" s="92"/>
      <c r="AL160" s="93" t="s">
        <v>624</v>
      </c>
      <c r="AM160" s="94"/>
      <c r="AN160" s="94"/>
      <c r="AO160" s="95"/>
      <c r="AP160" s="106" t="s">
        <v>668</v>
      </c>
      <c r="AQ160" s="107"/>
      <c r="AR160" s="107"/>
      <c r="AS160" s="107"/>
      <c r="AT160" s="107"/>
      <c r="AU160" s="107"/>
      <c r="AV160" s="107"/>
      <c r="AW160" s="107"/>
      <c r="AX160" s="108"/>
      <c r="AY160">
        <f>COUNTA($C$160)</f>
        <v>1</v>
      </c>
    </row>
    <row r="161" spans="1:51" ht="24.75" customHeight="1" x14ac:dyDescent="0.15">
      <c r="A161" s="50"/>
      <c r="B161" s="50"/>
      <c r="C161" s="50"/>
      <c r="D161" s="50"/>
      <c r="E161" s="50"/>
      <c r="F161" s="50"/>
      <c r="G161" s="50"/>
      <c r="H161" s="50"/>
      <c r="I161" s="50"/>
      <c r="J161" s="50"/>
      <c r="K161" s="50"/>
      <c r="L161" s="50"/>
      <c r="M161" s="50"/>
      <c r="N161" s="50"/>
      <c r="O161" s="50"/>
      <c r="P161" s="51"/>
      <c r="Q161" s="51"/>
      <c r="R161" s="51"/>
      <c r="S161" s="51"/>
      <c r="T161" s="51"/>
      <c r="U161" s="51"/>
      <c r="V161" s="51"/>
      <c r="W161" s="51"/>
      <c r="X161" s="51"/>
      <c r="Y161" s="52"/>
      <c r="Z161" s="52"/>
      <c r="AA161" s="52"/>
      <c r="AB161" s="52"/>
      <c r="AC161" s="52"/>
      <c r="AD161" s="52"/>
      <c r="AE161" s="52"/>
      <c r="AF161" s="52"/>
      <c r="AG161" s="52"/>
      <c r="AH161" s="52"/>
      <c r="AI161" s="52"/>
      <c r="AJ161" s="52"/>
      <c r="AK161" s="52"/>
      <c r="AL161" s="52"/>
      <c r="AM161" s="52"/>
      <c r="AN161" s="52"/>
      <c r="AO161" s="52"/>
      <c r="AP161" s="51"/>
      <c r="AQ161" s="51"/>
      <c r="AR161" s="51"/>
      <c r="AS161" s="51"/>
      <c r="AT161" s="51"/>
      <c r="AU161" s="51"/>
      <c r="AV161" s="51"/>
      <c r="AW161" s="51"/>
      <c r="AX161" s="51"/>
      <c r="AY161">
        <f>COUNTA($C$164)</f>
        <v>1</v>
      </c>
    </row>
    <row r="162" spans="1:51" ht="24.75" customHeight="1" x14ac:dyDescent="0.15">
      <c r="A162" s="43"/>
      <c r="B162" s="47" t="s">
        <v>201</v>
      </c>
      <c r="C162" s="43"/>
      <c r="D162" s="43"/>
      <c r="E162" s="43"/>
      <c r="F162" s="43"/>
      <c r="G162" s="43"/>
      <c r="H162" s="43"/>
      <c r="I162" s="43"/>
      <c r="J162" s="43"/>
      <c r="K162" s="43"/>
      <c r="L162" s="43"/>
      <c r="M162" s="43"/>
      <c r="N162" s="43"/>
      <c r="O162" s="43"/>
      <c r="P162" s="48"/>
      <c r="Q162" s="48"/>
      <c r="R162" s="48"/>
      <c r="S162" s="48"/>
      <c r="T162" s="48"/>
      <c r="U162" s="48"/>
      <c r="V162" s="48"/>
      <c r="W162" s="48"/>
      <c r="X162" s="48"/>
      <c r="Y162" s="49"/>
      <c r="Z162" s="49"/>
      <c r="AA162" s="49"/>
      <c r="AB162" s="49"/>
      <c r="AC162" s="49"/>
      <c r="AD162" s="49"/>
      <c r="AE162" s="49"/>
      <c r="AF162" s="49"/>
      <c r="AG162" s="49"/>
      <c r="AH162" s="49"/>
      <c r="AI162" s="49"/>
      <c r="AJ162" s="49"/>
      <c r="AK162" s="49"/>
      <c r="AL162" s="49"/>
      <c r="AM162" s="49"/>
      <c r="AN162" s="49"/>
      <c r="AO162" s="49"/>
      <c r="AP162" s="48"/>
      <c r="AQ162" s="48"/>
      <c r="AR162" s="48"/>
      <c r="AS162" s="48"/>
      <c r="AT162" s="48"/>
      <c r="AU162" s="48"/>
      <c r="AV162" s="48"/>
      <c r="AW162" s="48"/>
      <c r="AX162" s="48"/>
      <c r="AY162">
        <f>$AY$161</f>
        <v>1</v>
      </c>
    </row>
    <row r="163" spans="1:51" ht="59.25" customHeight="1" x14ac:dyDescent="0.15">
      <c r="A163" s="97"/>
      <c r="B163" s="97"/>
      <c r="C163" s="97" t="s">
        <v>24</v>
      </c>
      <c r="D163" s="97"/>
      <c r="E163" s="97"/>
      <c r="F163" s="97"/>
      <c r="G163" s="97"/>
      <c r="H163" s="97"/>
      <c r="I163" s="97"/>
      <c r="J163" s="98" t="s">
        <v>183</v>
      </c>
      <c r="K163" s="99"/>
      <c r="L163" s="99"/>
      <c r="M163" s="99"/>
      <c r="N163" s="99"/>
      <c r="O163" s="99"/>
      <c r="P163" s="100" t="s">
        <v>25</v>
      </c>
      <c r="Q163" s="100"/>
      <c r="R163" s="100"/>
      <c r="S163" s="100"/>
      <c r="T163" s="100"/>
      <c r="U163" s="100"/>
      <c r="V163" s="100"/>
      <c r="W163" s="100"/>
      <c r="X163" s="100"/>
      <c r="Y163" s="101" t="s">
        <v>182</v>
      </c>
      <c r="Z163" s="102"/>
      <c r="AA163" s="102"/>
      <c r="AB163" s="102"/>
      <c r="AC163" s="98" t="s">
        <v>208</v>
      </c>
      <c r="AD163" s="98"/>
      <c r="AE163" s="98"/>
      <c r="AF163" s="98"/>
      <c r="AG163" s="98"/>
      <c r="AH163" s="101" t="s">
        <v>221</v>
      </c>
      <c r="AI163" s="97"/>
      <c r="AJ163" s="97"/>
      <c r="AK163" s="97"/>
      <c r="AL163" s="97" t="s">
        <v>19</v>
      </c>
      <c r="AM163" s="97"/>
      <c r="AN163" s="97"/>
      <c r="AO163" s="103"/>
      <c r="AP163" s="80" t="s">
        <v>184</v>
      </c>
      <c r="AQ163" s="80"/>
      <c r="AR163" s="80"/>
      <c r="AS163" s="80"/>
      <c r="AT163" s="80"/>
      <c r="AU163" s="80"/>
      <c r="AV163" s="80"/>
      <c r="AW163" s="80"/>
      <c r="AX163" s="80"/>
      <c r="AY163">
        <f>$AY$161</f>
        <v>1</v>
      </c>
    </row>
    <row r="164" spans="1:51" ht="52.5" customHeight="1" x14ac:dyDescent="0.15">
      <c r="A164" s="81">
        <v>1</v>
      </c>
      <c r="B164" s="81">
        <v>1</v>
      </c>
      <c r="C164" s="104" t="s">
        <v>615</v>
      </c>
      <c r="D164" s="82"/>
      <c r="E164" s="82"/>
      <c r="F164" s="82"/>
      <c r="G164" s="82"/>
      <c r="H164" s="82"/>
      <c r="I164" s="82"/>
      <c r="J164" s="83">
        <v>7011001055661</v>
      </c>
      <c r="K164" s="84"/>
      <c r="L164" s="84"/>
      <c r="M164" s="84"/>
      <c r="N164" s="84"/>
      <c r="O164" s="84"/>
      <c r="P164" s="105" t="s">
        <v>619</v>
      </c>
      <c r="Q164" s="85"/>
      <c r="R164" s="85"/>
      <c r="S164" s="85"/>
      <c r="T164" s="85"/>
      <c r="U164" s="85"/>
      <c r="V164" s="85"/>
      <c r="W164" s="85"/>
      <c r="X164" s="85"/>
      <c r="Y164" s="86">
        <v>3.4</v>
      </c>
      <c r="Z164" s="87"/>
      <c r="AA164" s="87"/>
      <c r="AB164" s="88"/>
      <c r="AC164" s="89" t="s">
        <v>222</v>
      </c>
      <c r="AD164" s="90"/>
      <c r="AE164" s="90"/>
      <c r="AF164" s="90"/>
      <c r="AG164" s="90"/>
      <c r="AH164" s="91">
        <v>4</v>
      </c>
      <c r="AI164" s="92"/>
      <c r="AJ164" s="92"/>
      <c r="AK164" s="92"/>
      <c r="AL164" s="93" t="s">
        <v>651</v>
      </c>
      <c r="AM164" s="94"/>
      <c r="AN164" s="94"/>
      <c r="AO164" s="95"/>
      <c r="AP164" s="96" t="s">
        <v>652</v>
      </c>
      <c r="AQ164" s="96"/>
      <c r="AR164" s="96"/>
      <c r="AS164" s="96"/>
      <c r="AT164" s="96"/>
      <c r="AU164" s="96"/>
      <c r="AV164" s="96"/>
      <c r="AW164" s="96"/>
      <c r="AX164" s="96"/>
      <c r="AY164">
        <f>$AY$161</f>
        <v>1</v>
      </c>
    </row>
    <row r="165" spans="1:51" ht="52.5" customHeight="1" x14ac:dyDescent="0.15">
      <c r="A165" s="81">
        <v>2</v>
      </c>
      <c r="B165" s="81">
        <v>1</v>
      </c>
      <c r="C165" s="104" t="s">
        <v>646</v>
      </c>
      <c r="D165" s="82"/>
      <c r="E165" s="82"/>
      <c r="F165" s="82"/>
      <c r="G165" s="82"/>
      <c r="H165" s="82"/>
      <c r="I165" s="82"/>
      <c r="J165" s="83">
        <v>9011101039249</v>
      </c>
      <c r="K165" s="84"/>
      <c r="L165" s="84"/>
      <c r="M165" s="84"/>
      <c r="N165" s="84"/>
      <c r="O165" s="84"/>
      <c r="P165" s="105" t="s">
        <v>619</v>
      </c>
      <c r="Q165" s="85"/>
      <c r="R165" s="85"/>
      <c r="S165" s="85"/>
      <c r="T165" s="85"/>
      <c r="U165" s="85"/>
      <c r="V165" s="85"/>
      <c r="W165" s="85"/>
      <c r="X165" s="85"/>
      <c r="Y165" s="86">
        <v>2.2999999999999998</v>
      </c>
      <c r="Z165" s="87"/>
      <c r="AA165" s="87"/>
      <c r="AB165" s="88"/>
      <c r="AC165" s="89" t="s">
        <v>222</v>
      </c>
      <c r="AD165" s="90"/>
      <c r="AE165" s="90"/>
      <c r="AF165" s="90"/>
      <c r="AG165" s="90"/>
      <c r="AH165" s="91">
        <v>10</v>
      </c>
      <c r="AI165" s="92"/>
      <c r="AJ165" s="92"/>
      <c r="AK165" s="92"/>
      <c r="AL165" s="93" t="s">
        <v>651</v>
      </c>
      <c r="AM165" s="94"/>
      <c r="AN165" s="94"/>
      <c r="AO165" s="95"/>
      <c r="AP165" s="96" t="s">
        <v>652</v>
      </c>
      <c r="AQ165" s="96"/>
      <c r="AR165" s="96"/>
      <c r="AS165" s="96"/>
      <c r="AT165" s="96"/>
      <c r="AU165" s="96"/>
      <c r="AV165" s="96"/>
      <c r="AW165" s="96"/>
      <c r="AX165" s="96"/>
      <c r="AY165">
        <f>COUNTA($C$165)</f>
        <v>1</v>
      </c>
    </row>
    <row r="166" spans="1:51" ht="24.75" customHeight="1" x14ac:dyDescent="0.15">
      <c r="A166" s="50"/>
      <c r="B166" s="50"/>
      <c r="C166" s="50"/>
      <c r="D166" s="50"/>
      <c r="E166" s="50"/>
      <c r="F166" s="50"/>
      <c r="G166" s="50"/>
      <c r="H166" s="50"/>
      <c r="I166" s="50"/>
      <c r="J166" s="50"/>
      <c r="K166" s="50"/>
      <c r="L166" s="50"/>
      <c r="M166" s="50"/>
      <c r="N166" s="50"/>
      <c r="O166" s="50"/>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P166" s="51"/>
      <c r="AQ166" s="51"/>
      <c r="AR166" s="51"/>
      <c r="AS166" s="51"/>
      <c r="AT166" s="51"/>
      <c r="AU166" s="51"/>
      <c r="AV166" s="51"/>
      <c r="AW166" s="51"/>
      <c r="AX166" s="51"/>
      <c r="AY166">
        <f>COUNTA($C$169)</f>
        <v>1</v>
      </c>
    </row>
    <row r="167" spans="1:51" ht="24.75" customHeight="1" x14ac:dyDescent="0.15">
      <c r="A167" s="43"/>
      <c r="B167" s="47" t="s">
        <v>164</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f>$AY$166</f>
        <v>1</v>
      </c>
    </row>
    <row r="168" spans="1:51" ht="59.25" customHeight="1" x14ac:dyDescent="0.15">
      <c r="A168" s="97"/>
      <c r="B168" s="97"/>
      <c r="C168" s="97" t="s">
        <v>24</v>
      </c>
      <c r="D168" s="97"/>
      <c r="E168" s="97"/>
      <c r="F168" s="97"/>
      <c r="G168" s="97"/>
      <c r="H168" s="97"/>
      <c r="I168" s="97"/>
      <c r="J168" s="98" t="s">
        <v>183</v>
      </c>
      <c r="K168" s="99"/>
      <c r="L168" s="99"/>
      <c r="M168" s="99"/>
      <c r="N168" s="99"/>
      <c r="O168" s="99"/>
      <c r="P168" s="100" t="s">
        <v>25</v>
      </c>
      <c r="Q168" s="100"/>
      <c r="R168" s="100"/>
      <c r="S168" s="100"/>
      <c r="T168" s="100"/>
      <c r="U168" s="100"/>
      <c r="V168" s="100"/>
      <c r="W168" s="100"/>
      <c r="X168" s="100"/>
      <c r="Y168" s="101" t="s">
        <v>182</v>
      </c>
      <c r="Z168" s="102"/>
      <c r="AA168" s="102"/>
      <c r="AB168" s="102"/>
      <c r="AC168" s="98" t="s">
        <v>208</v>
      </c>
      <c r="AD168" s="98"/>
      <c r="AE168" s="98"/>
      <c r="AF168" s="98"/>
      <c r="AG168" s="98"/>
      <c r="AH168" s="101" t="s">
        <v>221</v>
      </c>
      <c r="AI168" s="97"/>
      <c r="AJ168" s="97"/>
      <c r="AK168" s="97"/>
      <c r="AL168" s="97" t="s">
        <v>19</v>
      </c>
      <c r="AM168" s="97"/>
      <c r="AN168" s="97"/>
      <c r="AO168" s="103"/>
      <c r="AP168" s="80" t="s">
        <v>184</v>
      </c>
      <c r="AQ168" s="80"/>
      <c r="AR168" s="80"/>
      <c r="AS168" s="80"/>
      <c r="AT168" s="80"/>
      <c r="AU168" s="80"/>
      <c r="AV168" s="80"/>
      <c r="AW168" s="80"/>
      <c r="AX168" s="80"/>
      <c r="AY168">
        <f>$AY$166</f>
        <v>1</v>
      </c>
    </row>
    <row r="169" spans="1:51" ht="52.5" customHeight="1" x14ac:dyDescent="0.15">
      <c r="A169" s="81">
        <v>1</v>
      </c>
      <c r="B169" s="81">
        <v>1</v>
      </c>
      <c r="C169" s="104" t="s">
        <v>616</v>
      </c>
      <c r="D169" s="82"/>
      <c r="E169" s="82"/>
      <c r="F169" s="82"/>
      <c r="G169" s="82"/>
      <c r="H169" s="82"/>
      <c r="I169" s="82"/>
      <c r="J169" s="83">
        <v>3010401013778</v>
      </c>
      <c r="K169" s="84"/>
      <c r="L169" s="84"/>
      <c r="M169" s="84"/>
      <c r="N169" s="84"/>
      <c r="O169" s="84"/>
      <c r="P169" s="105" t="s">
        <v>656</v>
      </c>
      <c r="Q169" s="85"/>
      <c r="R169" s="85"/>
      <c r="S169" s="85"/>
      <c r="T169" s="85"/>
      <c r="U169" s="85"/>
      <c r="V169" s="85"/>
      <c r="W169" s="85"/>
      <c r="X169" s="85"/>
      <c r="Y169" s="86">
        <v>0.6</v>
      </c>
      <c r="Z169" s="87"/>
      <c r="AA169" s="87"/>
      <c r="AB169" s="88"/>
      <c r="AC169" s="89" t="s">
        <v>228</v>
      </c>
      <c r="AD169" s="90"/>
      <c r="AE169" s="90"/>
      <c r="AF169" s="90"/>
      <c r="AG169" s="90"/>
      <c r="AH169" s="91" t="s">
        <v>576</v>
      </c>
      <c r="AI169" s="92"/>
      <c r="AJ169" s="92"/>
      <c r="AK169" s="92"/>
      <c r="AL169" s="93" t="s">
        <v>660</v>
      </c>
      <c r="AM169" s="94"/>
      <c r="AN169" s="94"/>
      <c r="AO169" s="95"/>
      <c r="AP169" s="96" t="s">
        <v>668</v>
      </c>
      <c r="AQ169" s="96"/>
      <c r="AR169" s="96"/>
      <c r="AS169" s="96"/>
      <c r="AT169" s="96"/>
      <c r="AU169" s="96"/>
      <c r="AV169" s="96"/>
      <c r="AW169" s="96"/>
      <c r="AX169" s="96"/>
      <c r="AY169">
        <f>$AY$166</f>
        <v>1</v>
      </c>
    </row>
    <row r="170" spans="1:51" ht="52.5" customHeight="1" x14ac:dyDescent="0.15">
      <c r="A170" s="81">
        <v>2</v>
      </c>
      <c r="B170" s="81">
        <v>1</v>
      </c>
      <c r="C170" s="82" t="s">
        <v>617</v>
      </c>
      <c r="D170" s="82"/>
      <c r="E170" s="82"/>
      <c r="F170" s="82"/>
      <c r="G170" s="82"/>
      <c r="H170" s="82"/>
      <c r="I170" s="82"/>
      <c r="J170" s="83">
        <v>5010401011375</v>
      </c>
      <c r="K170" s="84"/>
      <c r="L170" s="84"/>
      <c r="M170" s="84"/>
      <c r="N170" s="84"/>
      <c r="O170" s="84"/>
      <c r="P170" s="85" t="s">
        <v>656</v>
      </c>
      <c r="Q170" s="85"/>
      <c r="R170" s="85"/>
      <c r="S170" s="85"/>
      <c r="T170" s="85"/>
      <c r="U170" s="85"/>
      <c r="V170" s="85"/>
      <c r="W170" s="85"/>
      <c r="X170" s="85"/>
      <c r="Y170" s="86">
        <v>0.1</v>
      </c>
      <c r="Z170" s="87"/>
      <c r="AA170" s="87"/>
      <c r="AB170" s="88"/>
      <c r="AC170" s="89" t="s">
        <v>228</v>
      </c>
      <c r="AD170" s="90"/>
      <c r="AE170" s="90"/>
      <c r="AF170" s="90"/>
      <c r="AG170" s="90"/>
      <c r="AH170" s="91" t="s">
        <v>576</v>
      </c>
      <c r="AI170" s="92"/>
      <c r="AJ170" s="92"/>
      <c r="AK170" s="92"/>
      <c r="AL170" s="93" t="s">
        <v>576</v>
      </c>
      <c r="AM170" s="94"/>
      <c r="AN170" s="94"/>
      <c r="AO170" s="95"/>
      <c r="AP170" s="96" t="s">
        <v>668</v>
      </c>
      <c r="AQ170" s="96"/>
      <c r="AR170" s="96"/>
      <c r="AS170" s="96"/>
      <c r="AT170" s="96"/>
      <c r="AU170" s="96"/>
      <c r="AV170" s="96"/>
      <c r="AW170" s="96"/>
      <c r="AX170" s="96"/>
      <c r="AY170">
        <f>COUNTA($C$170)</f>
        <v>1</v>
      </c>
    </row>
    <row r="171" spans="1:51" ht="24.75" customHeight="1" x14ac:dyDescent="0.15">
      <c r="A171" s="50"/>
      <c r="B171" s="50"/>
      <c r="C171" s="50"/>
      <c r="D171" s="50"/>
      <c r="E171" s="50"/>
      <c r="F171" s="50"/>
      <c r="G171" s="50"/>
      <c r="H171" s="50"/>
      <c r="I171" s="50"/>
      <c r="J171" s="50"/>
      <c r="K171" s="50"/>
      <c r="L171" s="50"/>
      <c r="M171" s="50"/>
      <c r="N171" s="50"/>
      <c r="O171" s="50"/>
      <c r="P171" s="51"/>
      <c r="Q171" s="51"/>
      <c r="R171" s="51"/>
      <c r="S171" s="51"/>
      <c r="T171" s="51"/>
      <c r="U171" s="51"/>
      <c r="V171" s="51"/>
      <c r="W171" s="51"/>
      <c r="X171" s="51"/>
      <c r="Y171" s="52"/>
      <c r="Z171" s="52"/>
      <c r="AA171" s="52"/>
      <c r="AB171" s="52"/>
      <c r="AC171" s="52"/>
      <c r="AD171" s="52"/>
      <c r="AE171" s="52"/>
      <c r="AF171" s="52"/>
      <c r="AG171" s="52"/>
      <c r="AH171" s="52"/>
      <c r="AI171" s="52"/>
      <c r="AJ171" s="52"/>
      <c r="AK171" s="52"/>
      <c r="AL171" s="52"/>
      <c r="AM171" s="52"/>
      <c r="AN171" s="52"/>
      <c r="AO171" s="52"/>
      <c r="AP171" s="51"/>
      <c r="AQ171" s="51"/>
      <c r="AR171" s="51"/>
      <c r="AS171" s="51"/>
      <c r="AT171" s="51"/>
      <c r="AU171" s="51"/>
      <c r="AV171" s="51"/>
      <c r="AW171" s="51"/>
      <c r="AX171" s="51"/>
      <c r="AY171">
        <f>COUNTA($C$174)</f>
        <v>1</v>
      </c>
    </row>
    <row r="172" spans="1:51" ht="24.75" customHeight="1" x14ac:dyDescent="0.15">
      <c r="A172" s="43"/>
      <c r="B172" s="47" t="s">
        <v>165</v>
      </c>
      <c r="C172" s="43"/>
      <c r="D172" s="43"/>
      <c r="E172" s="43"/>
      <c r="F172" s="43"/>
      <c r="G172" s="43"/>
      <c r="H172" s="43"/>
      <c r="I172" s="43"/>
      <c r="J172" s="43"/>
      <c r="K172" s="43"/>
      <c r="L172" s="43"/>
      <c r="M172" s="43"/>
      <c r="N172" s="43"/>
      <c r="O172" s="43"/>
      <c r="P172" s="48"/>
      <c r="Q172" s="48"/>
      <c r="R172" s="48"/>
      <c r="S172" s="48"/>
      <c r="T172" s="48"/>
      <c r="U172" s="48"/>
      <c r="V172" s="48"/>
      <c r="W172" s="48"/>
      <c r="X172" s="48"/>
      <c r="Y172" s="49"/>
      <c r="Z172" s="49"/>
      <c r="AA172" s="49"/>
      <c r="AB172" s="49"/>
      <c r="AC172" s="49"/>
      <c r="AD172" s="49"/>
      <c r="AE172" s="49"/>
      <c r="AF172" s="49"/>
      <c r="AG172" s="49"/>
      <c r="AH172" s="49"/>
      <c r="AI172" s="49"/>
      <c r="AJ172" s="49"/>
      <c r="AK172" s="49"/>
      <c r="AL172" s="49"/>
      <c r="AM172" s="49"/>
      <c r="AN172" s="49"/>
      <c r="AO172" s="49"/>
      <c r="AP172" s="48"/>
      <c r="AQ172" s="48"/>
      <c r="AR172" s="48"/>
      <c r="AS172" s="48"/>
      <c r="AT172" s="48"/>
      <c r="AU172" s="48"/>
      <c r="AV172" s="48"/>
      <c r="AW172" s="48"/>
      <c r="AX172" s="48"/>
      <c r="AY172">
        <f>$AY$171</f>
        <v>1</v>
      </c>
    </row>
    <row r="173" spans="1:51" ht="59.25" customHeight="1" x14ac:dyDescent="0.15">
      <c r="A173" s="97"/>
      <c r="B173" s="97"/>
      <c r="C173" s="97" t="s">
        <v>24</v>
      </c>
      <c r="D173" s="97"/>
      <c r="E173" s="97"/>
      <c r="F173" s="97"/>
      <c r="G173" s="97"/>
      <c r="H173" s="97"/>
      <c r="I173" s="97"/>
      <c r="J173" s="98" t="s">
        <v>183</v>
      </c>
      <c r="K173" s="99"/>
      <c r="L173" s="99"/>
      <c r="M173" s="99"/>
      <c r="N173" s="99"/>
      <c r="O173" s="99"/>
      <c r="P173" s="100" t="s">
        <v>25</v>
      </c>
      <c r="Q173" s="100"/>
      <c r="R173" s="100"/>
      <c r="S173" s="100"/>
      <c r="T173" s="100"/>
      <c r="U173" s="100"/>
      <c r="V173" s="100"/>
      <c r="W173" s="100"/>
      <c r="X173" s="100"/>
      <c r="Y173" s="101" t="s">
        <v>182</v>
      </c>
      <c r="Z173" s="102"/>
      <c r="AA173" s="102"/>
      <c r="AB173" s="102"/>
      <c r="AC173" s="98" t="s">
        <v>208</v>
      </c>
      <c r="AD173" s="98"/>
      <c r="AE173" s="98"/>
      <c r="AF173" s="98"/>
      <c r="AG173" s="98"/>
      <c r="AH173" s="101" t="s">
        <v>221</v>
      </c>
      <c r="AI173" s="97"/>
      <c r="AJ173" s="97"/>
      <c r="AK173" s="97"/>
      <c r="AL173" s="97" t="s">
        <v>19</v>
      </c>
      <c r="AM173" s="97"/>
      <c r="AN173" s="97"/>
      <c r="AO173" s="103"/>
      <c r="AP173" s="80" t="s">
        <v>184</v>
      </c>
      <c r="AQ173" s="80"/>
      <c r="AR173" s="80"/>
      <c r="AS173" s="80"/>
      <c r="AT173" s="80"/>
      <c r="AU173" s="80"/>
      <c r="AV173" s="80"/>
      <c r="AW173" s="80"/>
      <c r="AX173" s="80"/>
      <c r="AY173">
        <f>$AY$171</f>
        <v>1</v>
      </c>
    </row>
    <row r="174" spans="1:51" ht="52.5" customHeight="1" x14ac:dyDescent="0.15">
      <c r="A174" s="81">
        <v>1</v>
      </c>
      <c r="B174" s="81">
        <v>1</v>
      </c>
      <c r="C174" s="82" t="s">
        <v>657</v>
      </c>
      <c r="D174" s="82"/>
      <c r="E174" s="82"/>
      <c r="F174" s="82"/>
      <c r="G174" s="82"/>
      <c r="H174" s="82"/>
      <c r="I174" s="82"/>
      <c r="J174" s="83">
        <v>3010401011971</v>
      </c>
      <c r="K174" s="84"/>
      <c r="L174" s="84"/>
      <c r="M174" s="84"/>
      <c r="N174" s="84"/>
      <c r="O174" s="84"/>
      <c r="P174" s="85" t="s">
        <v>658</v>
      </c>
      <c r="Q174" s="85"/>
      <c r="R174" s="85"/>
      <c r="S174" s="85"/>
      <c r="T174" s="85"/>
      <c r="U174" s="85"/>
      <c r="V174" s="85"/>
      <c r="W174" s="85"/>
      <c r="X174" s="85"/>
      <c r="Y174" s="86">
        <v>8.5</v>
      </c>
      <c r="Z174" s="87"/>
      <c r="AA174" s="87"/>
      <c r="AB174" s="88"/>
      <c r="AC174" s="89" t="s">
        <v>223</v>
      </c>
      <c r="AD174" s="90"/>
      <c r="AE174" s="90"/>
      <c r="AF174" s="90"/>
      <c r="AG174" s="90"/>
      <c r="AH174" s="91">
        <v>5</v>
      </c>
      <c r="AI174" s="92"/>
      <c r="AJ174" s="92"/>
      <c r="AK174" s="92"/>
      <c r="AL174" s="93" t="s">
        <v>576</v>
      </c>
      <c r="AM174" s="94"/>
      <c r="AN174" s="94"/>
      <c r="AO174" s="95"/>
      <c r="AP174" s="96" t="s">
        <v>659</v>
      </c>
      <c r="AQ174" s="96"/>
      <c r="AR174" s="96"/>
      <c r="AS174" s="96"/>
      <c r="AT174" s="96"/>
      <c r="AU174" s="96"/>
      <c r="AV174" s="96"/>
      <c r="AW174" s="96"/>
      <c r="AX174" s="96"/>
      <c r="AY174">
        <f>$AY$171</f>
        <v>1</v>
      </c>
    </row>
  </sheetData>
  <sheetProtection formatRows="0"/>
  <dataConsolidate link="1"/>
  <mergeCells count="764">
    <mergeCell ref="AT97:AU97"/>
    <mergeCell ref="AV97:AW97"/>
    <mergeCell ref="A78:AX78"/>
    <mergeCell ref="A79:AX79"/>
    <mergeCell ref="A80:AX80"/>
    <mergeCell ref="A81:E81"/>
    <mergeCell ref="F81:AX81"/>
    <mergeCell ref="A82:AX82"/>
    <mergeCell ref="A76:B77"/>
    <mergeCell ref="C76:F76"/>
    <mergeCell ref="G76:AX76"/>
    <mergeCell ref="C77:F77"/>
    <mergeCell ref="G77:AX77"/>
    <mergeCell ref="J71:L71"/>
    <mergeCell ref="M71:N71"/>
    <mergeCell ref="O71:AF71"/>
    <mergeCell ref="O72:AF72"/>
    <mergeCell ref="O73:AF73"/>
    <mergeCell ref="O74:AF74"/>
    <mergeCell ref="O75:AF75"/>
    <mergeCell ref="O70:AF70"/>
    <mergeCell ref="C70:N70"/>
    <mergeCell ref="C73:D73"/>
    <mergeCell ref="E73:G73"/>
    <mergeCell ref="H73:I7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45:AA45"/>
    <mergeCell ref="AB45:AX45"/>
    <mergeCell ref="W46:AA46"/>
    <mergeCell ref="AB46:AX46"/>
    <mergeCell ref="C47:D49"/>
    <mergeCell ref="E47:F49"/>
    <mergeCell ref="G47:I47"/>
    <mergeCell ref="J47:T47"/>
    <mergeCell ref="U47:AX47"/>
    <mergeCell ref="G48:T48"/>
    <mergeCell ref="AG54:AX54"/>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C72:D72"/>
    <mergeCell ref="E72:G72"/>
    <mergeCell ref="H72:I72"/>
    <mergeCell ref="J72:L72"/>
    <mergeCell ref="M72:N72"/>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M75:N75"/>
    <mergeCell ref="C71:D71"/>
    <mergeCell ref="E71:G71"/>
    <mergeCell ref="H71:I71"/>
    <mergeCell ref="A65:B68"/>
    <mergeCell ref="C65:AC65"/>
    <mergeCell ref="AD65:AF65"/>
    <mergeCell ref="AG65:AX65"/>
    <mergeCell ref="C66:AC66"/>
    <mergeCell ref="AD66:AF66"/>
    <mergeCell ref="AG66:AX66"/>
    <mergeCell ref="C67:AC67"/>
    <mergeCell ref="AD67:AF67"/>
    <mergeCell ref="AG67:AX67"/>
    <mergeCell ref="C68:AC68"/>
    <mergeCell ref="AD68:AF68"/>
    <mergeCell ref="AG68:AX68"/>
    <mergeCell ref="A83:E83"/>
    <mergeCell ref="F83:AX83"/>
    <mergeCell ref="A84:AX84"/>
    <mergeCell ref="A85:AX85"/>
    <mergeCell ref="A86:AX86"/>
    <mergeCell ref="A87:D87"/>
    <mergeCell ref="E87:P87"/>
    <mergeCell ref="Q87:AB87"/>
    <mergeCell ref="AC87:AN87"/>
    <mergeCell ref="AO87:AX87"/>
    <mergeCell ref="E88:P88"/>
    <mergeCell ref="Q88:AB88"/>
    <mergeCell ref="AC88:AN88"/>
    <mergeCell ref="AO88:AX88"/>
    <mergeCell ref="A89:D89"/>
    <mergeCell ref="E89:P89"/>
    <mergeCell ref="Q89:AB89"/>
    <mergeCell ref="AC89:AN89"/>
    <mergeCell ref="AO89:AX89"/>
    <mergeCell ref="A88:D88"/>
    <mergeCell ref="A90:D90"/>
    <mergeCell ref="E90:P90"/>
    <mergeCell ref="Q90:AB90"/>
    <mergeCell ref="AC90:AN90"/>
    <mergeCell ref="AO90:AX90"/>
    <mergeCell ref="A91:D91"/>
    <mergeCell ref="E91:P91"/>
    <mergeCell ref="Q91:AB91"/>
    <mergeCell ref="AC91:AN91"/>
    <mergeCell ref="AO91:AX91"/>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A95:AB95"/>
    <mergeCell ref="AC95:AE95"/>
    <mergeCell ref="AG95:AH95"/>
    <mergeCell ref="AJ95:AK95"/>
    <mergeCell ref="AM95:AN95"/>
    <mergeCell ref="AO95:AP95"/>
    <mergeCell ref="A98:F120"/>
    <mergeCell ref="A121:F132"/>
    <mergeCell ref="G121:AB121"/>
    <mergeCell ref="AC121:AX121"/>
    <mergeCell ref="G122:K122"/>
    <mergeCell ref="L122:X122"/>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P137:AX137"/>
    <mergeCell ref="A138:B138"/>
    <mergeCell ref="C138:I138"/>
    <mergeCell ref="J138:O138"/>
    <mergeCell ref="P138:X138"/>
    <mergeCell ref="Y138:AB138"/>
    <mergeCell ref="AC138:AG138"/>
    <mergeCell ref="AH138:AK138"/>
    <mergeCell ref="AL138:AO138"/>
    <mergeCell ref="AP138:AX138"/>
    <mergeCell ref="A137:B137"/>
    <mergeCell ref="C137:I137"/>
    <mergeCell ref="J137:O137"/>
    <mergeCell ref="P137:X137"/>
    <mergeCell ref="Y137:AB137"/>
    <mergeCell ref="AC137:AG137"/>
    <mergeCell ref="AH137:AK137"/>
    <mergeCell ref="AL137:AO137"/>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H147:AK147"/>
    <mergeCell ref="AL147:AO147"/>
    <mergeCell ref="AP147:AX147"/>
    <mergeCell ref="A147:B147"/>
    <mergeCell ref="C147:I147"/>
    <mergeCell ref="J147:O147"/>
    <mergeCell ref="P147:X147"/>
    <mergeCell ref="Y147:AB147"/>
    <mergeCell ref="AC147:AG147"/>
    <mergeCell ref="AL150:AO150"/>
    <mergeCell ref="AP150:AX150"/>
    <mergeCell ref="A151:B151"/>
    <mergeCell ref="C151:I151"/>
    <mergeCell ref="J151:O151"/>
    <mergeCell ref="P151:X151"/>
    <mergeCell ref="Y151:AB151"/>
    <mergeCell ref="AC151:AG151"/>
    <mergeCell ref="AH151:AK151"/>
    <mergeCell ref="AL151:AO151"/>
    <mergeCell ref="A150:B150"/>
    <mergeCell ref="C150:I150"/>
    <mergeCell ref="J150:O150"/>
    <mergeCell ref="P150:X150"/>
    <mergeCell ref="Y150:AB150"/>
    <mergeCell ref="AC150:AG150"/>
    <mergeCell ref="AH150:AK150"/>
    <mergeCell ref="AP151:AX151"/>
    <mergeCell ref="A152:B152"/>
    <mergeCell ref="C152:I152"/>
    <mergeCell ref="J152:O152"/>
    <mergeCell ref="P152:X152"/>
    <mergeCell ref="Y152:AB152"/>
    <mergeCell ref="AC152:AG152"/>
    <mergeCell ref="AH152:AK152"/>
    <mergeCell ref="AL152:AO152"/>
    <mergeCell ref="AP152:AX152"/>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5:AX165"/>
    <mergeCell ref="AL164:AO164"/>
    <mergeCell ref="AP164:AX164"/>
    <mergeCell ref="A165:B165"/>
    <mergeCell ref="C165:I165"/>
    <mergeCell ref="J165:O165"/>
    <mergeCell ref="P165:X165"/>
    <mergeCell ref="Y165:AB165"/>
    <mergeCell ref="AC165:AG165"/>
    <mergeCell ref="AH165:AK165"/>
    <mergeCell ref="AL165:AO165"/>
    <mergeCell ref="A168:B168"/>
    <mergeCell ref="C168:I168"/>
    <mergeCell ref="J168:O168"/>
    <mergeCell ref="P168:X168"/>
    <mergeCell ref="Y168:AB168"/>
    <mergeCell ref="AC168:AG168"/>
    <mergeCell ref="AH168:AK168"/>
    <mergeCell ref="AL168:AO168"/>
    <mergeCell ref="AP168:AX168"/>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U95:AV95"/>
    <mergeCell ref="AP173:AX173"/>
    <mergeCell ref="A174:B174"/>
    <mergeCell ref="C174:I174"/>
    <mergeCell ref="J174:O174"/>
    <mergeCell ref="P174:X174"/>
    <mergeCell ref="Y174:AB174"/>
    <mergeCell ref="AC174:AG174"/>
    <mergeCell ref="AH174:AK174"/>
    <mergeCell ref="AL174:AO174"/>
    <mergeCell ref="AP174:AX174"/>
    <mergeCell ref="A173:B173"/>
    <mergeCell ref="C173:I173"/>
    <mergeCell ref="J173:O173"/>
    <mergeCell ref="P173:X173"/>
    <mergeCell ref="Y173:AB173"/>
    <mergeCell ref="AC173:AG173"/>
    <mergeCell ref="AH173:AK173"/>
    <mergeCell ref="AL173:AO173"/>
    <mergeCell ref="AL170:AO170"/>
    <mergeCell ref="AP170:AX170"/>
    <mergeCell ref="AH169:AK169"/>
    <mergeCell ref="AL169:AO169"/>
    <mergeCell ref="AP169:AX169"/>
    <mergeCell ref="AQ97:AS97"/>
    <mergeCell ref="E95:G95"/>
    <mergeCell ref="I95:J95"/>
    <mergeCell ref="L95:M95"/>
    <mergeCell ref="O95:P95"/>
    <mergeCell ref="Q95:S95"/>
    <mergeCell ref="U95:V95"/>
    <mergeCell ref="X95:Y95"/>
    <mergeCell ref="AR95:AS95"/>
    <mergeCell ref="AM97:AN97"/>
    <mergeCell ref="AO97:AP97"/>
    <mergeCell ref="Q96:S96"/>
    <mergeCell ref="L97:N97"/>
    <mergeCell ref="X97:Z97"/>
    <mergeCell ref="AJ97:AL97"/>
    <mergeCell ref="E97:F97"/>
    <mergeCell ref="G97:I97"/>
    <mergeCell ref="J97:K97"/>
    <mergeCell ref="Q97:R97"/>
    <mergeCell ref="S97:U97"/>
    <mergeCell ref="V97:W97"/>
    <mergeCell ref="AC97:AD97"/>
    <mergeCell ref="AE97:AG97"/>
    <mergeCell ref="AH97:AI97"/>
  </mergeCells>
  <phoneticPr fontId="5"/>
  <conditionalFormatting sqref="P14:AQ14">
    <cfRule type="expression" dxfId="131" priority="931">
      <formula>IF(RIGHT(TEXT(P14,"0.#"),1)=".",FALSE,TRUE)</formula>
    </cfRule>
    <cfRule type="expression" dxfId="130" priority="932">
      <formula>IF(RIGHT(TEXT(P14,"0.#"),1)=".",TRUE,FALSE)</formula>
    </cfRule>
  </conditionalFormatting>
  <conditionalFormatting sqref="P18:AX18">
    <cfRule type="expression" dxfId="129" priority="929">
      <formula>IF(RIGHT(TEXT(P18,"0.#"),1)=".",FALSE,TRUE)</formula>
    </cfRule>
    <cfRule type="expression" dxfId="128" priority="930">
      <formula>IF(RIGHT(TEXT(P18,"0.#"),1)=".",TRUE,FALSE)</formula>
    </cfRule>
  </conditionalFormatting>
  <conditionalFormatting sqref="Y124">
    <cfRule type="expression" dxfId="127" priority="925">
      <formula>IF(RIGHT(TEXT(Y124,"0.#"),1)=".",FALSE,TRUE)</formula>
    </cfRule>
    <cfRule type="expression" dxfId="126" priority="926">
      <formula>IF(RIGHT(TEXT(Y124,"0.#"),1)=".",TRUE,FALSE)</formula>
    </cfRule>
  </conditionalFormatting>
  <conditionalFormatting sqref="Y131 Y127">
    <cfRule type="expression" dxfId="125" priority="905">
      <formula>IF(RIGHT(TEXT(Y127,"0.#"),1)=".",FALSE,TRUE)</formula>
    </cfRule>
    <cfRule type="expression" dxfId="124" priority="906">
      <formula>IF(RIGHT(TEXT(Y127,"0.#"),1)=".",TRUE,FALSE)</formula>
    </cfRule>
  </conditionalFormatting>
  <conditionalFormatting sqref="P15:AX15 P13:AX13 P16:AQ17">
    <cfRule type="expression" dxfId="123" priority="923">
      <formula>IF(RIGHT(TEXT(P13,"0.#"),1)=".",FALSE,TRUE)</formula>
    </cfRule>
    <cfRule type="expression" dxfId="122" priority="924">
      <formula>IF(RIGHT(TEXT(P13,"0.#"),1)=".",TRUE,FALSE)</formula>
    </cfRule>
  </conditionalFormatting>
  <conditionalFormatting sqref="P19:AJ19">
    <cfRule type="expression" dxfId="121" priority="921">
      <formula>IF(RIGHT(TEXT(P19,"0.#"),1)=".",FALSE,TRUE)</formula>
    </cfRule>
    <cfRule type="expression" dxfId="120" priority="922">
      <formula>IF(RIGHT(TEXT(P19,"0.#"),1)=".",TRUE,FALSE)</formula>
    </cfRule>
  </conditionalFormatting>
  <conditionalFormatting sqref="AE32 AQ32">
    <cfRule type="expression" dxfId="119" priority="919">
      <formula>IF(RIGHT(TEXT(AE32,"0.#"),1)=".",FALSE,TRUE)</formula>
    </cfRule>
    <cfRule type="expression" dxfId="118" priority="920">
      <formula>IF(RIGHT(TEXT(AE32,"0.#"),1)=".",TRUE,FALSE)</formula>
    </cfRule>
  </conditionalFormatting>
  <conditionalFormatting sqref="Y123">
    <cfRule type="expression" dxfId="117" priority="917">
      <formula>IF(RIGHT(TEXT(Y123,"0.#"),1)=".",FALSE,TRUE)</formula>
    </cfRule>
    <cfRule type="expression" dxfId="116" priority="918">
      <formula>IF(RIGHT(TEXT(Y123,"0.#"),1)=".",TRUE,FALSE)</formula>
    </cfRule>
  </conditionalFormatting>
  <conditionalFormatting sqref="AU124">
    <cfRule type="expression" dxfId="115" priority="913">
      <formula>IF(RIGHT(TEXT(AU124,"0.#"),1)=".",FALSE,TRUE)</formula>
    </cfRule>
    <cfRule type="expression" dxfId="114" priority="914">
      <formula>IF(RIGHT(TEXT(AU124,"0.#"),1)=".",TRUE,FALSE)</formula>
    </cfRule>
  </conditionalFormatting>
  <conditionalFormatting sqref="AU123">
    <cfRule type="expression" dxfId="113" priority="911">
      <formula>IF(RIGHT(TEXT(AU123,"0.#"),1)=".",FALSE,TRUE)</formula>
    </cfRule>
    <cfRule type="expression" dxfId="112" priority="912">
      <formula>IF(RIGHT(TEXT(AU123,"0.#"),1)=".",TRUE,FALSE)</formula>
    </cfRule>
  </conditionalFormatting>
  <conditionalFormatting sqref="Y132 Y128">
    <cfRule type="expression" dxfId="111" priority="907">
      <formula>IF(RIGHT(TEXT(Y128,"0.#"),1)=".",FALSE,TRUE)</formula>
    </cfRule>
    <cfRule type="expression" dxfId="110" priority="908">
      <formula>IF(RIGHT(TEXT(Y128,"0.#"),1)=".",TRUE,FALSE)</formula>
    </cfRule>
  </conditionalFormatting>
  <conditionalFormatting sqref="AU132 AU128">
    <cfRule type="expression" dxfId="109" priority="901">
      <formula>IF(RIGHT(TEXT(AU128,"0.#"),1)=".",FALSE,TRUE)</formula>
    </cfRule>
    <cfRule type="expression" dxfId="108" priority="902">
      <formula>IF(RIGHT(TEXT(AU128,"0.#"),1)=".",TRUE,FALSE)</formula>
    </cfRule>
  </conditionalFormatting>
  <conditionalFormatting sqref="AU131 AU127">
    <cfRule type="expression" dxfId="107" priority="899">
      <formula>IF(RIGHT(TEXT(AU127,"0.#"),1)=".",FALSE,TRUE)</formula>
    </cfRule>
    <cfRule type="expression" dxfId="106" priority="900">
      <formula>IF(RIGHT(TEXT(AU127,"0.#"),1)=".",TRUE,FALSE)</formula>
    </cfRule>
  </conditionalFormatting>
  <conditionalFormatting sqref="AI32">
    <cfRule type="expression" dxfId="105" priority="897">
      <formula>IF(RIGHT(TEXT(AI32,"0.#"),1)=".",FALSE,TRUE)</formula>
    </cfRule>
    <cfRule type="expression" dxfId="104" priority="898">
      <formula>IF(RIGHT(TEXT(AI32,"0.#"),1)=".",TRUE,FALSE)</formula>
    </cfRule>
  </conditionalFormatting>
  <conditionalFormatting sqref="AM32">
    <cfRule type="expression" dxfId="103" priority="895">
      <formula>IF(RIGHT(TEXT(AM32,"0.#"),1)=".",FALSE,TRUE)</formula>
    </cfRule>
    <cfRule type="expression" dxfId="102" priority="896">
      <formula>IF(RIGHT(TEXT(AM32,"0.#"),1)=".",TRUE,FALSE)</formula>
    </cfRule>
  </conditionalFormatting>
  <conditionalFormatting sqref="AE33">
    <cfRule type="expression" dxfId="101" priority="893">
      <formula>IF(RIGHT(TEXT(AE33,"0.#"),1)=".",FALSE,TRUE)</formula>
    </cfRule>
    <cfRule type="expression" dxfId="100" priority="894">
      <formula>IF(RIGHT(TEXT(AE33,"0.#"),1)=".",TRUE,FALSE)</formula>
    </cfRule>
  </conditionalFormatting>
  <conditionalFormatting sqref="AI33">
    <cfRule type="expression" dxfId="99" priority="891">
      <formula>IF(RIGHT(TEXT(AI33,"0.#"),1)=".",FALSE,TRUE)</formula>
    </cfRule>
    <cfRule type="expression" dxfId="98" priority="892">
      <formula>IF(RIGHT(TEXT(AI33,"0.#"),1)=".",TRUE,FALSE)</formula>
    </cfRule>
  </conditionalFormatting>
  <conditionalFormatting sqref="AM33">
    <cfRule type="expression" dxfId="97" priority="889">
      <formula>IF(RIGHT(TEXT(AM33,"0.#"),1)=".",FALSE,TRUE)</formula>
    </cfRule>
    <cfRule type="expression" dxfId="96" priority="890">
      <formula>IF(RIGHT(TEXT(AM33,"0.#"),1)=".",TRUE,FALSE)</formula>
    </cfRule>
  </conditionalFormatting>
  <conditionalFormatting sqref="AQ33">
    <cfRule type="expression" dxfId="95" priority="887">
      <formula>IF(RIGHT(TEXT(AQ33,"0.#"),1)=".",FALSE,TRUE)</formula>
    </cfRule>
    <cfRule type="expression" dxfId="94" priority="888">
      <formula>IF(RIGHT(TEXT(AQ33,"0.#"),1)=".",TRUE,FALSE)</formula>
    </cfRule>
  </conditionalFormatting>
  <conditionalFormatting sqref="AL138:AO138">
    <cfRule type="expression" dxfId="93" priority="849">
      <formula>IF(AND(AL138&gt;=0, RIGHT(TEXT(AL138,"0.#"),1)&lt;&gt;"."),TRUE,FALSE)</formula>
    </cfRule>
    <cfRule type="expression" dxfId="92" priority="850">
      <formula>IF(AND(AL138&gt;=0, RIGHT(TEXT(AL138,"0.#"),1)="."),TRUE,FALSE)</formula>
    </cfRule>
    <cfRule type="expression" dxfId="91" priority="851">
      <formula>IF(AND(AL138&lt;0, RIGHT(TEXT(AL138,"0.#"),1)&lt;&gt;"."),TRUE,FALSE)</formula>
    </cfRule>
    <cfRule type="expression" dxfId="90" priority="852">
      <formula>IF(AND(AL138&lt;0, RIGHT(TEXT(AL138,"0.#"),1)="."),TRUE,FALSE)</formula>
    </cfRule>
  </conditionalFormatting>
  <conditionalFormatting sqref="Y138">
    <cfRule type="expression" dxfId="89" priority="847">
      <formula>IF(RIGHT(TEXT(Y138,"0.#"),1)=".",FALSE,TRUE)</formula>
    </cfRule>
    <cfRule type="expression" dxfId="88" priority="848">
      <formula>IF(RIGHT(TEXT(Y138,"0.#"),1)=".",TRUE,FALSE)</formula>
    </cfRule>
  </conditionalFormatting>
  <conditionalFormatting sqref="Y164:Y165">
    <cfRule type="expression" dxfId="87" priority="767">
      <formula>IF(RIGHT(TEXT(Y164,"0.#"),1)=".",FALSE,TRUE)</formula>
    </cfRule>
    <cfRule type="expression" dxfId="86" priority="768">
      <formula>IF(RIGHT(TEXT(Y164,"0.#"),1)=".",TRUE,FALSE)</formula>
    </cfRule>
  </conditionalFormatting>
  <conditionalFormatting sqref="Y169:Y170">
    <cfRule type="expression" dxfId="85" priority="755">
      <formula>IF(RIGHT(TEXT(Y169,"0.#"),1)=".",FALSE,TRUE)</formula>
    </cfRule>
    <cfRule type="expression" dxfId="84" priority="756">
      <formula>IF(RIGHT(TEXT(Y169,"0.#"),1)=".",TRUE,FALSE)</formula>
    </cfRule>
  </conditionalFormatting>
  <conditionalFormatting sqref="Y174">
    <cfRule type="expression" dxfId="83" priority="743">
      <formula>IF(RIGHT(TEXT(Y174,"0.#"),1)=".",FALSE,TRUE)</formula>
    </cfRule>
    <cfRule type="expression" dxfId="82" priority="744">
      <formula>IF(RIGHT(TEXT(Y174,"0.#"),1)=".",TRUE,FALSE)</formula>
    </cfRule>
  </conditionalFormatting>
  <conditionalFormatting sqref="W23">
    <cfRule type="expression" dxfId="81" priority="845">
      <formula>IF(RIGHT(TEXT(W23,"0.#"),1)=".",FALSE,TRUE)</formula>
    </cfRule>
    <cfRule type="expression" dxfId="80" priority="846">
      <formula>IF(RIGHT(TEXT(W23,"0.#"),1)=".",TRUE,FALSE)</formula>
    </cfRule>
  </conditionalFormatting>
  <conditionalFormatting sqref="W24:W27">
    <cfRule type="expression" dxfId="79" priority="843">
      <formula>IF(RIGHT(TEXT(W24,"0.#"),1)=".",FALSE,TRUE)</formula>
    </cfRule>
    <cfRule type="expression" dxfId="78" priority="844">
      <formula>IF(RIGHT(TEXT(W24,"0.#"),1)=".",TRUE,FALSE)</formula>
    </cfRule>
  </conditionalFormatting>
  <conditionalFormatting sqref="W28">
    <cfRule type="expression" dxfId="77" priority="841">
      <formula>IF(RIGHT(TEXT(W28,"0.#"),1)=".",FALSE,TRUE)</formula>
    </cfRule>
    <cfRule type="expression" dxfId="76" priority="842">
      <formula>IF(RIGHT(TEXT(W28,"0.#"),1)=".",TRUE,FALSE)</formula>
    </cfRule>
  </conditionalFormatting>
  <conditionalFormatting sqref="P23">
    <cfRule type="expression" dxfId="75" priority="839">
      <formula>IF(RIGHT(TEXT(P23,"0.#"),1)=".",FALSE,TRUE)</formula>
    </cfRule>
    <cfRule type="expression" dxfId="74" priority="840">
      <formula>IF(RIGHT(TEXT(P23,"0.#"),1)=".",TRUE,FALSE)</formula>
    </cfRule>
  </conditionalFormatting>
  <conditionalFormatting sqref="P24:P27">
    <cfRule type="expression" dxfId="73" priority="837">
      <formula>IF(RIGHT(TEXT(P24,"0.#"),1)=".",FALSE,TRUE)</formula>
    </cfRule>
    <cfRule type="expression" dxfId="72" priority="838">
      <formula>IF(RIGHT(TEXT(P24,"0.#"),1)=".",TRUE,FALSE)</formula>
    </cfRule>
  </conditionalFormatting>
  <conditionalFormatting sqref="P28">
    <cfRule type="expression" dxfId="71" priority="835">
      <formula>IF(RIGHT(TEXT(P28,"0.#"),1)=".",FALSE,TRUE)</formula>
    </cfRule>
    <cfRule type="expression" dxfId="70" priority="836">
      <formula>IF(RIGHT(TEXT(P28,"0.#"),1)=".",TRUE,FALSE)</formula>
    </cfRule>
  </conditionalFormatting>
  <conditionalFormatting sqref="AL164:AO165">
    <cfRule type="expression" dxfId="69" priority="769">
      <formula>IF(AND(AL164&gt;=0, RIGHT(TEXT(AL164,"0.#"),1)&lt;&gt;"."),TRUE,FALSE)</formula>
    </cfRule>
    <cfRule type="expression" dxfId="68" priority="770">
      <formula>IF(AND(AL164&gt;=0, RIGHT(TEXT(AL164,"0.#"),1)="."),TRUE,FALSE)</formula>
    </cfRule>
    <cfRule type="expression" dxfId="67" priority="771">
      <formula>IF(AND(AL164&lt;0, RIGHT(TEXT(AL164,"0.#"),1)&lt;&gt;"."),TRUE,FALSE)</formula>
    </cfRule>
    <cfRule type="expression" dxfId="66" priority="772">
      <formula>IF(AND(AL164&lt;0, RIGHT(TEXT(AL164,"0.#"),1)="."),TRUE,FALSE)</formula>
    </cfRule>
  </conditionalFormatting>
  <conditionalFormatting sqref="AL169:AO170">
    <cfRule type="expression" dxfId="65" priority="757">
      <formula>IF(AND(AL169&gt;=0, RIGHT(TEXT(AL169,"0.#"),1)&lt;&gt;"."),TRUE,FALSE)</formula>
    </cfRule>
    <cfRule type="expression" dxfId="64" priority="758">
      <formula>IF(AND(AL169&gt;=0, RIGHT(TEXT(AL169,"0.#"),1)="."),TRUE,FALSE)</formula>
    </cfRule>
    <cfRule type="expression" dxfId="63" priority="759">
      <formula>IF(AND(AL169&lt;0, RIGHT(TEXT(AL169,"0.#"),1)&lt;&gt;"."),TRUE,FALSE)</formula>
    </cfRule>
    <cfRule type="expression" dxfId="62" priority="760">
      <formula>IF(AND(AL169&lt;0, RIGHT(TEXT(AL169,"0.#"),1)="."),TRUE,FALSE)</formula>
    </cfRule>
  </conditionalFormatting>
  <conditionalFormatting sqref="AL174:AO174">
    <cfRule type="expression" dxfId="61" priority="745">
      <formula>IF(AND(AL174&gt;=0, RIGHT(TEXT(AL174,"0.#"),1)&lt;&gt;"."),TRUE,FALSE)</formula>
    </cfRule>
    <cfRule type="expression" dxfId="60" priority="746">
      <formula>IF(AND(AL174&gt;=0, RIGHT(TEXT(AL174,"0.#"),1)="."),TRUE,FALSE)</formula>
    </cfRule>
    <cfRule type="expression" dxfId="59" priority="747">
      <formula>IF(AND(AL174&lt;0, RIGHT(TEXT(AL174,"0.#"),1)&lt;&gt;"."),TRUE,FALSE)</formula>
    </cfRule>
    <cfRule type="expression" dxfId="58" priority="748">
      <formula>IF(AND(AL174&lt;0, RIGHT(TEXT(AL174,"0.#"),1)="."),TRUE,FALSE)</formula>
    </cfRule>
  </conditionalFormatting>
  <conditionalFormatting sqref="AU33">
    <cfRule type="expression" dxfId="57" priority="703">
      <formula>IF(RIGHT(TEXT(AU33,"0.#"),1)=".",FALSE,TRUE)</formula>
    </cfRule>
    <cfRule type="expression" dxfId="56" priority="704">
      <formula>IF(RIGHT(TEXT(AU33,"0.#"),1)=".",TRUE,FALSE)</formula>
    </cfRule>
  </conditionalFormatting>
  <conditionalFormatting sqref="AU32">
    <cfRule type="expression" dxfId="55" priority="705">
      <formula>IF(RIGHT(TEXT(AU32,"0.#"),1)=".",FALSE,TRUE)</formula>
    </cfRule>
    <cfRule type="expression" dxfId="54" priority="706">
      <formula>IF(RIGHT(TEXT(AU32,"0.#"),1)=".",TRUE,FALSE)</formula>
    </cfRule>
  </conditionalFormatting>
  <conditionalFormatting sqref="P29:AC29">
    <cfRule type="expression" dxfId="53" priority="701">
      <formula>IF(RIGHT(TEXT(P29,"0.#"),1)=".",FALSE,TRUE)</formula>
    </cfRule>
    <cfRule type="expression" dxfId="52" priority="702">
      <formula>IF(RIGHT(TEXT(P29,"0.#"),1)=".",TRUE,FALSE)</formula>
    </cfRule>
  </conditionalFormatting>
  <conditionalFormatting sqref="AE39">
    <cfRule type="expression" dxfId="51" priority="699">
      <formula>IF(RIGHT(TEXT(AE39,"0.#"),1)=".",FALSE,TRUE)</formula>
    </cfRule>
    <cfRule type="expression" dxfId="50" priority="700">
      <formula>IF(RIGHT(TEXT(AE39,"0.#"),1)=".",TRUE,FALSE)</formula>
    </cfRule>
  </conditionalFormatting>
  <conditionalFormatting sqref="AQ39:AQ41">
    <cfRule type="expression" dxfId="49" priority="681">
      <formula>IF(RIGHT(TEXT(AQ39,"0.#"),1)=".",FALSE,TRUE)</formula>
    </cfRule>
    <cfRule type="expression" dxfId="48" priority="682">
      <formula>IF(RIGHT(TEXT(AQ39,"0.#"),1)=".",TRUE,FALSE)</formula>
    </cfRule>
  </conditionalFormatting>
  <conditionalFormatting sqref="AU39:AU41">
    <cfRule type="expression" dxfId="47" priority="679">
      <formula>IF(RIGHT(TEXT(AU39,"0.#"),1)=".",FALSE,TRUE)</formula>
    </cfRule>
    <cfRule type="expression" dxfId="46" priority="680">
      <formula>IF(RIGHT(TEXT(AU39,"0.#"),1)=".",TRUE,FALSE)</formula>
    </cfRule>
  </conditionalFormatting>
  <conditionalFormatting sqref="AI41">
    <cfRule type="expression" dxfId="45" priority="693">
      <formula>IF(RIGHT(TEXT(AI41,"0.#"),1)=".",FALSE,TRUE)</formula>
    </cfRule>
    <cfRule type="expression" dxfId="44" priority="694">
      <formula>IF(RIGHT(TEXT(AI41,"0.#"),1)=".",TRUE,FALSE)</formula>
    </cfRule>
  </conditionalFormatting>
  <conditionalFormatting sqref="AE40">
    <cfRule type="expression" dxfId="43" priority="697">
      <formula>IF(RIGHT(TEXT(AE40,"0.#"),1)=".",FALSE,TRUE)</formula>
    </cfRule>
    <cfRule type="expression" dxfId="42" priority="698">
      <formula>IF(RIGHT(TEXT(AE40,"0.#"),1)=".",TRUE,FALSE)</formula>
    </cfRule>
  </conditionalFormatting>
  <conditionalFormatting sqref="AE41">
    <cfRule type="expression" dxfId="41" priority="695">
      <formula>IF(RIGHT(TEXT(AE41,"0.#"),1)=".",FALSE,TRUE)</formula>
    </cfRule>
    <cfRule type="expression" dxfId="40" priority="696">
      <formula>IF(RIGHT(TEXT(AE41,"0.#"),1)=".",TRUE,FALSE)</formula>
    </cfRule>
  </conditionalFormatting>
  <conditionalFormatting sqref="AM39">
    <cfRule type="expression" dxfId="39" priority="687">
      <formula>IF(RIGHT(TEXT(AM39,"0.#"),1)=".",FALSE,TRUE)</formula>
    </cfRule>
    <cfRule type="expression" dxfId="38" priority="688">
      <formula>IF(RIGHT(TEXT(AM39,"0.#"),1)=".",TRUE,FALSE)</formula>
    </cfRule>
  </conditionalFormatting>
  <conditionalFormatting sqref="AI39">
    <cfRule type="expression" dxfId="37" priority="689">
      <formula>IF(RIGHT(TEXT(AI39,"0.#"),1)=".",FALSE,TRUE)</formula>
    </cfRule>
    <cfRule type="expression" dxfId="36" priority="690">
      <formula>IF(RIGHT(TEXT(AI39,"0.#"),1)=".",TRUE,FALSE)</formula>
    </cfRule>
  </conditionalFormatting>
  <conditionalFormatting sqref="AI40">
    <cfRule type="expression" dxfId="35" priority="691">
      <formula>IF(RIGHT(TEXT(AI40,"0.#"),1)=".",FALSE,TRUE)</formula>
    </cfRule>
    <cfRule type="expression" dxfId="34" priority="692">
      <formula>IF(RIGHT(TEXT(AI40,"0.#"),1)=".",TRUE,FALSE)</formula>
    </cfRule>
  </conditionalFormatting>
  <conditionalFormatting sqref="AM35">
    <cfRule type="expression" dxfId="33" priority="567">
      <formula>IF(RIGHT(TEXT(AM35,"0.#"),1)=".",FALSE,TRUE)</formula>
    </cfRule>
    <cfRule type="expression" dxfId="32" priority="568">
      <formula>IF(RIGHT(TEXT(AM35,"0.#"),1)=".",TRUE,FALSE)</formula>
    </cfRule>
  </conditionalFormatting>
  <conditionalFormatting sqref="AE36 AM36">
    <cfRule type="expression" dxfId="31" priority="565">
      <formula>IF(RIGHT(TEXT(AE36,"0.#"),1)=".",FALSE,TRUE)</formula>
    </cfRule>
    <cfRule type="expression" dxfId="30" priority="566">
      <formula>IF(RIGHT(TEXT(AE36,"0.#"),1)=".",TRUE,FALSE)</formula>
    </cfRule>
  </conditionalFormatting>
  <conditionalFormatting sqref="AI36">
    <cfRule type="expression" dxfId="29" priority="563">
      <formula>IF(RIGHT(TEXT(AI36,"0.#"),1)=".",FALSE,TRUE)</formula>
    </cfRule>
    <cfRule type="expression" dxfId="28" priority="564">
      <formula>IF(RIGHT(TEXT(AI36,"0.#"),1)=".",TRUE,FALSE)</formula>
    </cfRule>
  </conditionalFormatting>
  <conditionalFormatting sqref="AQ36">
    <cfRule type="expression" dxfId="27" priority="561">
      <formula>IF(RIGHT(TEXT(AQ36,"0.#"),1)=".",FALSE,TRUE)</formula>
    </cfRule>
    <cfRule type="expression" dxfId="26" priority="562">
      <formula>IF(RIGHT(TEXT(AQ36,"0.#"),1)=".",TRUE,FALSE)</formula>
    </cfRule>
  </conditionalFormatting>
  <conditionalFormatting sqref="AE35 AQ35">
    <cfRule type="expression" dxfId="25" priority="571">
      <formula>IF(RIGHT(TEXT(AE35,"0.#"),1)=".",FALSE,TRUE)</formula>
    </cfRule>
    <cfRule type="expression" dxfId="24" priority="572">
      <formula>IF(RIGHT(TEXT(AE35,"0.#"),1)=".",TRUE,FALSE)</formula>
    </cfRule>
  </conditionalFormatting>
  <conditionalFormatting sqref="AI35">
    <cfRule type="expression" dxfId="23" priority="569">
      <formula>IF(RIGHT(TEXT(AI35,"0.#"),1)=".",FALSE,TRUE)</formula>
    </cfRule>
    <cfRule type="expression" dxfId="22" priority="570">
      <formula>IF(RIGHT(TEXT(AI35,"0.#"),1)=".",TRUE,FALSE)</formula>
    </cfRule>
  </conditionalFormatting>
  <conditionalFormatting sqref="AM41">
    <cfRule type="expression" dxfId="21" priority="25">
      <formula>IF(RIGHT(TEXT(AM41,"0.#"),1)=".",FALSE,TRUE)</formula>
    </cfRule>
    <cfRule type="expression" dxfId="20" priority="26">
      <formula>IF(RIGHT(TEXT(AM41,"0.#"),1)=".",TRUE,FALSE)</formula>
    </cfRule>
  </conditionalFormatting>
  <conditionalFormatting sqref="AM40">
    <cfRule type="expression" dxfId="19" priority="23">
      <formula>IF(RIGHT(TEXT(AM40,"0.#"),1)=".",FALSE,TRUE)</formula>
    </cfRule>
    <cfRule type="expression" dxfId="18" priority="24">
      <formula>IF(RIGHT(TEXT(AM40,"0.#"),1)=".",TRUE,FALSE)</formula>
    </cfRule>
  </conditionalFormatting>
  <conditionalFormatting sqref="AL139:AO147">
    <cfRule type="expression" dxfId="17" priority="19">
      <formula>IF(AND(AL139&gt;=0, RIGHT(TEXT(AL139,"0.#"),1)&lt;&gt;"."),TRUE,FALSE)</formula>
    </cfRule>
    <cfRule type="expression" dxfId="16" priority="20">
      <formula>IF(AND(AL139&gt;=0, RIGHT(TEXT(AL139,"0.#"),1)="."),TRUE,FALSE)</formula>
    </cfRule>
    <cfRule type="expression" dxfId="15" priority="21">
      <formula>IF(AND(AL139&lt;0, RIGHT(TEXT(AL139,"0.#"),1)&lt;&gt;"."),TRUE,FALSE)</formula>
    </cfRule>
    <cfRule type="expression" dxfId="14" priority="22">
      <formula>IF(AND(AL139&lt;0, RIGHT(TEXT(AL139,"0.#"),1)="."),TRUE,FALSE)</formula>
    </cfRule>
  </conditionalFormatting>
  <conditionalFormatting sqref="Y139:Y147">
    <cfRule type="expression" dxfId="13" priority="17">
      <formula>IF(RIGHT(TEXT(Y139,"0.#"),1)=".",FALSE,TRUE)</formula>
    </cfRule>
    <cfRule type="expression" dxfId="12" priority="18">
      <formula>IF(RIGHT(TEXT(Y139,"0.#"),1)=".",TRUE,FALSE)</formula>
    </cfRule>
  </conditionalFormatting>
  <conditionalFormatting sqref="AL151:AO151">
    <cfRule type="expression" dxfId="11" priority="13">
      <formula>IF(AND(AL151&gt;=0, RIGHT(TEXT(AL151,"0.#"),1)&lt;&gt;"."),TRUE,FALSE)</formula>
    </cfRule>
    <cfRule type="expression" dxfId="10" priority="14">
      <formula>IF(AND(AL151&gt;=0, RIGHT(TEXT(AL151,"0.#"),1)="."),TRUE,FALSE)</formula>
    </cfRule>
    <cfRule type="expression" dxfId="9" priority="15">
      <formula>IF(AND(AL151&lt;0, RIGHT(TEXT(AL151,"0.#"),1)&lt;&gt;"."),TRUE,FALSE)</formula>
    </cfRule>
    <cfRule type="expression" dxfId="8" priority="16">
      <formula>IF(AND(AL151&lt;0, RIGHT(TEXT(AL151,"0.#"),1)="."),TRUE,FALSE)</formula>
    </cfRule>
  </conditionalFormatting>
  <conditionalFormatting sqref="AL152:AO160">
    <cfRule type="expression" dxfId="7" priority="7">
      <formula>IF(AND(AL152&gt;=0, RIGHT(TEXT(AL152,"0.#"),1)&lt;&gt;"."),TRUE,FALSE)</formula>
    </cfRule>
    <cfRule type="expression" dxfId="6" priority="8">
      <formula>IF(AND(AL152&gt;=0, RIGHT(TEXT(AL152,"0.#"),1)="."),TRUE,FALSE)</formula>
    </cfRule>
    <cfRule type="expression" dxfId="5" priority="9">
      <formula>IF(AND(AL152&lt;0, RIGHT(TEXT(AL152,"0.#"),1)&lt;&gt;"."),TRUE,FALSE)</formula>
    </cfRule>
    <cfRule type="expression" dxfId="4" priority="10">
      <formula>IF(AND(AL152&lt;0, RIGHT(TEXT(AL152,"0.#"),1)="."),TRUE,FALSE)</formula>
    </cfRule>
  </conditionalFormatting>
  <conditionalFormatting sqref="Y151">
    <cfRule type="expression" dxfId="3" priority="3">
      <formula>IF(RIGHT(TEXT(Y151,"0.#"),1)=".",FALSE,TRUE)</formula>
    </cfRule>
    <cfRule type="expression" dxfId="2" priority="4">
      <formula>IF(RIGHT(TEXT(Y151,"0.#"),1)=".",TRUE,FALSE)</formula>
    </cfRule>
  </conditionalFormatting>
  <conditionalFormatting sqref="Y152:Y160">
    <cfRule type="expression" dxfId="1" priority="1">
      <formula>IF(RIGHT(TEXT(Y152,"0.#"),1)=".",FALSE,TRUE)</formula>
    </cfRule>
    <cfRule type="expression" dxfId="0" priority="2">
      <formula>IF(RIGHT(TEXT(Y152,"0.#"),1)=".",TRUE,FALSE)</formula>
    </cfRule>
  </conditionalFormatting>
  <dataValidations count="16">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38:AK147 AH151:AK160 AH164:AK165 AH169:AK170 AH174:AK174">
      <formula1>OR(AND(MOD(IF(ISNUMBER(AH138), AH138, 0.5),1)=0, 0&lt;=AH138), AH138="-")</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P13:AX13 AR15:AX15 P14:AQ18 AR18:AX18 P19:AJ19 P23:AC29 Y123:AB123 AU123:AX123 Y127:AB127 AU127:AX127 Y131:AB131 AU131:AX131 Y138:AB147 AL138:AO147 Y151:AB160 AL151:AO160 Y164:AB165 AL164:AO165 Y169:AB170 AL169:AO170 Y174:AB174 AL174:AO174 AQ38:AR38 AU38:AX38 AE39:AX41 AE32:AX33 AE35:AX35">
      <formula1>OR(ISNUMBER(P13), P13="-")</formula1>
    </dataValidation>
    <dataValidation type="list" allowBlank="1" showInputMessage="1" showErrorMessage="1" sqref="Q97:R97 AC97:AD97 AO97:AP97">
      <formula1>#REF!</formula1>
    </dataValidation>
    <dataValidation type="custom" allowBlank="1" showInputMessage="1" showErrorMessage="1" errorTitle="法人番号チェック" error="法人番号は13桁の数字で入力してください。" sqref="J174:O174 J169:O170 J164:O165 J151:O160 J138:O147">
      <formula1>OR(J138="-",AND(LEN(J138)=13,IFERROR(SEARCH("-",J138),"")="",IFERROR(SEARCH(".",J138),"")="",ISNUMBER(J138)))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5" max="16383" man="1"/>
    <brk id="97" max="16383" man="1"/>
    <brk id="134" max="16383" man="1"/>
    <brk id="16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AC138:AG147 AC151:AG160 AC164:AG165 AC169:AG170 AC174:AG174</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386</v>
      </c>
      <c r="AA1" s="27" t="s">
        <v>74</v>
      </c>
      <c r="AB1" s="27" t="s">
        <v>387</v>
      </c>
      <c r="AC1" s="27" t="s">
        <v>31</v>
      </c>
      <c r="AD1" s="26"/>
      <c r="AE1" s="27" t="s">
        <v>43</v>
      </c>
      <c r="AF1" s="28"/>
      <c r="AG1" s="40" t="s">
        <v>170</v>
      </c>
      <c r="AI1" s="40" t="s">
        <v>173</v>
      </c>
      <c r="AK1" s="40" t="s">
        <v>177</v>
      </c>
      <c r="AM1" s="55"/>
      <c r="AN1" s="55"/>
      <c r="AP1" s="26" t="s">
        <v>214</v>
      </c>
    </row>
    <row r="2" spans="1:42" ht="13.5" customHeight="1" x14ac:dyDescent="0.15">
      <c r="A2" s="14" t="s">
        <v>77</v>
      </c>
      <c r="B2" s="15"/>
      <c r="C2" s="13" t="str">
        <f>IF(B2="","",A2)</f>
        <v/>
      </c>
      <c r="D2" s="13" t="str">
        <f>IF(C2="","",IF(D1&lt;&gt;"",CONCATENATE(D1,"、",C2),C2))</f>
        <v/>
      </c>
      <c r="F2" s="12" t="s">
        <v>64</v>
      </c>
      <c r="G2" s="17" t="s">
        <v>587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70">
        <v>21</v>
      </c>
      <c r="W2" s="30" t="s">
        <v>161</v>
      </c>
      <c r="Y2" s="30" t="s">
        <v>60</v>
      </c>
      <c r="Z2" s="30" t="s">
        <v>60</v>
      </c>
      <c r="AA2" s="63" t="s">
        <v>256</v>
      </c>
      <c r="AB2" s="63" t="s">
        <v>481</v>
      </c>
      <c r="AC2" s="64" t="s">
        <v>126</v>
      </c>
      <c r="AD2" s="26"/>
      <c r="AE2" s="32" t="s">
        <v>157</v>
      </c>
      <c r="AF2" s="28"/>
      <c r="AG2" s="41" t="s">
        <v>222</v>
      </c>
      <c r="AI2" s="40" t="s">
        <v>253</v>
      </c>
      <c r="AK2" s="40" t="s">
        <v>178</v>
      </c>
      <c r="AM2" s="55"/>
      <c r="AN2" s="55"/>
      <c r="AP2" s="41" t="s">
        <v>222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587</v>
      </c>
      <c r="R3" s="13" t="str">
        <f t="shared" ref="R3:R8" si="3">IF(Q3="","",P3)</f>
        <v>委託・請負</v>
      </c>
      <c r="S3" s="13" t="str">
        <f t="shared" ref="S3:S8" si="4">IF(R3="",S2,IF(S2&lt;&gt;"",CONCATENATE(S2,"、",R3),R3))</f>
        <v>委託・請負</v>
      </c>
      <c r="T3" s="13"/>
      <c r="U3" s="30" t="s">
        <v>512</v>
      </c>
      <c r="W3" s="30" t="s">
        <v>136</v>
      </c>
      <c r="Y3" s="30" t="s">
        <v>61</v>
      </c>
      <c r="Z3" s="30" t="s">
        <v>388</v>
      </c>
      <c r="AA3" s="63" t="s">
        <v>354</v>
      </c>
      <c r="AB3" s="63" t="s">
        <v>482</v>
      </c>
      <c r="AC3" s="64" t="s">
        <v>127</v>
      </c>
      <c r="AD3" s="26"/>
      <c r="AE3" s="32" t="s">
        <v>158</v>
      </c>
      <c r="AF3" s="28"/>
      <c r="AG3" s="41" t="s">
        <v>223</v>
      </c>
      <c r="AI3" s="40" t="s">
        <v>172</v>
      </c>
      <c r="AK3" s="40" t="str">
        <f>CHAR(CODE(AK2)+1)</f>
        <v>B</v>
      </c>
      <c r="AM3" s="55"/>
      <c r="AN3" s="55"/>
      <c r="AP3" s="41" t="s">
        <v>223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587</v>
      </c>
      <c r="R4" s="13" t="str">
        <f t="shared" si="3"/>
        <v>補助</v>
      </c>
      <c r="S4" s="13" t="str">
        <f t="shared" si="4"/>
        <v>委託・請負、補助</v>
      </c>
      <c r="T4" s="13"/>
      <c r="U4" s="30" t="s">
        <v>564</v>
      </c>
      <c r="W4" s="30" t="s">
        <v>137</v>
      </c>
      <c r="Y4" s="30" t="s">
        <v>261</v>
      </c>
      <c r="Z4" s="30" t="s">
        <v>389</v>
      </c>
      <c r="AA4" s="63" t="s">
        <v>355</v>
      </c>
      <c r="AB4" s="63" t="s">
        <v>483</v>
      </c>
      <c r="AC4" s="63" t="s">
        <v>128</v>
      </c>
      <c r="AD4" s="26"/>
      <c r="AE4" s="32" t="s">
        <v>159</v>
      </c>
      <c r="AF4" s="28"/>
      <c r="AG4" s="41" t="s">
        <v>224</v>
      </c>
      <c r="AI4" s="40" t="s">
        <v>174</v>
      </c>
      <c r="AK4" s="40" t="str">
        <f t="shared" ref="AK4:AK49" si="7">CHAR(CODE(AK3)+1)</f>
        <v>C</v>
      </c>
      <c r="AM4" s="55"/>
      <c r="AN4" s="55"/>
      <c r="AP4" s="41" t="s">
        <v>224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536</v>
      </c>
      <c r="Y5" s="30" t="s">
        <v>262</v>
      </c>
      <c r="Z5" s="30" t="s">
        <v>390</v>
      </c>
      <c r="AA5" s="63" t="s">
        <v>356</v>
      </c>
      <c r="AB5" s="63" t="s">
        <v>484</v>
      </c>
      <c r="AC5" s="63" t="s">
        <v>160</v>
      </c>
      <c r="AD5" s="29"/>
      <c r="AE5" s="32" t="s">
        <v>234</v>
      </c>
      <c r="AF5" s="28"/>
      <c r="AG5" s="41" t="s">
        <v>225</v>
      </c>
      <c r="AI5" s="40" t="s">
        <v>259</v>
      </c>
      <c r="AK5" s="40" t="str">
        <f t="shared" si="7"/>
        <v>D</v>
      </c>
      <c r="AP5" s="41" t="s">
        <v>225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236</v>
      </c>
      <c r="W6" s="30" t="s">
        <v>538</v>
      </c>
      <c r="Y6" s="30" t="s">
        <v>263</v>
      </c>
      <c r="Z6" s="30" t="s">
        <v>391</v>
      </c>
      <c r="AA6" s="63" t="s">
        <v>357</v>
      </c>
      <c r="AB6" s="63" t="s">
        <v>485</v>
      </c>
      <c r="AC6" s="63" t="s">
        <v>129</v>
      </c>
      <c r="AD6" s="29"/>
      <c r="AE6" s="32" t="s">
        <v>232</v>
      </c>
      <c r="AF6" s="28"/>
      <c r="AG6" s="41" t="s">
        <v>226</v>
      </c>
      <c r="AI6" s="40" t="s">
        <v>260</v>
      </c>
      <c r="AK6" s="40" t="str">
        <f>CHAR(CODE(AK5)+1)</f>
        <v>E</v>
      </c>
      <c r="AP6" s="41" t="s">
        <v>226</v>
      </c>
    </row>
    <row r="7" spans="1:42" ht="13.5" customHeight="1" x14ac:dyDescent="0.15">
      <c r="A7" s="14" t="s">
        <v>82</v>
      </c>
      <c r="B7" s="15"/>
      <c r="C7" s="13" t="str">
        <f t="shared" si="0"/>
        <v/>
      </c>
      <c r="D7" s="13" t="str">
        <f t="shared" si="8"/>
        <v/>
      </c>
      <c r="F7" s="18" t="s">
        <v>185</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264</v>
      </c>
      <c r="Z7" s="30" t="s">
        <v>392</v>
      </c>
      <c r="AA7" s="63" t="s">
        <v>358</v>
      </c>
      <c r="AB7" s="63" t="s">
        <v>486</v>
      </c>
      <c r="AC7" s="29"/>
      <c r="AD7" s="29"/>
      <c r="AE7" s="30" t="s">
        <v>129</v>
      </c>
      <c r="AF7" s="28"/>
      <c r="AG7" s="41" t="s">
        <v>227</v>
      </c>
      <c r="AH7" s="58"/>
      <c r="AI7" s="41" t="s">
        <v>249</v>
      </c>
      <c r="AK7" s="40" t="str">
        <f>CHAR(CODE(AK6)+1)</f>
        <v>F</v>
      </c>
      <c r="AP7" s="41" t="s">
        <v>227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257</v>
      </c>
      <c r="W8" s="30" t="s">
        <v>139</v>
      </c>
      <c r="Y8" s="30" t="s">
        <v>265</v>
      </c>
      <c r="Z8" s="30" t="s">
        <v>393</v>
      </c>
      <c r="AA8" s="63" t="s">
        <v>359</v>
      </c>
      <c r="AB8" s="63" t="s">
        <v>487</v>
      </c>
      <c r="AC8" s="29"/>
      <c r="AD8" s="29"/>
      <c r="AE8" s="29"/>
      <c r="AF8" s="28"/>
      <c r="AG8" s="41" t="s">
        <v>228</v>
      </c>
      <c r="AI8" s="40" t="s">
        <v>250</v>
      </c>
      <c r="AK8" s="40" t="str">
        <f t="shared" si="7"/>
        <v>G</v>
      </c>
      <c r="AP8" s="41" t="s">
        <v>228</v>
      </c>
    </row>
    <row r="9" spans="1:42" ht="13.5" customHeight="1" x14ac:dyDescent="0.15">
      <c r="A9" s="14" t="s">
        <v>84</v>
      </c>
      <c r="B9" s="15"/>
      <c r="C9" s="13" t="str">
        <f t="shared" si="0"/>
        <v/>
      </c>
      <c r="D9" s="13" t="str">
        <f t="shared" si="8"/>
        <v/>
      </c>
      <c r="F9" s="18" t="s">
        <v>186</v>
      </c>
      <c r="G9" s="17"/>
      <c r="H9" s="13" t="str">
        <f t="shared" si="1"/>
        <v/>
      </c>
      <c r="I9" s="13" t="str">
        <f t="shared" si="5"/>
        <v>一般会計</v>
      </c>
      <c r="K9" s="14" t="s">
        <v>101</v>
      </c>
      <c r="L9" s="15"/>
      <c r="M9" s="13" t="str">
        <f t="shared" si="2"/>
        <v/>
      </c>
      <c r="N9" s="13" t="str">
        <f t="shared" si="6"/>
        <v/>
      </c>
      <c r="O9" s="13"/>
      <c r="P9" s="13"/>
      <c r="Q9" s="19"/>
      <c r="T9" s="13"/>
      <c r="U9" s="30" t="s">
        <v>258</v>
      </c>
      <c r="W9" s="30" t="s">
        <v>140</v>
      </c>
      <c r="Y9" s="30" t="s">
        <v>266</v>
      </c>
      <c r="Z9" s="30" t="s">
        <v>394</v>
      </c>
      <c r="AA9" s="63" t="s">
        <v>360</v>
      </c>
      <c r="AB9" s="63" t="s">
        <v>488</v>
      </c>
      <c r="AC9" s="29"/>
      <c r="AD9" s="29"/>
      <c r="AE9" s="29"/>
      <c r="AF9" s="28"/>
      <c r="AG9" s="41" t="s">
        <v>229</v>
      </c>
      <c r="AI9" s="54"/>
      <c r="AK9" s="40" t="str">
        <f t="shared" si="7"/>
        <v>H</v>
      </c>
      <c r="AP9" s="41" t="s">
        <v>229</v>
      </c>
    </row>
    <row r="10" spans="1:42" ht="13.5" customHeight="1" x14ac:dyDescent="0.15">
      <c r="A10" s="14" t="s">
        <v>204</v>
      </c>
      <c r="B10" s="15"/>
      <c r="C10" s="13" t="str">
        <f t="shared" si="0"/>
        <v/>
      </c>
      <c r="D10" s="13" t="str">
        <f t="shared" si="8"/>
        <v/>
      </c>
      <c r="F10" s="18" t="s">
        <v>108</v>
      </c>
      <c r="G10" s="17"/>
      <c r="H10" s="13" t="str">
        <f t="shared" si="1"/>
        <v/>
      </c>
      <c r="I10" s="13" t="str">
        <f t="shared" si="5"/>
        <v>一般会計</v>
      </c>
      <c r="K10" s="14" t="s">
        <v>205</v>
      </c>
      <c r="L10" s="15"/>
      <c r="M10" s="13" t="str">
        <f t="shared" si="2"/>
        <v/>
      </c>
      <c r="N10" s="13" t="str">
        <f t="shared" si="6"/>
        <v/>
      </c>
      <c r="O10" s="13"/>
      <c r="P10" s="13" t="str">
        <f>S8</f>
        <v>委託・請負、補助</v>
      </c>
      <c r="Q10" s="19"/>
      <c r="T10" s="13"/>
      <c r="W10" s="30" t="s">
        <v>141</v>
      </c>
      <c r="Y10" s="30" t="s">
        <v>267</v>
      </c>
      <c r="Z10" s="30" t="s">
        <v>395</v>
      </c>
      <c r="AA10" s="63" t="s">
        <v>361</v>
      </c>
      <c r="AB10" s="63" t="s">
        <v>489</v>
      </c>
      <c r="AC10" s="29"/>
      <c r="AD10" s="29"/>
      <c r="AE10" s="29"/>
      <c r="AF10" s="28"/>
      <c r="AG10" s="41" t="s">
        <v>217</v>
      </c>
      <c r="AK10" s="40" t="str">
        <f t="shared" si="7"/>
        <v>I</v>
      </c>
      <c r="AP10" s="40" t="s">
        <v>215</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587</v>
      </c>
      <c r="M11" s="13" t="str">
        <f t="shared" si="2"/>
        <v>その他の事項経費</v>
      </c>
      <c r="N11" s="13" t="str">
        <f t="shared" si="6"/>
        <v>その他の事項経費</v>
      </c>
      <c r="O11" s="13"/>
      <c r="P11" s="13"/>
      <c r="Q11" s="19"/>
      <c r="T11" s="13"/>
      <c r="W11" s="30" t="s">
        <v>561</v>
      </c>
      <c r="Y11" s="30" t="s">
        <v>268</v>
      </c>
      <c r="Z11" s="30" t="s">
        <v>396</v>
      </c>
      <c r="AA11" s="63" t="s">
        <v>362</v>
      </c>
      <c r="AB11" s="63" t="s">
        <v>490</v>
      </c>
      <c r="AC11" s="29"/>
      <c r="AD11" s="29"/>
      <c r="AE11" s="29"/>
      <c r="AF11" s="28"/>
      <c r="AG11" s="40" t="s">
        <v>220</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513</v>
      </c>
      <c r="W12" s="30" t="s">
        <v>142</v>
      </c>
      <c r="Y12" s="30" t="s">
        <v>269</v>
      </c>
      <c r="Z12" s="30" t="s">
        <v>397</v>
      </c>
      <c r="AA12" s="63" t="s">
        <v>363</v>
      </c>
      <c r="AB12" s="63" t="s">
        <v>491</v>
      </c>
      <c r="AC12" s="29"/>
      <c r="AD12" s="29"/>
      <c r="AE12" s="29"/>
      <c r="AF12" s="28"/>
      <c r="AG12" s="40" t="s">
        <v>218</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270</v>
      </c>
      <c r="Z13" s="30" t="s">
        <v>398</v>
      </c>
      <c r="AA13" s="63" t="s">
        <v>364</v>
      </c>
      <c r="AB13" s="63" t="s">
        <v>492</v>
      </c>
      <c r="AC13" s="29"/>
      <c r="AD13" s="29"/>
      <c r="AE13" s="29"/>
      <c r="AF13" s="28"/>
      <c r="AG13" s="40" t="s">
        <v>219</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514</v>
      </c>
      <c r="W14" s="30" t="s">
        <v>144</v>
      </c>
      <c r="Y14" s="30" t="s">
        <v>271</v>
      </c>
      <c r="Z14" s="30" t="s">
        <v>399</v>
      </c>
      <c r="AA14" s="63" t="s">
        <v>365</v>
      </c>
      <c r="AB14" s="63" t="s">
        <v>493</v>
      </c>
      <c r="AC14" s="29"/>
      <c r="AD14" s="29"/>
      <c r="AE14" s="29"/>
      <c r="AF14" s="28"/>
      <c r="AG14" s="5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515</v>
      </c>
      <c r="W15" s="30" t="s">
        <v>145</v>
      </c>
      <c r="Y15" s="30" t="s">
        <v>272</v>
      </c>
      <c r="Z15" s="30" t="s">
        <v>400</v>
      </c>
      <c r="AA15" s="63" t="s">
        <v>366</v>
      </c>
      <c r="AB15" s="63" t="s">
        <v>494</v>
      </c>
      <c r="AC15" s="29"/>
      <c r="AD15" s="29"/>
      <c r="AE15" s="29"/>
      <c r="AF15" s="28"/>
      <c r="AG15" s="5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516</v>
      </c>
      <c r="W16" s="30" t="s">
        <v>146</v>
      </c>
      <c r="Y16" s="30" t="s">
        <v>273</v>
      </c>
      <c r="Z16" s="30" t="s">
        <v>401</v>
      </c>
      <c r="AA16" s="63" t="s">
        <v>367</v>
      </c>
      <c r="AB16" s="63" t="s">
        <v>495</v>
      </c>
      <c r="AC16" s="29"/>
      <c r="AD16" s="29"/>
      <c r="AE16" s="29"/>
      <c r="AF16" s="28"/>
      <c r="AG16" s="5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534</v>
      </c>
      <c r="W17" s="30" t="s">
        <v>147</v>
      </c>
      <c r="Y17" s="30" t="s">
        <v>274</v>
      </c>
      <c r="Z17" s="30" t="s">
        <v>402</v>
      </c>
      <c r="AA17" s="63" t="s">
        <v>368</v>
      </c>
      <c r="AB17" s="63" t="s">
        <v>496</v>
      </c>
      <c r="AC17" s="29"/>
      <c r="AD17" s="29"/>
      <c r="AE17" s="29"/>
      <c r="AF17" s="28"/>
      <c r="AG17" s="5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517</v>
      </c>
      <c r="W18" s="30" t="s">
        <v>148</v>
      </c>
      <c r="Y18" s="30" t="s">
        <v>275</v>
      </c>
      <c r="Z18" s="30" t="s">
        <v>403</v>
      </c>
      <c r="AA18" s="63" t="s">
        <v>369</v>
      </c>
      <c r="AB18" s="63" t="s">
        <v>497</v>
      </c>
      <c r="AC18" s="29"/>
      <c r="AD18" s="29"/>
      <c r="AE18" s="29"/>
      <c r="AF18" s="28"/>
      <c r="AK18" s="40" t="str">
        <f t="shared" si="7"/>
        <v>Q</v>
      </c>
    </row>
    <row r="19" spans="1:37" ht="13.5" customHeight="1" x14ac:dyDescent="0.15">
      <c r="A19" s="14" t="s">
        <v>196</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518</v>
      </c>
      <c r="W19" s="30" t="s">
        <v>149</v>
      </c>
      <c r="Y19" s="30" t="s">
        <v>276</v>
      </c>
      <c r="Z19" s="30" t="s">
        <v>404</v>
      </c>
      <c r="AA19" s="63" t="s">
        <v>370</v>
      </c>
      <c r="AB19" s="63" t="s">
        <v>498</v>
      </c>
      <c r="AC19" s="29"/>
      <c r="AD19" s="29"/>
      <c r="AE19" s="29"/>
      <c r="AF19" s="28"/>
      <c r="AK19" s="40" t="str">
        <f t="shared" si="7"/>
        <v>R</v>
      </c>
    </row>
    <row r="20" spans="1:37" ht="13.5" customHeight="1" x14ac:dyDescent="0.15">
      <c r="A20" s="14" t="s">
        <v>197</v>
      </c>
      <c r="B20" s="15" t="s">
        <v>587</v>
      </c>
      <c r="C20" s="13" t="str">
        <f t="shared" si="9"/>
        <v>地方創生</v>
      </c>
      <c r="D20" s="13" t="str">
        <f t="shared" si="8"/>
        <v>地方創生</v>
      </c>
      <c r="F20" s="18" t="s">
        <v>195</v>
      </c>
      <c r="G20" s="17"/>
      <c r="H20" s="13" t="str">
        <f t="shared" si="1"/>
        <v/>
      </c>
      <c r="I20" s="13" t="str">
        <f t="shared" si="5"/>
        <v>一般会計</v>
      </c>
      <c r="K20" s="13"/>
      <c r="L20" s="13"/>
      <c r="O20" s="13"/>
      <c r="P20" s="13"/>
      <c r="Q20" s="19"/>
      <c r="T20" s="13"/>
      <c r="U20" s="30" t="s">
        <v>519</v>
      </c>
      <c r="W20" s="30" t="s">
        <v>150</v>
      </c>
      <c r="Y20" s="30" t="s">
        <v>277</v>
      </c>
      <c r="Z20" s="30" t="s">
        <v>405</v>
      </c>
      <c r="AA20" s="63" t="s">
        <v>371</v>
      </c>
      <c r="AB20" s="63" t="s">
        <v>499</v>
      </c>
      <c r="AC20" s="29"/>
      <c r="AD20" s="29"/>
      <c r="AE20" s="29"/>
      <c r="AF20" s="28"/>
      <c r="AK20" s="40" t="str">
        <f t="shared" si="7"/>
        <v>S</v>
      </c>
    </row>
    <row r="21" spans="1:37" ht="13.5" customHeight="1" x14ac:dyDescent="0.15">
      <c r="A21" s="14" t="s">
        <v>198</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520</v>
      </c>
      <c r="W21" s="30" t="s">
        <v>151</v>
      </c>
      <c r="Y21" s="30" t="s">
        <v>278</v>
      </c>
      <c r="Z21" s="30" t="s">
        <v>406</v>
      </c>
      <c r="AA21" s="63" t="s">
        <v>372</v>
      </c>
      <c r="AB21" s="63" t="s">
        <v>500</v>
      </c>
      <c r="AC21" s="29"/>
      <c r="AD21" s="29"/>
      <c r="AE21" s="29"/>
      <c r="AF21" s="28"/>
      <c r="AK21" s="40" t="str">
        <f t="shared" si="7"/>
        <v>T</v>
      </c>
    </row>
    <row r="22" spans="1:37" ht="13.5" customHeight="1" x14ac:dyDescent="0.15">
      <c r="A22" s="14" t="s">
        <v>199</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563</v>
      </c>
      <c r="W22" s="30" t="s">
        <v>152</v>
      </c>
      <c r="Y22" s="30" t="s">
        <v>279</v>
      </c>
      <c r="Z22" s="30" t="s">
        <v>407</v>
      </c>
      <c r="AA22" s="63" t="s">
        <v>373</v>
      </c>
      <c r="AB22" s="63" t="s">
        <v>501</v>
      </c>
      <c r="AC22" s="29"/>
      <c r="AD22" s="29"/>
      <c r="AE22" s="29"/>
      <c r="AF22" s="28"/>
      <c r="AK22" s="40" t="str">
        <f t="shared" si="7"/>
        <v>U</v>
      </c>
    </row>
    <row r="23" spans="1:37" ht="13.5" customHeight="1" x14ac:dyDescent="0.15">
      <c r="A23" s="61" t="s">
        <v>251</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521</v>
      </c>
      <c r="W23" s="30" t="s">
        <v>153</v>
      </c>
      <c r="Y23" s="30" t="s">
        <v>280</v>
      </c>
      <c r="Z23" s="30" t="s">
        <v>408</v>
      </c>
      <c r="AA23" s="63" t="s">
        <v>374</v>
      </c>
      <c r="AB23" s="63" t="s">
        <v>502</v>
      </c>
      <c r="AC23" s="29"/>
      <c r="AD23" s="29"/>
      <c r="AE23" s="29"/>
      <c r="AF23" s="28"/>
      <c r="AK23" s="40" t="str">
        <f t="shared" si="7"/>
        <v>V</v>
      </c>
    </row>
    <row r="24" spans="1:37" ht="13.5" customHeight="1" x14ac:dyDescent="0.15">
      <c r="A24" s="72"/>
      <c r="B24" s="59"/>
      <c r="F24" s="18" t="s">
        <v>254</v>
      </c>
      <c r="G24" s="17"/>
      <c r="H24" s="13" t="str">
        <f t="shared" si="1"/>
        <v/>
      </c>
      <c r="I24" s="13" t="str">
        <f t="shared" si="5"/>
        <v>一般会計</v>
      </c>
      <c r="K24" s="13"/>
      <c r="L24" s="13"/>
      <c r="O24" s="13"/>
      <c r="P24" s="13"/>
      <c r="Q24" s="19"/>
      <c r="T24" s="13"/>
      <c r="U24" s="30" t="s">
        <v>522</v>
      </c>
      <c r="W24" s="30" t="s">
        <v>154</v>
      </c>
      <c r="Y24" s="30" t="s">
        <v>281</v>
      </c>
      <c r="Z24" s="30" t="s">
        <v>409</v>
      </c>
      <c r="AA24" s="63" t="s">
        <v>375</v>
      </c>
      <c r="AB24" s="63" t="s">
        <v>503</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523</v>
      </c>
      <c r="W25" s="53"/>
      <c r="Y25" s="30" t="s">
        <v>282</v>
      </c>
      <c r="Z25" s="30" t="s">
        <v>410</v>
      </c>
      <c r="AA25" s="63" t="s">
        <v>376</v>
      </c>
      <c r="AB25" s="63" t="s">
        <v>504</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524</v>
      </c>
      <c r="Y26" s="30" t="s">
        <v>283</v>
      </c>
      <c r="Z26" s="30" t="s">
        <v>411</v>
      </c>
      <c r="AA26" s="63" t="s">
        <v>377</v>
      </c>
      <c r="AB26" s="63" t="s">
        <v>505</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525</v>
      </c>
      <c r="Y27" s="30" t="s">
        <v>284</v>
      </c>
      <c r="Z27" s="30" t="s">
        <v>412</v>
      </c>
      <c r="AA27" s="63" t="s">
        <v>378</v>
      </c>
      <c r="AB27" s="63" t="s">
        <v>506</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526</v>
      </c>
      <c r="Y28" s="30" t="s">
        <v>285</v>
      </c>
      <c r="Z28" s="30" t="s">
        <v>413</v>
      </c>
      <c r="AA28" s="63" t="s">
        <v>379</v>
      </c>
      <c r="AB28" s="63" t="s">
        <v>507</v>
      </c>
      <c r="AC28" s="29"/>
      <c r="AD28" s="29"/>
      <c r="AE28" s="29"/>
      <c r="AF28" s="28"/>
      <c r="AK28" s="40"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527</v>
      </c>
      <c r="Y29" s="30" t="s">
        <v>286</v>
      </c>
      <c r="Z29" s="30" t="s">
        <v>414</v>
      </c>
      <c r="AA29" s="63" t="s">
        <v>380</v>
      </c>
      <c r="AB29" s="63" t="s">
        <v>508</v>
      </c>
      <c r="AC29" s="29"/>
      <c r="AD29" s="29"/>
      <c r="AE29" s="29"/>
      <c r="AF29" s="28"/>
      <c r="AK29" s="40"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528</v>
      </c>
      <c r="Y30" s="30" t="s">
        <v>287</v>
      </c>
      <c r="Z30" s="30" t="s">
        <v>415</v>
      </c>
      <c r="AA30" s="63" t="s">
        <v>381</v>
      </c>
      <c r="AB30" s="63" t="s">
        <v>509</v>
      </c>
      <c r="AC30" s="29"/>
      <c r="AD30" s="29"/>
      <c r="AE30" s="29"/>
      <c r="AF30" s="28"/>
      <c r="AK30" s="40"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529</v>
      </c>
      <c r="Y31" s="30" t="s">
        <v>288</v>
      </c>
      <c r="Z31" s="30" t="s">
        <v>416</v>
      </c>
      <c r="AA31" s="63" t="s">
        <v>382</v>
      </c>
      <c r="AB31" s="63" t="s">
        <v>510</v>
      </c>
      <c r="AC31" s="29"/>
      <c r="AD31" s="29"/>
      <c r="AE31" s="29"/>
      <c r="AF31" s="28"/>
      <c r="AK31" s="40"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530</v>
      </c>
      <c r="Y32" s="30" t="s">
        <v>289</v>
      </c>
      <c r="Z32" s="30" t="s">
        <v>417</v>
      </c>
      <c r="AA32" s="63" t="s">
        <v>62</v>
      </c>
      <c r="AB32" s="63" t="s">
        <v>62</v>
      </c>
      <c r="AC32" s="29"/>
      <c r="AD32" s="29"/>
      <c r="AE32" s="29"/>
      <c r="AF32" s="28"/>
      <c r="AK32" s="40"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531</v>
      </c>
      <c r="Y33" s="30" t="s">
        <v>290</v>
      </c>
      <c r="Z33" s="30" t="s">
        <v>418</v>
      </c>
      <c r="AA33" s="53"/>
      <c r="AB33" s="29"/>
      <c r="AC33" s="29"/>
      <c r="AD33" s="29"/>
      <c r="AE33" s="29"/>
      <c r="AF33" s="28"/>
      <c r="AK33" s="40"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532</v>
      </c>
      <c r="Y34" s="30" t="s">
        <v>291</v>
      </c>
      <c r="Z34" s="30" t="s">
        <v>419</v>
      </c>
      <c r="AB34" s="29"/>
      <c r="AC34" s="29"/>
      <c r="AD34" s="29"/>
      <c r="AE34" s="29"/>
      <c r="AF34" s="28"/>
      <c r="AK34" s="40"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533</v>
      </c>
      <c r="Y35" s="30" t="s">
        <v>292</v>
      </c>
      <c r="Z35" s="30" t="s">
        <v>420</v>
      </c>
      <c r="AC35" s="29"/>
      <c r="AF35" s="28"/>
      <c r="AK35" s="40"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293</v>
      </c>
      <c r="Z36" s="30" t="s">
        <v>421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294</v>
      </c>
      <c r="Z37" s="30" t="s">
        <v>422</v>
      </c>
      <c r="AF37" s="28"/>
      <c r="AK37" s="40" t="str">
        <f t="shared" si="7"/>
        <v>j</v>
      </c>
    </row>
    <row r="38" spans="1:37" x14ac:dyDescent="0.15">
      <c r="A38" s="13"/>
      <c r="B38" s="13"/>
      <c r="F38" s="13"/>
      <c r="G38" s="19"/>
      <c r="K38" s="13"/>
      <c r="L38" s="13"/>
      <c r="O38" s="13"/>
      <c r="P38" s="13"/>
      <c r="Q38" s="19"/>
      <c r="T38" s="13"/>
      <c r="Y38" s="30" t="s">
        <v>295</v>
      </c>
      <c r="Z38" s="30" t="s">
        <v>423</v>
      </c>
      <c r="AF38" s="28"/>
      <c r="AK38" s="40" t="str">
        <f t="shared" si="7"/>
        <v>k</v>
      </c>
    </row>
    <row r="39" spans="1:37" x14ac:dyDescent="0.15">
      <c r="A39" s="13"/>
      <c r="B39" s="13"/>
      <c r="F39" s="13" t="str">
        <f>I37</f>
        <v>一般会計</v>
      </c>
      <c r="G39" s="19"/>
      <c r="K39" s="13"/>
      <c r="L39" s="13"/>
      <c r="O39" s="13"/>
      <c r="P39" s="13"/>
      <c r="Q39" s="19"/>
      <c r="T39" s="13"/>
      <c r="U39" s="30" t="s">
        <v>535</v>
      </c>
      <c r="Y39" s="30" t="s">
        <v>296</v>
      </c>
      <c r="Z39" s="30" t="s">
        <v>424</v>
      </c>
      <c r="AF39" s="28"/>
      <c r="AK39" s="40" t="str">
        <f t="shared" si="7"/>
        <v>l</v>
      </c>
    </row>
    <row r="40" spans="1:37" x14ac:dyDescent="0.15">
      <c r="A40" s="13"/>
      <c r="B40" s="13"/>
      <c r="F40" s="13"/>
      <c r="G40" s="19"/>
      <c r="K40" s="13"/>
      <c r="L40" s="13"/>
      <c r="O40" s="13"/>
      <c r="P40" s="13"/>
      <c r="Q40" s="19"/>
      <c r="T40" s="13"/>
      <c r="U40" s="30"/>
      <c r="Y40" s="30" t="s">
        <v>297</v>
      </c>
      <c r="Z40" s="30" t="s">
        <v>425</v>
      </c>
      <c r="AF40" s="28"/>
      <c r="AK40" s="40" t="str">
        <f t="shared" si="7"/>
        <v>m</v>
      </c>
    </row>
    <row r="41" spans="1:37" x14ac:dyDescent="0.15">
      <c r="A41" s="13"/>
      <c r="B41" s="13"/>
      <c r="F41" s="13"/>
      <c r="G41" s="19"/>
      <c r="K41" s="13"/>
      <c r="L41" s="13"/>
      <c r="O41" s="13"/>
      <c r="P41" s="13"/>
      <c r="Q41" s="19"/>
      <c r="T41" s="13"/>
      <c r="U41" s="30" t="s">
        <v>237</v>
      </c>
      <c r="Y41" s="30" t="s">
        <v>298</v>
      </c>
      <c r="Z41" s="30" t="s">
        <v>426</v>
      </c>
      <c r="AF41" s="28"/>
      <c r="AK41" s="40" t="str">
        <f t="shared" si="7"/>
        <v>n</v>
      </c>
    </row>
    <row r="42" spans="1:37" x14ac:dyDescent="0.15">
      <c r="A42" s="13"/>
      <c r="B42" s="13"/>
      <c r="F42" s="13"/>
      <c r="G42" s="19"/>
      <c r="K42" s="13"/>
      <c r="L42" s="13"/>
      <c r="O42" s="13"/>
      <c r="P42" s="13"/>
      <c r="Q42" s="19"/>
      <c r="T42" s="13"/>
      <c r="U42" s="30" t="s">
        <v>247</v>
      </c>
      <c r="Y42" s="30" t="s">
        <v>299</v>
      </c>
      <c r="Z42" s="30" t="s">
        <v>427</v>
      </c>
      <c r="AF42" s="28"/>
      <c r="AK42" s="40" t="str">
        <f t="shared" si="7"/>
        <v>o</v>
      </c>
    </row>
    <row r="43" spans="1:37" x14ac:dyDescent="0.15">
      <c r="A43" s="13"/>
      <c r="B43" s="13"/>
      <c r="F43" s="13"/>
      <c r="G43" s="19"/>
      <c r="K43" s="13"/>
      <c r="L43" s="13"/>
      <c r="O43" s="13"/>
      <c r="P43" s="13"/>
      <c r="Q43" s="19"/>
      <c r="T43" s="13"/>
      <c r="Y43" s="30" t="s">
        <v>300</v>
      </c>
      <c r="Z43" s="30" t="s">
        <v>428</v>
      </c>
      <c r="AF43" s="28"/>
      <c r="AK43" s="40" t="str">
        <f t="shared" si="7"/>
        <v>p</v>
      </c>
    </row>
    <row r="44" spans="1:37" x14ac:dyDescent="0.15">
      <c r="A44" s="13"/>
      <c r="B44" s="13"/>
      <c r="F44" s="13"/>
      <c r="G44" s="19"/>
      <c r="K44" s="13"/>
      <c r="L44" s="13"/>
      <c r="O44" s="13"/>
      <c r="P44" s="13"/>
      <c r="Q44" s="19"/>
      <c r="T44" s="13"/>
      <c r="Y44" s="30" t="s">
        <v>301</v>
      </c>
      <c r="Z44" s="30" t="s">
        <v>429</v>
      </c>
      <c r="AF44" s="28"/>
      <c r="AK44" s="40" t="str">
        <f t="shared" si="7"/>
        <v>q</v>
      </c>
    </row>
    <row r="45" spans="1:37" x14ac:dyDescent="0.15">
      <c r="A45" s="13"/>
      <c r="B45" s="13"/>
      <c r="F45" s="13"/>
      <c r="G45" s="19"/>
      <c r="K45" s="13"/>
      <c r="L45" s="13"/>
      <c r="O45" s="13"/>
      <c r="P45" s="13"/>
      <c r="Q45" s="19"/>
      <c r="T45" s="13"/>
      <c r="U45" s="27" t="s">
        <v>156</v>
      </c>
      <c r="Y45" s="30" t="s">
        <v>302</v>
      </c>
      <c r="Z45" s="30" t="s">
        <v>430</v>
      </c>
      <c r="AF45" s="28"/>
      <c r="AK45" s="40" t="str">
        <f t="shared" si="7"/>
        <v>r</v>
      </c>
    </row>
    <row r="46" spans="1:37" x14ac:dyDescent="0.15">
      <c r="A46" s="13"/>
      <c r="B46" s="13"/>
      <c r="F46" s="13"/>
      <c r="G46" s="19"/>
      <c r="K46" s="13"/>
      <c r="L46" s="13"/>
      <c r="O46" s="13"/>
      <c r="P46" s="13"/>
      <c r="Q46" s="19"/>
      <c r="T46" s="13"/>
      <c r="U46" s="70" t="s">
        <v>562</v>
      </c>
      <c r="Y46" s="30" t="s">
        <v>303</v>
      </c>
      <c r="Z46" s="30" t="s">
        <v>431</v>
      </c>
      <c r="AF46" s="28"/>
      <c r="AK46" s="40" t="str">
        <f t="shared" si="7"/>
        <v>s</v>
      </c>
    </row>
    <row r="47" spans="1:37" x14ac:dyDescent="0.15">
      <c r="A47" s="13"/>
      <c r="B47" s="13"/>
      <c r="F47" s="13"/>
      <c r="G47" s="19"/>
      <c r="K47" s="13"/>
      <c r="L47" s="13"/>
      <c r="O47" s="13"/>
      <c r="P47" s="13"/>
      <c r="Q47" s="19"/>
      <c r="T47" s="13"/>
      <c r="Y47" s="30" t="s">
        <v>304</v>
      </c>
      <c r="Z47" s="30" t="s">
        <v>432</v>
      </c>
      <c r="AF47" s="28"/>
      <c r="AK47" s="40" t="str">
        <f t="shared" si="7"/>
        <v>t</v>
      </c>
    </row>
    <row r="48" spans="1:37" x14ac:dyDescent="0.15">
      <c r="A48" s="13"/>
      <c r="B48" s="13"/>
      <c r="F48" s="13"/>
      <c r="G48" s="19"/>
      <c r="K48" s="13"/>
      <c r="L48" s="13"/>
      <c r="O48" s="13"/>
      <c r="P48" s="13"/>
      <c r="Q48" s="19"/>
      <c r="T48" s="13"/>
      <c r="U48" s="70">
        <v>2021</v>
      </c>
      <c r="Y48" s="30" t="s">
        <v>305</v>
      </c>
      <c r="Z48" s="30" t="s">
        <v>433</v>
      </c>
      <c r="AF48" s="28"/>
      <c r="AK48" s="40" t="str">
        <f t="shared" si="7"/>
        <v>u</v>
      </c>
    </row>
    <row r="49" spans="1:37" x14ac:dyDescent="0.15">
      <c r="A49" s="13"/>
      <c r="B49" s="13"/>
      <c r="F49" s="13"/>
      <c r="G49" s="19"/>
      <c r="K49" s="13"/>
      <c r="L49" s="13"/>
      <c r="O49" s="13"/>
      <c r="P49" s="13"/>
      <c r="Q49" s="19"/>
      <c r="T49" s="13"/>
      <c r="U49" s="70">
        <v>2022</v>
      </c>
      <c r="Y49" s="30" t="s">
        <v>306</v>
      </c>
      <c r="Z49" s="30" t="s">
        <v>434</v>
      </c>
      <c r="AF49" s="28"/>
      <c r="AK49" s="40" t="str">
        <f t="shared" si="7"/>
        <v>v</v>
      </c>
    </row>
    <row r="50" spans="1:37" x14ac:dyDescent="0.15">
      <c r="A50" s="13"/>
      <c r="B50" s="13"/>
      <c r="F50" s="13"/>
      <c r="G50" s="19"/>
      <c r="K50" s="13"/>
      <c r="L50" s="13"/>
      <c r="O50" s="13"/>
      <c r="P50" s="13"/>
      <c r="Q50" s="19"/>
      <c r="T50" s="13"/>
      <c r="U50" s="70">
        <v>2023</v>
      </c>
      <c r="Y50" s="30" t="s">
        <v>307</v>
      </c>
      <c r="Z50" s="30" t="s">
        <v>435</v>
      </c>
      <c r="AF50" s="28"/>
    </row>
    <row r="51" spans="1:37" x14ac:dyDescent="0.15">
      <c r="A51" s="13"/>
      <c r="B51" s="13"/>
      <c r="F51" s="13"/>
      <c r="G51" s="19"/>
      <c r="K51" s="13"/>
      <c r="L51" s="13"/>
      <c r="O51" s="13"/>
      <c r="P51" s="13"/>
      <c r="Q51" s="19"/>
      <c r="T51" s="13"/>
      <c r="U51" s="70">
        <v>2024</v>
      </c>
      <c r="Y51" s="30" t="s">
        <v>308</v>
      </c>
      <c r="Z51" s="30" t="s">
        <v>436</v>
      </c>
      <c r="AF51" s="28"/>
    </row>
    <row r="52" spans="1:37" x14ac:dyDescent="0.15">
      <c r="A52" s="13"/>
      <c r="B52" s="13"/>
      <c r="F52" s="13"/>
      <c r="G52" s="19"/>
      <c r="K52" s="13"/>
      <c r="L52" s="13"/>
      <c r="O52" s="13"/>
      <c r="P52" s="13"/>
      <c r="Q52" s="19"/>
      <c r="T52" s="13"/>
      <c r="U52" s="70">
        <v>2025</v>
      </c>
      <c r="Y52" s="30" t="s">
        <v>309</v>
      </c>
      <c r="Z52" s="30" t="s">
        <v>437</v>
      </c>
      <c r="AF52" s="28"/>
    </row>
    <row r="53" spans="1:37" x14ac:dyDescent="0.15">
      <c r="A53" s="13"/>
      <c r="B53" s="13"/>
      <c r="F53" s="13"/>
      <c r="G53" s="19"/>
      <c r="K53" s="13"/>
      <c r="L53" s="13"/>
      <c r="O53" s="13"/>
      <c r="P53" s="13"/>
      <c r="Q53" s="19"/>
      <c r="T53" s="13"/>
      <c r="U53" s="70">
        <v>2026</v>
      </c>
      <c r="Y53" s="30" t="s">
        <v>310</v>
      </c>
      <c r="Z53" s="30" t="s">
        <v>438</v>
      </c>
      <c r="AF53" s="28"/>
    </row>
    <row r="54" spans="1:37" x14ac:dyDescent="0.15">
      <c r="A54" s="13"/>
      <c r="B54" s="13"/>
      <c r="F54" s="13"/>
      <c r="G54" s="19"/>
      <c r="K54" s="13"/>
      <c r="L54" s="13"/>
      <c r="O54" s="13"/>
      <c r="P54" s="20"/>
      <c r="Q54" s="19"/>
      <c r="T54" s="13"/>
      <c r="Y54" s="30" t="s">
        <v>311</v>
      </c>
      <c r="Z54" s="30" t="s">
        <v>439</v>
      </c>
      <c r="AF54" s="28"/>
    </row>
    <row r="55" spans="1:37" x14ac:dyDescent="0.15">
      <c r="A55" s="13"/>
      <c r="B55" s="13"/>
      <c r="F55" s="13"/>
      <c r="G55" s="19"/>
      <c r="K55" s="13"/>
      <c r="L55" s="13"/>
      <c r="O55" s="13"/>
      <c r="P55" s="13"/>
      <c r="Q55" s="19"/>
      <c r="T55" s="13"/>
      <c r="Y55" s="30" t="s">
        <v>312</v>
      </c>
      <c r="Z55" s="30" t="s">
        <v>440</v>
      </c>
      <c r="AF55" s="28"/>
    </row>
    <row r="56" spans="1:37" x14ac:dyDescent="0.15">
      <c r="A56" s="13"/>
      <c r="B56" s="13"/>
      <c r="F56" s="13"/>
      <c r="G56" s="19"/>
      <c r="K56" s="13"/>
      <c r="L56" s="13"/>
      <c r="O56" s="13"/>
      <c r="P56" s="13"/>
      <c r="Q56" s="19"/>
      <c r="T56" s="13"/>
      <c r="U56" s="70">
        <v>20</v>
      </c>
      <c r="Y56" s="30" t="s">
        <v>313</v>
      </c>
      <c r="Z56" s="30" t="s">
        <v>441</v>
      </c>
      <c r="AF56" s="28"/>
    </row>
    <row r="57" spans="1:37" x14ac:dyDescent="0.15">
      <c r="A57" s="13"/>
      <c r="B57" s="13"/>
      <c r="F57" s="13"/>
      <c r="G57" s="19"/>
      <c r="K57" s="13"/>
      <c r="L57" s="13"/>
      <c r="O57" s="13"/>
      <c r="P57" s="13"/>
      <c r="Q57" s="19"/>
      <c r="T57" s="13"/>
      <c r="U57" s="30" t="s">
        <v>511</v>
      </c>
      <c r="Y57" s="30" t="s">
        <v>314</v>
      </c>
      <c r="Z57" s="30" t="s">
        <v>442</v>
      </c>
      <c r="AF57" s="28"/>
    </row>
    <row r="58" spans="1:37" x14ac:dyDescent="0.15">
      <c r="A58" s="13"/>
      <c r="B58" s="13"/>
      <c r="F58" s="13"/>
      <c r="G58" s="19"/>
      <c r="K58" s="13"/>
      <c r="L58" s="13"/>
      <c r="O58" s="13"/>
      <c r="P58" s="13"/>
      <c r="Q58" s="19"/>
      <c r="T58" s="13"/>
      <c r="U58" s="30" t="s">
        <v>512</v>
      </c>
      <c r="Y58" s="30" t="s">
        <v>315</v>
      </c>
      <c r="Z58" s="30" t="s">
        <v>443</v>
      </c>
      <c r="AF58" s="28"/>
    </row>
    <row r="59" spans="1:37" x14ac:dyDescent="0.15">
      <c r="A59" s="13"/>
      <c r="B59" s="13"/>
      <c r="F59" s="13"/>
      <c r="G59" s="19"/>
      <c r="K59" s="13"/>
      <c r="L59" s="13"/>
      <c r="O59" s="13"/>
      <c r="P59" s="13"/>
      <c r="Q59" s="19"/>
      <c r="T59" s="13"/>
      <c r="Y59" s="30" t="s">
        <v>316</v>
      </c>
      <c r="Z59" s="30" t="s">
        <v>444</v>
      </c>
      <c r="AF59" s="28"/>
    </row>
    <row r="60" spans="1:37" x14ac:dyDescent="0.15">
      <c r="A60" s="13"/>
      <c r="B60" s="13"/>
      <c r="F60" s="13"/>
      <c r="G60" s="19"/>
      <c r="K60" s="13"/>
      <c r="L60" s="13"/>
      <c r="O60" s="13"/>
      <c r="P60" s="13"/>
      <c r="Q60" s="19"/>
      <c r="T60" s="13"/>
      <c r="Y60" s="30" t="s">
        <v>317</v>
      </c>
      <c r="Z60" s="30" t="s">
        <v>445</v>
      </c>
      <c r="AF60" s="28"/>
    </row>
    <row r="61" spans="1:37" x14ac:dyDescent="0.15">
      <c r="A61" s="13"/>
      <c r="B61" s="13"/>
      <c r="F61" s="13"/>
      <c r="G61" s="19"/>
      <c r="K61" s="13"/>
      <c r="L61" s="13"/>
      <c r="O61" s="13"/>
      <c r="P61" s="13"/>
      <c r="Q61" s="19"/>
      <c r="T61" s="13"/>
      <c r="Y61" s="30" t="s">
        <v>318</v>
      </c>
      <c r="Z61" s="30" t="s">
        <v>446</v>
      </c>
      <c r="AF61" s="28"/>
    </row>
    <row r="62" spans="1:37" x14ac:dyDescent="0.15">
      <c r="A62" s="13"/>
      <c r="B62" s="13"/>
      <c r="F62" s="13"/>
      <c r="G62" s="19"/>
      <c r="K62" s="13"/>
      <c r="L62" s="13"/>
      <c r="O62" s="13"/>
      <c r="P62" s="13"/>
      <c r="Q62" s="19"/>
      <c r="T62" s="13"/>
      <c r="Y62" s="30" t="s">
        <v>319</v>
      </c>
      <c r="Z62" s="30" t="s">
        <v>447</v>
      </c>
      <c r="AF62" s="28"/>
    </row>
    <row r="63" spans="1:37" x14ac:dyDescent="0.15">
      <c r="A63" s="13"/>
      <c r="B63" s="13"/>
      <c r="F63" s="13"/>
      <c r="G63" s="19"/>
      <c r="K63" s="13"/>
      <c r="L63" s="13"/>
      <c r="O63" s="13"/>
      <c r="P63" s="13"/>
      <c r="Q63" s="19"/>
      <c r="T63" s="13"/>
      <c r="Y63" s="30" t="s">
        <v>320</v>
      </c>
      <c r="Z63" s="30" t="s">
        <v>448</v>
      </c>
      <c r="AF63" s="28"/>
    </row>
    <row r="64" spans="1:37" x14ac:dyDescent="0.15">
      <c r="A64" s="13"/>
      <c r="B64" s="13"/>
      <c r="F64" s="13"/>
      <c r="G64" s="19"/>
      <c r="K64" s="13"/>
      <c r="L64" s="13"/>
      <c r="O64" s="13"/>
      <c r="P64" s="13"/>
      <c r="Q64" s="19"/>
      <c r="T64" s="13"/>
      <c r="Y64" s="30" t="s">
        <v>321</v>
      </c>
      <c r="Z64" s="30" t="s">
        <v>449</v>
      </c>
      <c r="AF64" s="28"/>
    </row>
    <row r="65" spans="1:32" x14ac:dyDescent="0.15">
      <c r="A65" s="13"/>
      <c r="B65" s="13"/>
      <c r="F65" s="13"/>
      <c r="G65" s="19"/>
      <c r="K65" s="13"/>
      <c r="L65" s="13"/>
      <c r="O65" s="13"/>
      <c r="P65" s="13"/>
      <c r="Q65" s="19"/>
      <c r="T65" s="13"/>
      <c r="Y65" s="30" t="s">
        <v>322</v>
      </c>
      <c r="Z65" s="30" t="s">
        <v>450</v>
      </c>
      <c r="AF65" s="28"/>
    </row>
    <row r="66" spans="1:32" x14ac:dyDescent="0.15">
      <c r="A66" s="13"/>
      <c r="B66" s="13"/>
      <c r="F66" s="13"/>
      <c r="G66" s="19"/>
      <c r="K66" s="13"/>
      <c r="L66" s="13"/>
      <c r="O66" s="13"/>
      <c r="P66" s="13"/>
      <c r="Q66" s="19"/>
      <c r="T66" s="13"/>
      <c r="Y66" s="30" t="s">
        <v>63</v>
      </c>
      <c r="Z66" s="30" t="s">
        <v>451</v>
      </c>
      <c r="AF66" s="28"/>
    </row>
    <row r="67" spans="1:32" x14ac:dyDescent="0.15">
      <c r="A67" s="13"/>
      <c r="B67" s="13"/>
      <c r="F67" s="13"/>
      <c r="G67" s="19"/>
      <c r="K67" s="13"/>
      <c r="L67" s="13"/>
      <c r="O67" s="13"/>
      <c r="P67" s="13"/>
      <c r="Q67" s="19"/>
      <c r="T67" s="13"/>
      <c r="Y67" s="30" t="s">
        <v>323</v>
      </c>
      <c r="Z67" s="30" t="s">
        <v>452</v>
      </c>
      <c r="AF67" s="28"/>
    </row>
    <row r="68" spans="1:32" x14ac:dyDescent="0.15">
      <c r="A68" s="13"/>
      <c r="B68" s="13"/>
      <c r="F68" s="13"/>
      <c r="G68" s="19"/>
      <c r="K68" s="13"/>
      <c r="L68" s="13"/>
      <c r="O68" s="13"/>
      <c r="P68" s="13"/>
      <c r="Q68" s="19"/>
      <c r="T68" s="13"/>
      <c r="Y68" s="30" t="s">
        <v>324</v>
      </c>
      <c r="Z68" s="30" t="s">
        <v>453</v>
      </c>
      <c r="AF68" s="28"/>
    </row>
    <row r="69" spans="1:32" x14ac:dyDescent="0.15">
      <c r="A69" s="13"/>
      <c r="B69" s="13"/>
      <c r="F69" s="13"/>
      <c r="G69" s="19"/>
      <c r="K69" s="13"/>
      <c r="L69" s="13"/>
      <c r="O69" s="13"/>
      <c r="P69" s="13"/>
      <c r="Q69" s="19"/>
      <c r="T69" s="13"/>
      <c r="Y69" s="30" t="s">
        <v>325</v>
      </c>
      <c r="Z69" s="30" t="s">
        <v>454</v>
      </c>
      <c r="AF69" s="28"/>
    </row>
    <row r="70" spans="1:32" x14ac:dyDescent="0.15">
      <c r="A70" s="13"/>
      <c r="B70" s="13"/>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566</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2022-08-25T09:29:04Z</dcterms:created>
  <dcterms:modified xsi:type="dcterms:W3CDTF">2022-08-26T14:25:22Z</dcterms:modified>
</cp:coreProperties>
</file>