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Y39" i="11" l="1"/>
  <c r="AY44" i="11" s="1"/>
  <c r="AY36" i="11"/>
  <c r="AY37" i="11" s="1"/>
  <c r="AY33" i="11"/>
  <c r="AY35" i="11" s="1"/>
  <c r="AY137" i="11"/>
  <c r="AY38" i="11" l="1"/>
  <c r="AY34" i="11"/>
  <c r="AY43" i="11"/>
  <c r="AY41" i="11"/>
  <c r="AY45" i="11"/>
  <c r="AY42" i="11"/>
  <c r="AY40" i="11"/>
  <c r="AY46" i="11" l="1"/>
  <c r="AY55" i="11" s="1"/>
  <c r="AY48" i="11" l="1"/>
  <c r="AY50" i="11"/>
  <c r="AY52" i="11"/>
  <c r="AY54" i="11"/>
  <c r="AY47" i="11"/>
  <c r="AY49" i="11"/>
  <c r="AY51" i="11"/>
  <c r="AY53" i="11"/>
  <c r="AW108" i="11" l="1"/>
  <c r="AT108" i="11"/>
  <c r="AQ108" i="11"/>
  <c r="AL108" i="11"/>
  <c r="AI108" i="11"/>
  <c r="AF108" i="11"/>
  <c r="Z108" i="11"/>
  <c r="W108" i="11"/>
  <c r="T108" i="11"/>
  <c r="N108" i="11"/>
  <c r="AW107" i="11"/>
  <c r="AT107" i="11"/>
  <c r="AQ107" i="11"/>
  <c r="AL107" i="11"/>
  <c r="AI107" i="11"/>
  <c r="AF107" i="11"/>
  <c r="Z107" i="11"/>
  <c r="W107" i="11"/>
  <c r="T107" i="11"/>
  <c r="N107" i="11"/>
  <c r="K107" i="11"/>
  <c r="H107" i="11"/>
  <c r="AU130" i="11" l="1"/>
  <c r="Y130" i="11"/>
  <c r="W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<sst xmlns="http://schemas.openxmlformats.org/spreadsheetml/2006/main" count="816" uniqueCount="645">
  <si>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</si>
  <si>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</si>
  <si>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</si>
  <si>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</si>
  <si>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</si>
  <si>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</si>
  <si>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</si>
  <si>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</si>
  <si>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</si>
  <si>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</si>
  <si>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</si>
  <si>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</si>
  <si>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</si>
  <si>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</si>
  <si>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</si>
  <si>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</si>
  <si>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</si>
  <si>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</si>
  <si>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</si>
  <si>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</si>
  <si>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</si>
  <si>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</si>
  <si>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</si>
  <si>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</si>
  <si>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</si>
  <si>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</si>
  <si>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</si>
  <si>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</si>
  <si>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</si>
  <si>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</si>
  <si>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</si>
  <si>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</si>
  <si>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</si>
  <si>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</si>
  <si>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</si>
  <si>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</si>
  <si>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</si>
  <si>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</si>
  <si>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</si>
  <si>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</si>
  <si>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</si>
  <si>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</si>
  <si>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</si>
  <si>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</si>
  <si>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</si>
  <si>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</si>
  <si>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</si>
  <si>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</si>
  <si>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</si>
  <si>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</si>
  <si>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</si>
  <si>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</si>
  <si>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</si>
  <si>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</si>
  <si>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</si>
  <si>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</si>
  <si>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</si>
  <si>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</si>
  <si>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</si>
  <si>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</si>
  <si>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</si>
  <si>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</si>
  <si>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</si>
  <si>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</si>
  <si>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</si>
  <si>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</si>
  <si>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</si>
  <si>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</si>
  <si>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</si>
  <si>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</si>
  <si>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</si>
  <si>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</si>
  <si>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</si>
  <si>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</si>
  <si>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</si>
  <si>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</si>
  <si>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</si>
  <si>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</si>
  <si>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</si>
  <si>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</si>
  <si>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</si>
  <si>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</si>
  <si>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</si>
  <si>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</si>
  <si>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</si>
  <si>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</si>
  <si>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</si>
  <si>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</si>
  <si>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</si>
  <si>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</si>
  <si>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</si>
  <si>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</si>
  <si>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</si>
  <si>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</si>
  <si>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</si>
  <si>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</si>
  <si>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</si>
  <si>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</si>
  <si>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</si>
  <si>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</si>
  <si>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</si>
  <si>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</si>
  <si>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</si>
  <si>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</si>
  <si>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</si>
  <si>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</si>
  <si>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</si>
  <si>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</si>
  <si>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</si>
  <si>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</si>
  <si>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</si>
  <si>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</si>
  <si>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</si>
  <si>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</si>
  <si>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</si>
  <si>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</si>
  <si>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</si>
  <si>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</si>
  <si>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</si>
  <si>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</si>
  <si>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</si>
  <si>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</si>
  <si>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</si>
  <si>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</si>
  <si>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</si>
  <si>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</si>
  <si>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</si>
  <si>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</si>
  <si>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</si>
  <si>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</si>
  <si>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</si>
  <si>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</si>
  <si>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</si>
  <si>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</si>
  <si>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</si>
  <si>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</si>
  <si>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</si>
  <si>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</si>
  <si>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</si>
  <si>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</si>
  <si>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</si>
  <si>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</si>
  <si>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</si>
  <si>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</si>
  <si>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</si>
  <si>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</si>
  <si>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</si>
  <si>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</si>
  <si>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</si>
  <si>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</si>
  <si>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</si>
  <si>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</si>
  <si>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</si>
  <si>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</si>
  <si>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</si>
  <si>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</si>
  <si>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</si>
  <si>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</si>
  <si>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</si>
  <si>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</si>
  <si>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</si>
  <si>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</si>
  <si>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</si>
  <si>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</si>
  <si>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</si>
  <si>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</si>
  <si>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</si>
  <si>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</si>
  <si>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</si>
  <si>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</si>
  <si>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</si>
  <si>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</si>
  <si>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</si>
  <si>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</si>
  <si>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</si>
  <si>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</si>
  <si>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</si>
  <si>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</si>
  <si>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</si>
  <si>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</si>
  <si>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</si>
  <si>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</si>
  <si>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</si>
  <si>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</si>
  <si>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</si>
  <si>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</si>
  <si>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</si>
  <si>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</si>
  <si>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</si>
  <si>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</si>
  <si>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</si>
  <si>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</si>
  <si>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</si>
  <si>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</si>
  <si>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</si>
  <si>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</si>
  <si>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</si>
  <si>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</si>
  <si>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</si>
  <si>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</si>
  <si>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</si>
  <si>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</si>
  <si>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</si>
  <si>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</si>
  <si>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</si>
  <si>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</si>
  <si>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</si>
  <si>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</si>
  <si>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</si>
  <si>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</si>
  <si>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</si>
  <si>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</si>
  <si>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</si>
  <si>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</si>
  <si>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</si>
  <si>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</si>
  <si>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</si>
  <si>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</si>
  <si>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</si>
  <si>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</si>
  <si>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</si>
  <si>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</si>
  <si>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</si>
  <si>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</si>
  <si>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</si>
  <si>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</si>
  <si>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</si>
  <si>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</si>
  <si>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</si>
  <si>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</si>
  <si>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</si>
  <si>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</si>
  <si>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</si>
  <si>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</si>
  <si>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</si>
  <si>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</si>
  <si>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</si>
  <si>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</si>
  <si>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</si>
  <si>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</si>
  <si>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</si>
  <si>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</si>
  <si>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</si>
  <si>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</si>
  <si>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</si>
  <si>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</si>
  <si>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</si>
  <si>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</si>
  <si>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</si>
  <si>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</si>
  <si>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</si>
  <si>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</si>
  <si>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</si>
  <si>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</si>
  <si>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</si>
  <si>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</si>
  <si>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</si>
  <si>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</si>
  <si>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</si>
  <si>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</si>
  <si>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</si>
  <si>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</si>
  <si>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</si>
  <si>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</si>
  <si>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</si>
  <si>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</si>
  <si>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</si>
  <si>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</si>
  <si>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</si>
  <si>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</si>
  <si>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</si>
  <si>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</si>
  <si>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</si>
  <si>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</si>
  <si>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</si>
  <si>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</si>
  <si>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</si>
  <si>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</si>
  <si>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</si>
  <si>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</si>
  <si>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</si>
  <si>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</si>
  <si>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</si>
  <si>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</si>
  <si>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</si>
  <si>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</si>
  <si>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</si>
  <si>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</si>
  <si>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</si>
  <si>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</si>
  <si>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</si>
  <si>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</si>
  <si>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</si>
  <si>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</si>
  <si>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</si>
  <si>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</si>
  <si>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</si>
  <si>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</si>
  <si>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</si>
  <si>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</si>
  <si>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</si>
  <si>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</si>
  <si>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</si>
  <si>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</si>
  <si>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</si>
  <si>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</si>
  <si>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</si>
  <si>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</si>
  <si>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</si>
  <si>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</si>
  <si>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</si>
  <si>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</si>
  <si>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</si>
  <si>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</si>
  <si>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</si>
  <si>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</si>
  <si>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</si>
  <si>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</si>
  <si>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</si>
  <si>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</si>
  <si>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</si>
  <si>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</si>
  <si>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</si>
  <si>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</si>
  <si>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</si>
  <si>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</si>
  <si>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</si>
  <si>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</si>
  <si>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</si>
  <si>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</si>
  <si>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</si>
  <si>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</si>
  <si>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</si>
  <si>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</si>
  <si>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</si>
  <si>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</si>
  <si>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</si>
  <si>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</si>
  <si>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</si>
  <si>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</si>
  <si>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</si>
  <si>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</si>
  <si>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</si>
  <si>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</si>
  <si>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</si>
  <si>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</si>
  <si>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</si>
  <si>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</si>
  <si>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</si>
  <si>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</si>
  <si>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</si>
  <si>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</si>
  <si>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</si>
  <si>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</si>
  <si>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</si>
  <si>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</si>
  <si>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</si>
  <si>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</si>
  <si>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</si>
  <si>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</si>
  <si>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</si>
  <si>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</si>
  <si>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</si>
  <si>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</si>
  <si>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</si>
  <si>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</si>
  <si>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</si>
  <si>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</si>
  <si>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</si>
  <si>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</si>
  <si>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</si>
  <si>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</si>
  <si>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</si>
  <si>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</si>
  <si>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</si>
  <si>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</si>
  <si>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</si>
  <si>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</si>
  <si>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</si>
  <si>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</si>
  <si>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</si>
  <si>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</si>
  <si>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</si>
  <si>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</si>
  <si>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</si>
  <si>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</si>
  <si>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</si>
  <si>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</si>
  <si>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</si>
  <si>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</si>
  <si>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</si>
  <si>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</si>
  <si>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</si>
  <si>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</si>
  <si>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</si>
  <si>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</si>
  <si>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</si>
  <si>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</si>
  <si>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</si>
  <si>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</si>
  <si>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</si>
  <si>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</si>
  <si>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</si>
  <si>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</si>
  <si>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</si>
  <si>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</si>
  <si>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</si>
  <si>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</si>
  <si>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</si>
  <si>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</si>
  <si>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</si>
  <si>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</si>
  <si>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</si>
  <si>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</si>
  <si>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</si>
  <si>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</si>
  <si>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</si>
  <si>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</si>
  <si>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</si>
  <si>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</si>
  <si>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</si>
  <si>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</si>
  <si>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</si>
  <si>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</si>
  <si>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</si>
  <si>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</si>
  <si>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</si>
  <si>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</si>
  <si>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</si>
  <si>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</si>
  <si>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</si>
  <si>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</si>
  <si>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</si>
  <si>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</si>
  <si>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</si>
  <si>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</si>
  <si>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</si>
  <si>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</si>
  <si>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</si>
  <si>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</si>
  <si>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</si>
  <si>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</si>
  <si>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</si>
  <si>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</si>
  <si>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</si>
  <si>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</si>
  <si>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</si>
  <si>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</si>
  <si>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</si>
  <si>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</si>
  <si>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</si>
  <si>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</si>
  <si>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</si>
  <si>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</si>
  <si>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</si>
  <si>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</si>
  <si>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</si>
  <si>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</si>
  <si>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</si>
  <si>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</si>
  <si>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</si>
  <si>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</si>
  <si>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</si>
  <si>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</si>
  <si>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</si>
  <si>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</si>
  <si>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</si>
  <si>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</si>
  <si>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</si>
  <si>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</si>
  <si>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</si>
  <si>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</si>
  <si>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</si>
  <si>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</si>
  <si>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</si>
  <si>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</si>
  <si>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</si>
  <si>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</si>
  <si>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</si>
  <si>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</si>
  <si>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</si>
  <si>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</si>
  <si>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</si>
  <si>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</si>
  <si>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</si>
  <si>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</si>
  <si>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</si>
  <si>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</si>
  <si>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</si>
  <si>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</si>
  <si>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</si>
  <si>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</si>
  <si>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</si>
  <si>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</si>
  <si>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</si>
  <si>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</si>
  <si>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</si>
  <si>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</si>
  <si>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</si>
  <si>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</si>
  <si>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</si>
  <si>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</si>
  <si>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</si>
  <si>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</si>
  <si>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</si>
  <si>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</si>
  <si>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</si>
  <si>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</si>
  <si>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</si>
  <si>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</si>
  <si>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</si>
  <si>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</si>
  <si>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</si>
  <si>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</si>
  <si>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</si>
  <si>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</si>
  <si>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</si>
  <si>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</si>
  <si>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</si>
  <si>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</si>
  <si>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</si>
  <si>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</si>
  <si>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</si>
  <si>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</si>
  <si>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</si>
  <si>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</si>
  <si>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</si>
  <si>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</si>
  <si>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</si>
  <si>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</si>
  <si>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</si>
  <si>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</si>
  <si>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</si>
  <si>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</si>
  <si>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</si>
  <si>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</si>
  <si>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</si>
  <si>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</si>
  <si>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</si>
  <si>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</si>
  <si>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</si>
  <si>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</si>
  <si>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</si>
  <si>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</si>
  <si>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</si>
  <si>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</si>
  <si>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</si>
  <si>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</si>
  <si>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</si>
  <si>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</si>
  <si>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</si>
  <si>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</si>
  <si>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</si>
  <si>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</si>
  <si>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</si>
  <si>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</si>
  <si>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</si>
  <si>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</si>
  <si>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</si>
  <si>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</si>
  <si>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</si>
  <si>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</si>
  <si>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</si>
  <si>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</si>
  <si>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</si>
  <si>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</si>
  <si>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</si>
  <si>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</si>
  <si>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</si>
  <si>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</si>
  <si>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</si>
  <si>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</si>
  <si>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産業遺産に係る情報収集・情報発信の充実強化に必要な経費</t>
  </si>
  <si>
    <t>地方創生推進事務局</t>
  </si>
  <si>
    <t>平成30年度</t>
  </si>
  <si>
    <t>終了予定なし</t>
  </si>
  <si>
    <t>－</t>
  </si>
  <si>
    <t>-</t>
  </si>
  <si>
    <t>地方創生推進委託費</t>
  </si>
  <si>
    <t>庁費</t>
  </si>
  <si>
    <t>職員旅費</t>
  </si>
  <si>
    <t>委員等旅費</t>
  </si>
  <si>
    <t>諸謝金</t>
  </si>
  <si>
    <t>産業遺産情報センターの整備・運営の実施</t>
  </si>
  <si>
    <t>件</t>
  </si>
  <si>
    <t>百万円</t>
  </si>
  <si>
    <t>　百万円/回</t>
    <phoneticPr fontId="5"/>
  </si>
  <si>
    <t>641/4</t>
  </si>
  <si>
    <t>地域活性化推進経費</t>
  </si>
  <si>
    <t>新30－0014</t>
  </si>
  <si>
    <t>新30－0017</t>
  </si>
  <si>
    <t>○</t>
  </si>
  <si>
    <t>府</t>
  </si>
  <si>
    <t>-</t>
    <phoneticPr fontId="5"/>
  </si>
  <si>
    <t>インフォメーションセンターとしての機能を有する施設の改修等及び運営を行うものであるため。</t>
    <phoneticPr fontId="5"/>
  </si>
  <si>
    <t>世界遺産委員会の勧告等への対応に向けたプロセスの実施
・インフォメーションセンターの整備及び運営</t>
    <phoneticPr fontId="5"/>
  </si>
  <si>
    <t>執行額(X) ／ 発注回数(Y)　　</t>
    <phoneticPr fontId="5"/>
  </si>
  <si>
    <t>施設整備・運営状況
実施＝１、未実施＝０
平成３０年度：外装工事
令和元年度：内装工事、運営委託
令和２年度：内装工事、運営委託
令和３年度以降：運営委託</t>
    <phoneticPr fontId="5"/>
  </si>
  <si>
    <t>５．地方創生</t>
    <phoneticPr fontId="5"/>
  </si>
  <si>
    <t>５．地方創生に関する施策の推進</t>
    <phoneticPr fontId="5"/>
  </si>
  <si>
    <t>産業遺産情報センターの設置は、「明治日本の産業革命遺産」の世界遺産登録時の世界遺産委員会の勧告への対応事項であり、国民や社会のニーズを適切に反映している。</t>
    <phoneticPr fontId="5"/>
  </si>
  <si>
    <t>産業遺産情報センターは、世界遺産委員会の決議における勧告に対して、日本政府として設置を約束した事項であり、地方自治体や民間等には委ねることができない事業である。</t>
    <phoneticPr fontId="5"/>
  </si>
  <si>
    <t>産業遺産情報センターの設置については、関係府省連絡会議や有識者による検討会の意見も踏まえた検討がなされているところであり、必要かつ適切で優先度の高い事業である。</t>
    <phoneticPr fontId="5"/>
  </si>
  <si>
    <t>有</t>
  </si>
  <si>
    <t>無</t>
  </si>
  <si>
    <t>事業者の選定に当たっては、総合評価方式による一般競争入札を実施することで、競争性を確保した上で適正な選定となるように努めている。</t>
    <phoneticPr fontId="5"/>
  </si>
  <si>
    <t>‐</t>
  </si>
  <si>
    <t>本事業の目的に沿って、産業遺産情報センターを整備・運営し、情報発信等を行うために必要なコスト水準となっている。</t>
    <phoneticPr fontId="5"/>
  </si>
  <si>
    <t>本事業の目的に沿って、産業遺産情報センターが情報発信等を行うためのものとしている。</t>
    <rPh sb="0" eb="1">
      <t>ホン</t>
    </rPh>
    <rPh sb="1" eb="3">
      <t>ジギョウ</t>
    </rPh>
    <rPh sb="4" eb="6">
      <t>モクテキ</t>
    </rPh>
    <rPh sb="7" eb="8">
      <t>ソ</t>
    </rPh>
    <rPh sb="11" eb="13">
      <t>サンギョウ</t>
    </rPh>
    <rPh sb="13" eb="15">
      <t>イサン</t>
    </rPh>
    <rPh sb="15" eb="17">
      <t>ジョウホウ</t>
    </rPh>
    <rPh sb="22" eb="24">
      <t>ジョウホウ</t>
    </rPh>
    <rPh sb="24" eb="26">
      <t>ハッシン</t>
    </rPh>
    <rPh sb="26" eb="27">
      <t>トウ</t>
    </rPh>
    <rPh sb="28" eb="29">
      <t>オコナ</t>
    </rPh>
    <phoneticPr fontId="5"/>
  </si>
  <si>
    <t>効率的な予算執行に努めている。</t>
    <rPh sb="0" eb="3">
      <t>コウリツテキ</t>
    </rPh>
    <rPh sb="4" eb="6">
      <t>ヨサン</t>
    </rPh>
    <rPh sb="6" eb="8">
      <t>シッコウ</t>
    </rPh>
    <rPh sb="9" eb="10">
      <t>ツト</t>
    </rPh>
    <phoneticPr fontId="5"/>
  </si>
  <si>
    <t>事業目的に沿って、産業遺産情報センターの整備・運営を着実に行っている。</t>
    <rPh sb="0" eb="2">
      <t>ジギョウ</t>
    </rPh>
    <rPh sb="2" eb="4">
      <t>モクテキ</t>
    </rPh>
    <rPh sb="5" eb="6">
      <t>ソ</t>
    </rPh>
    <rPh sb="9" eb="11">
      <t>サンギョウ</t>
    </rPh>
    <rPh sb="11" eb="13">
      <t>イサン</t>
    </rPh>
    <rPh sb="13" eb="15">
      <t>ジョウホウ</t>
    </rPh>
    <rPh sb="20" eb="22">
      <t>セイビ</t>
    </rPh>
    <rPh sb="23" eb="25">
      <t>ウンエイ</t>
    </rPh>
    <rPh sb="26" eb="28">
      <t>チャクジツ</t>
    </rPh>
    <rPh sb="29" eb="30">
      <t>オコナ</t>
    </rPh>
    <phoneticPr fontId="5"/>
  </si>
  <si>
    <t>成果を得るための最も効率的な手法として実施した。</t>
    <rPh sb="0" eb="2">
      <t>セイカ</t>
    </rPh>
    <rPh sb="3" eb="4">
      <t>エ</t>
    </rPh>
    <rPh sb="8" eb="9">
      <t>モット</t>
    </rPh>
    <rPh sb="10" eb="13">
      <t>コウリツテキ</t>
    </rPh>
    <rPh sb="14" eb="16">
      <t>シュホウ</t>
    </rPh>
    <rPh sb="19" eb="21">
      <t>ジッシ</t>
    </rPh>
    <phoneticPr fontId="5"/>
  </si>
  <si>
    <t>世界遺産委員会の決議においてなされた、「勧告g)インタープリテーション（展示）戦略の策定」に関しては内閣官房で実施したところであるが、それに基づいた情報収集・情報発信を行う「産業遺産情報センター」の整備・運営は内閣府で実施する。</t>
    <phoneticPr fontId="5"/>
  </si>
  <si>
    <t>展示・造作や運営に向けての調査研究に引き続き、センターの開所、事業目的に沿った運営委託の実施など、世界遺産委員会の勧告等への対応事項である産業遺産情報センターの整備・運営に向けて必要なプロセスが着実に遂行されている。</t>
    <rPh sb="18" eb="19">
      <t>ヒ</t>
    </rPh>
    <rPh sb="20" eb="21">
      <t>ツヅ</t>
    </rPh>
    <rPh sb="28" eb="30">
      <t>カイショ</t>
    </rPh>
    <rPh sb="31" eb="33">
      <t>ジギョウ</t>
    </rPh>
    <rPh sb="33" eb="35">
      <t>モクテキ</t>
    </rPh>
    <rPh sb="36" eb="37">
      <t>ソ</t>
    </rPh>
    <rPh sb="39" eb="41">
      <t>ウンエイ</t>
    </rPh>
    <rPh sb="41" eb="43">
      <t>イタク</t>
    </rPh>
    <rPh sb="44" eb="46">
      <t>ジッシ</t>
    </rPh>
    <rPh sb="59" eb="60">
      <t>トウ</t>
    </rPh>
    <rPh sb="80" eb="82">
      <t>セイビ</t>
    </rPh>
    <rPh sb="83" eb="85">
      <t>ウンエイ</t>
    </rPh>
    <phoneticPr fontId="5"/>
  </si>
  <si>
    <t>産業遺産の情報発信等のための施設の整備に係る工事</t>
    <phoneticPr fontId="5"/>
  </si>
  <si>
    <t>産業遺産の情報発信等のための施設の運営に係る委託</t>
    <phoneticPr fontId="5"/>
  </si>
  <si>
    <t>産業遺産の情報発信等のための施設を整備</t>
    <rPh sb="17" eb="19">
      <t>セイビ</t>
    </rPh>
    <phoneticPr fontId="5"/>
  </si>
  <si>
    <t>産業遺産の情報発信等のための施設を運営</t>
    <phoneticPr fontId="5"/>
  </si>
  <si>
    <t>平成27年7月の世界遺産委員会において世界遺産登録された「明治日本の産業革命遺産　製鉄・製鋼、造船、石炭産業」に対する、世界遺産委員会からのインタープリテーション（展示）戦略に関する勧告に対応するため、国内外の有識者等からの指導・助言等を得ながら、総務省第二庁舎別館の一部を活用して、令和2年3月31日に産業遺産情報センターを開所した。本事業においては、世界遺産や産業遺産に関する科学的・技術的知見に基づいた、産業遺産に関する調査研究・人材育成・情報提供のための総合的な拠点として本センターを整備・運営する。</t>
    <phoneticPr fontId="5"/>
  </si>
  <si>
    <t>産業遺産に関する調査研究・人材育成・情報提供のための総合的な拠点を整備・運営する。</t>
    <rPh sb="36" eb="38">
      <t>ウンエイ</t>
    </rPh>
    <phoneticPr fontId="5"/>
  </si>
  <si>
    <t>-</t>
    <phoneticPr fontId="5"/>
  </si>
  <si>
    <t>参事官　岸本　織江</t>
    <rPh sb="4" eb="6">
      <t>キシモト</t>
    </rPh>
    <rPh sb="7" eb="9">
      <t>オリエ</t>
    </rPh>
    <phoneticPr fontId="5"/>
  </si>
  <si>
    <t>委託費</t>
    <rPh sb="0" eb="2">
      <t>イタク</t>
    </rPh>
    <rPh sb="2" eb="3">
      <t>ヒ</t>
    </rPh>
    <phoneticPr fontId="5"/>
  </si>
  <si>
    <t>-</t>
    <phoneticPr fontId="5"/>
  </si>
  <si>
    <t>403/1</t>
    <phoneticPr fontId="5"/>
  </si>
  <si>
    <t>408/1</t>
    <phoneticPr fontId="5"/>
  </si>
  <si>
    <t>産業遺産情報センターにおける普及啓発広報等委託業務</t>
    <rPh sb="0" eb="2">
      <t>サンギョウ</t>
    </rPh>
    <rPh sb="2" eb="4">
      <t>イサン</t>
    </rPh>
    <rPh sb="4" eb="6">
      <t>ジョウホウ</t>
    </rPh>
    <rPh sb="14" eb="16">
      <t>フキュウ</t>
    </rPh>
    <rPh sb="16" eb="18">
      <t>ケイハツ</t>
    </rPh>
    <rPh sb="18" eb="20">
      <t>コウホウ</t>
    </rPh>
    <rPh sb="20" eb="21">
      <t>トウ</t>
    </rPh>
    <rPh sb="21" eb="23">
      <t>イタク</t>
    </rPh>
    <rPh sb="23" eb="25">
      <t>ギョウム</t>
    </rPh>
    <phoneticPr fontId="5"/>
  </si>
  <si>
    <t>令和３年度産業遺産情報センターにおける普及啓発広報等委託業務</t>
    <rPh sb="0" eb="2">
      <t>レイワ</t>
    </rPh>
    <rPh sb="3" eb="5">
      <t>ネンド</t>
    </rPh>
    <rPh sb="5" eb="7">
      <t>サンギョウ</t>
    </rPh>
    <phoneticPr fontId="5"/>
  </si>
  <si>
    <t>令和３年度端島３０号棟の劣化による影響に関する調査研究</t>
    <rPh sb="0" eb="2">
      <t>レイワ</t>
    </rPh>
    <rPh sb="3" eb="5">
      <t>ネンド</t>
    </rPh>
    <phoneticPr fontId="5"/>
  </si>
  <si>
    <t>成果物を十分に活用し、世界遺産登録後の世界遺産委員会の勧告等に適切に対応できている。</t>
    <rPh sb="0" eb="3">
      <t>セイカブツ</t>
    </rPh>
    <rPh sb="4" eb="6">
      <t>ジュウブン</t>
    </rPh>
    <rPh sb="7" eb="9">
      <t>カツヨウ</t>
    </rPh>
    <rPh sb="11" eb="13">
      <t>セカイ</t>
    </rPh>
    <rPh sb="13" eb="15">
      <t>イサン</t>
    </rPh>
    <rPh sb="15" eb="17">
      <t>トウロク</t>
    </rPh>
    <rPh sb="17" eb="18">
      <t>ゴ</t>
    </rPh>
    <rPh sb="19" eb="21">
      <t>セカイ</t>
    </rPh>
    <rPh sb="21" eb="23">
      <t>イサン</t>
    </rPh>
    <rPh sb="23" eb="26">
      <t>イインカイ</t>
    </rPh>
    <rPh sb="27" eb="29">
      <t>カンコク</t>
    </rPh>
    <rPh sb="29" eb="30">
      <t>トウ</t>
    </rPh>
    <rPh sb="31" eb="33">
      <t>テキセツ</t>
    </rPh>
    <rPh sb="34" eb="36">
      <t>タイオウ</t>
    </rPh>
    <phoneticPr fontId="5"/>
  </si>
  <si>
    <t>施設の運営・整備にあたっては、より効率的な予算執行を図る。</t>
    <phoneticPr fontId="5"/>
  </si>
  <si>
    <t>-</t>
    <phoneticPr fontId="5"/>
  </si>
  <si>
    <t>-</t>
    <phoneticPr fontId="5"/>
  </si>
  <si>
    <t>465/1</t>
    <phoneticPr fontId="5"/>
  </si>
  <si>
    <t>予定価格が類推される恐れがあるため、落札率は記載していない。</t>
    <phoneticPr fontId="5"/>
  </si>
  <si>
    <t>まち・ひと・しごと創生基本方針2021
（令和3年6月18日閣議決定）</t>
    <phoneticPr fontId="5"/>
  </si>
  <si>
    <t>-</t>
    <phoneticPr fontId="5"/>
  </si>
  <si>
    <t>点検対象外</t>
    <rPh sb="0" eb="2">
      <t>テンケン</t>
    </rPh>
    <rPh sb="2" eb="5">
      <t>タイショウガイ</t>
    </rPh>
    <phoneticPr fontId="5"/>
  </si>
  <si>
    <t>平成27年7月の世界遺産委員会において世界遺産登録された「明治日本の産業革命遺産　製鉄・製鋼、造船、石炭産業」に対する、世界遺産委員会からのインタープリテーション（展示）戦略に関する勧告等を踏まえるとともに、産業遺産に関する調査研究・人材育成・情報提供のための総合的な拠点として産業遺産情報センターを整備・運営することで、産業遺産の観光資源としての積極的な活用を支援し、関連地域への人の流れを促進する。</t>
    <phoneticPr fontId="5"/>
  </si>
  <si>
    <t>産業遺産に関する調査研究・人材育成・情報提供のための総合的な拠点として、実際に、産業遺産情報センターがどの程度利活用されているのかという点について、十分な説明がなされていないように見受けられるため、アウトカムの見直しを検討されたい。また、参入可能な事業者の事前調査及び参入要件の緩和を検討するなど、一者応札の是正に努めること。</t>
    <rPh sb="36" eb="38">
      <t>ジッサイ</t>
    </rPh>
    <rPh sb="53" eb="55">
      <t>テイド</t>
    </rPh>
    <rPh sb="55" eb="58">
      <t>リカツヨウ</t>
    </rPh>
    <rPh sb="68" eb="69">
      <t>テン</t>
    </rPh>
    <rPh sb="74" eb="76">
      <t>ジュウブン</t>
    </rPh>
    <rPh sb="77" eb="79">
      <t>セツメイ</t>
    </rPh>
    <rPh sb="90" eb="92">
      <t>ミウ</t>
    </rPh>
    <rPh sb="105" eb="107">
      <t>ミナオ</t>
    </rPh>
    <rPh sb="109" eb="111">
      <t>ケントウ</t>
    </rPh>
    <phoneticPr fontId="5"/>
  </si>
  <si>
    <t>引き続き、運営状況を踏まえた効果の測定に関して検討する。
また、専門的な知見が必要となることから、結果的に一者応札となっているが、引き続き、事業者が参入しやすくなるよう改善に努めていく。</t>
    <rPh sb="70" eb="73">
      <t>ジギョウシャ</t>
    </rPh>
    <rPh sb="74" eb="76">
      <t>サンニュウ</t>
    </rPh>
    <phoneticPr fontId="5"/>
  </si>
  <si>
    <t>株式会社三菱総合研究所</t>
    <rPh sb="0" eb="4">
      <t>カブシキガイシャ</t>
    </rPh>
    <rPh sb="4" eb="6">
      <t>ミツビシ</t>
    </rPh>
    <rPh sb="6" eb="8">
      <t>ソウゴウ</t>
    </rPh>
    <rPh sb="8" eb="11">
      <t>ケンキュウジョ</t>
    </rPh>
    <phoneticPr fontId="5"/>
  </si>
  <si>
    <t>一般財団法人産業遺産国民会議</t>
    <phoneticPr fontId="5"/>
  </si>
  <si>
    <t>-</t>
    <phoneticPr fontId="5"/>
  </si>
  <si>
    <t>A.一般財団法人産業遺産国民会議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</si>
</sst>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3" fillId="2" borderId="118"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13" fillId="6" borderId="114"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0" borderId="9" xfId="0" applyFont="1" applyBorder="1" applyAlignment="1">
      <alignment horizontal="center" vertical="center"/>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0" fontId="29" fillId="6" borderId="3" xfId="0" applyFont="1" applyFill="1" applyBorder="1" applyAlignment="1">
      <alignment horizontal="center" vertical="center" wrapTex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111</xdr:row>
      <xdr:rowOff>20595</xdr:rowOff>
    </xdr:from>
    <xdr:to>
      <xdr:col>20</xdr:col>
      <xdr:colOff>181064</xdr:colOff>
      <xdr:row>114</xdr:row>
      <xdr:rowOff>10237</xdr:rowOff>
    </xdr:to>
    <xdr:sp macro="" textlink="">
      <xdr:nvSpPr>
        <xdr:cNvPr id="2" name="正方形/長方形 1"/>
        <xdr:cNvSpPr/>
      </xdr:nvSpPr>
      <xdr:spPr>
        <a:xfrm>
          <a:off x="1613647" y="43745948"/>
          <a:ext cx="2601535" cy="103178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内閣府</a:t>
          </a:r>
          <a:endParaRPr kumimoji="1" lang="en-US" altLang="ja-JP" sz="1800">
            <a:solidFill>
              <a:sysClr val="windowText" lastClr="000000"/>
            </a:solidFill>
          </a:endParaRPr>
        </a:p>
        <a:p>
          <a:pPr algn="ctr">
            <a:spcBef>
              <a:spcPts val="1200"/>
            </a:spcBef>
          </a:pPr>
          <a:r>
            <a:rPr kumimoji="1" lang="en-US" altLang="ja-JP" sz="1800">
              <a:solidFill>
                <a:sysClr val="windowText" lastClr="000000"/>
              </a:solidFill>
              <a:latin typeface="+mn-ea"/>
              <a:ea typeface="+mn-ea"/>
            </a:rPr>
            <a:t>396</a:t>
          </a:r>
          <a:r>
            <a:rPr kumimoji="1" lang="ja-JP" altLang="en-US" sz="1800">
              <a:solidFill>
                <a:sysClr val="windowText" lastClr="000000"/>
              </a:solidFill>
              <a:latin typeface="+mn-ea"/>
              <a:ea typeface="+mn-ea"/>
            </a:rPr>
            <a:t>百万円</a:t>
          </a:r>
        </a:p>
      </xdr:txBody>
    </xdr:sp>
    <xdr:clientData/>
  </xdr:twoCellAnchor>
  <xdr:twoCellAnchor>
    <xdr:from>
      <xdr:col>18</xdr:col>
      <xdr:colOff>8162</xdr:colOff>
      <xdr:row>113</xdr:row>
      <xdr:rowOff>185137</xdr:rowOff>
    </xdr:from>
    <xdr:to>
      <xdr:col>33</xdr:col>
      <xdr:colOff>3029</xdr:colOff>
      <xdr:row>115</xdr:row>
      <xdr:rowOff>40764</xdr:rowOff>
    </xdr:to>
    <xdr:sp macro="" textlink="">
      <xdr:nvSpPr>
        <xdr:cNvPr id="4" name="テキスト ボックス 3"/>
        <xdr:cNvSpPr txBox="1"/>
      </xdr:nvSpPr>
      <xdr:spPr>
        <a:xfrm>
          <a:off x="3638868" y="44605255"/>
          <a:ext cx="3020455" cy="55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一般競争入札</a:t>
          </a:r>
          <a:r>
            <a:rPr kumimoji="1" lang="en-US" altLang="ja-JP" sz="1200"/>
            <a:t>】</a:t>
          </a:r>
        </a:p>
        <a:p>
          <a:pPr algn="ctr"/>
          <a:r>
            <a:rPr kumimoji="1" lang="ja-JP" altLang="en-US" sz="1200"/>
            <a:t>（総合評価）</a:t>
          </a:r>
          <a:endParaRPr kumimoji="1" lang="en-US" altLang="ja-JP" sz="1200"/>
        </a:p>
        <a:p>
          <a:pPr algn="ctr"/>
          <a:endParaRPr kumimoji="1" lang="ja-JP" altLang="en-US" sz="1200"/>
        </a:p>
      </xdr:txBody>
    </xdr:sp>
    <xdr:clientData/>
  </xdr:twoCellAnchor>
  <xdr:twoCellAnchor>
    <xdr:from>
      <xdr:col>30</xdr:col>
      <xdr:colOff>0</xdr:colOff>
      <xdr:row>111</xdr:row>
      <xdr:rowOff>0</xdr:rowOff>
    </xdr:from>
    <xdr:to>
      <xdr:col>46</xdr:col>
      <xdr:colOff>162832</xdr:colOff>
      <xdr:row>113</xdr:row>
      <xdr:rowOff>313211</xdr:rowOff>
    </xdr:to>
    <xdr:sp macro="" textlink="">
      <xdr:nvSpPr>
        <xdr:cNvPr id="9" name="正方形/長方形 8"/>
        <xdr:cNvSpPr/>
      </xdr:nvSpPr>
      <xdr:spPr>
        <a:xfrm>
          <a:off x="6051176" y="43725353"/>
          <a:ext cx="3390127" cy="10079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A.</a:t>
          </a:r>
          <a:r>
            <a:rPr kumimoji="1" lang="ja-JP" altLang="en-US" sz="1800" baseline="0">
              <a:solidFill>
                <a:sysClr val="windowText" lastClr="000000"/>
              </a:solidFill>
              <a:latin typeface="+mn-ea"/>
              <a:ea typeface="+mn-ea"/>
            </a:rPr>
            <a:t>民間企業等（</a:t>
          </a:r>
          <a:r>
            <a:rPr kumimoji="1" lang="en-US" altLang="ja-JP" sz="1800" baseline="0">
              <a:solidFill>
                <a:sysClr val="windowText" lastClr="000000"/>
              </a:solidFill>
              <a:latin typeface="+mn-ea"/>
              <a:ea typeface="+mn-ea"/>
            </a:rPr>
            <a:t>2</a:t>
          </a:r>
          <a:r>
            <a:rPr kumimoji="1" lang="ja-JP" altLang="en-US" sz="1800" baseline="0">
              <a:solidFill>
                <a:sysClr val="windowText" lastClr="000000"/>
              </a:solidFill>
              <a:latin typeface="+mn-ea"/>
              <a:ea typeface="+mn-ea"/>
            </a:rPr>
            <a:t>社、</a:t>
          </a:r>
          <a:r>
            <a:rPr kumimoji="1" lang="en-US" altLang="ja-JP" sz="1800" baseline="0">
              <a:solidFill>
                <a:sysClr val="windowText" lastClr="000000"/>
              </a:solidFill>
              <a:latin typeface="+mn-ea"/>
              <a:ea typeface="+mn-ea"/>
            </a:rPr>
            <a:t>2</a:t>
          </a:r>
          <a:r>
            <a:rPr kumimoji="1" lang="ja-JP" altLang="en-US" sz="1800" baseline="0">
              <a:solidFill>
                <a:sysClr val="windowText" lastClr="000000"/>
              </a:solidFill>
              <a:latin typeface="+mn-ea"/>
              <a:ea typeface="+mn-ea"/>
            </a:rPr>
            <a:t>件）</a:t>
          </a:r>
          <a:endParaRPr kumimoji="1" lang="en-US" altLang="ja-JP" sz="1800" baseline="0">
            <a:solidFill>
              <a:sysClr val="windowText" lastClr="000000"/>
            </a:solidFill>
            <a:latin typeface="+mn-ea"/>
            <a:ea typeface="+mn-ea"/>
          </a:endParaRPr>
        </a:p>
        <a:p>
          <a:pPr algn="ctr"/>
          <a:r>
            <a:rPr kumimoji="1" lang="en-US" altLang="ja-JP" sz="1800" baseline="0">
              <a:solidFill>
                <a:sysClr val="windowText" lastClr="000000"/>
              </a:solidFill>
              <a:effectLst/>
              <a:latin typeface="+mn-ea"/>
              <a:ea typeface="+mn-ea"/>
            </a:rPr>
            <a:t>396</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twoCellAnchor>
    <xdr:from>
      <xdr:col>30</xdr:col>
      <xdr:colOff>0</xdr:colOff>
      <xdr:row>114</xdr:row>
      <xdr:rowOff>0</xdr:rowOff>
    </xdr:from>
    <xdr:to>
      <xdr:col>46</xdr:col>
      <xdr:colOff>156881</xdr:colOff>
      <xdr:row>116</xdr:row>
      <xdr:rowOff>201706</xdr:rowOff>
    </xdr:to>
    <xdr:sp macro="" textlink="">
      <xdr:nvSpPr>
        <xdr:cNvPr id="11" name="大かっこ 10"/>
        <xdr:cNvSpPr/>
      </xdr:nvSpPr>
      <xdr:spPr>
        <a:xfrm>
          <a:off x="6051176" y="42145324"/>
          <a:ext cx="3384176" cy="8964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産業遺産情報センターの運営、</a:t>
          </a:r>
          <a:r>
            <a:rPr lang="ja-JP" altLang="ja-JP" sz="1100">
              <a:solidFill>
                <a:schemeClr val="tx1"/>
              </a:solidFill>
              <a:effectLst/>
              <a:latin typeface="+mn-lt"/>
              <a:ea typeface="+mn-ea"/>
              <a:cs typeface="+mn-cs"/>
            </a:rPr>
            <a:t>産業遺産に関する知識の普及啓発</a:t>
          </a:r>
          <a:r>
            <a:rPr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端島３０号棟が倒壊等した場合の</a:t>
          </a:r>
          <a:r>
            <a:rPr kumimoji="1" lang="en-US" altLang="ja-JP" sz="1100">
              <a:solidFill>
                <a:schemeClr val="tx1"/>
              </a:solidFill>
              <a:effectLst/>
              <a:latin typeface="+mn-lt"/>
              <a:ea typeface="+mn-ea"/>
              <a:cs typeface="+mn-cs"/>
            </a:rPr>
            <a:t>OUV</a:t>
          </a:r>
          <a:r>
            <a:rPr kumimoji="1" lang="ja-JP" altLang="ja-JP" sz="1100">
              <a:solidFill>
                <a:schemeClr val="tx1"/>
              </a:solidFill>
              <a:effectLst/>
              <a:latin typeface="+mn-lt"/>
              <a:ea typeface="+mn-ea"/>
              <a:cs typeface="+mn-cs"/>
            </a:rPr>
            <a:t>貢献要素への影響の可能性の評価</a:t>
          </a:r>
          <a:endParaRPr kumimoji="1" lang="ja-JP" altLang="en-US" sz="1100"/>
        </a:p>
      </xdr:txBody>
    </xdr:sp>
    <xdr:clientData/>
  </xdr:twoCellAnchor>
  <xdr:twoCellAnchor>
    <xdr:from>
      <xdr:col>8</xdr:col>
      <xdr:colOff>0</xdr:colOff>
      <xdr:row>117</xdr:row>
      <xdr:rowOff>0</xdr:rowOff>
    </xdr:from>
    <xdr:to>
      <xdr:col>20</xdr:col>
      <xdr:colOff>179854</xdr:colOff>
      <xdr:row>119</xdr:row>
      <xdr:rowOff>305231</xdr:rowOff>
    </xdr:to>
    <xdr:sp macro="" textlink="">
      <xdr:nvSpPr>
        <xdr:cNvPr id="12" name="正方形/長方形 11"/>
        <xdr:cNvSpPr/>
      </xdr:nvSpPr>
      <xdr:spPr>
        <a:xfrm>
          <a:off x="1613647" y="95328441"/>
          <a:ext cx="2600325" cy="99999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latin typeface="+mn-ea"/>
              <a:ea typeface="+mn-ea"/>
            </a:rPr>
            <a:t>その他</a:t>
          </a:r>
          <a:r>
            <a:rPr kumimoji="1" lang="ja-JP" altLang="en-US" sz="1800" baseline="0">
              <a:solidFill>
                <a:sysClr val="windowText" lastClr="000000"/>
              </a:solidFill>
              <a:effectLst/>
              <a:latin typeface="+mn-ea"/>
              <a:ea typeface="+mn-ea"/>
            </a:rPr>
            <a:t>（庁費等）</a:t>
          </a:r>
          <a:endParaRPr kumimoji="1" lang="en-US" altLang="ja-JP" sz="1800" baseline="0">
            <a:solidFill>
              <a:sysClr val="windowText" lastClr="000000"/>
            </a:solidFill>
            <a:effectLst/>
            <a:latin typeface="+mn-ea"/>
            <a:ea typeface="+mn-ea"/>
          </a:endParaRPr>
        </a:p>
        <a:p>
          <a:pPr algn="ctr"/>
          <a:r>
            <a:rPr kumimoji="1" lang="en-US" altLang="ja-JP" sz="1800" baseline="0">
              <a:solidFill>
                <a:sysClr val="windowText" lastClr="000000"/>
              </a:solidFill>
              <a:effectLst/>
              <a:latin typeface="+mn-ea"/>
              <a:ea typeface="+mn-ea"/>
            </a:rPr>
            <a:t>12</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7"/>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148">
        <v>2022</v>
      </c>
      <c r="AE2" s="148"/>
      <c r="AF2" s="148"/>
      <c r="AG2" s="148"/>
      <c r="AH2" s="148"/>
      <c r="AI2" s="54" t="s">
        <v>253</v>
      </c>
      <c r="AJ2" s="148" t="s">
        <v>592</v>
      </c>
      <c r="AK2" s="148"/>
      <c r="AL2" s="148"/>
      <c r="AM2" s="148"/>
      <c r="AN2" s="54" t="s">
        <v>253</v>
      </c>
      <c r="AO2" s="148">
        <v>21</v>
      </c>
      <c r="AP2" s="148"/>
      <c r="AQ2" s="148"/>
      <c r="AR2" s="55" t="s">
        <v>253</v>
      </c>
      <c r="AS2" s="149">
        <v>48</v>
      </c>
      <c r="AT2" s="149"/>
      <c r="AU2" s="149"/>
      <c r="AV2" s="54" t="str">
        <f>IF(AW2="","","-")</f>
        <v/>
      </c>
      <c r="AW2" s="150"/>
      <c r="AX2" s="150"/>
    </row>
    <row r="3" spans="1:50" ht="21" customHeight="1" thickBot="1" x14ac:dyDescent="0.2">
      <c r="A3" s="151" t="s">
        <v>561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21" t="s">
        <v>59</v>
      </c>
      <c r="AJ3" s="153" t="s">
        <v>571</v>
      </c>
      <c r="AK3" s="153"/>
      <c r="AL3" s="153"/>
      <c r="AM3" s="153"/>
      <c r="AN3" s="153"/>
      <c r="AO3" s="153"/>
      <c r="AP3" s="153"/>
      <c r="AQ3" s="153"/>
      <c r="AR3" s="153"/>
      <c r="AS3" s="153"/>
      <c r="AT3" s="153"/>
      <c r="AU3" s="153"/>
      <c r="AV3" s="153"/>
      <c r="AW3" s="153"/>
      <c r="AX3" s="22" t="s">
        <v>60</v>
      </c>
    </row>
    <row r="4" spans="1:50" ht="24.75" customHeight="1" x14ac:dyDescent="0.15">
      <c r="A4" s="123" t="s">
        <v>23</v>
      </c>
      <c r="B4" s="124"/>
      <c r="C4" s="124"/>
      <c r="D4" s="124"/>
      <c r="E4" s="124"/>
      <c r="F4" s="124"/>
      <c r="G4" s="125" t="s">
        <v>572</v>
      </c>
      <c r="H4" s="126"/>
      <c r="I4" s="126"/>
      <c r="J4" s="126"/>
      <c r="K4" s="126"/>
      <c r="L4" s="126"/>
      <c r="M4" s="126"/>
      <c r="N4" s="126"/>
      <c r="O4" s="126"/>
      <c r="P4" s="126"/>
      <c r="Q4" s="126"/>
      <c r="R4" s="126"/>
      <c r="S4" s="126"/>
      <c r="T4" s="126"/>
      <c r="U4" s="126"/>
      <c r="V4" s="126"/>
      <c r="W4" s="126"/>
      <c r="X4" s="126"/>
      <c r="Y4" s="127" t="s">
        <v>1</v>
      </c>
      <c r="Z4" s="128"/>
      <c r="AA4" s="128"/>
      <c r="AB4" s="128"/>
      <c r="AC4" s="128"/>
      <c r="AD4" s="129"/>
      <c r="AE4" s="130" t="s">
        <v>573</v>
      </c>
      <c r="AF4" s="131"/>
      <c r="AG4" s="131"/>
      <c r="AH4" s="131"/>
      <c r="AI4" s="131"/>
      <c r="AJ4" s="131"/>
      <c r="AK4" s="131"/>
      <c r="AL4" s="131"/>
      <c r="AM4" s="131"/>
      <c r="AN4" s="131"/>
      <c r="AO4" s="131"/>
      <c r="AP4" s="132"/>
      <c r="AQ4" s="133" t="s">
        <v>2</v>
      </c>
      <c r="AR4" s="128"/>
      <c r="AS4" s="128"/>
      <c r="AT4" s="128"/>
      <c r="AU4" s="128"/>
      <c r="AV4" s="128"/>
      <c r="AW4" s="128"/>
      <c r="AX4" s="134"/>
    </row>
    <row r="5" spans="1:50" ht="30" customHeight="1" x14ac:dyDescent="0.15">
      <c r="A5" s="135" t="s">
        <v>62</v>
      </c>
      <c r="B5" s="136"/>
      <c r="C5" s="136"/>
      <c r="D5" s="136"/>
      <c r="E5" s="136"/>
      <c r="F5" s="137"/>
      <c r="G5" s="138" t="s">
        <v>574</v>
      </c>
      <c r="H5" s="139"/>
      <c r="I5" s="139"/>
      <c r="J5" s="139"/>
      <c r="K5" s="139"/>
      <c r="L5" s="139"/>
      <c r="M5" s="140" t="s">
        <v>61</v>
      </c>
      <c r="N5" s="141"/>
      <c r="O5" s="141"/>
      <c r="P5" s="141"/>
      <c r="Q5" s="141"/>
      <c r="R5" s="142"/>
      <c r="S5" s="143" t="s">
        <v>575</v>
      </c>
      <c r="T5" s="139"/>
      <c r="U5" s="139"/>
      <c r="V5" s="139"/>
      <c r="W5" s="139"/>
      <c r="X5" s="144"/>
      <c r="Y5" s="145" t="s">
        <v>3</v>
      </c>
      <c r="Z5" s="146"/>
      <c r="AA5" s="146"/>
      <c r="AB5" s="146"/>
      <c r="AC5" s="146"/>
      <c r="AD5" s="147"/>
      <c r="AE5" s="170" t="s">
        <v>573</v>
      </c>
      <c r="AF5" s="170"/>
      <c r="AG5" s="170"/>
      <c r="AH5" s="170"/>
      <c r="AI5" s="170"/>
      <c r="AJ5" s="170"/>
      <c r="AK5" s="170"/>
      <c r="AL5" s="170"/>
      <c r="AM5" s="170"/>
      <c r="AN5" s="170"/>
      <c r="AO5" s="170"/>
      <c r="AP5" s="171"/>
      <c r="AQ5" s="172" t="s">
        <v>621</v>
      </c>
      <c r="AR5" s="173"/>
      <c r="AS5" s="173"/>
      <c r="AT5" s="173"/>
      <c r="AU5" s="173"/>
      <c r="AV5" s="173"/>
      <c r="AW5" s="173"/>
      <c r="AX5" s="174"/>
    </row>
    <row r="6" spans="1:50" ht="39" customHeight="1" x14ac:dyDescent="0.15">
      <c r="A6" s="175" t="s">
        <v>4</v>
      </c>
      <c r="B6" s="176"/>
      <c r="C6" s="176"/>
      <c r="D6" s="176"/>
      <c r="E6" s="176"/>
      <c r="F6" s="176"/>
      <c r="G6" s="177" t="str">
        <f>入力規則等!F39</f>
        <v>一般会計</v>
      </c>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9"/>
    </row>
    <row r="7" spans="1:50" ht="50.25" customHeight="1" x14ac:dyDescent="0.15">
      <c r="A7" s="154" t="s">
        <v>20</v>
      </c>
      <c r="B7" s="155"/>
      <c r="C7" s="155"/>
      <c r="D7" s="155"/>
      <c r="E7" s="155"/>
      <c r="F7" s="156"/>
      <c r="G7" s="180" t="s">
        <v>576</v>
      </c>
      <c r="H7" s="181"/>
      <c r="I7" s="181"/>
      <c r="J7" s="181"/>
      <c r="K7" s="181"/>
      <c r="L7" s="181"/>
      <c r="M7" s="181"/>
      <c r="N7" s="181"/>
      <c r="O7" s="181"/>
      <c r="P7" s="181"/>
      <c r="Q7" s="181"/>
      <c r="R7" s="181"/>
      <c r="S7" s="181"/>
      <c r="T7" s="181"/>
      <c r="U7" s="181"/>
      <c r="V7" s="181"/>
      <c r="W7" s="181"/>
      <c r="X7" s="182"/>
      <c r="Y7" s="183" t="s">
        <v>238</v>
      </c>
      <c r="Z7" s="184"/>
      <c r="AA7" s="184"/>
      <c r="AB7" s="184"/>
      <c r="AC7" s="184"/>
      <c r="AD7" s="185"/>
      <c r="AE7" s="186" t="s">
        <v>635</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15">
      <c r="A8" s="154" t="s">
        <v>176</v>
      </c>
      <c r="B8" s="155"/>
      <c r="C8" s="155"/>
      <c r="D8" s="155"/>
      <c r="E8" s="155"/>
      <c r="F8" s="156"/>
      <c r="G8" s="157" t="str">
        <f>入力規則等!A27</f>
        <v>観光立国、地方創生</v>
      </c>
      <c r="H8" s="158"/>
      <c r="I8" s="158"/>
      <c r="J8" s="158"/>
      <c r="K8" s="158"/>
      <c r="L8" s="158"/>
      <c r="M8" s="158"/>
      <c r="N8" s="158"/>
      <c r="O8" s="158"/>
      <c r="P8" s="158"/>
      <c r="Q8" s="158"/>
      <c r="R8" s="158"/>
      <c r="S8" s="158"/>
      <c r="T8" s="158"/>
      <c r="U8" s="158"/>
      <c r="V8" s="158"/>
      <c r="W8" s="158"/>
      <c r="X8" s="159"/>
      <c r="Y8" s="160" t="s">
        <v>177</v>
      </c>
      <c r="Z8" s="161"/>
      <c r="AA8" s="161"/>
      <c r="AB8" s="161"/>
      <c r="AC8" s="161"/>
      <c r="AD8" s="162"/>
      <c r="AE8" s="163" t="str">
        <f>入力規則等!K13</f>
        <v>その他の事項経費</v>
      </c>
      <c r="AF8" s="158"/>
      <c r="AG8" s="158"/>
      <c r="AH8" s="158"/>
      <c r="AI8" s="158"/>
      <c r="AJ8" s="158"/>
      <c r="AK8" s="158"/>
      <c r="AL8" s="158"/>
      <c r="AM8" s="158"/>
      <c r="AN8" s="158"/>
      <c r="AO8" s="158"/>
      <c r="AP8" s="158"/>
      <c r="AQ8" s="158"/>
      <c r="AR8" s="158"/>
      <c r="AS8" s="158"/>
      <c r="AT8" s="158"/>
      <c r="AU8" s="158"/>
      <c r="AV8" s="158"/>
      <c r="AW8" s="158"/>
      <c r="AX8" s="164"/>
    </row>
    <row r="9" spans="1:50" ht="58.5" customHeight="1" x14ac:dyDescent="0.15">
      <c r="A9" s="165" t="s">
        <v>21</v>
      </c>
      <c r="B9" s="166"/>
      <c r="C9" s="166"/>
      <c r="D9" s="166"/>
      <c r="E9" s="166"/>
      <c r="F9" s="166"/>
      <c r="G9" s="167" t="s">
        <v>638</v>
      </c>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9"/>
    </row>
    <row r="10" spans="1:50" ht="80.25" customHeight="1" x14ac:dyDescent="0.15">
      <c r="A10" s="210" t="s">
        <v>27</v>
      </c>
      <c r="B10" s="211"/>
      <c r="C10" s="211"/>
      <c r="D10" s="211"/>
      <c r="E10" s="211"/>
      <c r="F10" s="211"/>
      <c r="G10" s="212" t="s">
        <v>618</v>
      </c>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4"/>
    </row>
    <row r="11" spans="1:50" ht="42" customHeight="1" x14ac:dyDescent="0.15">
      <c r="A11" s="210" t="s">
        <v>5</v>
      </c>
      <c r="B11" s="211"/>
      <c r="C11" s="211"/>
      <c r="D11" s="211"/>
      <c r="E11" s="211"/>
      <c r="F11" s="215"/>
      <c r="G11" s="216" t="str">
        <f>入力規則等!P10</f>
        <v>委託・請負</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8"/>
    </row>
    <row r="12" spans="1:50" ht="21" customHeight="1" x14ac:dyDescent="0.15">
      <c r="A12" s="219" t="s">
        <v>22</v>
      </c>
      <c r="B12" s="220"/>
      <c r="C12" s="220"/>
      <c r="D12" s="220"/>
      <c r="E12" s="220"/>
      <c r="F12" s="221"/>
      <c r="G12" s="226"/>
      <c r="H12" s="227"/>
      <c r="I12" s="227"/>
      <c r="J12" s="227"/>
      <c r="K12" s="227"/>
      <c r="L12" s="227"/>
      <c r="M12" s="227"/>
      <c r="N12" s="227"/>
      <c r="O12" s="227"/>
      <c r="P12" s="198" t="s">
        <v>385</v>
      </c>
      <c r="Q12" s="199"/>
      <c r="R12" s="199"/>
      <c r="S12" s="199"/>
      <c r="T12" s="199"/>
      <c r="U12" s="199"/>
      <c r="V12" s="228"/>
      <c r="W12" s="198" t="s">
        <v>537</v>
      </c>
      <c r="X12" s="199"/>
      <c r="Y12" s="199"/>
      <c r="Z12" s="199"/>
      <c r="AA12" s="199"/>
      <c r="AB12" s="199"/>
      <c r="AC12" s="228"/>
      <c r="AD12" s="198" t="s">
        <v>539</v>
      </c>
      <c r="AE12" s="199"/>
      <c r="AF12" s="199"/>
      <c r="AG12" s="199"/>
      <c r="AH12" s="199"/>
      <c r="AI12" s="199"/>
      <c r="AJ12" s="228"/>
      <c r="AK12" s="198" t="s">
        <v>552</v>
      </c>
      <c r="AL12" s="199"/>
      <c r="AM12" s="199"/>
      <c r="AN12" s="199"/>
      <c r="AO12" s="199"/>
      <c r="AP12" s="199"/>
      <c r="AQ12" s="228"/>
      <c r="AR12" s="198" t="s">
        <v>553</v>
      </c>
      <c r="AS12" s="199"/>
      <c r="AT12" s="199"/>
      <c r="AU12" s="199"/>
      <c r="AV12" s="199"/>
      <c r="AW12" s="199"/>
      <c r="AX12" s="200"/>
    </row>
    <row r="13" spans="1:50" ht="21" customHeight="1" x14ac:dyDescent="0.15">
      <c r="A13" s="222"/>
      <c r="B13" s="223"/>
      <c r="C13" s="223"/>
      <c r="D13" s="223"/>
      <c r="E13" s="223"/>
      <c r="F13" s="224"/>
      <c r="G13" s="242" t="s">
        <v>6</v>
      </c>
      <c r="H13" s="243"/>
      <c r="I13" s="201" t="s">
        <v>7</v>
      </c>
      <c r="J13" s="202"/>
      <c r="K13" s="202"/>
      <c r="L13" s="202"/>
      <c r="M13" s="202"/>
      <c r="N13" s="202"/>
      <c r="O13" s="203"/>
      <c r="P13" s="192">
        <v>412</v>
      </c>
      <c r="Q13" s="193"/>
      <c r="R13" s="193"/>
      <c r="S13" s="193"/>
      <c r="T13" s="193"/>
      <c r="U13" s="193"/>
      <c r="V13" s="194"/>
      <c r="W13" s="192">
        <v>357</v>
      </c>
      <c r="X13" s="193"/>
      <c r="Y13" s="193"/>
      <c r="Z13" s="193"/>
      <c r="AA13" s="193"/>
      <c r="AB13" s="193"/>
      <c r="AC13" s="194"/>
      <c r="AD13" s="192">
        <v>445</v>
      </c>
      <c r="AE13" s="193"/>
      <c r="AF13" s="193"/>
      <c r="AG13" s="193"/>
      <c r="AH13" s="193"/>
      <c r="AI13" s="193"/>
      <c r="AJ13" s="194"/>
      <c r="AK13" s="192">
        <v>465</v>
      </c>
      <c r="AL13" s="193"/>
      <c r="AM13" s="193"/>
      <c r="AN13" s="193"/>
      <c r="AO13" s="193"/>
      <c r="AP13" s="193"/>
      <c r="AQ13" s="194"/>
      <c r="AR13" s="204">
        <v>465</v>
      </c>
      <c r="AS13" s="205"/>
      <c r="AT13" s="205"/>
      <c r="AU13" s="205"/>
      <c r="AV13" s="205"/>
      <c r="AW13" s="205"/>
      <c r="AX13" s="206"/>
    </row>
    <row r="14" spans="1:50" ht="21" customHeight="1" x14ac:dyDescent="0.15">
      <c r="A14" s="222"/>
      <c r="B14" s="223"/>
      <c r="C14" s="223"/>
      <c r="D14" s="223"/>
      <c r="E14" s="223"/>
      <c r="F14" s="224"/>
      <c r="G14" s="244"/>
      <c r="H14" s="245"/>
      <c r="I14" s="189" t="s">
        <v>8</v>
      </c>
      <c r="J14" s="207"/>
      <c r="K14" s="207"/>
      <c r="L14" s="207"/>
      <c r="M14" s="207"/>
      <c r="N14" s="207"/>
      <c r="O14" s="208"/>
      <c r="P14" s="192">
        <v>120</v>
      </c>
      <c r="Q14" s="193"/>
      <c r="R14" s="193"/>
      <c r="S14" s="193"/>
      <c r="T14" s="193"/>
      <c r="U14" s="193"/>
      <c r="V14" s="194"/>
      <c r="W14" s="192" t="s">
        <v>577</v>
      </c>
      <c r="X14" s="193"/>
      <c r="Y14" s="193"/>
      <c r="Z14" s="193"/>
      <c r="AA14" s="193"/>
      <c r="AB14" s="193"/>
      <c r="AC14" s="194"/>
      <c r="AD14" s="192" t="s">
        <v>577</v>
      </c>
      <c r="AE14" s="193"/>
      <c r="AF14" s="193"/>
      <c r="AG14" s="193"/>
      <c r="AH14" s="193"/>
      <c r="AI14" s="193"/>
      <c r="AJ14" s="194"/>
      <c r="AK14" s="192" t="s">
        <v>623</v>
      </c>
      <c r="AL14" s="193"/>
      <c r="AM14" s="193"/>
      <c r="AN14" s="193"/>
      <c r="AO14" s="193"/>
      <c r="AP14" s="193"/>
      <c r="AQ14" s="194"/>
      <c r="AR14" s="248"/>
      <c r="AS14" s="248"/>
      <c r="AT14" s="248"/>
      <c r="AU14" s="248"/>
      <c r="AV14" s="248"/>
      <c r="AW14" s="248"/>
      <c r="AX14" s="249"/>
    </row>
    <row r="15" spans="1:50" ht="21" customHeight="1" x14ac:dyDescent="0.15">
      <c r="A15" s="222"/>
      <c r="B15" s="223"/>
      <c r="C15" s="223"/>
      <c r="D15" s="223"/>
      <c r="E15" s="223"/>
      <c r="F15" s="224"/>
      <c r="G15" s="244"/>
      <c r="H15" s="245"/>
      <c r="I15" s="189" t="s">
        <v>47</v>
      </c>
      <c r="J15" s="190"/>
      <c r="K15" s="190"/>
      <c r="L15" s="190"/>
      <c r="M15" s="190"/>
      <c r="N15" s="190"/>
      <c r="O15" s="191"/>
      <c r="P15" s="192">
        <v>245</v>
      </c>
      <c r="Q15" s="193"/>
      <c r="R15" s="193"/>
      <c r="S15" s="193"/>
      <c r="T15" s="193"/>
      <c r="U15" s="193"/>
      <c r="V15" s="194"/>
      <c r="W15" s="192">
        <v>120</v>
      </c>
      <c r="X15" s="193"/>
      <c r="Y15" s="193"/>
      <c r="Z15" s="193"/>
      <c r="AA15" s="193"/>
      <c r="AB15" s="193"/>
      <c r="AC15" s="194"/>
      <c r="AD15" s="192" t="s">
        <v>577</v>
      </c>
      <c r="AE15" s="193"/>
      <c r="AF15" s="193"/>
      <c r="AG15" s="193"/>
      <c r="AH15" s="193"/>
      <c r="AI15" s="193"/>
      <c r="AJ15" s="194"/>
      <c r="AK15" s="192" t="s">
        <v>623</v>
      </c>
      <c r="AL15" s="193"/>
      <c r="AM15" s="193"/>
      <c r="AN15" s="193"/>
      <c r="AO15" s="193"/>
      <c r="AP15" s="193"/>
      <c r="AQ15" s="194"/>
      <c r="AR15" s="192"/>
      <c r="AS15" s="193"/>
      <c r="AT15" s="193"/>
      <c r="AU15" s="193"/>
      <c r="AV15" s="193"/>
      <c r="AW15" s="193"/>
      <c r="AX15" s="209"/>
    </row>
    <row r="16" spans="1:50" ht="21" customHeight="1" x14ac:dyDescent="0.15">
      <c r="A16" s="222"/>
      <c r="B16" s="223"/>
      <c r="C16" s="223"/>
      <c r="D16" s="223"/>
      <c r="E16" s="223"/>
      <c r="F16" s="224"/>
      <c r="G16" s="244"/>
      <c r="H16" s="245"/>
      <c r="I16" s="189" t="s">
        <v>48</v>
      </c>
      <c r="J16" s="190"/>
      <c r="K16" s="190"/>
      <c r="L16" s="190"/>
      <c r="M16" s="190"/>
      <c r="N16" s="190"/>
      <c r="O16" s="191"/>
      <c r="P16" s="192">
        <v>-120</v>
      </c>
      <c r="Q16" s="193"/>
      <c r="R16" s="193"/>
      <c r="S16" s="193"/>
      <c r="T16" s="193"/>
      <c r="U16" s="193"/>
      <c r="V16" s="194"/>
      <c r="W16" s="192" t="s">
        <v>577</v>
      </c>
      <c r="X16" s="193"/>
      <c r="Y16" s="193"/>
      <c r="Z16" s="193"/>
      <c r="AA16" s="193"/>
      <c r="AB16" s="193"/>
      <c r="AC16" s="194"/>
      <c r="AD16" s="192" t="s">
        <v>577</v>
      </c>
      <c r="AE16" s="193"/>
      <c r="AF16" s="193"/>
      <c r="AG16" s="193"/>
      <c r="AH16" s="193"/>
      <c r="AI16" s="193"/>
      <c r="AJ16" s="194"/>
      <c r="AK16" s="192" t="s">
        <v>623</v>
      </c>
      <c r="AL16" s="193"/>
      <c r="AM16" s="193"/>
      <c r="AN16" s="193"/>
      <c r="AO16" s="193"/>
      <c r="AP16" s="193"/>
      <c r="AQ16" s="194"/>
      <c r="AR16" s="195"/>
      <c r="AS16" s="196"/>
      <c r="AT16" s="196"/>
      <c r="AU16" s="196"/>
      <c r="AV16" s="196"/>
      <c r="AW16" s="196"/>
      <c r="AX16" s="197"/>
    </row>
    <row r="17" spans="1:50" ht="24.75" customHeight="1" x14ac:dyDescent="0.15">
      <c r="A17" s="222"/>
      <c r="B17" s="223"/>
      <c r="C17" s="223"/>
      <c r="D17" s="223"/>
      <c r="E17" s="223"/>
      <c r="F17" s="224"/>
      <c r="G17" s="244"/>
      <c r="H17" s="245"/>
      <c r="I17" s="189" t="s">
        <v>46</v>
      </c>
      <c r="J17" s="207"/>
      <c r="K17" s="207"/>
      <c r="L17" s="207"/>
      <c r="M17" s="207"/>
      <c r="N17" s="207"/>
      <c r="O17" s="208"/>
      <c r="P17" s="192" t="s">
        <v>577</v>
      </c>
      <c r="Q17" s="193"/>
      <c r="R17" s="193"/>
      <c r="S17" s="193"/>
      <c r="T17" s="193"/>
      <c r="U17" s="193"/>
      <c r="V17" s="194"/>
      <c r="W17" s="192" t="s">
        <v>577</v>
      </c>
      <c r="X17" s="193"/>
      <c r="Y17" s="193"/>
      <c r="Z17" s="193"/>
      <c r="AA17" s="193"/>
      <c r="AB17" s="193"/>
      <c r="AC17" s="194"/>
      <c r="AD17" s="192" t="s">
        <v>577</v>
      </c>
      <c r="AE17" s="193"/>
      <c r="AF17" s="193"/>
      <c r="AG17" s="193"/>
      <c r="AH17" s="193"/>
      <c r="AI17" s="193"/>
      <c r="AJ17" s="194"/>
      <c r="AK17" s="192" t="s">
        <v>623</v>
      </c>
      <c r="AL17" s="193"/>
      <c r="AM17" s="193"/>
      <c r="AN17" s="193"/>
      <c r="AO17" s="193"/>
      <c r="AP17" s="193"/>
      <c r="AQ17" s="194"/>
      <c r="AR17" s="240"/>
      <c r="AS17" s="240"/>
      <c r="AT17" s="240"/>
      <c r="AU17" s="240"/>
      <c r="AV17" s="240"/>
      <c r="AW17" s="240"/>
      <c r="AX17" s="241"/>
    </row>
    <row r="18" spans="1:50" ht="24.75" customHeight="1" x14ac:dyDescent="0.15">
      <c r="A18" s="222"/>
      <c r="B18" s="223"/>
      <c r="C18" s="223"/>
      <c r="D18" s="223"/>
      <c r="E18" s="223"/>
      <c r="F18" s="224"/>
      <c r="G18" s="246"/>
      <c r="H18" s="247"/>
      <c r="I18" s="233" t="s">
        <v>18</v>
      </c>
      <c r="J18" s="234"/>
      <c r="K18" s="234"/>
      <c r="L18" s="234"/>
      <c r="M18" s="234"/>
      <c r="N18" s="234"/>
      <c r="O18" s="235"/>
      <c r="P18" s="236">
        <f>SUM(P13:V17)</f>
        <v>657</v>
      </c>
      <c r="Q18" s="237"/>
      <c r="R18" s="237"/>
      <c r="S18" s="237"/>
      <c r="T18" s="237"/>
      <c r="U18" s="237"/>
      <c r="V18" s="238"/>
      <c r="W18" s="236">
        <f>SUM(W13:AC17)</f>
        <v>477</v>
      </c>
      <c r="X18" s="237"/>
      <c r="Y18" s="237"/>
      <c r="Z18" s="237"/>
      <c r="AA18" s="237"/>
      <c r="AB18" s="237"/>
      <c r="AC18" s="238"/>
      <c r="AD18" s="236">
        <f>SUM(AD13:AJ17)</f>
        <v>445</v>
      </c>
      <c r="AE18" s="237"/>
      <c r="AF18" s="237"/>
      <c r="AG18" s="237"/>
      <c r="AH18" s="237"/>
      <c r="AI18" s="237"/>
      <c r="AJ18" s="238"/>
      <c r="AK18" s="236">
        <f>SUM(AK13:AQ17)</f>
        <v>465</v>
      </c>
      <c r="AL18" s="237"/>
      <c r="AM18" s="237"/>
      <c r="AN18" s="237"/>
      <c r="AO18" s="237"/>
      <c r="AP18" s="237"/>
      <c r="AQ18" s="238"/>
      <c r="AR18" s="236">
        <f>SUM(AR13:AX17)</f>
        <v>465</v>
      </c>
      <c r="AS18" s="237"/>
      <c r="AT18" s="237"/>
      <c r="AU18" s="237"/>
      <c r="AV18" s="237"/>
      <c r="AW18" s="237"/>
      <c r="AX18" s="239"/>
    </row>
    <row r="19" spans="1:50" ht="24.75" customHeight="1" x14ac:dyDescent="0.15">
      <c r="A19" s="222"/>
      <c r="B19" s="223"/>
      <c r="C19" s="223"/>
      <c r="D19" s="223"/>
      <c r="E19" s="223"/>
      <c r="F19" s="224"/>
      <c r="G19" s="229" t="s">
        <v>9</v>
      </c>
      <c r="H19" s="230"/>
      <c r="I19" s="230"/>
      <c r="J19" s="230"/>
      <c r="K19" s="230"/>
      <c r="L19" s="230"/>
      <c r="M19" s="230"/>
      <c r="N19" s="230"/>
      <c r="O19" s="230"/>
      <c r="P19" s="192">
        <v>641</v>
      </c>
      <c r="Q19" s="193"/>
      <c r="R19" s="193"/>
      <c r="S19" s="193"/>
      <c r="T19" s="193"/>
      <c r="U19" s="193"/>
      <c r="V19" s="194"/>
      <c r="W19" s="192">
        <v>403</v>
      </c>
      <c r="X19" s="193"/>
      <c r="Y19" s="193"/>
      <c r="Z19" s="193"/>
      <c r="AA19" s="193"/>
      <c r="AB19" s="193"/>
      <c r="AC19" s="194"/>
      <c r="AD19" s="192">
        <v>408</v>
      </c>
      <c r="AE19" s="193"/>
      <c r="AF19" s="193"/>
      <c r="AG19" s="193"/>
      <c r="AH19" s="193"/>
      <c r="AI19" s="193"/>
      <c r="AJ19" s="194"/>
      <c r="AK19" s="231"/>
      <c r="AL19" s="231"/>
      <c r="AM19" s="231"/>
      <c r="AN19" s="231"/>
      <c r="AO19" s="231"/>
      <c r="AP19" s="231"/>
      <c r="AQ19" s="231"/>
      <c r="AR19" s="231"/>
      <c r="AS19" s="231"/>
      <c r="AT19" s="231"/>
      <c r="AU19" s="231"/>
      <c r="AV19" s="231"/>
      <c r="AW19" s="231"/>
      <c r="AX19" s="232"/>
    </row>
    <row r="20" spans="1:50" ht="24.75" customHeight="1" x14ac:dyDescent="0.15">
      <c r="A20" s="222"/>
      <c r="B20" s="223"/>
      <c r="C20" s="223"/>
      <c r="D20" s="223"/>
      <c r="E20" s="223"/>
      <c r="F20" s="224"/>
      <c r="G20" s="229" t="s">
        <v>10</v>
      </c>
      <c r="H20" s="230"/>
      <c r="I20" s="230"/>
      <c r="J20" s="230"/>
      <c r="K20" s="230"/>
      <c r="L20" s="230"/>
      <c r="M20" s="230"/>
      <c r="N20" s="230"/>
      <c r="O20" s="230"/>
      <c r="P20" s="268">
        <f>IF(P18=0, "-", SUM(P19)/P18)</f>
        <v>0.9756468797564688</v>
      </c>
      <c r="Q20" s="268"/>
      <c r="R20" s="268"/>
      <c r="S20" s="268"/>
      <c r="T20" s="268"/>
      <c r="U20" s="268"/>
      <c r="V20" s="268"/>
      <c r="W20" s="268">
        <f>IF(W18=0, "-", SUM(W19)/W18)</f>
        <v>0.84486373165618445</v>
      </c>
      <c r="X20" s="268"/>
      <c r="Y20" s="268"/>
      <c r="Z20" s="268"/>
      <c r="AA20" s="268"/>
      <c r="AB20" s="268"/>
      <c r="AC20" s="268"/>
      <c r="AD20" s="268">
        <f>IF(AD18=0, "-", SUM(AD19)/AD18)</f>
        <v>0.91685393258426962</v>
      </c>
      <c r="AE20" s="268"/>
      <c r="AF20" s="268"/>
      <c r="AG20" s="268"/>
      <c r="AH20" s="268"/>
      <c r="AI20" s="268"/>
      <c r="AJ20" s="268"/>
      <c r="AK20" s="231"/>
      <c r="AL20" s="231"/>
      <c r="AM20" s="231"/>
      <c r="AN20" s="231"/>
      <c r="AO20" s="231"/>
      <c r="AP20" s="231"/>
      <c r="AQ20" s="269"/>
      <c r="AR20" s="269"/>
      <c r="AS20" s="269"/>
      <c r="AT20" s="269"/>
      <c r="AU20" s="231"/>
      <c r="AV20" s="231"/>
      <c r="AW20" s="231"/>
      <c r="AX20" s="232"/>
    </row>
    <row r="21" spans="1:50" ht="25.5" customHeight="1" x14ac:dyDescent="0.15">
      <c r="A21" s="165"/>
      <c r="B21" s="166"/>
      <c r="C21" s="166"/>
      <c r="D21" s="166"/>
      <c r="E21" s="166"/>
      <c r="F21" s="225"/>
      <c r="G21" s="266" t="s">
        <v>213</v>
      </c>
      <c r="H21" s="267"/>
      <c r="I21" s="267"/>
      <c r="J21" s="267"/>
      <c r="K21" s="267"/>
      <c r="L21" s="267"/>
      <c r="M21" s="267"/>
      <c r="N21" s="267"/>
      <c r="O21" s="267"/>
      <c r="P21" s="268">
        <f>IF(P19=0, "-", SUM(P19)/SUM(P13,P14))</f>
        <v>1.2048872180451127</v>
      </c>
      <c r="Q21" s="268"/>
      <c r="R21" s="268"/>
      <c r="S21" s="268"/>
      <c r="T21" s="268"/>
      <c r="U21" s="268"/>
      <c r="V21" s="268"/>
      <c r="W21" s="268">
        <f>IF(W19=0, "-", SUM(W19)/SUM(W13,W14))</f>
        <v>1.1288515406162465</v>
      </c>
      <c r="X21" s="268"/>
      <c r="Y21" s="268"/>
      <c r="Z21" s="268"/>
      <c r="AA21" s="268"/>
      <c r="AB21" s="268"/>
      <c r="AC21" s="268"/>
      <c r="AD21" s="268">
        <f>IF(AD19=0, "-", SUM(AD19)/SUM(AD13,AD14))</f>
        <v>0.91685393258426962</v>
      </c>
      <c r="AE21" s="268"/>
      <c r="AF21" s="268"/>
      <c r="AG21" s="268"/>
      <c r="AH21" s="268"/>
      <c r="AI21" s="268"/>
      <c r="AJ21" s="268"/>
      <c r="AK21" s="231"/>
      <c r="AL21" s="231"/>
      <c r="AM21" s="231"/>
      <c r="AN21" s="231"/>
      <c r="AO21" s="231"/>
      <c r="AP21" s="231"/>
      <c r="AQ21" s="269"/>
      <c r="AR21" s="269"/>
      <c r="AS21" s="269"/>
      <c r="AT21" s="269"/>
      <c r="AU21" s="231"/>
      <c r="AV21" s="231"/>
      <c r="AW21" s="231"/>
      <c r="AX21" s="232"/>
    </row>
    <row r="22" spans="1:50" ht="18.75" customHeight="1" x14ac:dyDescent="0.15">
      <c r="A22" s="270" t="s">
        <v>556</v>
      </c>
      <c r="B22" s="271"/>
      <c r="C22" s="271"/>
      <c r="D22" s="271"/>
      <c r="E22" s="271"/>
      <c r="F22" s="272"/>
      <c r="G22" s="276" t="s">
        <v>207</v>
      </c>
      <c r="H22" s="251"/>
      <c r="I22" s="251"/>
      <c r="J22" s="251"/>
      <c r="K22" s="251"/>
      <c r="L22" s="251"/>
      <c r="M22" s="251"/>
      <c r="N22" s="251"/>
      <c r="O22" s="277"/>
      <c r="P22" s="250" t="s">
        <v>554</v>
      </c>
      <c r="Q22" s="251"/>
      <c r="R22" s="251"/>
      <c r="S22" s="251"/>
      <c r="T22" s="251"/>
      <c r="U22" s="251"/>
      <c r="V22" s="277"/>
      <c r="W22" s="250" t="s">
        <v>555</v>
      </c>
      <c r="X22" s="251"/>
      <c r="Y22" s="251"/>
      <c r="Z22" s="251"/>
      <c r="AA22" s="251"/>
      <c r="AB22" s="251"/>
      <c r="AC22" s="277"/>
      <c r="AD22" s="250" t="s">
        <v>206</v>
      </c>
      <c r="AE22" s="251"/>
      <c r="AF22" s="251"/>
      <c r="AG22" s="251"/>
      <c r="AH22" s="251"/>
      <c r="AI22" s="251"/>
      <c r="AJ22" s="251"/>
      <c r="AK22" s="251"/>
      <c r="AL22" s="251"/>
      <c r="AM22" s="251"/>
      <c r="AN22" s="251"/>
      <c r="AO22" s="251"/>
      <c r="AP22" s="251"/>
      <c r="AQ22" s="251"/>
      <c r="AR22" s="251"/>
      <c r="AS22" s="251"/>
      <c r="AT22" s="251"/>
      <c r="AU22" s="251"/>
      <c r="AV22" s="251"/>
      <c r="AW22" s="251"/>
      <c r="AX22" s="252"/>
    </row>
    <row r="23" spans="1:50" ht="25.5" customHeight="1" x14ac:dyDescent="0.15">
      <c r="A23" s="273"/>
      <c r="B23" s="274"/>
      <c r="C23" s="274"/>
      <c r="D23" s="274"/>
      <c r="E23" s="274"/>
      <c r="F23" s="275"/>
      <c r="G23" s="253" t="s">
        <v>578</v>
      </c>
      <c r="H23" s="254"/>
      <c r="I23" s="254"/>
      <c r="J23" s="254"/>
      <c r="K23" s="254"/>
      <c r="L23" s="254"/>
      <c r="M23" s="254"/>
      <c r="N23" s="254"/>
      <c r="O23" s="255"/>
      <c r="P23" s="204">
        <v>451</v>
      </c>
      <c r="Q23" s="205"/>
      <c r="R23" s="205"/>
      <c r="S23" s="205"/>
      <c r="T23" s="205"/>
      <c r="U23" s="205"/>
      <c r="V23" s="256"/>
      <c r="W23" s="204">
        <v>450</v>
      </c>
      <c r="X23" s="205"/>
      <c r="Y23" s="205"/>
      <c r="Z23" s="205"/>
      <c r="AA23" s="205"/>
      <c r="AB23" s="205"/>
      <c r="AC23" s="256"/>
      <c r="AD23" s="257" t="s">
        <v>643</v>
      </c>
      <c r="AE23" s="258"/>
      <c r="AF23" s="258"/>
      <c r="AG23" s="258"/>
      <c r="AH23" s="258"/>
      <c r="AI23" s="258"/>
      <c r="AJ23" s="258"/>
      <c r="AK23" s="258"/>
      <c r="AL23" s="258"/>
      <c r="AM23" s="258"/>
      <c r="AN23" s="258"/>
      <c r="AO23" s="258"/>
      <c r="AP23" s="258"/>
      <c r="AQ23" s="258"/>
      <c r="AR23" s="258"/>
      <c r="AS23" s="258"/>
      <c r="AT23" s="258"/>
      <c r="AU23" s="258"/>
      <c r="AV23" s="258"/>
      <c r="AW23" s="258"/>
      <c r="AX23" s="259"/>
    </row>
    <row r="24" spans="1:50" ht="25.5" customHeight="1" x14ac:dyDescent="0.15">
      <c r="A24" s="273"/>
      <c r="B24" s="274"/>
      <c r="C24" s="274"/>
      <c r="D24" s="274"/>
      <c r="E24" s="274"/>
      <c r="F24" s="275"/>
      <c r="G24" s="263" t="s">
        <v>579</v>
      </c>
      <c r="H24" s="264"/>
      <c r="I24" s="264"/>
      <c r="J24" s="264"/>
      <c r="K24" s="264"/>
      <c r="L24" s="264"/>
      <c r="M24" s="264"/>
      <c r="N24" s="264"/>
      <c r="O24" s="265"/>
      <c r="P24" s="192">
        <v>13</v>
      </c>
      <c r="Q24" s="193"/>
      <c r="R24" s="193"/>
      <c r="S24" s="193"/>
      <c r="T24" s="193"/>
      <c r="U24" s="193"/>
      <c r="V24" s="194"/>
      <c r="W24" s="192">
        <v>13</v>
      </c>
      <c r="X24" s="193"/>
      <c r="Y24" s="193"/>
      <c r="Z24" s="193"/>
      <c r="AA24" s="193"/>
      <c r="AB24" s="193"/>
      <c r="AC24" s="194"/>
      <c r="AD24" s="260"/>
      <c r="AE24" s="261"/>
      <c r="AF24" s="261"/>
      <c r="AG24" s="261"/>
      <c r="AH24" s="261"/>
      <c r="AI24" s="261"/>
      <c r="AJ24" s="261"/>
      <c r="AK24" s="261"/>
      <c r="AL24" s="261"/>
      <c r="AM24" s="261"/>
      <c r="AN24" s="261"/>
      <c r="AO24" s="261"/>
      <c r="AP24" s="261"/>
      <c r="AQ24" s="261"/>
      <c r="AR24" s="261"/>
      <c r="AS24" s="261"/>
      <c r="AT24" s="261"/>
      <c r="AU24" s="261"/>
      <c r="AV24" s="261"/>
      <c r="AW24" s="261"/>
      <c r="AX24" s="262"/>
    </row>
    <row r="25" spans="1:50" ht="25.5" customHeight="1" x14ac:dyDescent="0.15">
      <c r="A25" s="273"/>
      <c r="B25" s="274"/>
      <c r="C25" s="274"/>
      <c r="D25" s="274"/>
      <c r="E25" s="274"/>
      <c r="F25" s="275"/>
      <c r="G25" s="263" t="s">
        <v>580</v>
      </c>
      <c r="H25" s="264"/>
      <c r="I25" s="264"/>
      <c r="J25" s="264"/>
      <c r="K25" s="264"/>
      <c r="L25" s="264"/>
      <c r="M25" s="264"/>
      <c r="N25" s="264"/>
      <c r="O25" s="265"/>
      <c r="P25" s="192">
        <v>0.7</v>
      </c>
      <c r="Q25" s="193"/>
      <c r="R25" s="193"/>
      <c r="S25" s="193"/>
      <c r="T25" s="193"/>
      <c r="U25" s="193"/>
      <c r="V25" s="194"/>
      <c r="W25" s="192">
        <v>0.7</v>
      </c>
      <c r="X25" s="193"/>
      <c r="Y25" s="193"/>
      <c r="Z25" s="193"/>
      <c r="AA25" s="193"/>
      <c r="AB25" s="193"/>
      <c r="AC25" s="194"/>
      <c r="AD25" s="260"/>
      <c r="AE25" s="261"/>
      <c r="AF25" s="261"/>
      <c r="AG25" s="261"/>
      <c r="AH25" s="261"/>
      <c r="AI25" s="261"/>
      <c r="AJ25" s="261"/>
      <c r="AK25" s="261"/>
      <c r="AL25" s="261"/>
      <c r="AM25" s="261"/>
      <c r="AN25" s="261"/>
      <c r="AO25" s="261"/>
      <c r="AP25" s="261"/>
      <c r="AQ25" s="261"/>
      <c r="AR25" s="261"/>
      <c r="AS25" s="261"/>
      <c r="AT25" s="261"/>
      <c r="AU25" s="261"/>
      <c r="AV25" s="261"/>
      <c r="AW25" s="261"/>
      <c r="AX25" s="262"/>
    </row>
    <row r="26" spans="1:50" ht="25.5" customHeight="1" x14ac:dyDescent="0.15">
      <c r="A26" s="273"/>
      <c r="B26" s="274"/>
      <c r="C26" s="274"/>
      <c r="D26" s="274"/>
      <c r="E26" s="274"/>
      <c r="F26" s="275"/>
      <c r="G26" s="263" t="s">
        <v>581</v>
      </c>
      <c r="H26" s="264"/>
      <c r="I26" s="264"/>
      <c r="J26" s="264"/>
      <c r="K26" s="264"/>
      <c r="L26" s="264"/>
      <c r="M26" s="264"/>
      <c r="N26" s="264"/>
      <c r="O26" s="265"/>
      <c r="P26" s="192">
        <v>0.2</v>
      </c>
      <c r="Q26" s="193"/>
      <c r="R26" s="193"/>
      <c r="S26" s="193"/>
      <c r="T26" s="193"/>
      <c r="U26" s="193"/>
      <c r="V26" s="194"/>
      <c r="W26" s="192">
        <v>0.2</v>
      </c>
      <c r="X26" s="193"/>
      <c r="Y26" s="193"/>
      <c r="Z26" s="193"/>
      <c r="AA26" s="193"/>
      <c r="AB26" s="193"/>
      <c r="AC26" s="194"/>
      <c r="AD26" s="260"/>
      <c r="AE26" s="261"/>
      <c r="AF26" s="261"/>
      <c r="AG26" s="261"/>
      <c r="AH26" s="261"/>
      <c r="AI26" s="261"/>
      <c r="AJ26" s="261"/>
      <c r="AK26" s="261"/>
      <c r="AL26" s="261"/>
      <c r="AM26" s="261"/>
      <c r="AN26" s="261"/>
      <c r="AO26" s="261"/>
      <c r="AP26" s="261"/>
      <c r="AQ26" s="261"/>
      <c r="AR26" s="261"/>
      <c r="AS26" s="261"/>
      <c r="AT26" s="261"/>
      <c r="AU26" s="261"/>
      <c r="AV26" s="261"/>
      <c r="AW26" s="261"/>
      <c r="AX26" s="262"/>
    </row>
    <row r="27" spans="1:50" ht="25.5" customHeight="1" x14ac:dyDescent="0.15">
      <c r="A27" s="273"/>
      <c r="B27" s="274"/>
      <c r="C27" s="274"/>
      <c r="D27" s="274"/>
      <c r="E27" s="274"/>
      <c r="F27" s="275"/>
      <c r="G27" s="263" t="s">
        <v>582</v>
      </c>
      <c r="H27" s="264"/>
      <c r="I27" s="264"/>
      <c r="J27" s="264"/>
      <c r="K27" s="264"/>
      <c r="L27" s="264"/>
      <c r="M27" s="264"/>
      <c r="N27" s="264"/>
      <c r="O27" s="265"/>
      <c r="P27" s="192">
        <v>0.1</v>
      </c>
      <c r="Q27" s="193"/>
      <c r="R27" s="193"/>
      <c r="S27" s="193"/>
      <c r="T27" s="193"/>
      <c r="U27" s="193"/>
      <c r="V27" s="194"/>
      <c r="W27" s="192">
        <v>0.1</v>
      </c>
      <c r="X27" s="193"/>
      <c r="Y27" s="193"/>
      <c r="Z27" s="193"/>
      <c r="AA27" s="193"/>
      <c r="AB27" s="193"/>
      <c r="AC27" s="194"/>
      <c r="AD27" s="260"/>
      <c r="AE27" s="261"/>
      <c r="AF27" s="261"/>
      <c r="AG27" s="261"/>
      <c r="AH27" s="261"/>
      <c r="AI27" s="261"/>
      <c r="AJ27" s="261"/>
      <c r="AK27" s="261"/>
      <c r="AL27" s="261"/>
      <c r="AM27" s="261"/>
      <c r="AN27" s="261"/>
      <c r="AO27" s="261"/>
      <c r="AP27" s="261"/>
      <c r="AQ27" s="261"/>
      <c r="AR27" s="261"/>
      <c r="AS27" s="261"/>
      <c r="AT27" s="261"/>
      <c r="AU27" s="261"/>
      <c r="AV27" s="261"/>
      <c r="AW27" s="261"/>
      <c r="AX27" s="262"/>
    </row>
    <row r="28" spans="1:50" ht="25.5" customHeight="1" thickBot="1" x14ac:dyDescent="0.2">
      <c r="A28" s="273"/>
      <c r="B28" s="274"/>
      <c r="C28" s="274"/>
      <c r="D28" s="274"/>
      <c r="E28" s="274"/>
      <c r="F28" s="275"/>
      <c r="G28" s="102" t="s">
        <v>18</v>
      </c>
      <c r="H28" s="103"/>
      <c r="I28" s="103"/>
      <c r="J28" s="103"/>
      <c r="K28" s="103"/>
      <c r="L28" s="103"/>
      <c r="M28" s="103"/>
      <c r="N28" s="103"/>
      <c r="O28" s="104"/>
      <c r="P28" s="278">
        <f>AK13</f>
        <v>465</v>
      </c>
      <c r="Q28" s="279"/>
      <c r="R28" s="279"/>
      <c r="S28" s="279"/>
      <c r="T28" s="279"/>
      <c r="U28" s="279"/>
      <c r="V28" s="280"/>
      <c r="W28" s="281">
        <f>AR13</f>
        <v>465</v>
      </c>
      <c r="X28" s="282"/>
      <c r="Y28" s="282"/>
      <c r="Z28" s="282"/>
      <c r="AA28" s="282"/>
      <c r="AB28" s="282"/>
      <c r="AC28" s="283"/>
      <c r="AD28" s="261"/>
      <c r="AE28" s="261"/>
      <c r="AF28" s="261"/>
      <c r="AG28" s="261"/>
      <c r="AH28" s="261"/>
      <c r="AI28" s="261"/>
      <c r="AJ28" s="261"/>
      <c r="AK28" s="261"/>
      <c r="AL28" s="261"/>
      <c r="AM28" s="261"/>
      <c r="AN28" s="261"/>
      <c r="AO28" s="261"/>
      <c r="AP28" s="261"/>
      <c r="AQ28" s="261"/>
      <c r="AR28" s="261"/>
      <c r="AS28" s="261"/>
      <c r="AT28" s="261"/>
      <c r="AU28" s="261"/>
      <c r="AV28" s="261"/>
      <c r="AW28" s="261"/>
      <c r="AX28" s="262"/>
    </row>
    <row r="29" spans="1:50" ht="47.25" customHeight="1" x14ac:dyDescent="0.15">
      <c r="A29" s="284" t="s">
        <v>545</v>
      </c>
      <c r="B29" s="285"/>
      <c r="C29" s="285"/>
      <c r="D29" s="285"/>
      <c r="E29" s="285"/>
      <c r="F29" s="286"/>
      <c r="G29" s="287" t="s">
        <v>619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9"/>
    </row>
    <row r="30" spans="1:50" ht="31.5" customHeight="1" x14ac:dyDescent="0.15">
      <c r="A30" s="290" t="s">
        <v>546</v>
      </c>
      <c r="B30" s="291"/>
      <c r="C30" s="291"/>
      <c r="D30" s="291"/>
      <c r="E30" s="291"/>
      <c r="F30" s="292"/>
      <c r="G30" s="296" t="s">
        <v>541</v>
      </c>
      <c r="H30" s="297"/>
      <c r="I30" s="297"/>
      <c r="J30" s="297"/>
      <c r="K30" s="297"/>
      <c r="L30" s="297"/>
      <c r="M30" s="297"/>
      <c r="N30" s="297"/>
      <c r="O30" s="297"/>
      <c r="P30" s="298" t="s">
        <v>540</v>
      </c>
      <c r="Q30" s="297"/>
      <c r="R30" s="297"/>
      <c r="S30" s="297"/>
      <c r="T30" s="297"/>
      <c r="U30" s="297"/>
      <c r="V30" s="297"/>
      <c r="W30" s="297"/>
      <c r="X30" s="299"/>
      <c r="Y30" s="300"/>
      <c r="Z30" s="301"/>
      <c r="AA30" s="302"/>
      <c r="AB30" s="318" t="s">
        <v>11</v>
      </c>
      <c r="AC30" s="318"/>
      <c r="AD30" s="318"/>
      <c r="AE30" s="319" t="s">
        <v>385</v>
      </c>
      <c r="AF30" s="320"/>
      <c r="AG30" s="320"/>
      <c r="AH30" s="321"/>
      <c r="AI30" s="319" t="s">
        <v>537</v>
      </c>
      <c r="AJ30" s="320"/>
      <c r="AK30" s="320"/>
      <c r="AL30" s="321"/>
      <c r="AM30" s="319" t="s">
        <v>353</v>
      </c>
      <c r="AN30" s="320"/>
      <c r="AO30" s="320"/>
      <c r="AP30" s="321"/>
      <c r="AQ30" s="329" t="s">
        <v>384</v>
      </c>
      <c r="AR30" s="330"/>
      <c r="AS30" s="330"/>
      <c r="AT30" s="331"/>
      <c r="AU30" s="329" t="s">
        <v>557</v>
      </c>
      <c r="AV30" s="330"/>
      <c r="AW30" s="330"/>
      <c r="AX30" s="332"/>
    </row>
    <row r="31" spans="1:50" ht="23.25" customHeight="1" x14ac:dyDescent="0.15">
      <c r="A31" s="290"/>
      <c r="B31" s="291"/>
      <c r="C31" s="291"/>
      <c r="D31" s="291"/>
      <c r="E31" s="291"/>
      <c r="F31" s="292"/>
      <c r="G31" s="303" t="s">
        <v>616</v>
      </c>
      <c r="H31" s="304"/>
      <c r="I31" s="304"/>
      <c r="J31" s="304"/>
      <c r="K31" s="304"/>
      <c r="L31" s="304"/>
      <c r="M31" s="304"/>
      <c r="N31" s="304"/>
      <c r="O31" s="304"/>
      <c r="P31" s="307" t="s">
        <v>614</v>
      </c>
      <c r="Q31" s="308"/>
      <c r="R31" s="308"/>
      <c r="S31" s="308"/>
      <c r="T31" s="308"/>
      <c r="U31" s="308"/>
      <c r="V31" s="308"/>
      <c r="W31" s="308"/>
      <c r="X31" s="309"/>
      <c r="Y31" s="313" t="s">
        <v>51</v>
      </c>
      <c r="Z31" s="314"/>
      <c r="AA31" s="315"/>
      <c r="AB31" s="316" t="s">
        <v>584</v>
      </c>
      <c r="AC31" s="316"/>
      <c r="AD31" s="316"/>
      <c r="AE31" s="317">
        <v>1</v>
      </c>
      <c r="AF31" s="317"/>
      <c r="AG31" s="317"/>
      <c r="AH31" s="317"/>
      <c r="AI31" s="317">
        <v>1</v>
      </c>
      <c r="AJ31" s="317"/>
      <c r="AK31" s="317"/>
      <c r="AL31" s="317"/>
      <c r="AM31" s="322" t="s">
        <v>593</v>
      </c>
      <c r="AN31" s="317"/>
      <c r="AO31" s="317"/>
      <c r="AP31" s="317"/>
      <c r="AQ31" s="322" t="s">
        <v>593</v>
      </c>
      <c r="AR31" s="317"/>
      <c r="AS31" s="317"/>
      <c r="AT31" s="317"/>
      <c r="AU31" s="323" t="s">
        <v>593</v>
      </c>
      <c r="AV31" s="324"/>
      <c r="AW31" s="324"/>
      <c r="AX31" s="325"/>
    </row>
    <row r="32" spans="1:50" ht="23.25" customHeight="1" x14ac:dyDescent="0.15">
      <c r="A32" s="293"/>
      <c r="B32" s="294"/>
      <c r="C32" s="294"/>
      <c r="D32" s="294"/>
      <c r="E32" s="294"/>
      <c r="F32" s="295"/>
      <c r="G32" s="305"/>
      <c r="H32" s="306"/>
      <c r="I32" s="306"/>
      <c r="J32" s="306"/>
      <c r="K32" s="306"/>
      <c r="L32" s="306"/>
      <c r="M32" s="306"/>
      <c r="N32" s="306"/>
      <c r="O32" s="306"/>
      <c r="P32" s="310"/>
      <c r="Q32" s="311"/>
      <c r="R32" s="311"/>
      <c r="S32" s="311"/>
      <c r="T32" s="311"/>
      <c r="U32" s="311"/>
      <c r="V32" s="311"/>
      <c r="W32" s="311"/>
      <c r="X32" s="312"/>
      <c r="Y32" s="326" t="s">
        <v>52</v>
      </c>
      <c r="Z32" s="327"/>
      <c r="AA32" s="328"/>
      <c r="AB32" s="316" t="s">
        <v>584</v>
      </c>
      <c r="AC32" s="316"/>
      <c r="AD32" s="316"/>
      <c r="AE32" s="317">
        <v>1</v>
      </c>
      <c r="AF32" s="317"/>
      <c r="AG32" s="317"/>
      <c r="AH32" s="317"/>
      <c r="AI32" s="317">
        <v>1</v>
      </c>
      <c r="AJ32" s="317"/>
      <c r="AK32" s="317"/>
      <c r="AL32" s="317"/>
      <c r="AM32" s="322" t="s">
        <v>593</v>
      </c>
      <c r="AN32" s="317"/>
      <c r="AO32" s="317"/>
      <c r="AP32" s="317"/>
      <c r="AQ32" s="322" t="s">
        <v>593</v>
      </c>
      <c r="AR32" s="317"/>
      <c r="AS32" s="317"/>
      <c r="AT32" s="317"/>
      <c r="AU32" s="323" t="s">
        <v>593</v>
      </c>
      <c r="AV32" s="324"/>
      <c r="AW32" s="324"/>
      <c r="AX32" s="325"/>
    </row>
    <row r="33" spans="1:51" ht="31.5" customHeight="1" x14ac:dyDescent="0.15">
      <c r="A33" s="290" t="s">
        <v>546</v>
      </c>
      <c r="B33" s="291"/>
      <c r="C33" s="291"/>
      <c r="D33" s="291"/>
      <c r="E33" s="291"/>
      <c r="F33" s="292"/>
      <c r="G33" s="296" t="s">
        <v>541</v>
      </c>
      <c r="H33" s="297"/>
      <c r="I33" s="297"/>
      <c r="J33" s="297"/>
      <c r="K33" s="297"/>
      <c r="L33" s="297"/>
      <c r="M33" s="297"/>
      <c r="N33" s="297"/>
      <c r="O33" s="297"/>
      <c r="P33" s="298" t="s">
        <v>540</v>
      </c>
      <c r="Q33" s="297"/>
      <c r="R33" s="297"/>
      <c r="S33" s="297"/>
      <c r="T33" s="297"/>
      <c r="U33" s="297"/>
      <c r="V33" s="297"/>
      <c r="W33" s="297"/>
      <c r="X33" s="299"/>
      <c r="Y33" s="300"/>
      <c r="Z33" s="301"/>
      <c r="AA33" s="302"/>
      <c r="AB33" s="318" t="s">
        <v>11</v>
      </c>
      <c r="AC33" s="318"/>
      <c r="AD33" s="318"/>
      <c r="AE33" s="319" t="s">
        <v>385</v>
      </c>
      <c r="AF33" s="320"/>
      <c r="AG33" s="320"/>
      <c r="AH33" s="321"/>
      <c r="AI33" s="319" t="s">
        <v>537</v>
      </c>
      <c r="AJ33" s="320"/>
      <c r="AK33" s="320"/>
      <c r="AL33" s="321"/>
      <c r="AM33" s="319" t="s">
        <v>353</v>
      </c>
      <c r="AN33" s="320"/>
      <c r="AO33" s="320"/>
      <c r="AP33" s="321"/>
      <c r="AQ33" s="329" t="s">
        <v>384</v>
      </c>
      <c r="AR33" s="330"/>
      <c r="AS33" s="330"/>
      <c r="AT33" s="331"/>
      <c r="AU33" s="329" t="s">
        <v>557</v>
      </c>
      <c r="AV33" s="330"/>
      <c r="AW33" s="330"/>
      <c r="AX33" s="332"/>
      <c r="AY33">
        <f>COUNTA($G$34)</f>
        <v>1</v>
      </c>
    </row>
    <row r="34" spans="1:51" ht="23.25" customHeight="1" x14ac:dyDescent="0.15">
      <c r="A34" s="290"/>
      <c r="B34" s="291"/>
      <c r="C34" s="291"/>
      <c r="D34" s="291"/>
      <c r="E34" s="291"/>
      <c r="F34" s="292"/>
      <c r="G34" s="303" t="s">
        <v>617</v>
      </c>
      <c r="H34" s="304"/>
      <c r="I34" s="304"/>
      <c r="J34" s="304"/>
      <c r="K34" s="304"/>
      <c r="L34" s="304"/>
      <c r="M34" s="304"/>
      <c r="N34" s="304"/>
      <c r="O34" s="304"/>
      <c r="P34" s="307" t="s">
        <v>615</v>
      </c>
      <c r="Q34" s="308"/>
      <c r="R34" s="308"/>
      <c r="S34" s="308"/>
      <c r="T34" s="308"/>
      <c r="U34" s="308"/>
      <c r="V34" s="308"/>
      <c r="W34" s="308"/>
      <c r="X34" s="309"/>
      <c r="Y34" s="313" t="s">
        <v>51</v>
      </c>
      <c r="Z34" s="314"/>
      <c r="AA34" s="315"/>
      <c r="AB34" s="316" t="s">
        <v>584</v>
      </c>
      <c r="AC34" s="316"/>
      <c r="AD34" s="316"/>
      <c r="AE34" s="317">
        <v>1</v>
      </c>
      <c r="AF34" s="317"/>
      <c r="AG34" s="317"/>
      <c r="AH34" s="317"/>
      <c r="AI34" s="317">
        <v>1</v>
      </c>
      <c r="AJ34" s="317"/>
      <c r="AK34" s="317"/>
      <c r="AL34" s="317"/>
      <c r="AM34" s="317">
        <v>1</v>
      </c>
      <c r="AN34" s="317"/>
      <c r="AO34" s="317"/>
      <c r="AP34" s="317"/>
      <c r="AQ34" s="322" t="s">
        <v>593</v>
      </c>
      <c r="AR34" s="317"/>
      <c r="AS34" s="317"/>
      <c r="AT34" s="317"/>
      <c r="AU34" s="323" t="s">
        <v>593</v>
      </c>
      <c r="AV34" s="324"/>
      <c r="AW34" s="324"/>
      <c r="AX34" s="325"/>
      <c r="AY34">
        <f>$AY$33</f>
        <v>1</v>
      </c>
    </row>
    <row r="35" spans="1:51" ht="23.25" customHeight="1" x14ac:dyDescent="0.15">
      <c r="A35" s="293"/>
      <c r="B35" s="294"/>
      <c r="C35" s="294"/>
      <c r="D35" s="294"/>
      <c r="E35" s="294"/>
      <c r="F35" s="295"/>
      <c r="G35" s="305"/>
      <c r="H35" s="306"/>
      <c r="I35" s="306"/>
      <c r="J35" s="306"/>
      <c r="K35" s="306"/>
      <c r="L35" s="306"/>
      <c r="M35" s="306"/>
      <c r="N35" s="306"/>
      <c r="O35" s="306"/>
      <c r="P35" s="310"/>
      <c r="Q35" s="311"/>
      <c r="R35" s="311"/>
      <c r="S35" s="311"/>
      <c r="T35" s="311"/>
      <c r="U35" s="311"/>
      <c r="V35" s="311"/>
      <c r="W35" s="311"/>
      <c r="X35" s="312"/>
      <c r="Y35" s="326" t="s">
        <v>52</v>
      </c>
      <c r="Z35" s="327"/>
      <c r="AA35" s="328"/>
      <c r="AB35" s="316" t="s">
        <v>584</v>
      </c>
      <c r="AC35" s="316"/>
      <c r="AD35" s="316"/>
      <c r="AE35" s="317">
        <v>1</v>
      </c>
      <c r="AF35" s="317"/>
      <c r="AG35" s="317"/>
      <c r="AH35" s="317"/>
      <c r="AI35" s="317">
        <v>1</v>
      </c>
      <c r="AJ35" s="317"/>
      <c r="AK35" s="317"/>
      <c r="AL35" s="317"/>
      <c r="AM35" s="317">
        <v>1</v>
      </c>
      <c r="AN35" s="317"/>
      <c r="AO35" s="317"/>
      <c r="AP35" s="317"/>
      <c r="AQ35" s="317">
        <v>1</v>
      </c>
      <c r="AR35" s="317"/>
      <c r="AS35" s="317"/>
      <c r="AT35" s="317"/>
      <c r="AU35" s="337">
        <v>1</v>
      </c>
      <c r="AV35" s="324"/>
      <c r="AW35" s="324"/>
      <c r="AX35" s="325"/>
      <c r="AY35">
        <f>$AY$33</f>
        <v>1</v>
      </c>
    </row>
    <row r="36" spans="1:51" ht="23.25" customHeight="1" x14ac:dyDescent="0.15">
      <c r="A36" s="338" t="s">
        <v>547</v>
      </c>
      <c r="B36" s="339"/>
      <c r="C36" s="339"/>
      <c r="D36" s="339"/>
      <c r="E36" s="339"/>
      <c r="F36" s="340"/>
      <c r="G36" s="199" t="s">
        <v>548</v>
      </c>
      <c r="H36" s="199"/>
      <c r="I36" s="199"/>
      <c r="J36" s="199"/>
      <c r="K36" s="199"/>
      <c r="L36" s="199"/>
      <c r="M36" s="199"/>
      <c r="N36" s="199"/>
      <c r="O36" s="199"/>
      <c r="P36" s="199"/>
      <c r="Q36" s="199"/>
      <c r="R36" s="199"/>
      <c r="S36" s="199"/>
      <c r="T36" s="199"/>
      <c r="U36" s="199"/>
      <c r="V36" s="199"/>
      <c r="W36" s="199"/>
      <c r="X36" s="228"/>
      <c r="Y36" s="346"/>
      <c r="Z36" s="347"/>
      <c r="AA36" s="348"/>
      <c r="AB36" s="198" t="s">
        <v>11</v>
      </c>
      <c r="AC36" s="199"/>
      <c r="AD36" s="228"/>
      <c r="AE36" s="333" t="s">
        <v>385</v>
      </c>
      <c r="AF36" s="333"/>
      <c r="AG36" s="333"/>
      <c r="AH36" s="333"/>
      <c r="AI36" s="333" t="s">
        <v>537</v>
      </c>
      <c r="AJ36" s="333"/>
      <c r="AK36" s="333"/>
      <c r="AL36" s="333"/>
      <c r="AM36" s="333" t="s">
        <v>353</v>
      </c>
      <c r="AN36" s="333"/>
      <c r="AO36" s="333"/>
      <c r="AP36" s="333"/>
      <c r="AQ36" s="334" t="s">
        <v>558</v>
      </c>
      <c r="AR36" s="335"/>
      <c r="AS36" s="335"/>
      <c r="AT36" s="335"/>
      <c r="AU36" s="335"/>
      <c r="AV36" s="335"/>
      <c r="AW36" s="335"/>
      <c r="AX36" s="336"/>
      <c r="AY36">
        <f>IF(SUBSTITUTE(SUBSTITUTE($G$37,"／",""),"　","")="",0,1)</f>
        <v>1</v>
      </c>
    </row>
    <row r="37" spans="1:51" ht="23.25" customHeight="1" x14ac:dyDescent="0.15">
      <c r="A37" s="341"/>
      <c r="B37" s="342"/>
      <c r="C37" s="342"/>
      <c r="D37" s="342"/>
      <c r="E37" s="342"/>
      <c r="F37" s="343"/>
      <c r="G37" s="399" t="s">
        <v>596</v>
      </c>
      <c r="H37" s="400"/>
      <c r="I37" s="400"/>
      <c r="J37" s="400"/>
      <c r="K37" s="400"/>
      <c r="L37" s="400"/>
      <c r="M37" s="400"/>
      <c r="N37" s="400"/>
      <c r="O37" s="400"/>
      <c r="P37" s="400"/>
      <c r="Q37" s="400"/>
      <c r="R37" s="400"/>
      <c r="S37" s="400"/>
      <c r="T37" s="400"/>
      <c r="U37" s="400"/>
      <c r="V37" s="400"/>
      <c r="W37" s="400"/>
      <c r="X37" s="400"/>
      <c r="Y37" s="403" t="s">
        <v>547</v>
      </c>
      <c r="Z37" s="404"/>
      <c r="AA37" s="405"/>
      <c r="AB37" s="406" t="s">
        <v>585</v>
      </c>
      <c r="AC37" s="407"/>
      <c r="AD37" s="408"/>
      <c r="AE37" s="322">
        <v>160</v>
      </c>
      <c r="AF37" s="322"/>
      <c r="AG37" s="322"/>
      <c r="AH37" s="322"/>
      <c r="AI37" s="322">
        <v>403</v>
      </c>
      <c r="AJ37" s="322"/>
      <c r="AK37" s="322"/>
      <c r="AL37" s="322"/>
      <c r="AM37" s="322">
        <v>408</v>
      </c>
      <c r="AN37" s="322"/>
      <c r="AO37" s="322"/>
      <c r="AP37" s="322"/>
      <c r="AQ37" s="323">
        <v>465</v>
      </c>
      <c r="AR37" s="350"/>
      <c r="AS37" s="350"/>
      <c r="AT37" s="350"/>
      <c r="AU37" s="350"/>
      <c r="AV37" s="350"/>
      <c r="AW37" s="350"/>
      <c r="AX37" s="390"/>
      <c r="AY37">
        <f>$AY$36</f>
        <v>1</v>
      </c>
    </row>
    <row r="38" spans="1:51" ht="46.5" customHeight="1" x14ac:dyDescent="0.15">
      <c r="A38" s="344"/>
      <c r="B38" s="184"/>
      <c r="C38" s="184"/>
      <c r="D38" s="184"/>
      <c r="E38" s="184"/>
      <c r="F38" s="345"/>
      <c r="G38" s="401"/>
      <c r="H38" s="402"/>
      <c r="I38" s="402"/>
      <c r="J38" s="402"/>
      <c r="K38" s="402"/>
      <c r="L38" s="402"/>
      <c r="M38" s="402"/>
      <c r="N38" s="402"/>
      <c r="O38" s="402"/>
      <c r="P38" s="402"/>
      <c r="Q38" s="402"/>
      <c r="R38" s="402"/>
      <c r="S38" s="402"/>
      <c r="T38" s="402"/>
      <c r="U38" s="402"/>
      <c r="V38" s="402"/>
      <c r="W38" s="402"/>
      <c r="X38" s="402"/>
      <c r="Y38" s="391" t="s">
        <v>549</v>
      </c>
      <c r="Z38" s="392"/>
      <c r="AA38" s="393"/>
      <c r="AB38" s="394" t="s">
        <v>586</v>
      </c>
      <c r="AC38" s="395"/>
      <c r="AD38" s="396"/>
      <c r="AE38" s="397" t="s">
        <v>587</v>
      </c>
      <c r="AF38" s="397"/>
      <c r="AG38" s="397"/>
      <c r="AH38" s="397"/>
      <c r="AI38" s="397" t="s">
        <v>624</v>
      </c>
      <c r="AJ38" s="397"/>
      <c r="AK38" s="397"/>
      <c r="AL38" s="397"/>
      <c r="AM38" s="397" t="s">
        <v>625</v>
      </c>
      <c r="AN38" s="397"/>
      <c r="AO38" s="397"/>
      <c r="AP38" s="397"/>
      <c r="AQ38" s="397" t="s">
        <v>633</v>
      </c>
      <c r="AR38" s="397"/>
      <c r="AS38" s="397"/>
      <c r="AT38" s="397"/>
      <c r="AU38" s="397"/>
      <c r="AV38" s="397"/>
      <c r="AW38" s="397"/>
      <c r="AX38" s="398"/>
      <c r="AY38">
        <f>$AY$36</f>
        <v>1</v>
      </c>
    </row>
    <row r="39" spans="1:51" ht="18.75" customHeight="1" x14ac:dyDescent="0.15">
      <c r="A39" s="363" t="s">
        <v>211</v>
      </c>
      <c r="B39" s="364"/>
      <c r="C39" s="364"/>
      <c r="D39" s="364"/>
      <c r="E39" s="364"/>
      <c r="F39" s="365"/>
      <c r="G39" s="373" t="s">
        <v>139</v>
      </c>
      <c r="H39" s="354"/>
      <c r="I39" s="354"/>
      <c r="J39" s="354"/>
      <c r="K39" s="354"/>
      <c r="L39" s="354"/>
      <c r="M39" s="354"/>
      <c r="N39" s="354"/>
      <c r="O39" s="374"/>
      <c r="P39" s="377" t="s">
        <v>55</v>
      </c>
      <c r="Q39" s="354"/>
      <c r="R39" s="354"/>
      <c r="S39" s="354"/>
      <c r="T39" s="354"/>
      <c r="U39" s="354"/>
      <c r="V39" s="354"/>
      <c r="W39" s="354"/>
      <c r="X39" s="374"/>
      <c r="Y39" s="379"/>
      <c r="Z39" s="380"/>
      <c r="AA39" s="381"/>
      <c r="AB39" s="385" t="s">
        <v>11</v>
      </c>
      <c r="AC39" s="386"/>
      <c r="AD39" s="387"/>
      <c r="AE39" s="333" t="s">
        <v>385</v>
      </c>
      <c r="AF39" s="333"/>
      <c r="AG39" s="333"/>
      <c r="AH39" s="333"/>
      <c r="AI39" s="333" t="s">
        <v>537</v>
      </c>
      <c r="AJ39" s="333"/>
      <c r="AK39" s="333"/>
      <c r="AL39" s="333"/>
      <c r="AM39" s="333" t="s">
        <v>353</v>
      </c>
      <c r="AN39" s="333"/>
      <c r="AO39" s="333"/>
      <c r="AP39" s="333"/>
      <c r="AQ39" s="351" t="s">
        <v>167</v>
      </c>
      <c r="AR39" s="352"/>
      <c r="AS39" s="352"/>
      <c r="AT39" s="353"/>
      <c r="AU39" s="354" t="s">
        <v>128</v>
      </c>
      <c r="AV39" s="354"/>
      <c r="AW39" s="354"/>
      <c r="AX39" s="355"/>
      <c r="AY39">
        <f>COUNTA($G$41)</f>
        <v>1</v>
      </c>
    </row>
    <row r="40" spans="1:51" ht="18.75" customHeight="1" x14ac:dyDescent="0.15">
      <c r="A40" s="366"/>
      <c r="B40" s="367"/>
      <c r="C40" s="367"/>
      <c r="D40" s="367"/>
      <c r="E40" s="367"/>
      <c r="F40" s="368"/>
      <c r="G40" s="375"/>
      <c r="H40" s="361"/>
      <c r="I40" s="361"/>
      <c r="J40" s="361"/>
      <c r="K40" s="361"/>
      <c r="L40" s="361"/>
      <c r="M40" s="361"/>
      <c r="N40" s="361"/>
      <c r="O40" s="376"/>
      <c r="P40" s="378"/>
      <c r="Q40" s="361"/>
      <c r="R40" s="361"/>
      <c r="S40" s="361"/>
      <c r="T40" s="361"/>
      <c r="U40" s="361"/>
      <c r="V40" s="361"/>
      <c r="W40" s="361"/>
      <c r="X40" s="376"/>
      <c r="Y40" s="382"/>
      <c r="Z40" s="383"/>
      <c r="AA40" s="384"/>
      <c r="AB40" s="319"/>
      <c r="AC40" s="388"/>
      <c r="AD40" s="389"/>
      <c r="AE40" s="333"/>
      <c r="AF40" s="333"/>
      <c r="AG40" s="333"/>
      <c r="AH40" s="333"/>
      <c r="AI40" s="333"/>
      <c r="AJ40" s="333"/>
      <c r="AK40" s="333"/>
      <c r="AL40" s="333"/>
      <c r="AM40" s="333"/>
      <c r="AN40" s="333"/>
      <c r="AO40" s="333"/>
      <c r="AP40" s="333"/>
      <c r="AQ40" s="356" t="s">
        <v>636</v>
      </c>
      <c r="AR40" s="357"/>
      <c r="AS40" s="358" t="s">
        <v>168</v>
      </c>
      <c r="AT40" s="359"/>
      <c r="AU40" s="360" t="s">
        <v>636</v>
      </c>
      <c r="AV40" s="360"/>
      <c r="AW40" s="361" t="s">
        <v>166</v>
      </c>
      <c r="AX40" s="362"/>
      <c r="AY40">
        <f t="shared" ref="AY40:AY45" si="0">$AY$39</f>
        <v>1</v>
      </c>
    </row>
    <row r="41" spans="1:51" ht="23.25" customHeight="1" x14ac:dyDescent="0.15">
      <c r="A41" s="369"/>
      <c r="B41" s="367"/>
      <c r="C41" s="367"/>
      <c r="D41" s="367"/>
      <c r="E41" s="367"/>
      <c r="F41" s="368"/>
      <c r="G41" s="412" t="s">
        <v>636</v>
      </c>
      <c r="H41" s="413"/>
      <c r="I41" s="413"/>
      <c r="J41" s="413"/>
      <c r="K41" s="413"/>
      <c r="L41" s="413"/>
      <c r="M41" s="413"/>
      <c r="N41" s="413"/>
      <c r="O41" s="414"/>
      <c r="P41" s="115" t="s">
        <v>636</v>
      </c>
      <c r="Q41" s="115"/>
      <c r="R41" s="115"/>
      <c r="S41" s="115"/>
      <c r="T41" s="115"/>
      <c r="U41" s="115"/>
      <c r="V41" s="115"/>
      <c r="W41" s="115"/>
      <c r="X41" s="116"/>
      <c r="Y41" s="391" t="s">
        <v>12</v>
      </c>
      <c r="Z41" s="680"/>
      <c r="AA41" s="681"/>
      <c r="AB41" s="682" t="s">
        <v>636</v>
      </c>
      <c r="AC41" s="682"/>
      <c r="AD41" s="682"/>
      <c r="AE41" s="323" t="s">
        <v>636</v>
      </c>
      <c r="AF41" s="350"/>
      <c r="AG41" s="350"/>
      <c r="AH41" s="350"/>
      <c r="AI41" s="323" t="s">
        <v>636</v>
      </c>
      <c r="AJ41" s="350"/>
      <c r="AK41" s="350"/>
      <c r="AL41" s="350"/>
      <c r="AM41" s="323" t="s">
        <v>636</v>
      </c>
      <c r="AN41" s="350"/>
      <c r="AO41" s="350"/>
      <c r="AP41" s="350"/>
      <c r="AQ41" s="409" t="s">
        <v>636</v>
      </c>
      <c r="AR41" s="410"/>
      <c r="AS41" s="410"/>
      <c r="AT41" s="411"/>
      <c r="AU41" s="350" t="s">
        <v>636</v>
      </c>
      <c r="AV41" s="350"/>
      <c r="AW41" s="350"/>
      <c r="AX41" s="390"/>
      <c r="AY41">
        <f t="shared" si="0"/>
        <v>1</v>
      </c>
    </row>
    <row r="42" spans="1:51" ht="23.25" customHeight="1" x14ac:dyDescent="0.15">
      <c r="A42" s="370"/>
      <c r="B42" s="371"/>
      <c r="C42" s="371"/>
      <c r="D42" s="371"/>
      <c r="E42" s="371"/>
      <c r="F42" s="372"/>
      <c r="G42" s="415"/>
      <c r="H42" s="416"/>
      <c r="I42" s="416"/>
      <c r="J42" s="416"/>
      <c r="K42" s="416"/>
      <c r="L42" s="416"/>
      <c r="M42" s="416"/>
      <c r="N42" s="416"/>
      <c r="O42" s="417"/>
      <c r="P42" s="421"/>
      <c r="Q42" s="421"/>
      <c r="R42" s="421"/>
      <c r="S42" s="421"/>
      <c r="T42" s="421"/>
      <c r="U42" s="421"/>
      <c r="V42" s="421"/>
      <c r="W42" s="421"/>
      <c r="X42" s="422"/>
      <c r="Y42" s="198" t="s">
        <v>50</v>
      </c>
      <c r="Z42" s="199"/>
      <c r="AA42" s="228"/>
      <c r="AB42" s="349" t="s">
        <v>636</v>
      </c>
      <c r="AC42" s="349"/>
      <c r="AD42" s="349"/>
      <c r="AE42" s="323" t="s">
        <v>636</v>
      </c>
      <c r="AF42" s="350"/>
      <c r="AG42" s="350"/>
      <c r="AH42" s="350"/>
      <c r="AI42" s="323" t="s">
        <v>636</v>
      </c>
      <c r="AJ42" s="350"/>
      <c r="AK42" s="350"/>
      <c r="AL42" s="350"/>
      <c r="AM42" s="323" t="s">
        <v>636</v>
      </c>
      <c r="AN42" s="350"/>
      <c r="AO42" s="350"/>
      <c r="AP42" s="350"/>
      <c r="AQ42" s="409" t="s">
        <v>636</v>
      </c>
      <c r="AR42" s="410"/>
      <c r="AS42" s="410"/>
      <c r="AT42" s="411"/>
      <c r="AU42" s="350" t="s">
        <v>636</v>
      </c>
      <c r="AV42" s="350"/>
      <c r="AW42" s="350"/>
      <c r="AX42" s="390"/>
      <c r="AY42">
        <f t="shared" si="0"/>
        <v>1</v>
      </c>
    </row>
    <row r="43" spans="1:51" ht="23.25" customHeight="1" x14ac:dyDescent="0.15">
      <c r="A43" s="369"/>
      <c r="B43" s="367"/>
      <c r="C43" s="367"/>
      <c r="D43" s="367"/>
      <c r="E43" s="367"/>
      <c r="F43" s="368"/>
      <c r="G43" s="418"/>
      <c r="H43" s="419"/>
      <c r="I43" s="419"/>
      <c r="J43" s="419"/>
      <c r="K43" s="419"/>
      <c r="L43" s="419"/>
      <c r="M43" s="419"/>
      <c r="N43" s="419"/>
      <c r="O43" s="420"/>
      <c r="P43" s="118"/>
      <c r="Q43" s="118"/>
      <c r="R43" s="118"/>
      <c r="S43" s="118"/>
      <c r="T43" s="118"/>
      <c r="U43" s="118"/>
      <c r="V43" s="118"/>
      <c r="W43" s="118"/>
      <c r="X43" s="119"/>
      <c r="Y43" s="198" t="s">
        <v>13</v>
      </c>
      <c r="Z43" s="199"/>
      <c r="AA43" s="228"/>
      <c r="AB43" s="423" t="s">
        <v>14</v>
      </c>
      <c r="AC43" s="423"/>
      <c r="AD43" s="423"/>
      <c r="AE43" s="323" t="s">
        <v>636</v>
      </c>
      <c r="AF43" s="350"/>
      <c r="AG43" s="350"/>
      <c r="AH43" s="350"/>
      <c r="AI43" s="323" t="s">
        <v>636</v>
      </c>
      <c r="AJ43" s="350"/>
      <c r="AK43" s="350"/>
      <c r="AL43" s="350"/>
      <c r="AM43" s="323" t="s">
        <v>636</v>
      </c>
      <c r="AN43" s="350"/>
      <c r="AO43" s="350"/>
      <c r="AP43" s="350"/>
      <c r="AQ43" s="409" t="s">
        <v>636</v>
      </c>
      <c r="AR43" s="410"/>
      <c r="AS43" s="410"/>
      <c r="AT43" s="411"/>
      <c r="AU43" s="350" t="s">
        <v>636</v>
      </c>
      <c r="AV43" s="350"/>
      <c r="AW43" s="350"/>
      <c r="AX43" s="390"/>
      <c r="AY43">
        <f t="shared" si="0"/>
        <v>1</v>
      </c>
    </row>
    <row r="44" spans="1:51" ht="23.25" customHeight="1" x14ac:dyDescent="0.15">
      <c r="A44" s="424" t="s">
        <v>230</v>
      </c>
      <c r="B44" s="425"/>
      <c r="C44" s="425"/>
      <c r="D44" s="425"/>
      <c r="E44" s="425"/>
      <c r="F44" s="426"/>
      <c r="G44" s="427" t="s">
        <v>636</v>
      </c>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9"/>
      <c r="AY44">
        <f t="shared" si="0"/>
        <v>1</v>
      </c>
    </row>
    <row r="45" spans="1:51" ht="23.25" customHeight="1" x14ac:dyDescent="0.15">
      <c r="A45" s="293"/>
      <c r="B45" s="294"/>
      <c r="C45" s="294"/>
      <c r="D45" s="294"/>
      <c r="E45" s="294"/>
      <c r="F45" s="295"/>
      <c r="G45" s="430"/>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431"/>
      <c r="AM45" s="431"/>
      <c r="AN45" s="431"/>
      <c r="AO45" s="431"/>
      <c r="AP45" s="431"/>
      <c r="AQ45" s="431"/>
      <c r="AR45" s="431"/>
      <c r="AS45" s="431"/>
      <c r="AT45" s="431"/>
      <c r="AU45" s="431"/>
      <c r="AV45" s="431"/>
      <c r="AW45" s="431"/>
      <c r="AX45" s="432"/>
      <c r="AY45">
        <f t="shared" si="0"/>
        <v>1</v>
      </c>
    </row>
    <row r="46" spans="1:51" ht="18.75" customHeight="1" x14ac:dyDescent="0.15">
      <c r="A46" s="679" t="s">
        <v>542</v>
      </c>
      <c r="B46" s="472" t="s">
        <v>543</v>
      </c>
      <c r="C46" s="291"/>
      <c r="D46" s="291"/>
      <c r="E46" s="291"/>
      <c r="F46" s="292"/>
      <c r="G46" s="354" t="s">
        <v>544</v>
      </c>
      <c r="H46" s="354"/>
      <c r="I46" s="354"/>
      <c r="J46" s="354"/>
      <c r="K46" s="354"/>
      <c r="L46" s="354"/>
      <c r="M46" s="354"/>
      <c r="N46" s="354"/>
      <c r="O46" s="354"/>
      <c r="P46" s="354"/>
      <c r="Q46" s="354"/>
      <c r="R46" s="354"/>
      <c r="S46" s="354"/>
      <c r="T46" s="354"/>
      <c r="U46" s="354"/>
      <c r="V46" s="354"/>
      <c r="W46" s="354"/>
      <c r="X46" s="354"/>
      <c r="Y46" s="354"/>
      <c r="Z46" s="354"/>
      <c r="AA46" s="374"/>
      <c r="AB46" s="377" t="s">
        <v>559</v>
      </c>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5"/>
      <c r="AY46">
        <f>COUNTA($G$48)</f>
        <v>1</v>
      </c>
    </row>
    <row r="47" spans="1:51" ht="22.5" customHeight="1" x14ac:dyDescent="0.15">
      <c r="A47" s="679"/>
      <c r="B47" s="472"/>
      <c r="C47" s="291"/>
      <c r="D47" s="291"/>
      <c r="E47" s="291"/>
      <c r="F47" s="292"/>
      <c r="G47" s="361"/>
      <c r="H47" s="361"/>
      <c r="I47" s="361"/>
      <c r="J47" s="361"/>
      <c r="K47" s="361"/>
      <c r="L47" s="361"/>
      <c r="M47" s="361"/>
      <c r="N47" s="361"/>
      <c r="O47" s="361"/>
      <c r="P47" s="361"/>
      <c r="Q47" s="361"/>
      <c r="R47" s="361"/>
      <c r="S47" s="361"/>
      <c r="T47" s="361"/>
      <c r="U47" s="361"/>
      <c r="V47" s="361"/>
      <c r="W47" s="361"/>
      <c r="X47" s="361"/>
      <c r="Y47" s="361"/>
      <c r="Z47" s="361"/>
      <c r="AA47" s="376"/>
      <c r="AB47" s="378"/>
      <c r="AC47" s="361"/>
      <c r="AD47" s="361"/>
      <c r="AE47" s="361"/>
      <c r="AF47" s="361"/>
      <c r="AG47" s="361"/>
      <c r="AH47" s="361"/>
      <c r="AI47" s="361"/>
      <c r="AJ47" s="361"/>
      <c r="AK47" s="361"/>
      <c r="AL47" s="361"/>
      <c r="AM47" s="361"/>
      <c r="AN47" s="361"/>
      <c r="AO47" s="361"/>
      <c r="AP47" s="361"/>
      <c r="AQ47" s="361"/>
      <c r="AR47" s="361"/>
      <c r="AS47" s="361"/>
      <c r="AT47" s="361"/>
      <c r="AU47" s="361"/>
      <c r="AV47" s="361"/>
      <c r="AW47" s="361"/>
      <c r="AX47" s="362"/>
      <c r="AY47">
        <f t="shared" ref="AY47:AY55" si="1">$AY$46</f>
        <v>1</v>
      </c>
    </row>
    <row r="48" spans="1:51" ht="22.5" customHeight="1" x14ac:dyDescent="0.15">
      <c r="A48" s="679"/>
      <c r="B48" s="472"/>
      <c r="C48" s="291"/>
      <c r="D48" s="291"/>
      <c r="E48" s="291"/>
      <c r="F48" s="292"/>
      <c r="G48" s="433" t="s">
        <v>594</v>
      </c>
      <c r="H48" s="433"/>
      <c r="I48" s="433"/>
      <c r="J48" s="433"/>
      <c r="K48" s="433"/>
      <c r="L48" s="433"/>
      <c r="M48" s="433"/>
      <c r="N48" s="433"/>
      <c r="O48" s="433"/>
      <c r="P48" s="433"/>
      <c r="Q48" s="433"/>
      <c r="R48" s="433"/>
      <c r="S48" s="433"/>
      <c r="T48" s="433"/>
      <c r="U48" s="433"/>
      <c r="V48" s="433"/>
      <c r="W48" s="433"/>
      <c r="X48" s="433"/>
      <c r="Y48" s="433"/>
      <c r="Z48" s="433"/>
      <c r="AA48" s="434"/>
      <c r="AB48" s="439" t="s">
        <v>595</v>
      </c>
      <c r="AC48" s="433"/>
      <c r="AD48" s="433"/>
      <c r="AE48" s="433"/>
      <c r="AF48" s="433"/>
      <c r="AG48" s="433"/>
      <c r="AH48" s="433"/>
      <c r="AI48" s="433"/>
      <c r="AJ48" s="433"/>
      <c r="AK48" s="433"/>
      <c r="AL48" s="433"/>
      <c r="AM48" s="433"/>
      <c r="AN48" s="433"/>
      <c r="AO48" s="433"/>
      <c r="AP48" s="433"/>
      <c r="AQ48" s="433"/>
      <c r="AR48" s="433"/>
      <c r="AS48" s="433"/>
      <c r="AT48" s="433"/>
      <c r="AU48" s="433"/>
      <c r="AV48" s="433"/>
      <c r="AW48" s="433"/>
      <c r="AX48" s="440"/>
      <c r="AY48">
        <f t="shared" si="1"/>
        <v>1</v>
      </c>
    </row>
    <row r="49" spans="1:60" ht="22.5" customHeight="1" x14ac:dyDescent="0.15">
      <c r="A49" s="679"/>
      <c r="B49" s="472"/>
      <c r="C49" s="291"/>
      <c r="D49" s="291"/>
      <c r="E49" s="291"/>
      <c r="F49" s="292"/>
      <c r="G49" s="435"/>
      <c r="H49" s="435"/>
      <c r="I49" s="435"/>
      <c r="J49" s="435"/>
      <c r="K49" s="435"/>
      <c r="L49" s="435"/>
      <c r="M49" s="435"/>
      <c r="N49" s="435"/>
      <c r="O49" s="435"/>
      <c r="P49" s="435"/>
      <c r="Q49" s="435"/>
      <c r="R49" s="435"/>
      <c r="S49" s="435"/>
      <c r="T49" s="435"/>
      <c r="U49" s="435"/>
      <c r="V49" s="435"/>
      <c r="W49" s="435"/>
      <c r="X49" s="435"/>
      <c r="Y49" s="435"/>
      <c r="Z49" s="435"/>
      <c r="AA49" s="436"/>
      <c r="AB49" s="441"/>
      <c r="AC49" s="435"/>
      <c r="AD49" s="435"/>
      <c r="AE49" s="435"/>
      <c r="AF49" s="435"/>
      <c r="AG49" s="435"/>
      <c r="AH49" s="435"/>
      <c r="AI49" s="435"/>
      <c r="AJ49" s="435"/>
      <c r="AK49" s="435"/>
      <c r="AL49" s="435"/>
      <c r="AM49" s="435"/>
      <c r="AN49" s="435"/>
      <c r="AO49" s="435"/>
      <c r="AP49" s="435"/>
      <c r="AQ49" s="435"/>
      <c r="AR49" s="435"/>
      <c r="AS49" s="435"/>
      <c r="AT49" s="435"/>
      <c r="AU49" s="435"/>
      <c r="AV49" s="435"/>
      <c r="AW49" s="435"/>
      <c r="AX49" s="442"/>
      <c r="AY49">
        <f t="shared" si="1"/>
        <v>1</v>
      </c>
    </row>
    <row r="50" spans="1:60" ht="19.5" customHeight="1" x14ac:dyDescent="0.15">
      <c r="A50" s="679"/>
      <c r="B50" s="473"/>
      <c r="C50" s="294"/>
      <c r="D50" s="294"/>
      <c r="E50" s="294"/>
      <c r="F50" s="295"/>
      <c r="G50" s="437"/>
      <c r="H50" s="437"/>
      <c r="I50" s="437"/>
      <c r="J50" s="437"/>
      <c r="K50" s="437"/>
      <c r="L50" s="437"/>
      <c r="M50" s="437"/>
      <c r="N50" s="437"/>
      <c r="O50" s="437"/>
      <c r="P50" s="437"/>
      <c r="Q50" s="437"/>
      <c r="R50" s="437"/>
      <c r="S50" s="437"/>
      <c r="T50" s="437"/>
      <c r="U50" s="437"/>
      <c r="V50" s="437"/>
      <c r="W50" s="437"/>
      <c r="X50" s="437"/>
      <c r="Y50" s="437"/>
      <c r="Z50" s="437"/>
      <c r="AA50" s="438"/>
      <c r="AB50" s="443"/>
      <c r="AC50" s="437"/>
      <c r="AD50" s="437"/>
      <c r="AE50" s="435"/>
      <c r="AF50" s="435"/>
      <c r="AG50" s="435"/>
      <c r="AH50" s="435"/>
      <c r="AI50" s="435"/>
      <c r="AJ50" s="435"/>
      <c r="AK50" s="435"/>
      <c r="AL50" s="435"/>
      <c r="AM50" s="435"/>
      <c r="AN50" s="435"/>
      <c r="AO50" s="435"/>
      <c r="AP50" s="435"/>
      <c r="AQ50" s="435"/>
      <c r="AR50" s="435"/>
      <c r="AS50" s="435"/>
      <c r="AT50" s="435"/>
      <c r="AU50" s="437"/>
      <c r="AV50" s="437"/>
      <c r="AW50" s="437"/>
      <c r="AX50" s="444"/>
      <c r="AY50">
        <f t="shared" si="1"/>
        <v>1</v>
      </c>
    </row>
    <row r="51" spans="1:60" ht="18.75" customHeight="1" x14ac:dyDescent="0.15">
      <c r="A51" s="679"/>
      <c r="B51" s="471" t="s">
        <v>138</v>
      </c>
      <c r="C51" s="425"/>
      <c r="D51" s="425"/>
      <c r="E51" s="425"/>
      <c r="F51" s="426"/>
      <c r="G51" s="683" t="s">
        <v>56</v>
      </c>
      <c r="H51" s="684"/>
      <c r="I51" s="684"/>
      <c r="J51" s="684"/>
      <c r="K51" s="684"/>
      <c r="L51" s="684"/>
      <c r="M51" s="684"/>
      <c r="N51" s="684"/>
      <c r="O51" s="685"/>
      <c r="P51" s="686" t="s">
        <v>58</v>
      </c>
      <c r="Q51" s="684"/>
      <c r="R51" s="684"/>
      <c r="S51" s="684"/>
      <c r="T51" s="684"/>
      <c r="U51" s="684"/>
      <c r="V51" s="684"/>
      <c r="W51" s="684"/>
      <c r="X51" s="685"/>
      <c r="Y51" s="687"/>
      <c r="Z51" s="688"/>
      <c r="AA51" s="689"/>
      <c r="AB51" s="690" t="s">
        <v>11</v>
      </c>
      <c r="AC51" s="691"/>
      <c r="AD51" s="692"/>
      <c r="AE51" s="333" t="s">
        <v>385</v>
      </c>
      <c r="AF51" s="333"/>
      <c r="AG51" s="333"/>
      <c r="AH51" s="333"/>
      <c r="AI51" s="333" t="s">
        <v>537</v>
      </c>
      <c r="AJ51" s="333"/>
      <c r="AK51" s="333"/>
      <c r="AL51" s="333"/>
      <c r="AM51" s="333" t="s">
        <v>353</v>
      </c>
      <c r="AN51" s="333"/>
      <c r="AO51" s="333"/>
      <c r="AP51" s="333"/>
      <c r="AQ51" s="693" t="s">
        <v>167</v>
      </c>
      <c r="AR51" s="694"/>
      <c r="AS51" s="694"/>
      <c r="AT51" s="695"/>
      <c r="AU51" s="696" t="s">
        <v>128</v>
      </c>
      <c r="AV51" s="696"/>
      <c r="AW51" s="696"/>
      <c r="AX51" s="697"/>
      <c r="AY51">
        <f t="shared" si="1"/>
        <v>1</v>
      </c>
      <c r="AZ51" s="10"/>
      <c r="BA51" s="10"/>
      <c r="BB51" s="10"/>
      <c r="BC51" s="10"/>
    </row>
    <row r="52" spans="1:60" ht="18.75" customHeight="1" x14ac:dyDescent="0.15">
      <c r="A52" s="679"/>
      <c r="B52" s="472"/>
      <c r="C52" s="291"/>
      <c r="D52" s="291"/>
      <c r="E52" s="291"/>
      <c r="F52" s="292"/>
      <c r="G52" s="375"/>
      <c r="H52" s="361"/>
      <c r="I52" s="361"/>
      <c r="J52" s="361"/>
      <c r="K52" s="361"/>
      <c r="L52" s="361"/>
      <c r="M52" s="361"/>
      <c r="N52" s="361"/>
      <c r="O52" s="376"/>
      <c r="P52" s="378"/>
      <c r="Q52" s="361"/>
      <c r="R52" s="361"/>
      <c r="S52" s="361"/>
      <c r="T52" s="361"/>
      <c r="U52" s="361"/>
      <c r="V52" s="361"/>
      <c r="W52" s="361"/>
      <c r="X52" s="376"/>
      <c r="Y52" s="687"/>
      <c r="Z52" s="688"/>
      <c r="AA52" s="689"/>
      <c r="AB52" s="319"/>
      <c r="AC52" s="388"/>
      <c r="AD52" s="389"/>
      <c r="AE52" s="333"/>
      <c r="AF52" s="333"/>
      <c r="AG52" s="333"/>
      <c r="AH52" s="333"/>
      <c r="AI52" s="333"/>
      <c r="AJ52" s="333"/>
      <c r="AK52" s="333"/>
      <c r="AL52" s="333"/>
      <c r="AM52" s="333"/>
      <c r="AN52" s="333"/>
      <c r="AO52" s="333"/>
      <c r="AP52" s="333"/>
      <c r="AQ52" s="698">
        <v>4</v>
      </c>
      <c r="AR52" s="360"/>
      <c r="AS52" s="358" t="s">
        <v>168</v>
      </c>
      <c r="AT52" s="359"/>
      <c r="AU52" s="360" t="s">
        <v>620</v>
      </c>
      <c r="AV52" s="360"/>
      <c r="AW52" s="361" t="s">
        <v>166</v>
      </c>
      <c r="AX52" s="362"/>
      <c r="AY52">
        <f t="shared" si="1"/>
        <v>1</v>
      </c>
      <c r="AZ52" s="10"/>
      <c r="BA52" s="10"/>
      <c r="BB52" s="10"/>
      <c r="BC52" s="10"/>
      <c r="BD52" s="10"/>
      <c r="BE52" s="10"/>
      <c r="BF52" s="10"/>
      <c r="BG52" s="10"/>
      <c r="BH52" s="10"/>
    </row>
    <row r="53" spans="1:60" ht="36.75" customHeight="1" x14ac:dyDescent="0.15">
      <c r="A53" s="679"/>
      <c r="B53" s="472"/>
      <c r="C53" s="291"/>
      <c r="D53" s="291"/>
      <c r="E53" s="291"/>
      <c r="F53" s="292"/>
      <c r="G53" s="114" t="s">
        <v>583</v>
      </c>
      <c r="H53" s="115"/>
      <c r="I53" s="115"/>
      <c r="J53" s="115"/>
      <c r="K53" s="115"/>
      <c r="L53" s="115"/>
      <c r="M53" s="115"/>
      <c r="N53" s="115"/>
      <c r="O53" s="116"/>
      <c r="P53" s="115" t="s">
        <v>597</v>
      </c>
      <c r="Q53" s="700"/>
      <c r="R53" s="700"/>
      <c r="S53" s="700"/>
      <c r="T53" s="700"/>
      <c r="U53" s="700"/>
      <c r="V53" s="700"/>
      <c r="W53" s="700"/>
      <c r="X53" s="701"/>
      <c r="Y53" s="706" t="s">
        <v>57</v>
      </c>
      <c r="Z53" s="707"/>
      <c r="AA53" s="708"/>
      <c r="AB53" s="682" t="s">
        <v>593</v>
      </c>
      <c r="AC53" s="682"/>
      <c r="AD53" s="682"/>
      <c r="AE53" s="323">
        <v>1</v>
      </c>
      <c r="AF53" s="350"/>
      <c r="AG53" s="350"/>
      <c r="AH53" s="350"/>
      <c r="AI53" s="323">
        <v>1</v>
      </c>
      <c r="AJ53" s="350"/>
      <c r="AK53" s="350"/>
      <c r="AL53" s="350"/>
      <c r="AM53" s="323">
        <v>1</v>
      </c>
      <c r="AN53" s="350"/>
      <c r="AO53" s="350"/>
      <c r="AP53" s="350"/>
      <c r="AQ53" s="409" t="s">
        <v>577</v>
      </c>
      <c r="AR53" s="410"/>
      <c r="AS53" s="410"/>
      <c r="AT53" s="411"/>
      <c r="AU53" s="350" t="s">
        <v>577</v>
      </c>
      <c r="AV53" s="350"/>
      <c r="AW53" s="350"/>
      <c r="AX53" s="390"/>
      <c r="AY53">
        <f t="shared" si="1"/>
        <v>1</v>
      </c>
    </row>
    <row r="54" spans="1:60" ht="36.75" customHeight="1" x14ac:dyDescent="0.15">
      <c r="A54" s="679"/>
      <c r="B54" s="472"/>
      <c r="C54" s="291"/>
      <c r="D54" s="291"/>
      <c r="E54" s="291"/>
      <c r="F54" s="292"/>
      <c r="G54" s="699"/>
      <c r="H54" s="421"/>
      <c r="I54" s="421"/>
      <c r="J54" s="421"/>
      <c r="K54" s="421"/>
      <c r="L54" s="421"/>
      <c r="M54" s="421"/>
      <c r="N54" s="421"/>
      <c r="O54" s="422"/>
      <c r="P54" s="702"/>
      <c r="Q54" s="702"/>
      <c r="R54" s="702"/>
      <c r="S54" s="702"/>
      <c r="T54" s="702"/>
      <c r="U54" s="702"/>
      <c r="V54" s="702"/>
      <c r="W54" s="702"/>
      <c r="X54" s="703"/>
      <c r="Y54" s="709" t="s">
        <v>50</v>
      </c>
      <c r="Z54" s="607"/>
      <c r="AA54" s="608"/>
      <c r="AB54" s="349" t="s">
        <v>593</v>
      </c>
      <c r="AC54" s="349"/>
      <c r="AD54" s="349"/>
      <c r="AE54" s="323">
        <v>1</v>
      </c>
      <c r="AF54" s="350"/>
      <c r="AG54" s="350"/>
      <c r="AH54" s="350"/>
      <c r="AI54" s="323">
        <v>1</v>
      </c>
      <c r="AJ54" s="350"/>
      <c r="AK54" s="350"/>
      <c r="AL54" s="350"/>
      <c r="AM54" s="323">
        <v>1</v>
      </c>
      <c r="AN54" s="350"/>
      <c r="AO54" s="350"/>
      <c r="AP54" s="350"/>
      <c r="AQ54" s="409">
        <v>1</v>
      </c>
      <c r="AR54" s="410"/>
      <c r="AS54" s="410"/>
      <c r="AT54" s="411"/>
      <c r="AU54" s="350" t="s">
        <v>577</v>
      </c>
      <c r="AV54" s="350"/>
      <c r="AW54" s="350"/>
      <c r="AX54" s="390"/>
      <c r="AY54">
        <f t="shared" si="1"/>
        <v>1</v>
      </c>
      <c r="AZ54" s="10"/>
      <c r="BA54" s="10"/>
      <c r="BB54" s="10"/>
      <c r="BC54" s="10"/>
    </row>
    <row r="55" spans="1:60" ht="36.75" customHeight="1" thickBot="1" x14ac:dyDescent="0.2">
      <c r="A55" s="679"/>
      <c r="B55" s="472"/>
      <c r="C55" s="291"/>
      <c r="D55" s="291"/>
      <c r="E55" s="291"/>
      <c r="F55" s="292"/>
      <c r="G55" s="117"/>
      <c r="H55" s="118"/>
      <c r="I55" s="118"/>
      <c r="J55" s="118"/>
      <c r="K55" s="118"/>
      <c r="L55" s="118"/>
      <c r="M55" s="118"/>
      <c r="N55" s="118"/>
      <c r="O55" s="119"/>
      <c r="P55" s="704"/>
      <c r="Q55" s="704"/>
      <c r="R55" s="704"/>
      <c r="S55" s="704"/>
      <c r="T55" s="704"/>
      <c r="U55" s="704"/>
      <c r="V55" s="704"/>
      <c r="W55" s="704"/>
      <c r="X55" s="705"/>
      <c r="Y55" s="709" t="s">
        <v>13</v>
      </c>
      <c r="Z55" s="607"/>
      <c r="AA55" s="608"/>
      <c r="AB55" s="710" t="s">
        <v>14</v>
      </c>
      <c r="AC55" s="710"/>
      <c r="AD55" s="710"/>
      <c r="AE55" s="711">
        <v>100</v>
      </c>
      <c r="AF55" s="712"/>
      <c r="AG55" s="712"/>
      <c r="AH55" s="712"/>
      <c r="AI55" s="711">
        <v>100</v>
      </c>
      <c r="AJ55" s="712"/>
      <c r="AK55" s="712"/>
      <c r="AL55" s="712"/>
      <c r="AM55" s="711">
        <v>100</v>
      </c>
      <c r="AN55" s="712"/>
      <c r="AO55" s="712"/>
      <c r="AP55" s="712"/>
      <c r="AQ55" s="409" t="s">
        <v>577</v>
      </c>
      <c r="AR55" s="410"/>
      <c r="AS55" s="410"/>
      <c r="AT55" s="411"/>
      <c r="AU55" s="350" t="s">
        <v>577</v>
      </c>
      <c r="AV55" s="350"/>
      <c r="AW55" s="350"/>
      <c r="AX55" s="390"/>
      <c r="AY55">
        <f t="shared" si="1"/>
        <v>1</v>
      </c>
      <c r="AZ55" s="10"/>
      <c r="BA55" s="10"/>
      <c r="BB55" s="10"/>
      <c r="BC55" s="10"/>
      <c r="BD55" s="10"/>
      <c r="BE55" s="10"/>
      <c r="BF55" s="10"/>
      <c r="BG55" s="10"/>
      <c r="BH55" s="10"/>
    </row>
    <row r="56" spans="1:60" ht="45" customHeight="1" x14ac:dyDescent="0.15">
      <c r="A56" s="477" t="s">
        <v>252</v>
      </c>
      <c r="B56" s="478"/>
      <c r="C56" s="480" t="s">
        <v>169</v>
      </c>
      <c r="D56" s="478"/>
      <c r="E56" s="481" t="s">
        <v>182</v>
      </c>
      <c r="F56" s="482"/>
      <c r="G56" s="483" t="s">
        <v>598</v>
      </c>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4"/>
      <c r="AL56" s="484"/>
      <c r="AM56" s="484"/>
      <c r="AN56" s="484"/>
      <c r="AO56" s="484"/>
      <c r="AP56" s="484"/>
      <c r="AQ56" s="484"/>
      <c r="AR56" s="484"/>
      <c r="AS56" s="484"/>
      <c r="AT56" s="484"/>
      <c r="AU56" s="484"/>
      <c r="AV56" s="484"/>
      <c r="AW56" s="484"/>
      <c r="AX56" s="485"/>
    </row>
    <row r="57" spans="1:60" ht="32.25" customHeight="1" x14ac:dyDescent="0.15">
      <c r="A57" s="479"/>
      <c r="B57" s="470"/>
      <c r="C57" s="469"/>
      <c r="D57" s="470"/>
      <c r="E57" s="471" t="s">
        <v>181</v>
      </c>
      <c r="F57" s="426"/>
      <c r="G57" s="114" t="s">
        <v>599</v>
      </c>
      <c r="H57" s="115"/>
      <c r="I57" s="115"/>
      <c r="J57" s="115"/>
      <c r="K57" s="115"/>
      <c r="L57" s="115"/>
      <c r="M57" s="115"/>
      <c r="N57" s="115"/>
      <c r="O57" s="115"/>
      <c r="P57" s="115"/>
      <c r="Q57" s="115"/>
      <c r="R57" s="115"/>
      <c r="S57" s="115"/>
      <c r="T57" s="115"/>
      <c r="U57" s="115"/>
      <c r="V57" s="116"/>
      <c r="W57" s="458" t="s">
        <v>550</v>
      </c>
      <c r="X57" s="459"/>
      <c r="Y57" s="459"/>
      <c r="Z57" s="459"/>
      <c r="AA57" s="460"/>
      <c r="AB57" s="461" t="s">
        <v>631</v>
      </c>
      <c r="AC57" s="462"/>
      <c r="AD57" s="462"/>
      <c r="AE57" s="462"/>
      <c r="AF57" s="462"/>
      <c r="AG57" s="462"/>
      <c r="AH57" s="462"/>
      <c r="AI57" s="462"/>
      <c r="AJ57" s="462"/>
      <c r="AK57" s="462"/>
      <c r="AL57" s="462"/>
      <c r="AM57" s="462"/>
      <c r="AN57" s="462"/>
      <c r="AO57" s="462"/>
      <c r="AP57" s="462"/>
      <c r="AQ57" s="462"/>
      <c r="AR57" s="462"/>
      <c r="AS57" s="462"/>
      <c r="AT57" s="462"/>
      <c r="AU57" s="462"/>
      <c r="AV57" s="462"/>
      <c r="AW57" s="462"/>
      <c r="AX57" s="463"/>
    </row>
    <row r="58" spans="1:60" ht="21" customHeight="1" x14ac:dyDescent="0.15">
      <c r="A58" s="479"/>
      <c r="B58" s="470"/>
      <c r="C58" s="469"/>
      <c r="D58" s="470"/>
      <c r="E58" s="473"/>
      <c r="F58" s="295"/>
      <c r="G58" s="117"/>
      <c r="H58" s="118"/>
      <c r="I58" s="118"/>
      <c r="J58" s="118"/>
      <c r="K58" s="118"/>
      <c r="L58" s="118"/>
      <c r="M58" s="118"/>
      <c r="N58" s="118"/>
      <c r="O58" s="118"/>
      <c r="P58" s="118"/>
      <c r="Q58" s="118"/>
      <c r="R58" s="118"/>
      <c r="S58" s="118"/>
      <c r="T58" s="118"/>
      <c r="U58" s="118"/>
      <c r="V58" s="119"/>
      <c r="W58" s="464" t="s">
        <v>551</v>
      </c>
      <c r="X58" s="465"/>
      <c r="Y58" s="465"/>
      <c r="Z58" s="465"/>
      <c r="AA58" s="466"/>
      <c r="AB58" s="461" t="s">
        <v>631</v>
      </c>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3"/>
    </row>
    <row r="59" spans="1:60" ht="34.5" customHeight="1" x14ac:dyDescent="0.15">
      <c r="A59" s="479"/>
      <c r="B59" s="470"/>
      <c r="C59" s="467" t="s">
        <v>563</v>
      </c>
      <c r="D59" s="468"/>
      <c r="E59" s="471" t="s">
        <v>248</v>
      </c>
      <c r="F59" s="426"/>
      <c r="G59" s="448" t="s">
        <v>172</v>
      </c>
      <c r="H59" s="449"/>
      <c r="I59" s="449"/>
      <c r="J59" s="474" t="s">
        <v>636</v>
      </c>
      <c r="K59" s="475"/>
      <c r="L59" s="475"/>
      <c r="M59" s="475"/>
      <c r="N59" s="475"/>
      <c r="O59" s="475"/>
      <c r="P59" s="475"/>
      <c r="Q59" s="475"/>
      <c r="R59" s="475"/>
      <c r="S59" s="475"/>
      <c r="T59" s="476"/>
      <c r="U59" s="446" t="s">
        <v>636</v>
      </c>
      <c r="V59" s="446"/>
      <c r="W59" s="446"/>
      <c r="X59" s="446"/>
      <c r="Y59" s="446"/>
      <c r="Z59" s="446"/>
      <c r="AA59" s="446"/>
      <c r="AB59" s="446"/>
      <c r="AC59" s="446"/>
      <c r="AD59" s="446"/>
      <c r="AE59" s="446"/>
      <c r="AF59" s="446"/>
      <c r="AG59" s="446"/>
      <c r="AH59" s="446"/>
      <c r="AI59" s="446"/>
      <c r="AJ59" s="446"/>
      <c r="AK59" s="446"/>
      <c r="AL59" s="446"/>
      <c r="AM59" s="446"/>
      <c r="AN59" s="446"/>
      <c r="AO59" s="446"/>
      <c r="AP59" s="446"/>
      <c r="AQ59" s="446"/>
      <c r="AR59" s="446"/>
      <c r="AS59" s="446"/>
      <c r="AT59" s="446"/>
      <c r="AU59" s="446"/>
      <c r="AV59" s="446"/>
      <c r="AW59" s="446"/>
      <c r="AX59" s="447"/>
      <c r="AY59" s="49"/>
    </row>
    <row r="60" spans="1:60" ht="34.5" customHeight="1" x14ac:dyDescent="0.15">
      <c r="A60" s="479"/>
      <c r="B60" s="470"/>
      <c r="C60" s="469"/>
      <c r="D60" s="470"/>
      <c r="E60" s="472"/>
      <c r="F60" s="292"/>
      <c r="G60" s="448" t="s">
        <v>564</v>
      </c>
      <c r="H60" s="449"/>
      <c r="I60" s="449"/>
      <c r="J60" s="449"/>
      <c r="K60" s="449"/>
      <c r="L60" s="449"/>
      <c r="M60" s="449"/>
      <c r="N60" s="449"/>
      <c r="O60" s="449"/>
      <c r="P60" s="449"/>
      <c r="Q60" s="449"/>
      <c r="R60" s="449"/>
      <c r="S60" s="449"/>
      <c r="T60" s="449"/>
      <c r="U60" s="445" t="s">
        <v>636</v>
      </c>
      <c r="V60" s="446"/>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7"/>
      <c r="AY60" s="49"/>
    </row>
    <row r="61" spans="1:60" ht="34.5" customHeight="1" thickBot="1" x14ac:dyDescent="0.2">
      <c r="A61" s="479"/>
      <c r="B61" s="470"/>
      <c r="C61" s="469"/>
      <c r="D61" s="470"/>
      <c r="E61" s="473"/>
      <c r="F61" s="295"/>
      <c r="G61" s="448" t="s">
        <v>551</v>
      </c>
      <c r="H61" s="449"/>
      <c r="I61" s="449"/>
      <c r="J61" s="449"/>
      <c r="K61" s="449"/>
      <c r="L61" s="449"/>
      <c r="M61" s="449"/>
      <c r="N61" s="449"/>
      <c r="O61" s="449"/>
      <c r="P61" s="449"/>
      <c r="Q61" s="449"/>
      <c r="R61" s="449"/>
      <c r="S61" s="449"/>
      <c r="T61" s="449"/>
      <c r="U61" s="120" t="s">
        <v>636</v>
      </c>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2"/>
      <c r="AY61" s="49"/>
    </row>
    <row r="62" spans="1:60" ht="27" customHeight="1" x14ac:dyDescent="0.15">
      <c r="A62" s="450" t="s">
        <v>44</v>
      </c>
      <c r="B62" s="451"/>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c r="AG62" s="451"/>
      <c r="AH62" s="451"/>
      <c r="AI62" s="451"/>
      <c r="AJ62" s="451"/>
      <c r="AK62" s="451"/>
      <c r="AL62" s="451"/>
      <c r="AM62" s="451"/>
      <c r="AN62" s="451"/>
      <c r="AO62" s="451"/>
      <c r="AP62" s="451"/>
      <c r="AQ62" s="451"/>
      <c r="AR62" s="451"/>
      <c r="AS62" s="451"/>
      <c r="AT62" s="451"/>
      <c r="AU62" s="451"/>
      <c r="AV62" s="451"/>
      <c r="AW62" s="451"/>
      <c r="AX62" s="452"/>
    </row>
    <row r="63" spans="1:60" ht="27" customHeight="1" x14ac:dyDescent="0.15">
      <c r="A63" s="5"/>
      <c r="B63" s="6"/>
      <c r="C63" s="453" t="s">
        <v>29</v>
      </c>
      <c r="D63" s="454"/>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5"/>
      <c r="AD63" s="454" t="s">
        <v>33</v>
      </c>
      <c r="AE63" s="454"/>
      <c r="AF63" s="454"/>
      <c r="AG63" s="456" t="s">
        <v>28</v>
      </c>
      <c r="AH63" s="454"/>
      <c r="AI63" s="454"/>
      <c r="AJ63" s="454"/>
      <c r="AK63" s="454"/>
      <c r="AL63" s="454"/>
      <c r="AM63" s="454"/>
      <c r="AN63" s="454"/>
      <c r="AO63" s="454"/>
      <c r="AP63" s="454"/>
      <c r="AQ63" s="454"/>
      <c r="AR63" s="454"/>
      <c r="AS63" s="454"/>
      <c r="AT63" s="454"/>
      <c r="AU63" s="454"/>
      <c r="AV63" s="454"/>
      <c r="AW63" s="454"/>
      <c r="AX63" s="457"/>
    </row>
    <row r="64" spans="1:60" ht="54" customHeight="1" x14ac:dyDescent="0.15">
      <c r="A64" s="518" t="s">
        <v>133</v>
      </c>
      <c r="B64" s="519"/>
      <c r="C64" s="524" t="s">
        <v>134</v>
      </c>
      <c r="D64" s="525"/>
      <c r="E64" s="525"/>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6"/>
      <c r="AD64" s="527" t="s">
        <v>591</v>
      </c>
      <c r="AE64" s="528"/>
      <c r="AF64" s="528"/>
      <c r="AG64" s="529" t="s">
        <v>600</v>
      </c>
      <c r="AH64" s="530"/>
      <c r="AI64" s="530"/>
      <c r="AJ64" s="530"/>
      <c r="AK64" s="530"/>
      <c r="AL64" s="530"/>
      <c r="AM64" s="530"/>
      <c r="AN64" s="530"/>
      <c r="AO64" s="530"/>
      <c r="AP64" s="530"/>
      <c r="AQ64" s="530"/>
      <c r="AR64" s="530"/>
      <c r="AS64" s="530"/>
      <c r="AT64" s="530"/>
      <c r="AU64" s="530"/>
      <c r="AV64" s="530"/>
      <c r="AW64" s="530"/>
      <c r="AX64" s="531"/>
    </row>
    <row r="65" spans="1:50" ht="54" customHeight="1" x14ac:dyDescent="0.15">
      <c r="A65" s="520"/>
      <c r="B65" s="521"/>
      <c r="C65" s="532" t="s">
        <v>34</v>
      </c>
      <c r="D65" s="533"/>
      <c r="E65" s="533"/>
      <c r="F65" s="533"/>
      <c r="G65" s="533"/>
      <c r="H65" s="533"/>
      <c r="I65" s="533"/>
      <c r="J65" s="533"/>
      <c r="K65" s="533"/>
      <c r="L65" s="533"/>
      <c r="M65" s="533"/>
      <c r="N65" s="533"/>
      <c r="O65" s="533"/>
      <c r="P65" s="533"/>
      <c r="Q65" s="533"/>
      <c r="R65" s="533"/>
      <c r="S65" s="533"/>
      <c r="T65" s="533"/>
      <c r="U65" s="533"/>
      <c r="V65" s="533"/>
      <c r="W65" s="533"/>
      <c r="X65" s="533"/>
      <c r="Y65" s="533"/>
      <c r="Z65" s="533"/>
      <c r="AA65" s="533"/>
      <c r="AB65" s="533"/>
      <c r="AC65" s="534"/>
      <c r="AD65" s="508" t="s">
        <v>591</v>
      </c>
      <c r="AE65" s="509"/>
      <c r="AF65" s="509"/>
      <c r="AG65" s="535" t="s">
        <v>601</v>
      </c>
      <c r="AH65" s="536"/>
      <c r="AI65" s="536"/>
      <c r="AJ65" s="536"/>
      <c r="AK65" s="536"/>
      <c r="AL65" s="536"/>
      <c r="AM65" s="536"/>
      <c r="AN65" s="536"/>
      <c r="AO65" s="536"/>
      <c r="AP65" s="536"/>
      <c r="AQ65" s="536"/>
      <c r="AR65" s="536"/>
      <c r="AS65" s="536"/>
      <c r="AT65" s="536"/>
      <c r="AU65" s="536"/>
      <c r="AV65" s="536"/>
      <c r="AW65" s="536"/>
      <c r="AX65" s="537"/>
    </row>
    <row r="66" spans="1:50" ht="54" customHeight="1" x14ac:dyDescent="0.15">
      <c r="A66" s="522"/>
      <c r="B66" s="523"/>
      <c r="C66" s="538" t="s">
        <v>135</v>
      </c>
      <c r="D66" s="539"/>
      <c r="E66" s="539"/>
      <c r="F66" s="539"/>
      <c r="G66" s="539"/>
      <c r="H66" s="539"/>
      <c r="I66" s="539"/>
      <c r="J66" s="539"/>
      <c r="K66" s="539"/>
      <c r="L66" s="539"/>
      <c r="M66" s="539"/>
      <c r="N66" s="539"/>
      <c r="O66" s="539"/>
      <c r="P66" s="539"/>
      <c r="Q66" s="539"/>
      <c r="R66" s="539"/>
      <c r="S66" s="539"/>
      <c r="T66" s="539"/>
      <c r="U66" s="539"/>
      <c r="V66" s="539"/>
      <c r="W66" s="539"/>
      <c r="X66" s="539"/>
      <c r="Y66" s="539"/>
      <c r="Z66" s="539"/>
      <c r="AA66" s="539"/>
      <c r="AB66" s="539"/>
      <c r="AC66" s="540"/>
      <c r="AD66" s="541" t="s">
        <v>591</v>
      </c>
      <c r="AE66" s="542"/>
      <c r="AF66" s="542"/>
      <c r="AG66" s="499" t="s">
        <v>602</v>
      </c>
      <c r="AH66" s="421"/>
      <c r="AI66" s="421"/>
      <c r="AJ66" s="421"/>
      <c r="AK66" s="421"/>
      <c r="AL66" s="421"/>
      <c r="AM66" s="421"/>
      <c r="AN66" s="421"/>
      <c r="AO66" s="421"/>
      <c r="AP66" s="421"/>
      <c r="AQ66" s="421"/>
      <c r="AR66" s="421"/>
      <c r="AS66" s="421"/>
      <c r="AT66" s="421"/>
      <c r="AU66" s="421"/>
      <c r="AV66" s="421"/>
      <c r="AW66" s="421"/>
      <c r="AX66" s="500"/>
    </row>
    <row r="67" spans="1:50" ht="27" customHeight="1" x14ac:dyDescent="0.15">
      <c r="A67" s="98" t="s">
        <v>36</v>
      </c>
      <c r="B67" s="486"/>
      <c r="C67" s="492" t="s">
        <v>38</v>
      </c>
      <c r="D67" s="493"/>
      <c r="E67" s="494"/>
      <c r="F67" s="494"/>
      <c r="G67" s="494"/>
      <c r="H67" s="494"/>
      <c r="I67" s="494"/>
      <c r="J67" s="494"/>
      <c r="K67" s="494"/>
      <c r="L67" s="494"/>
      <c r="M67" s="494"/>
      <c r="N67" s="494"/>
      <c r="O67" s="494"/>
      <c r="P67" s="494"/>
      <c r="Q67" s="494"/>
      <c r="R67" s="494"/>
      <c r="S67" s="494"/>
      <c r="T67" s="494"/>
      <c r="U67" s="494"/>
      <c r="V67" s="494"/>
      <c r="W67" s="494"/>
      <c r="X67" s="494"/>
      <c r="Y67" s="494"/>
      <c r="Z67" s="494"/>
      <c r="AA67" s="494"/>
      <c r="AB67" s="494"/>
      <c r="AC67" s="495"/>
      <c r="AD67" s="496" t="s">
        <v>591</v>
      </c>
      <c r="AE67" s="497"/>
      <c r="AF67" s="497"/>
      <c r="AG67" s="307" t="s">
        <v>605</v>
      </c>
      <c r="AH67" s="115"/>
      <c r="AI67" s="115"/>
      <c r="AJ67" s="115"/>
      <c r="AK67" s="115"/>
      <c r="AL67" s="115"/>
      <c r="AM67" s="115"/>
      <c r="AN67" s="115"/>
      <c r="AO67" s="115"/>
      <c r="AP67" s="115"/>
      <c r="AQ67" s="115"/>
      <c r="AR67" s="115"/>
      <c r="AS67" s="115"/>
      <c r="AT67" s="115"/>
      <c r="AU67" s="115"/>
      <c r="AV67" s="115"/>
      <c r="AW67" s="115"/>
      <c r="AX67" s="498"/>
    </row>
    <row r="68" spans="1:50" ht="35.25" customHeight="1" x14ac:dyDescent="0.15">
      <c r="A68" s="487"/>
      <c r="B68" s="488"/>
      <c r="C68" s="501"/>
      <c r="D68" s="502"/>
      <c r="E68" s="505" t="s">
        <v>231</v>
      </c>
      <c r="F68" s="506"/>
      <c r="G68" s="506"/>
      <c r="H68" s="506"/>
      <c r="I68" s="506"/>
      <c r="J68" s="506"/>
      <c r="K68" s="506"/>
      <c r="L68" s="506"/>
      <c r="M68" s="506"/>
      <c r="N68" s="506"/>
      <c r="O68" s="506"/>
      <c r="P68" s="506"/>
      <c r="Q68" s="506"/>
      <c r="R68" s="506"/>
      <c r="S68" s="506"/>
      <c r="T68" s="506"/>
      <c r="U68" s="506"/>
      <c r="V68" s="506"/>
      <c r="W68" s="506"/>
      <c r="X68" s="506"/>
      <c r="Y68" s="506"/>
      <c r="Z68" s="506"/>
      <c r="AA68" s="506"/>
      <c r="AB68" s="506"/>
      <c r="AC68" s="507"/>
      <c r="AD68" s="508" t="s">
        <v>603</v>
      </c>
      <c r="AE68" s="509"/>
      <c r="AF68" s="510"/>
      <c r="AG68" s="499"/>
      <c r="AH68" s="421"/>
      <c r="AI68" s="421"/>
      <c r="AJ68" s="421"/>
      <c r="AK68" s="421"/>
      <c r="AL68" s="421"/>
      <c r="AM68" s="421"/>
      <c r="AN68" s="421"/>
      <c r="AO68" s="421"/>
      <c r="AP68" s="421"/>
      <c r="AQ68" s="421"/>
      <c r="AR68" s="421"/>
      <c r="AS68" s="421"/>
      <c r="AT68" s="421"/>
      <c r="AU68" s="421"/>
      <c r="AV68" s="421"/>
      <c r="AW68" s="421"/>
      <c r="AX68" s="500"/>
    </row>
    <row r="69" spans="1:50" ht="26.25" customHeight="1" x14ac:dyDescent="0.15">
      <c r="A69" s="487"/>
      <c r="B69" s="488"/>
      <c r="C69" s="503"/>
      <c r="D69" s="504"/>
      <c r="E69" s="511" t="s">
        <v>201</v>
      </c>
      <c r="F69" s="512"/>
      <c r="G69" s="512"/>
      <c r="H69" s="512"/>
      <c r="I69" s="512"/>
      <c r="J69" s="512"/>
      <c r="K69" s="512"/>
      <c r="L69" s="512"/>
      <c r="M69" s="512"/>
      <c r="N69" s="512"/>
      <c r="O69" s="512"/>
      <c r="P69" s="512"/>
      <c r="Q69" s="512"/>
      <c r="R69" s="512"/>
      <c r="S69" s="512"/>
      <c r="T69" s="512"/>
      <c r="U69" s="512"/>
      <c r="V69" s="512"/>
      <c r="W69" s="512"/>
      <c r="X69" s="512"/>
      <c r="Y69" s="512"/>
      <c r="Z69" s="512"/>
      <c r="AA69" s="512"/>
      <c r="AB69" s="512"/>
      <c r="AC69" s="513"/>
      <c r="AD69" s="514" t="s">
        <v>604</v>
      </c>
      <c r="AE69" s="515"/>
      <c r="AF69" s="515"/>
      <c r="AG69" s="499"/>
      <c r="AH69" s="421"/>
      <c r="AI69" s="421"/>
      <c r="AJ69" s="421"/>
      <c r="AK69" s="421"/>
      <c r="AL69" s="421"/>
      <c r="AM69" s="421"/>
      <c r="AN69" s="421"/>
      <c r="AO69" s="421"/>
      <c r="AP69" s="421"/>
      <c r="AQ69" s="421"/>
      <c r="AR69" s="421"/>
      <c r="AS69" s="421"/>
      <c r="AT69" s="421"/>
      <c r="AU69" s="421"/>
      <c r="AV69" s="421"/>
      <c r="AW69" s="421"/>
      <c r="AX69" s="500"/>
    </row>
    <row r="70" spans="1:50" ht="26.25" customHeight="1" x14ac:dyDescent="0.15">
      <c r="A70" s="487"/>
      <c r="B70" s="489"/>
      <c r="C70" s="516" t="s">
        <v>39</v>
      </c>
      <c r="D70" s="517"/>
      <c r="E70" s="517"/>
      <c r="F70" s="517"/>
      <c r="G70" s="517"/>
      <c r="H70" s="517"/>
      <c r="I70" s="517"/>
      <c r="J70" s="517"/>
      <c r="K70" s="517"/>
      <c r="L70" s="517"/>
      <c r="M70" s="517"/>
      <c r="N70" s="517"/>
      <c r="O70" s="517"/>
      <c r="P70" s="517"/>
      <c r="Q70" s="517"/>
      <c r="R70" s="517"/>
      <c r="S70" s="517"/>
      <c r="T70" s="517"/>
      <c r="U70" s="517"/>
      <c r="V70" s="517"/>
      <c r="W70" s="517"/>
      <c r="X70" s="517"/>
      <c r="Y70" s="517"/>
      <c r="Z70" s="517"/>
      <c r="AA70" s="517"/>
      <c r="AB70" s="517"/>
      <c r="AC70" s="517"/>
      <c r="AD70" s="560" t="s">
        <v>606</v>
      </c>
      <c r="AE70" s="561"/>
      <c r="AF70" s="561"/>
      <c r="AG70" s="562" t="s">
        <v>253</v>
      </c>
      <c r="AH70" s="563"/>
      <c r="AI70" s="563"/>
      <c r="AJ70" s="563"/>
      <c r="AK70" s="563"/>
      <c r="AL70" s="563"/>
      <c r="AM70" s="563"/>
      <c r="AN70" s="563"/>
      <c r="AO70" s="563"/>
      <c r="AP70" s="563"/>
      <c r="AQ70" s="563"/>
      <c r="AR70" s="563"/>
      <c r="AS70" s="563"/>
      <c r="AT70" s="563"/>
      <c r="AU70" s="563"/>
      <c r="AV70" s="563"/>
      <c r="AW70" s="563"/>
      <c r="AX70" s="564"/>
    </row>
    <row r="71" spans="1:50" ht="40.5" customHeight="1" x14ac:dyDescent="0.15">
      <c r="A71" s="487"/>
      <c r="B71" s="489"/>
      <c r="C71" s="555" t="s">
        <v>136</v>
      </c>
      <c r="D71" s="534"/>
      <c r="E71" s="534"/>
      <c r="F71" s="534"/>
      <c r="G71" s="534"/>
      <c r="H71" s="534"/>
      <c r="I71" s="534"/>
      <c r="J71" s="534"/>
      <c r="K71" s="534"/>
      <c r="L71" s="534"/>
      <c r="M71" s="534"/>
      <c r="N71" s="534"/>
      <c r="O71" s="534"/>
      <c r="P71" s="534"/>
      <c r="Q71" s="534"/>
      <c r="R71" s="534"/>
      <c r="S71" s="534"/>
      <c r="T71" s="534"/>
      <c r="U71" s="534"/>
      <c r="V71" s="534"/>
      <c r="W71" s="534"/>
      <c r="X71" s="534"/>
      <c r="Y71" s="534"/>
      <c r="Z71" s="534"/>
      <c r="AA71" s="534"/>
      <c r="AB71" s="534"/>
      <c r="AC71" s="534"/>
      <c r="AD71" s="508" t="s">
        <v>591</v>
      </c>
      <c r="AE71" s="509"/>
      <c r="AF71" s="509"/>
      <c r="AG71" s="535" t="s">
        <v>607</v>
      </c>
      <c r="AH71" s="536"/>
      <c r="AI71" s="536"/>
      <c r="AJ71" s="536"/>
      <c r="AK71" s="536"/>
      <c r="AL71" s="536"/>
      <c r="AM71" s="536"/>
      <c r="AN71" s="536"/>
      <c r="AO71" s="536"/>
      <c r="AP71" s="536"/>
      <c r="AQ71" s="536"/>
      <c r="AR71" s="536"/>
      <c r="AS71" s="536"/>
      <c r="AT71" s="536"/>
      <c r="AU71" s="536"/>
      <c r="AV71" s="536"/>
      <c r="AW71" s="536"/>
      <c r="AX71" s="537"/>
    </row>
    <row r="72" spans="1:50" ht="26.25" customHeight="1" x14ac:dyDescent="0.15">
      <c r="A72" s="487"/>
      <c r="B72" s="489"/>
      <c r="C72" s="555" t="s">
        <v>35</v>
      </c>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508" t="s">
        <v>606</v>
      </c>
      <c r="AE72" s="509"/>
      <c r="AF72" s="509"/>
      <c r="AG72" s="535" t="s">
        <v>593</v>
      </c>
      <c r="AH72" s="536"/>
      <c r="AI72" s="536"/>
      <c r="AJ72" s="536"/>
      <c r="AK72" s="536"/>
      <c r="AL72" s="536"/>
      <c r="AM72" s="536"/>
      <c r="AN72" s="536"/>
      <c r="AO72" s="536"/>
      <c r="AP72" s="536"/>
      <c r="AQ72" s="536"/>
      <c r="AR72" s="536"/>
      <c r="AS72" s="536"/>
      <c r="AT72" s="536"/>
      <c r="AU72" s="536"/>
      <c r="AV72" s="536"/>
      <c r="AW72" s="536"/>
      <c r="AX72" s="537"/>
    </row>
    <row r="73" spans="1:50" ht="40.5" customHeight="1" x14ac:dyDescent="0.15">
      <c r="A73" s="487"/>
      <c r="B73" s="489"/>
      <c r="C73" s="555" t="s">
        <v>40</v>
      </c>
      <c r="D73" s="534"/>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56"/>
      <c r="AD73" s="508" t="s">
        <v>591</v>
      </c>
      <c r="AE73" s="509"/>
      <c r="AF73" s="509"/>
      <c r="AG73" s="535" t="s">
        <v>608</v>
      </c>
      <c r="AH73" s="536"/>
      <c r="AI73" s="536"/>
      <c r="AJ73" s="536"/>
      <c r="AK73" s="536"/>
      <c r="AL73" s="536"/>
      <c r="AM73" s="536"/>
      <c r="AN73" s="536"/>
      <c r="AO73" s="536"/>
      <c r="AP73" s="536"/>
      <c r="AQ73" s="536"/>
      <c r="AR73" s="536"/>
      <c r="AS73" s="536"/>
      <c r="AT73" s="536"/>
      <c r="AU73" s="536"/>
      <c r="AV73" s="536"/>
      <c r="AW73" s="536"/>
      <c r="AX73" s="537"/>
    </row>
    <row r="74" spans="1:50" ht="26.25" customHeight="1" x14ac:dyDescent="0.15">
      <c r="A74" s="487"/>
      <c r="B74" s="489"/>
      <c r="C74" s="555" t="s">
        <v>209</v>
      </c>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56"/>
      <c r="AD74" s="541" t="s">
        <v>606</v>
      </c>
      <c r="AE74" s="542"/>
      <c r="AF74" s="542"/>
      <c r="AG74" s="557" t="s">
        <v>253</v>
      </c>
      <c r="AH74" s="558"/>
      <c r="AI74" s="558"/>
      <c r="AJ74" s="558"/>
      <c r="AK74" s="558"/>
      <c r="AL74" s="558"/>
      <c r="AM74" s="558"/>
      <c r="AN74" s="558"/>
      <c r="AO74" s="558"/>
      <c r="AP74" s="558"/>
      <c r="AQ74" s="558"/>
      <c r="AR74" s="558"/>
      <c r="AS74" s="558"/>
      <c r="AT74" s="558"/>
      <c r="AU74" s="558"/>
      <c r="AV74" s="558"/>
      <c r="AW74" s="558"/>
      <c r="AX74" s="559"/>
    </row>
    <row r="75" spans="1:50" ht="26.25" customHeight="1" x14ac:dyDescent="0.15">
      <c r="A75" s="487"/>
      <c r="B75" s="489"/>
      <c r="C75" s="543" t="s">
        <v>210</v>
      </c>
      <c r="D75" s="544"/>
      <c r="E75" s="544"/>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5"/>
      <c r="AD75" s="508" t="s">
        <v>606</v>
      </c>
      <c r="AE75" s="509"/>
      <c r="AF75" s="510"/>
      <c r="AG75" s="535" t="s">
        <v>253</v>
      </c>
      <c r="AH75" s="536"/>
      <c r="AI75" s="536"/>
      <c r="AJ75" s="536"/>
      <c r="AK75" s="536"/>
      <c r="AL75" s="536"/>
      <c r="AM75" s="536"/>
      <c r="AN75" s="536"/>
      <c r="AO75" s="536"/>
      <c r="AP75" s="536"/>
      <c r="AQ75" s="536"/>
      <c r="AR75" s="536"/>
      <c r="AS75" s="536"/>
      <c r="AT75" s="536"/>
      <c r="AU75" s="536"/>
      <c r="AV75" s="536"/>
      <c r="AW75" s="536"/>
      <c r="AX75" s="537"/>
    </row>
    <row r="76" spans="1:50" ht="26.25" customHeight="1" x14ac:dyDescent="0.15">
      <c r="A76" s="490"/>
      <c r="B76" s="491"/>
      <c r="C76" s="546" t="s">
        <v>202</v>
      </c>
      <c r="D76" s="547"/>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8"/>
      <c r="AD76" s="549" t="s">
        <v>591</v>
      </c>
      <c r="AE76" s="550"/>
      <c r="AF76" s="551"/>
      <c r="AG76" s="552" t="s">
        <v>609</v>
      </c>
      <c r="AH76" s="553"/>
      <c r="AI76" s="553"/>
      <c r="AJ76" s="553"/>
      <c r="AK76" s="553"/>
      <c r="AL76" s="553"/>
      <c r="AM76" s="553"/>
      <c r="AN76" s="553"/>
      <c r="AO76" s="553"/>
      <c r="AP76" s="553"/>
      <c r="AQ76" s="553"/>
      <c r="AR76" s="553"/>
      <c r="AS76" s="553"/>
      <c r="AT76" s="553"/>
      <c r="AU76" s="553"/>
      <c r="AV76" s="553"/>
      <c r="AW76" s="553"/>
      <c r="AX76" s="554"/>
    </row>
    <row r="77" spans="1:50" ht="40.5" customHeight="1" x14ac:dyDescent="0.15">
      <c r="A77" s="98" t="s">
        <v>37</v>
      </c>
      <c r="B77" s="567"/>
      <c r="C77" s="568" t="s">
        <v>203</v>
      </c>
      <c r="D77" s="569"/>
      <c r="E77" s="569"/>
      <c r="F77" s="569"/>
      <c r="G77" s="569"/>
      <c r="H77" s="569"/>
      <c r="I77" s="569"/>
      <c r="J77" s="569"/>
      <c r="K77" s="569"/>
      <c r="L77" s="569"/>
      <c r="M77" s="569"/>
      <c r="N77" s="569"/>
      <c r="O77" s="569"/>
      <c r="P77" s="569"/>
      <c r="Q77" s="569"/>
      <c r="R77" s="569"/>
      <c r="S77" s="569"/>
      <c r="T77" s="569"/>
      <c r="U77" s="569"/>
      <c r="V77" s="569"/>
      <c r="W77" s="569"/>
      <c r="X77" s="569"/>
      <c r="Y77" s="569"/>
      <c r="Z77" s="569"/>
      <c r="AA77" s="569"/>
      <c r="AB77" s="569"/>
      <c r="AC77" s="570"/>
      <c r="AD77" s="560" t="s">
        <v>591</v>
      </c>
      <c r="AE77" s="561"/>
      <c r="AF77" s="571"/>
      <c r="AG77" s="562" t="s">
        <v>610</v>
      </c>
      <c r="AH77" s="563"/>
      <c r="AI77" s="563"/>
      <c r="AJ77" s="563"/>
      <c r="AK77" s="563"/>
      <c r="AL77" s="563"/>
      <c r="AM77" s="563"/>
      <c r="AN77" s="563"/>
      <c r="AO77" s="563"/>
      <c r="AP77" s="563"/>
      <c r="AQ77" s="563"/>
      <c r="AR77" s="563"/>
      <c r="AS77" s="563"/>
      <c r="AT77" s="563"/>
      <c r="AU77" s="563"/>
      <c r="AV77" s="563"/>
      <c r="AW77" s="563"/>
      <c r="AX77" s="564"/>
    </row>
    <row r="78" spans="1:50" ht="35.25" customHeight="1" x14ac:dyDescent="0.15">
      <c r="A78" s="487"/>
      <c r="B78" s="489"/>
      <c r="C78" s="572" t="s">
        <v>42</v>
      </c>
      <c r="D78" s="573"/>
      <c r="E78" s="573"/>
      <c r="F78" s="573"/>
      <c r="G78" s="573"/>
      <c r="H78" s="573"/>
      <c r="I78" s="573"/>
      <c r="J78" s="573"/>
      <c r="K78" s="573"/>
      <c r="L78" s="573"/>
      <c r="M78" s="573"/>
      <c r="N78" s="573"/>
      <c r="O78" s="573"/>
      <c r="P78" s="573"/>
      <c r="Q78" s="573"/>
      <c r="R78" s="573"/>
      <c r="S78" s="573"/>
      <c r="T78" s="573"/>
      <c r="U78" s="573"/>
      <c r="V78" s="573"/>
      <c r="W78" s="573"/>
      <c r="X78" s="573"/>
      <c r="Y78" s="573"/>
      <c r="Z78" s="573"/>
      <c r="AA78" s="573"/>
      <c r="AB78" s="573"/>
      <c r="AC78" s="574"/>
      <c r="AD78" s="575" t="s">
        <v>591</v>
      </c>
      <c r="AE78" s="576"/>
      <c r="AF78" s="576"/>
      <c r="AG78" s="557" t="s">
        <v>611</v>
      </c>
      <c r="AH78" s="558"/>
      <c r="AI78" s="558"/>
      <c r="AJ78" s="558"/>
      <c r="AK78" s="558"/>
      <c r="AL78" s="558"/>
      <c r="AM78" s="558"/>
      <c r="AN78" s="558"/>
      <c r="AO78" s="558"/>
      <c r="AP78" s="558"/>
      <c r="AQ78" s="558"/>
      <c r="AR78" s="558"/>
      <c r="AS78" s="558"/>
      <c r="AT78" s="558"/>
      <c r="AU78" s="558"/>
      <c r="AV78" s="558"/>
      <c r="AW78" s="558"/>
      <c r="AX78" s="559"/>
    </row>
    <row r="79" spans="1:50" ht="40.5" customHeight="1" x14ac:dyDescent="0.15">
      <c r="A79" s="487"/>
      <c r="B79" s="489"/>
      <c r="C79" s="555" t="s">
        <v>170</v>
      </c>
      <c r="D79" s="534"/>
      <c r="E79" s="534"/>
      <c r="F79" s="534"/>
      <c r="G79" s="534"/>
      <c r="H79" s="534"/>
      <c r="I79" s="534"/>
      <c r="J79" s="534"/>
      <c r="K79" s="534"/>
      <c r="L79" s="534"/>
      <c r="M79" s="534"/>
      <c r="N79" s="534"/>
      <c r="O79" s="534"/>
      <c r="P79" s="534"/>
      <c r="Q79" s="534"/>
      <c r="R79" s="534"/>
      <c r="S79" s="534"/>
      <c r="T79" s="534"/>
      <c r="U79" s="534"/>
      <c r="V79" s="534"/>
      <c r="W79" s="534"/>
      <c r="X79" s="534"/>
      <c r="Y79" s="534"/>
      <c r="Z79" s="534"/>
      <c r="AA79" s="534"/>
      <c r="AB79" s="534"/>
      <c r="AC79" s="534"/>
      <c r="AD79" s="508" t="s">
        <v>591</v>
      </c>
      <c r="AE79" s="509"/>
      <c r="AF79" s="509"/>
      <c r="AG79" s="557" t="s">
        <v>610</v>
      </c>
      <c r="AH79" s="558"/>
      <c r="AI79" s="558"/>
      <c r="AJ79" s="558"/>
      <c r="AK79" s="558"/>
      <c r="AL79" s="558"/>
      <c r="AM79" s="558"/>
      <c r="AN79" s="558"/>
      <c r="AO79" s="558"/>
      <c r="AP79" s="558"/>
      <c r="AQ79" s="558"/>
      <c r="AR79" s="558"/>
      <c r="AS79" s="558"/>
      <c r="AT79" s="558"/>
      <c r="AU79" s="558"/>
      <c r="AV79" s="558"/>
      <c r="AW79" s="558"/>
      <c r="AX79" s="559"/>
    </row>
    <row r="80" spans="1:50" ht="40.5" customHeight="1" x14ac:dyDescent="0.15">
      <c r="A80" s="490"/>
      <c r="B80" s="491"/>
      <c r="C80" s="555" t="s">
        <v>41</v>
      </c>
      <c r="D80" s="534"/>
      <c r="E80" s="534"/>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4"/>
      <c r="AD80" s="508" t="s">
        <v>591</v>
      </c>
      <c r="AE80" s="509"/>
      <c r="AF80" s="509"/>
      <c r="AG80" s="565" t="s">
        <v>629</v>
      </c>
      <c r="AH80" s="118"/>
      <c r="AI80" s="118"/>
      <c r="AJ80" s="118"/>
      <c r="AK80" s="118"/>
      <c r="AL80" s="118"/>
      <c r="AM80" s="118"/>
      <c r="AN80" s="118"/>
      <c r="AO80" s="118"/>
      <c r="AP80" s="118"/>
      <c r="AQ80" s="118"/>
      <c r="AR80" s="118"/>
      <c r="AS80" s="118"/>
      <c r="AT80" s="118"/>
      <c r="AU80" s="118"/>
      <c r="AV80" s="118"/>
      <c r="AW80" s="118"/>
      <c r="AX80" s="566"/>
    </row>
    <row r="81" spans="1:50" ht="41.25" customHeight="1" x14ac:dyDescent="0.15">
      <c r="A81" s="580" t="s">
        <v>54</v>
      </c>
      <c r="B81" s="581"/>
      <c r="C81" s="586" t="s">
        <v>137</v>
      </c>
      <c r="D81" s="587"/>
      <c r="E81" s="587"/>
      <c r="F81" s="587"/>
      <c r="G81" s="587"/>
      <c r="H81" s="587"/>
      <c r="I81" s="587"/>
      <c r="J81" s="587"/>
      <c r="K81" s="587"/>
      <c r="L81" s="587"/>
      <c r="M81" s="587"/>
      <c r="N81" s="587"/>
      <c r="O81" s="587"/>
      <c r="P81" s="587"/>
      <c r="Q81" s="587"/>
      <c r="R81" s="587"/>
      <c r="S81" s="587"/>
      <c r="T81" s="587"/>
      <c r="U81" s="587"/>
      <c r="V81" s="587"/>
      <c r="W81" s="587"/>
      <c r="X81" s="587"/>
      <c r="Y81" s="587"/>
      <c r="Z81" s="587"/>
      <c r="AA81" s="587"/>
      <c r="AB81" s="587"/>
      <c r="AC81" s="493"/>
      <c r="AD81" s="496" t="s">
        <v>591</v>
      </c>
      <c r="AE81" s="497"/>
      <c r="AF81" s="588"/>
      <c r="AG81" s="307" t="s">
        <v>612</v>
      </c>
      <c r="AH81" s="115"/>
      <c r="AI81" s="115"/>
      <c r="AJ81" s="115"/>
      <c r="AK81" s="115"/>
      <c r="AL81" s="115"/>
      <c r="AM81" s="115"/>
      <c r="AN81" s="115"/>
      <c r="AO81" s="115"/>
      <c r="AP81" s="115"/>
      <c r="AQ81" s="115"/>
      <c r="AR81" s="115"/>
      <c r="AS81" s="115"/>
      <c r="AT81" s="115"/>
      <c r="AU81" s="115"/>
      <c r="AV81" s="115"/>
      <c r="AW81" s="115"/>
      <c r="AX81" s="498"/>
    </row>
    <row r="82" spans="1:50" ht="19.7" customHeight="1" x14ac:dyDescent="0.15">
      <c r="A82" s="582"/>
      <c r="B82" s="583"/>
      <c r="C82" s="80" t="s">
        <v>0</v>
      </c>
      <c r="D82" s="81"/>
      <c r="E82" s="81"/>
      <c r="F82" s="81"/>
      <c r="G82" s="81"/>
      <c r="H82" s="81"/>
      <c r="I82" s="81"/>
      <c r="J82" s="81"/>
      <c r="K82" s="81"/>
      <c r="L82" s="81"/>
      <c r="M82" s="81"/>
      <c r="N82" s="81"/>
      <c r="O82" s="77" t="s">
        <v>569</v>
      </c>
      <c r="P82" s="78"/>
      <c r="Q82" s="78"/>
      <c r="R82" s="78"/>
      <c r="S82" s="78"/>
      <c r="T82" s="78"/>
      <c r="U82" s="78"/>
      <c r="V82" s="78"/>
      <c r="W82" s="78"/>
      <c r="X82" s="78"/>
      <c r="Y82" s="78"/>
      <c r="Z82" s="78"/>
      <c r="AA82" s="78"/>
      <c r="AB82" s="78"/>
      <c r="AC82" s="78"/>
      <c r="AD82" s="78"/>
      <c r="AE82" s="78"/>
      <c r="AF82" s="79"/>
      <c r="AG82" s="499"/>
      <c r="AH82" s="421"/>
      <c r="AI82" s="421"/>
      <c r="AJ82" s="421"/>
      <c r="AK82" s="421"/>
      <c r="AL82" s="421"/>
      <c r="AM82" s="421"/>
      <c r="AN82" s="421"/>
      <c r="AO82" s="421"/>
      <c r="AP82" s="421"/>
      <c r="AQ82" s="421"/>
      <c r="AR82" s="421"/>
      <c r="AS82" s="421"/>
      <c r="AT82" s="421"/>
      <c r="AU82" s="421"/>
      <c r="AV82" s="421"/>
      <c r="AW82" s="421"/>
      <c r="AX82" s="500"/>
    </row>
    <row r="83" spans="1:50" ht="24.75" customHeight="1" x14ac:dyDescent="0.15">
      <c r="A83" s="582"/>
      <c r="B83" s="583"/>
      <c r="C83" s="62">
        <v>2022</v>
      </c>
      <c r="D83" s="63"/>
      <c r="E83" s="64" t="s">
        <v>140</v>
      </c>
      <c r="F83" s="64"/>
      <c r="G83" s="64"/>
      <c r="H83" s="65">
        <v>21</v>
      </c>
      <c r="I83" s="65"/>
      <c r="J83" s="66">
        <v>13</v>
      </c>
      <c r="K83" s="66"/>
      <c r="L83" s="66"/>
      <c r="M83" s="65"/>
      <c r="N83" s="67"/>
      <c r="O83" s="68" t="s">
        <v>588</v>
      </c>
      <c r="P83" s="69"/>
      <c r="Q83" s="69"/>
      <c r="R83" s="69"/>
      <c r="S83" s="69"/>
      <c r="T83" s="69"/>
      <c r="U83" s="69"/>
      <c r="V83" s="69"/>
      <c r="W83" s="69"/>
      <c r="X83" s="69"/>
      <c r="Y83" s="69"/>
      <c r="Z83" s="69"/>
      <c r="AA83" s="69"/>
      <c r="AB83" s="69"/>
      <c r="AC83" s="69"/>
      <c r="AD83" s="69"/>
      <c r="AE83" s="69"/>
      <c r="AF83" s="70"/>
      <c r="AG83" s="499"/>
      <c r="AH83" s="421"/>
      <c r="AI83" s="421"/>
      <c r="AJ83" s="421"/>
      <c r="AK83" s="421"/>
      <c r="AL83" s="421"/>
      <c r="AM83" s="421"/>
      <c r="AN83" s="421"/>
      <c r="AO83" s="421"/>
      <c r="AP83" s="421"/>
      <c r="AQ83" s="421"/>
      <c r="AR83" s="421"/>
      <c r="AS83" s="421"/>
      <c r="AT83" s="421"/>
      <c r="AU83" s="421"/>
      <c r="AV83" s="421"/>
      <c r="AW83" s="421"/>
      <c r="AX83" s="500"/>
    </row>
    <row r="84" spans="1:50" ht="24.75" customHeight="1" x14ac:dyDescent="0.15">
      <c r="A84" s="582"/>
      <c r="B84" s="583"/>
      <c r="C84" s="83"/>
      <c r="D84" s="84"/>
      <c r="E84" s="64"/>
      <c r="F84" s="64"/>
      <c r="G84" s="64"/>
      <c r="H84" s="65"/>
      <c r="I84" s="65"/>
      <c r="J84" s="577"/>
      <c r="K84" s="577"/>
      <c r="L84" s="577"/>
      <c r="M84" s="578"/>
      <c r="N84" s="579"/>
      <c r="O84" s="71"/>
      <c r="P84" s="72"/>
      <c r="Q84" s="72"/>
      <c r="R84" s="72"/>
      <c r="S84" s="72"/>
      <c r="T84" s="72"/>
      <c r="U84" s="72"/>
      <c r="V84" s="72"/>
      <c r="W84" s="72"/>
      <c r="X84" s="72"/>
      <c r="Y84" s="72"/>
      <c r="Z84" s="72"/>
      <c r="AA84" s="72"/>
      <c r="AB84" s="72"/>
      <c r="AC84" s="72"/>
      <c r="AD84" s="72"/>
      <c r="AE84" s="72"/>
      <c r="AF84" s="73"/>
      <c r="AG84" s="499"/>
      <c r="AH84" s="421"/>
      <c r="AI84" s="421"/>
      <c r="AJ84" s="421"/>
      <c r="AK84" s="421"/>
      <c r="AL84" s="421"/>
      <c r="AM84" s="421"/>
      <c r="AN84" s="421"/>
      <c r="AO84" s="421"/>
      <c r="AP84" s="421"/>
      <c r="AQ84" s="421"/>
      <c r="AR84" s="421"/>
      <c r="AS84" s="421"/>
      <c r="AT84" s="421"/>
      <c r="AU84" s="421"/>
      <c r="AV84" s="421"/>
      <c r="AW84" s="421"/>
      <c r="AX84" s="500"/>
    </row>
    <row r="85" spans="1:50" ht="24.75" customHeight="1" x14ac:dyDescent="0.15">
      <c r="A85" s="582"/>
      <c r="B85" s="583"/>
      <c r="C85" s="83"/>
      <c r="D85" s="84"/>
      <c r="E85" s="64"/>
      <c r="F85" s="64"/>
      <c r="G85" s="64"/>
      <c r="H85" s="65"/>
      <c r="I85" s="65"/>
      <c r="J85" s="577"/>
      <c r="K85" s="577"/>
      <c r="L85" s="577"/>
      <c r="M85" s="578"/>
      <c r="N85" s="579"/>
      <c r="O85" s="71"/>
      <c r="P85" s="72"/>
      <c r="Q85" s="72"/>
      <c r="R85" s="72"/>
      <c r="S85" s="72"/>
      <c r="T85" s="72"/>
      <c r="U85" s="72"/>
      <c r="V85" s="72"/>
      <c r="W85" s="72"/>
      <c r="X85" s="72"/>
      <c r="Y85" s="72"/>
      <c r="Z85" s="72"/>
      <c r="AA85" s="72"/>
      <c r="AB85" s="72"/>
      <c r="AC85" s="72"/>
      <c r="AD85" s="72"/>
      <c r="AE85" s="72"/>
      <c r="AF85" s="73"/>
      <c r="AG85" s="499"/>
      <c r="AH85" s="421"/>
      <c r="AI85" s="421"/>
      <c r="AJ85" s="421"/>
      <c r="AK85" s="421"/>
      <c r="AL85" s="421"/>
      <c r="AM85" s="421"/>
      <c r="AN85" s="421"/>
      <c r="AO85" s="421"/>
      <c r="AP85" s="421"/>
      <c r="AQ85" s="421"/>
      <c r="AR85" s="421"/>
      <c r="AS85" s="421"/>
      <c r="AT85" s="421"/>
      <c r="AU85" s="421"/>
      <c r="AV85" s="421"/>
      <c r="AW85" s="421"/>
      <c r="AX85" s="500"/>
    </row>
    <row r="86" spans="1:50" ht="24.75" customHeight="1" x14ac:dyDescent="0.15">
      <c r="A86" s="582"/>
      <c r="B86" s="583"/>
      <c r="C86" s="83"/>
      <c r="D86" s="84"/>
      <c r="E86" s="64"/>
      <c r="F86" s="64"/>
      <c r="G86" s="64"/>
      <c r="H86" s="65"/>
      <c r="I86" s="65"/>
      <c r="J86" s="577"/>
      <c r="K86" s="577"/>
      <c r="L86" s="577"/>
      <c r="M86" s="578"/>
      <c r="N86" s="579"/>
      <c r="O86" s="71"/>
      <c r="P86" s="72"/>
      <c r="Q86" s="72"/>
      <c r="R86" s="72"/>
      <c r="S86" s="72"/>
      <c r="T86" s="72"/>
      <c r="U86" s="72"/>
      <c r="V86" s="72"/>
      <c r="W86" s="72"/>
      <c r="X86" s="72"/>
      <c r="Y86" s="72"/>
      <c r="Z86" s="72"/>
      <c r="AA86" s="72"/>
      <c r="AB86" s="72"/>
      <c r="AC86" s="72"/>
      <c r="AD86" s="72"/>
      <c r="AE86" s="72"/>
      <c r="AF86" s="73"/>
      <c r="AG86" s="499"/>
      <c r="AH86" s="421"/>
      <c r="AI86" s="421"/>
      <c r="AJ86" s="421"/>
      <c r="AK86" s="421"/>
      <c r="AL86" s="421"/>
      <c r="AM86" s="421"/>
      <c r="AN86" s="421"/>
      <c r="AO86" s="421"/>
      <c r="AP86" s="421"/>
      <c r="AQ86" s="421"/>
      <c r="AR86" s="421"/>
      <c r="AS86" s="421"/>
      <c r="AT86" s="421"/>
      <c r="AU86" s="421"/>
      <c r="AV86" s="421"/>
      <c r="AW86" s="421"/>
      <c r="AX86" s="500"/>
    </row>
    <row r="87" spans="1:50" ht="24.75" customHeight="1" x14ac:dyDescent="0.15">
      <c r="A87" s="584"/>
      <c r="B87" s="585"/>
      <c r="C87" s="589"/>
      <c r="D87" s="590"/>
      <c r="E87" s="64"/>
      <c r="F87" s="64"/>
      <c r="G87" s="64"/>
      <c r="H87" s="65"/>
      <c r="I87" s="65"/>
      <c r="J87" s="591"/>
      <c r="K87" s="591"/>
      <c r="L87" s="591"/>
      <c r="M87" s="60"/>
      <c r="N87" s="61"/>
      <c r="O87" s="74"/>
      <c r="P87" s="75"/>
      <c r="Q87" s="75"/>
      <c r="R87" s="75"/>
      <c r="S87" s="75"/>
      <c r="T87" s="75"/>
      <c r="U87" s="75"/>
      <c r="V87" s="75"/>
      <c r="W87" s="75"/>
      <c r="X87" s="75"/>
      <c r="Y87" s="75"/>
      <c r="Z87" s="75"/>
      <c r="AA87" s="75"/>
      <c r="AB87" s="75"/>
      <c r="AC87" s="75"/>
      <c r="AD87" s="75"/>
      <c r="AE87" s="75"/>
      <c r="AF87" s="76"/>
      <c r="AG87" s="565"/>
      <c r="AH87" s="118"/>
      <c r="AI87" s="118"/>
      <c r="AJ87" s="118"/>
      <c r="AK87" s="118"/>
      <c r="AL87" s="118"/>
      <c r="AM87" s="118"/>
      <c r="AN87" s="118"/>
      <c r="AO87" s="118"/>
      <c r="AP87" s="118"/>
      <c r="AQ87" s="118"/>
      <c r="AR87" s="118"/>
      <c r="AS87" s="118"/>
      <c r="AT87" s="118"/>
      <c r="AU87" s="118"/>
      <c r="AV87" s="118"/>
      <c r="AW87" s="118"/>
      <c r="AX87" s="566"/>
    </row>
    <row r="88" spans="1:50" ht="67.5" customHeight="1" x14ac:dyDescent="0.15">
      <c r="A88" s="98" t="s">
        <v>45</v>
      </c>
      <c r="B88" s="99"/>
      <c r="C88" s="102" t="s">
        <v>49</v>
      </c>
      <c r="D88" s="103"/>
      <c r="E88" s="103"/>
      <c r="F88" s="104"/>
      <c r="G88" s="105" t="s">
        <v>613</v>
      </c>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6"/>
    </row>
    <row r="89" spans="1:50" ht="67.5" customHeight="1" thickBot="1" x14ac:dyDescent="0.2">
      <c r="A89" s="100"/>
      <c r="B89" s="101"/>
      <c r="C89" s="107" t="s">
        <v>53</v>
      </c>
      <c r="D89" s="108"/>
      <c r="E89" s="108"/>
      <c r="F89" s="109"/>
      <c r="G89" s="110" t="s">
        <v>630</v>
      </c>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1"/>
    </row>
    <row r="90" spans="1:50" ht="24" customHeight="1" x14ac:dyDescent="0.15">
      <c r="A90" s="85" t="s">
        <v>30</v>
      </c>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7"/>
    </row>
    <row r="91" spans="1:50" ht="67.5" customHeight="1" thickBot="1" x14ac:dyDescent="0.2">
      <c r="A91" s="88" t="s">
        <v>637</v>
      </c>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90"/>
    </row>
    <row r="92" spans="1:50" ht="24.75" customHeight="1" x14ac:dyDescent="0.15">
      <c r="A92" s="91" t="s">
        <v>31</v>
      </c>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3"/>
    </row>
    <row r="93" spans="1:50" ht="67.5" customHeight="1" thickBot="1" x14ac:dyDescent="0.2">
      <c r="A93" s="94" t="s">
        <v>132</v>
      </c>
      <c r="B93" s="95"/>
      <c r="C93" s="95"/>
      <c r="D93" s="95"/>
      <c r="E93" s="96"/>
      <c r="F93" s="97" t="s">
        <v>639</v>
      </c>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90"/>
    </row>
    <row r="94" spans="1:50" ht="24.75" customHeight="1" x14ac:dyDescent="0.15">
      <c r="A94" s="91" t="s">
        <v>43</v>
      </c>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3"/>
    </row>
    <row r="95" spans="1:50" ht="66" customHeight="1" thickBot="1" x14ac:dyDescent="0.2">
      <c r="A95" s="94" t="s">
        <v>132</v>
      </c>
      <c r="B95" s="95"/>
      <c r="C95" s="95"/>
      <c r="D95" s="95"/>
      <c r="E95" s="96"/>
      <c r="F95" s="596" t="s">
        <v>640</v>
      </c>
      <c r="G95" s="597"/>
      <c r="H95" s="597"/>
      <c r="I95" s="597"/>
      <c r="J95" s="597"/>
      <c r="K95" s="597"/>
      <c r="L95" s="597"/>
      <c r="M95" s="597"/>
      <c r="N95" s="597"/>
      <c r="O95" s="597"/>
      <c r="P95" s="597"/>
      <c r="Q95" s="597"/>
      <c r="R95" s="597"/>
      <c r="S95" s="597"/>
      <c r="T95" s="597"/>
      <c r="U95" s="597"/>
      <c r="V95" s="597"/>
      <c r="W95" s="597"/>
      <c r="X95" s="597"/>
      <c r="Y95" s="597"/>
      <c r="Z95" s="597"/>
      <c r="AA95" s="597"/>
      <c r="AB95" s="597"/>
      <c r="AC95" s="597"/>
      <c r="AD95" s="597"/>
      <c r="AE95" s="597"/>
      <c r="AF95" s="597"/>
      <c r="AG95" s="597"/>
      <c r="AH95" s="597"/>
      <c r="AI95" s="597"/>
      <c r="AJ95" s="597"/>
      <c r="AK95" s="597"/>
      <c r="AL95" s="597"/>
      <c r="AM95" s="597"/>
      <c r="AN95" s="597"/>
      <c r="AO95" s="597"/>
      <c r="AP95" s="597"/>
      <c r="AQ95" s="597"/>
      <c r="AR95" s="597"/>
      <c r="AS95" s="597"/>
      <c r="AT95" s="597"/>
      <c r="AU95" s="597"/>
      <c r="AV95" s="597"/>
      <c r="AW95" s="597"/>
      <c r="AX95" s="598"/>
    </row>
    <row r="96" spans="1:50" ht="24.75" customHeight="1" x14ac:dyDescent="0.15">
      <c r="A96" s="599" t="s">
        <v>32</v>
      </c>
      <c r="B96" s="600"/>
      <c r="C96" s="600"/>
      <c r="D96" s="600"/>
      <c r="E96" s="600"/>
      <c r="F96" s="600"/>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600"/>
      <c r="AL96" s="600"/>
      <c r="AM96" s="600"/>
      <c r="AN96" s="600"/>
      <c r="AO96" s="600"/>
      <c r="AP96" s="600"/>
      <c r="AQ96" s="600"/>
      <c r="AR96" s="600"/>
      <c r="AS96" s="600"/>
      <c r="AT96" s="600"/>
      <c r="AU96" s="600"/>
      <c r="AV96" s="600"/>
      <c r="AW96" s="600"/>
      <c r="AX96" s="601"/>
    </row>
    <row r="97" spans="1:52" ht="67.5" customHeight="1" thickBot="1" x14ac:dyDescent="0.2">
      <c r="A97" s="602" t="s">
        <v>643</v>
      </c>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2"/>
    </row>
    <row r="98" spans="1:52" ht="24.75" customHeight="1" x14ac:dyDescent="0.15">
      <c r="A98" s="603" t="s">
        <v>212</v>
      </c>
      <c r="B98" s="604"/>
      <c r="C98" s="604"/>
      <c r="D98" s="604"/>
      <c r="E98" s="604"/>
      <c r="F98" s="604"/>
      <c r="G98" s="604"/>
      <c r="H98" s="604"/>
      <c r="I98" s="604"/>
      <c r="J98" s="604"/>
      <c r="K98" s="604"/>
      <c r="L98" s="604"/>
      <c r="M98" s="604"/>
      <c r="N98" s="604"/>
      <c r="O98" s="604"/>
      <c r="P98" s="604"/>
      <c r="Q98" s="604"/>
      <c r="R98" s="604"/>
      <c r="S98" s="604"/>
      <c r="T98" s="604"/>
      <c r="U98" s="604"/>
      <c r="V98" s="604"/>
      <c r="W98" s="604"/>
      <c r="X98" s="604"/>
      <c r="Y98" s="604"/>
      <c r="Z98" s="604"/>
      <c r="AA98" s="604"/>
      <c r="AB98" s="604"/>
      <c r="AC98" s="604"/>
      <c r="AD98" s="604"/>
      <c r="AE98" s="604"/>
      <c r="AF98" s="604"/>
      <c r="AG98" s="604"/>
      <c r="AH98" s="604"/>
      <c r="AI98" s="604"/>
      <c r="AJ98" s="604"/>
      <c r="AK98" s="604"/>
      <c r="AL98" s="604"/>
      <c r="AM98" s="604"/>
      <c r="AN98" s="604"/>
      <c r="AO98" s="604"/>
      <c r="AP98" s="604"/>
      <c r="AQ98" s="604"/>
      <c r="AR98" s="604"/>
      <c r="AS98" s="604"/>
      <c r="AT98" s="604"/>
      <c r="AU98" s="604"/>
      <c r="AV98" s="604"/>
      <c r="AW98" s="604"/>
      <c r="AX98" s="605"/>
      <c r="AZ98" s="10"/>
    </row>
    <row r="99" spans="1:52" ht="24.75" customHeight="1" x14ac:dyDescent="0.15">
      <c r="A99" s="606" t="s">
        <v>246</v>
      </c>
      <c r="B99" s="607"/>
      <c r="C99" s="607"/>
      <c r="D99" s="608"/>
      <c r="E99" s="592" t="s">
        <v>577</v>
      </c>
      <c r="F99" s="593"/>
      <c r="G99" s="593"/>
      <c r="H99" s="593"/>
      <c r="I99" s="593"/>
      <c r="J99" s="593"/>
      <c r="K99" s="593"/>
      <c r="L99" s="593"/>
      <c r="M99" s="593"/>
      <c r="N99" s="593"/>
      <c r="O99" s="593"/>
      <c r="P99" s="594"/>
      <c r="Q99" s="592"/>
      <c r="R99" s="593"/>
      <c r="S99" s="593"/>
      <c r="T99" s="593"/>
      <c r="U99" s="593"/>
      <c r="V99" s="593"/>
      <c r="W99" s="593"/>
      <c r="X99" s="593"/>
      <c r="Y99" s="593"/>
      <c r="Z99" s="593"/>
      <c r="AA99" s="593"/>
      <c r="AB99" s="594"/>
      <c r="AC99" s="592"/>
      <c r="AD99" s="593"/>
      <c r="AE99" s="593"/>
      <c r="AF99" s="593"/>
      <c r="AG99" s="593"/>
      <c r="AH99" s="593"/>
      <c r="AI99" s="593"/>
      <c r="AJ99" s="593"/>
      <c r="AK99" s="593"/>
      <c r="AL99" s="593"/>
      <c r="AM99" s="593"/>
      <c r="AN99" s="594"/>
      <c r="AO99" s="592"/>
      <c r="AP99" s="593"/>
      <c r="AQ99" s="593"/>
      <c r="AR99" s="593"/>
      <c r="AS99" s="593"/>
      <c r="AT99" s="593"/>
      <c r="AU99" s="593"/>
      <c r="AV99" s="593"/>
      <c r="AW99" s="593"/>
      <c r="AX99" s="595"/>
      <c r="AY99" s="53"/>
    </row>
    <row r="100" spans="1:52" ht="24.75" customHeight="1" x14ac:dyDescent="0.15">
      <c r="A100" s="112" t="s">
        <v>245</v>
      </c>
      <c r="B100" s="112"/>
      <c r="C100" s="112"/>
      <c r="D100" s="112"/>
      <c r="E100" s="592" t="s">
        <v>577</v>
      </c>
      <c r="F100" s="593"/>
      <c r="G100" s="593"/>
      <c r="H100" s="593"/>
      <c r="I100" s="593"/>
      <c r="J100" s="593"/>
      <c r="K100" s="593"/>
      <c r="L100" s="593"/>
      <c r="M100" s="593"/>
      <c r="N100" s="593"/>
      <c r="O100" s="593"/>
      <c r="P100" s="594"/>
      <c r="Q100" s="592"/>
      <c r="R100" s="593"/>
      <c r="S100" s="593"/>
      <c r="T100" s="593"/>
      <c r="U100" s="593"/>
      <c r="V100" s="593"/>
      <c r="W100" s="593"/>
      <c r="X100" s="593"/>
      <c r="Y100" s="593"/>
      <c r="Z100" s="593"/>
      <c r="AA100" s="593"/>
      <c r="AB100" s="594"/>
      <c r="AC100" s="592"/>
      <c r="AD100" s="593"/>
      <c r="AE100" s="593"/>
      <c r="AF100" s="593"/>
      <c r="AG100" s="593"/>
      <c r="AH100" s="593"/>
      <c r="AI100" s="593"/>
      <c r="AJ100" s="593"/>
      <c r="AK100" s="593"/>
      <c r="AL100" s="593"/>
      <c r="AM100" s="593"/>
      <c r="AN100" s="594"/>
      <c r="AO100" s="592"/>
      <c r="AP100" s="593"/>
      <c r="AQ100" s="593"/>
      <c r="AR100" s="593"/>
      <c r="AS100" s="593"/>
      <c r="AT100" s="593"/>
      <c r="AU100" s="593"/>
      <c r="AV100" s="593"/>
      <c r="AW100" s="593"/>
      <c r="AX100" s="595"/>
    </row>
    <row r="101" spans="1:52" ht="24.75" customHeight="1" x14ac:dyDescent="0.15">
      <c r="A101" s="112" t="s">
        <v>244</v>
      </c>
      <c r="B101" s="112"/>
      <c r="C101" s="112"/>
      <c r="D101" s="112"/>
      <c r="E101" s="592" t="s">
        <v>577</v>
      </c>
      <c r="F101" s="593"/>
      <c r="G101" s="593"/>
      <c r="H101" s="593"/>
      <c r="I101" s="593"/>
      <c r="J101" s="593"/>
      <c r="K101" s="593"/>
      <c r="L101" s="593"/>
      <c r="M101" s="593"/>
      <c r="N101" s="593"/>
      <c r="O101" s="593"/>
      <c r="P101" s="594"/>
      <c r="Q101" s="592"/>
      <c r="R101" s="593"/>
      <c r="S101" s="593"/>
      <c r="T101" s="593"/>
      <c r="U101" s="593"/>
      <c r="V101" s="593"/>
      <c r="W101" s="593"/>
      <c r="X101" s="593"/>
      <c r="Y101" s="593"/>
      <c r="Z101" s="593"/>
      <c r="AA101" s="593"/>
      <c r="AB101" s="594"/>
      <c r="AC101" s="592"/>
      <c r="AD101" s="593"/>
      <c r="AE101" s="593"/>
      <c r="AF101" s="593"/>
      <c r="AG101" s="593"/>
      <c r="AH101" s="593"/>
      <c r="AI101" s="593"/>
      <c r="AJ101" s="593"/>
      <c r="AK101" s="593"/>
      <c r="AL101" s="593"/>
      <c r="AM101" s="593"/>
      <c r="AN101" s="594"/>
      <c r="AO101" s="592"/>
      <c r="AP101" s="593"/>
      <c r="AQ101" s="593"/>
      <c r="AR101" s="593"/>
      <c r="AS101" s="593"/>
      <c r="AT101" s="593"/>
      <c r="AU101" s="593"/>
      <c r="AV101" s="593"/>
      <c r="AW101" s="593"/>
      <c r="AX101" s="595"/>
    </row>
    <row r="102" spans="1:52" ht="24.75" customHeight="1" x14ac:dyDescent="0.15">
      <c r="A102" s="112" t="s">
        <v>243</v>
      </c>
      <c r="B102" s="112"/>
      <c r="C102" s="112"/>
      <c r="D102" s="112"/>
      <c r="E102" s="592" t="s">
        <v>577</v>
      </c>
      <c r="F102" s="593"/>
      <c r="G102" s="593"/>
      <c r="H102" s="593"/>
      <c r="I102" s="593"/>
      <c r="J102" s="593"/>
      <c r="K102" s="593"/>
      <c r="L102" s="593"/>
      <c r="M102" s="593"/>
      <c r="N102" s="593"/>
      <c r="O102" s="593"/>
      <c r="P102" s="594"/>
      <c r="Q102" s="592"/>
      <c r="R102" s="593"/>
      <c r="S102" s="593"/>
      <c r="T102" s="593"/>
      <c r="U102" s="593"/>
      <c r="V102" s="593"/>
      <c r="W102" s="593"/>
      <c r="X102" s="593"/>
      <c r="Y102" s="593"/>
      <c r="Z102" s="593"/>
      <c r="AA102" s="593"/>
      <c r="AB102" s="594"/>
      <c r="AC102" s="592"/>
      <c r="AD102" s="593"/>
      <c r="AE102" s="593"/>
      <c r="AF102" s="593"/>
      <c r="AG102" s="593"/>
      <c r="AH102" s="593"/>
      <c r="AI102" s="593"/>
      <c r="AJ102" s="593"/>
      <c r="AK102" s="593"/>
      <c r="AL102" s="593"/>
      <c r="AM102" s="593"/>
      <c r="AN102" s="594"/>
      <c r="AO102" s="592"/>
      <c r="AP102" s="593"/>
      <c r="AQ102" s="593"/>
      <c r="AR102" s="593"/>
      <c r="AS102" s="593"/>
      <c r="AT102" s="593"/>
      <c r="AU102" s="593"/>
      <c r="AV102" s="593"/>
      <c r="AW102" s="593"/>
      <c r="AX102" s="595"/>
    </row>
    <row r="103" spans="1:52" ht="24.75" customHeight="1" x14ac:dyDescent="0.15">
      <c r="A103" s="112" t="s">
        <v>242</v>
      </c>
      <c r="B103" s="112"/>
      <c r="C103" s="112"/>
      <c r="D103" s="112"/>
      <c r="E103" s="592" t="s">
        <v>577</v>
      </c>
      <c r="F103" s="593"/>
      <c r="G103" s="593"/>
      <c r="H103" s="593"/>
      <c r="I103" s="593"/>
      <c r="J103" s="593"/>
      <c r="K103" s="593"/>
      <c r="L103" s="593"/>
      <c r="M103" s="593"/>
      <c r="N103" s="593"/>
      <c r="O103" s="593"/>
      <c r="P103" s="594"/>
      <c r="Q103" s="592"/>
      <c r="R103" s="593"/>
      <c r="S103" s="593"/>
      <c r="T103" s="593"/>
      <c r="U103" s="593"/>
      <c r="V103" s="593"/>
      <c r="W103" s="593"/>
      <c r="X103" s="593"/>
      <c r="Y103" s="593"/>
      <c r="Z103" s="593"/>
      <c r="AA103" s="593"/>
      <c r="AB103" s="594"/>
      <c r="AC103" s="592"/>
      <c r="AD103" s="593"/>
      <c r="AE103" s="593"/>
      <c r="AF103" s="593"/>
      <c r="AG103" s="593"/>
      <c r="AH103" s="593"/>
      <c r="AI103" s="593"/>
      <c r="AJ103" s="593"/>
      <c r="AK103" s="593"/>
      <c r="AL103" s="593"/>
      <c r="AM103" s="593"/>
      <c r="AN103" s="594"/>
      <c r="AO103" s="592"/>
      <c r="AP103" s="593"/>
      <c r="AQ103" s="593"/>
      <c r="AR103" s="593"/>
      <c r="AS103" s="593"/>
      <c r="AT103" s="593"/>
      <c r="AU103" s="593"/>
      <c r="AV103" s="593"/>
      <c r="AW103" s="593"/>
      <c r="AX103" s="595"/>
    </row>
    <row r="104" spans="1:52" ht="24.75" customHeight="1" x14ac:dyDescent="0.15">
      <c r="A104" s="112" t="s">
        <v>241</v>
      </c>
      <c r="B104" s="112"/>
      <c r="C104" s="112"/>
      <c r="D104" s="112"/>
      <c r="E104" s="592" t="s">
        <v>577</v>
      </c>
      <c r="F104" s="593"/>
      <c r="G104" s="593"/>
      <c r="H104" s="593"/>
      <c r="I104" s="593"/>
      <c r="J104" s="593"/>
      <c r="K104" s="593"/>
      <c r="L104" s="593"/>
      <c r="M104" s="593"/>
      <c r="N104" s="593"/>
      <c r="O104" s="593"/>
      <c r="P104" s="594"/>
      <c r="Q104" s="592"/>
      <c r="R104" s="593"/>
      <c r="S104" s="593"/>
      <c r="T104" s="593"/>
      <c r="U104" s="593"/>
      <c r="V104" s="593"/>
      <c r="W104" s="593"/>
      <c r="X104" s="593"/>
      <c r="Y104" s="593"/>
      <c r="Z104" s="593"/>
      <c r="AA104" s="593"/>
      <c r="AB104" s="594"/>
      <c r="AC104" s="592"/>
      <c r="AD104" s="593"/>
      <c r="AE104" s="593"/>
      <c r="AF104" s="593"/>
      <c r="AG104" s="593"/>
      <c r="AH104" s="593"/>
      <c r="AI104" s="593"/>
      <c r="AJ104" s="593"/>
      <c r="AK104" s="593"/>
      <c r="AL104" s="593"/>
      <c r="AM104" s="593"/>
      <c r="AN104" s="594"/>
      <c r="AO104" s="592"/>
      <c r="AP104" s="593"/>
      <c r="AQ104" s="593"/>
      <c r="AR104" s="593"/>
      <c r="AS104" s="593"/>
      <c r="AT104" s="593"/>
      <c r="AU104" s="593"/>
      <c r="AV104" s="593"/>
      <c r="AW104" s="593"/>
      <c r="AX104" s="595"/>
    </row>
    <row r="105" spans="1:52" ht="24.75" customHeight="1" x14ac:dyDescent="0.15">
      <c r="A105" s="112" t="s">
        <v>240</v>
      </c>
      <c r="B105" s="112"/>
      <c r="C105" s="112"/>
      <c r="D105" s="112"/>
      <c r="E105" s="592" t="s">
        <v>589</v>
      </c>
      <c r="F105" s="593"/>
      <c r="G105" s="593"/>
      <c r="H105" s="593"/>
      <c r="I105" s="593"/>
      <c r="J105" s="593"/>
      <c r="K105" s="593"/>
      <c r="L105" s="593"/>
      <c r="M105" s="593"/>
      <c r="N105" s="593"/>
      <c r="O105" s="593"/>
      <c r="P105" s="594"/>
      <c r="Q105" s="592"/>
      <c r="R105" s="593"/>
      <c r="S105" s="593"/>
      <c r="T105" s="593"/>
      <c r="U105" s="593"/>
      <c r="V105" s="593"/>
      <c r="W105" s="593"/>
      <c r="X105" s="593"/>
      <c r="Y105" s="593"/>
      <c r="Z105" s="593"/>
      <c r="AA105" s="593"/>
      <c r="AB105" s="594"/>
      <c r="AC105" s="592"/>
      <c r="AD105" s="593"/>
      <c r="AE105" s="593"/>
      <c r="AF105" s="593"/>
      <c r="AG105" s="593"/>
      <c r="AH105" s="593"/>
      <c r="AI105" s="593"/>
      <c r="AJ105" s="593"/>
      <c r="AK105" s="593"/>
      <c r="AL105" s="593"/>
      <c r="AM105" s="593"/>
      <c r="AN105" s="594"/>
      <c r="AO105" s="592"/>
      <c r="AP105" s="593"/>
      <c r="AQ105" s="593"/>
      <c r="AR105" s="593"/>
      <c r="AS105" s="593"/>
      <c r="AT105" s="593"/>
      <c r="AU105" s="593"/>
      <c r="AV105" s="593"/>
      <c r="AW105" s="593"/>
      <c r="AX105" s="595"/>
    </row>
    <row r="106" spans="1:52" ht="24.75" customHeight="1" x14ac:dyDescent="0.15">
      <c r="A106" s="112" t="s">
        <v>239</v>
      </c>
      <c r="B106" s="112"/>
      <c r="C106" s="112"/>
      <c r="D106" s="112"/>
      <c r="E106" s="592" t="s">
        <v>590</v>
      </c>
      <c r="F106" s="593"/>
      <c r="G106" s="593"/>
      <c r="H106" s="593"/>
      <c r="I106" s="593"/>
      <c r="J106" s="593"/>
      <c r="K106" s="593"/>
      <c r="L106" s="593"/>
      <c r="M106" s="593"/>
      <c r="N106" s="593"/>
      <c r="O106" s="593"/>
      <c r="P106" s="594"/>
      <c r="Q106" s="592"/>
      <c r="R106" s="593"/>
      <c r="S106" s="593"/>
      <c r="T106" s="593"/>
      <c r="U106" s="593"/>
      <c r="V106" s="593"/>
      <c r="W106" s="593"/>
      <c r="X106" s="593"/>
      <c r="Y106" s="593"/>
      <c r="Z106" s="593"/>
      <c r="AA106" s="593"/>
      <c r="AB106" s="594"/>
      <c r="AC106" s="592"/>
      <c r="AD106" s="593"/>
      <c r="AE106" s="593"/>
      <c r="AF106" s="593"/>
      <c r="AG106" s="593"/>
      <c r="AH106" s="593"/>
      <c r="AI106" s="593"/>
      <c r="AJ106" s="593"/>
      <c r="AK106" s="593"/>
      <c r="AL106" s="593"/>
      <c r="AM106" s="593"/>
      <c r="AN106" s="594"/>
      <c r="AO106" s="592"/>
      <c r="AP106" s="593"/>
      <c r="AQ106" s="593"/>
      <c r="AR106" s="593"/>
      <c r="AS106" s="593"/>
      <c r="AT106" s="593"/>
      <c r="AU106" s="593"/>
      <c r="AV106" s="593"/>
      <c r="AW106" s="593"/>
      <c r="AX106" s="595"/>
    </row>
    <row r="107" spans="1:52" ht="24.75" customHeight="1" x14ac:dyDescent="0.15">
      <c r="A107" s="112" t="s">
        <v>385</v>
      </c>
      <c r="B107" s="112"/>
      <c r="C107" s="112"/>
      <c r="D107" s="112"/>
      <c r="E107" s="611" t="s">
        <v>571</v>
      </c>
      <c r="F107" s="612"/>
      <c r="G107" s="612"/>
      <c r="H107" s="56" t="str">
        <f>IF(E107="","","-")</f>
        <v>-</v>
      </c>
      <c r="I107" s="612"/>
      <c r="J107" s="612"/>
      <c r="K107" s="56" t="str">
        <f>IF(I107="","","-")</f>
        <v/>
      </c>
      <c r="L107" s="82">
        <v>156</v>
      </c>
      <c r="M107" s="82"/>
      <c r="N107" s="56" t="str">
        <f>IF(O107="","","-")</f>
        <v/>
      </c>
      <c r="O107" s="609"/>
      <c r="P107" s="610"/>
      <c r="Q107" s="611"/>
      <c r="R107" s="612"/>
      <c r="S107" s="612"/>
      <c r="T107" s="56" t="str">
        <f>IF(Q107="","","-")</f>
        <v/>
      </c>
      <c r="U107" s="612"/>
      <c r="V107" s="612"/>
      <c r="W107" s="56" t="str">
        <f>IF(U107="","","-")</f>
        <v/>
      </c>
      <c r="X107" s="82"/>
      <c r="Y107" s="82"/>
      <c r="Z107" s="56" t="str">
        <f>IF(AA107="","","-")</f>
        <v/>
      </c>
      <c r="AA107" s="609"/>
      <c r="AB107" s="610"/>
      <c r="AC107" s="611"/>
      <c r="AD107" s="612"/>
      <c r="AE107" s="612"/>
      <c r="AF107" s="56" t="str">
        <f>IF(AC107="","","-")</f>
        <v/>
      </c>
      <c r="AG107" s="612"/>
      <c r="AH107" s="612"/>
      <c r="AI107" s="56" t="str">
        <f>IF(AG107="","","-")</f>
        <v/>
      </c>
      <c r="AJ107" s="82"/>
      <c r="AK107" s="82"/>
      <c r="AL107" s="56" t="str">
        <f>IF(AM107="","","-")</f>
        <v/>
      </c>
      <c r="AM107" s="609"/>
      <c r="AN107" s="610"/>
      <c r="AO107" s="611"/>
      <c r="AP107" s="612"/>
      <c r="AQ107" s="56" t="str">
        <f>IF(AO107="","","-")</f>
        <v/>
      </c>
      <c r="AR107" s="612"/>
      <c r="AS107" s="612"/>
      <c r="AT107" s="56" t="str">
        <f>IF(AR107="","","-")</f>
        <v/>
      </c>
      <c r="AU107" s="82"/>
      <c r="AV107" s="82"/>
      <c r="AW107" s="56" t="str">
        <f>IF(AX107="","","-")</f>
        <v/>
      </c>
      <c r="AX107" s="58"/>
    </row>
    <row r="108" spans="1:52" ht="24.75" customHeight="1" x14ac:dyDescent="0.15">
      <c r="A108" s="112" t="s">
        <v>560</v>
      </c>
      <c r="B108" s="112"/>
      <c r="C108" s="112"/>
      <c r="D108" s="112"/>
      <c r="E108" s="611" t="s">
        <v>571</v>
      </c>
      <c r="F108" s="612"/>
      <c r="G108" s="612"/>
      <c r="H108" s="56"/>
      <c r="I108" s="612"/>
      <c r="J108" s="612"/>
      <c r="K108" s="56"/>
      <c r="L108" s="82">
        <v>159</v>
      </c>
      <c r="M108" s="82"/>
      <c r="N108" s="56" t="str">
        <f>IF(O108="","","-")</f>
        <v/>
      </c>
      <c r="O108" s="609"/>
      <c r="P108" s="610"/>
      <c r="Q108" s="611"/>
      <c r="R108" s="612"/>
      <c r="S108" s="612"/>
      <c r="T108" s="56" t="str">
        <f>IF(Q108="","","-")</f>
        <v/>
      </c>
      <c r="U108" s="612"/>
      <c r="V108" s="612"/>
      <c r="W108" s="56" t="str">
        <f>IF(U108="","","-")</f>
        <v/>
      </c>
      <c r="X108" s="82"/>
      <c r="Y108" s="82"/>
      <c r="Z108" s="56" t="str">
        <f>IF(AA108="","","-")</f>
        <v/>
      </c>
      <c r="AA108" s="609"/>
      <c r="AB108" s="610"/>
      <c r="AC108" s="611"/>
      <c r="AD108" s="612"/>
      <c r="AE108" s="612"/>
      <c r="AF108" s="56" t="str">
        <f>IF(AC108="","","-")</f>
        <v/>
      </c>
      <c r="AG108" s="612"/>
      <c r="AH108" s="612"/>
      <c r="AI108" s="56" t="str">
        <f>IF(AG108="","","-")</f>
        <v/>
      </c>
      <c r="AJ108" s="82"/>
      <c r="AK108" s="82"/>
      <c r="AL108" s="56" t="str">
        <f>IF(AM108="","","-")</f>
        <v/>
      </c>
      <c r="AM108" s="609"/>
      <c r="AN108" s="610"/>
      <c r="AO108" s="611"/>
      <c r="AP108" s="612"/>
      <c r="AQ108" s="56" t="str">
        <f>IF(AO108="","","-")</f>
        <v/>
      </c>
      <c r="AR108" s="612"/>
      <c r="AS108" s="612"/>
      <c r="AT108" s="56" t="str">
        <f>IF(AR108="","","-")</f>
        <v/>
      </c>
      <c r="AU108" s="82"/>
      <c r="AV108" s="82"/>
      <c r="AW108" s="56" t="str">
        <f>IF(AX108="","","-")</f>
        <v/>
      </c>
      <c r="AX108" s="58"/>
    </row>
    <row r="109" spans="1:52" ht="24.75" customHeight="1" x14ac:dyDescent="0.15">
      <c r="A109" s="112" t="s">
        <v>353</v>
      </c>
      <c r="B109" s="112"/>
      <c r="C109" s="112"/>
      <c r="D109" s="112"/>
      <c r="E109" s="614">
        <v>2021</v>
      </c>
      <c r="F109" s="113"/>
      <c r="G109" s="612" t="s">
        <v>592</v>
      </c>
      <c r="H109" s="612"/>
      <c r="I109" s="612"/>
      <c r="J109" s="113">
        <v>20</v>
      </c>
      <c r="K109" s="113"/>
      <c r="L109" s="82">
        <v>47</v>
      </c>
      <c r="M109" s="82"/>
      <c r="N109" s="82"/>
      <c r="O109" s="113"/>
      <c r="P109" s="113"/>
      <c r="Q109" s="614"/>
      <c r="R109" s="113"/>
      <c r="S109" s="612"/>
      <c r="T109" s="612"/>
      <c r="U109" s="612"/>
      <c r="V109" s="113"/>
      <c r="W109" s="113"/>
      <c r="X109" s="82"/>
      <c r="Y109" s="82"/>
      <c r="Z109" s="82"/>
      <c r="AA109" s="113"/>
      <c r="AB109" s="613"/>
      <c r="AC109" s="614"/>
      <c r="AD109" s="113"/>
      <c r="AE109" s="612"/>
      <c r="AF109" s="612"/>
      <c r="AG109" s="612"/>
      <c r="AH109" s="113"/>
      <c r="AI109" s="113"/>
      <c r="AJ109" s="82"/>
      <c r="AK109" s="82"/>
      <c r="AL109" s="82"/>
      <c r="AM109" s="113"/>
      <c r="AN109" s="613"/>
      <c r="AO109" s="614"/>
      <c r="AP109" s="113"/>
      <c r="AQ109" s="612"/>
      <c r="AR109" s="612"/>
      <c r="AS109" s="612"/>
      <c r="AT109" s="113"/>
      <c r="AU109" s="113"/>
      <c r="AV109" s="82"/>
      <c r="AW109" s="82"/>
      <c r="AX109" s="58"/>
    </row>
    <row r="110" spans="1:52" ht="28.35" customHeight="1" x14ac:dyDescent="0.15">
      <c r="A110" s="222" t="s">
        <v>233</v>
      </c>
      <c r="B110" s="223"/>
      <c r="C110" s="223"/>
      <c r="D110" s="223"/>
      <c r="E110" s="223"/>
      <c r="F110" s="224"/>
      <c r="G110" s="43" t="s">
        <v>562</v>
      </c>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2" ht="28.35" customHeight="1" x14ac:dyDescent="0.15">
      <c r="A111" s="222"/>
      <c r="B111" s="223"/>
      <c r="C111" s="223"/>
      <c r="D111" s="223"/>
      <c r="E111" s="223"/>
      <c r="F111" s="22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2" ht="28.35" customHeight="1" x14ac:dyDescent="0.15">
      <c r="A112" s="222"/>
      <c r="B112" s="223"/>
      <c r="C112" s="223"/>
      <c r="D112" s="223"/>
      <c r="E112" s="223"/>
      <c r="F112" s="22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22"/>
      <c r="B113" s="223"/>
      <c r="C113" s="223"/>
      <c r="D113" s="223"/>
      <c r="E113" s="223"/>
      <c r="F113" s="22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7.75" customHeight="1" x14ac:dyDescent="0.15">
      <c r="A114" s="222"/>
      <c r="B114" s="223"/>
      <c r="C114" s="223"/>
      <c r="D114" s="223"/>
      <c r="E114" s="223"/>
      <c r="F114" s="22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22"/>
      <c r="B115" s="223"/>
      <c r="C115" s="223"/>
      <c r="D115" s="223"/>
      <c r="E115" s="223"/>
      <c r="F115" s="22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22"/>
      <c r="B116" s="223"/>
      <c r="C116" s="223"/>
      <c r="D116" s="223"/>
      <c r="E116" s="223"/>
      <c r="F116" s="22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75" customHeight="1" x14ac:dyDescent="0.15">
      <c r="A117" s="222"/>
      <c r="B117" s="223"/>
      <c r="C117" s="223"/>
      <c r="D117" s="223"/>
      <c r="E117" s="223"/>
      <c r="F117" s="22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222"/>
      <c r="B118" s="223"/>
      <c r="C118" s="223"/>
      <c r="D118" s="223"/>
      <c r="E118" s="223"/>
      <c r="F118" s="224"/>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22"/>
      <c r="B119" s="223"/>
      <c r="C119" s="223"/>
      <c r="D119" s="223"/>
      <c r="E119" s="223"/>
      <c r="F119" s="224"/>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222"/>
      <c r="B120" s="223"/>
      <c r="C120" s="223"/>
      <c r="D120" s="223"/>
      <c r="E120" s="223"/>
      <c r="F120" s="22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22"/>
      <c r="B121" s="223"/>
      <c r="C121" s="223"/>
      <c r="D121" s="223"/>
      <c r="E121" s="223"/>
      <c r="F121" s="224"/>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222"/>
      <c r="B122" s="223"/>
      <c r="C122" s="223"/>
      <c r="D122" s="223"/>
      <c r="E122" s="223"/>
      <c r="F122" s="224"/>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222"/>
      <c r="B123" s="223"/>
      <c r="C123" s="223"/>
      <c r="D123" s="223"/>
      <c r="E123" s="223"/>
      <c r="F123" s="224"/>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222"/>
      <c r="B124" s="223"/>
      <c r="C124" s="223"/>
      <c r="D124" s="223"/>
      <c r="E124" s="223"/>
      <c r="F124" s="224"/>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222"/>
      <c r="B125" s="223"/>
      <c r="C125" s="223"/>
      <c r="D125" s="223"/>
      <c r="E125" s="223"/>
      <c r="F125" s="224"/>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thickBot="1" x14ac:dyDescent="0.2">
      <c r="A126" s="222"/>
      <c r="B126" s="223"/>
      <c r="C126" s="223"/>
      <c r="D126" s="223"/>
      <c r="E126" s="223"/>
      <c r="F126" s="224"/>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x14ac:dyDescent="0.15">
      <c r="A127" s="615" t="s">
        <v>235</v>
      </c>
      <c r="B127" s="616"/>
      <c r="C127" s="616"/>
      <c r="D127" s="616"/>
      <c r="E127" s="616"/>
      <c r="F127" s="617"/>
      <c r="G127" s="621" t="s">
        <v>644</v>
      </c>
      <c r="H127" s="622"/>
      <c r="I127" s="622"/>
      <c r="J127" s="622"/>
      <c r="K127" s="622"/>
      <c r="L127" s="622"/>
      <c r="M127" s="622"/>
      <c r="N127" s="622"/>
      <c r="O127" s="622"/>
      <c r="P127" s="622"/>
      <c r="Q127" s="622"/>
      <c r="R127" s="622"/>
      <c r="S127" s="622"/>
      <c r="T127" s="622"/>
      <c r="U127" s="622"/>
      <c r="V127" s="622"/>
      <c r="W127" s="622"/>
      <c r="X127" s="622"/>
      <c r="Y127" s="622"/>
      <c r="Z127" s="622"/>
      <c r="AA127" s="622"/>
      <c r="AB127" s="623"/>
      <c r="AC127" s="621" t="s">
        <v>253</v>
      </c>
      <c r="AD127" s="622"/>
      <c r="AE127" s="622"/>
      <c r="AF127" s="622"/>
      <c r="AG127" s="622"/>
      <c r="AH127" s="622"/>
      <c r="AI127" s="622"/>
      <c r="AJ127" s="622"/>
      <c r="AK127" s="622"/>
      <c r="AL127" s="622"/>
      <c r="AM127" s="622"/>
      <c r="AN127" s="622"/>
      <c r="AO127" s="622"/>
      <c r="AP127" s="622"/>
      <c r="AQ127" s="622"/>
      <c r="AR127" s="622"/>
      <c r="AS127" s="622"/>
      <c r="AT127" s="622"/>
      <c r="AU127" s="622"/>
      <c r="AV127" s="622"/>
      <c r="AW127" s="622"/>
      <c r="AX127" s="624"/>
    </row>
    <row r="128" spans="1:50" ht="24.75" customHeight="1" x14ac:dyDescent="0.15">
      <c r="A128" s="618"/>
      <c r="B128" s="619"/>
      <c r="C128" s="619"/>
      <c r="D128" s="619"/>
      <c r="E128" s="619"/>
      <c r="F128" s="620"/>
      <c r="G128" s="102" t="s">
        <v>15</v>
      </c>
      <c r="H128" s="625"/>
      <c r="I128" s="625"/>
      <c r="J128" s="625"/>
      <c r="K128" s="625"/>
      <c r="L128" s="626" t="s">
        <v>16</v>
      </c>
      <c r="M128" s="625"/>
      <c r="N128" s="625"/>
      <c r="O128" s="625"/>
      <c r="P128" s="625"/>
      <c r="Q128" s="625"/>
      <c r="R128" s="625"/>
      <c r="S128" s="625"/>
      <c r="T128" s="625"/>
      <c r="U128" s="625"/>
      <c r="V128" s="625"/>
      <c r="W128" s="625"/>
      <c r="X128" s="627"/>
      <c r="Y128" s="628" t="s">
        <v>17</v>
      </c>
      <c r="Z128" s="629"/>
      <c r="AA128" s="629"/>
      <c r="AB128" s="630"/>
      <c r="AC128" s="102" t="s">
        <v>15</v>
      </c>
      <c r="AD128" s="625"/>
      <c r="AE128" s="625"/>
      <c r="AF128" s="625"/>
      <c r="AG128" s="625"/>
      <c r="AH128" s="626" t="s">
        <v>16</v>
      </c>
      <c r="AI128" s="625"/>
      <c r="AJ128" s="625"/>
      <c r="AK128" s="625"/>
      <c r="AL128" s="625"/>
      <c r="AM128" s="625"/>
      <c r="AN128" s="625"/>
      <c r="AO128" s="625"/>
      <c r="AP128" s="625"/>
      <c r="AQ128" s="625"/>
      <c r="AR128" s="625"/>
      <c r="AS128" s="625"/>
      <c r="AT128" s="627"/>
      <c r="AU128" s="628" t="s">
        <v>17</v>
      </c>
      <c r="AV128" s="629"/>
      <c r="AW128" s="629"/>
      <c r="AX128" s="631"/>
    </row>
    <row r="129" spans="1:51" ht="40.5" customHeight="1" x14ac:dyDescent="0.15">
      <c r="A129" s="618"/>
      <c r="B129" s="619"/>
      <c r="C129" s="619"/>
      <c r="D129" s="619"/>
      <c r="E129" s="619"/>
      <c r="F129" s="620"/>
      <c r="G129" s="632" t="s">
        <v>622</v>
      </c>
      <c r="H129" s="633"/>
      <c r="I129" s="633"/>
      <c r="J129" s="633"/>
      <c r="K129" s="634"/>
      <c r="L129" s="635" t="s">
        <v>626</v>
      </c>
      <c r="M129" s="636"/>
      <c r="N129" s="636"/>
      <c r="O129" s="636"/>
      <c r="P129" s="636"/>
      <c r="Q129" s="636"/>
      <c r="R129" s="636"/>
      <c r="S129" s="636"/>
      <c r="T129" s="636"/>
      <c r="U129" s="636"/>
      <c r="V129" s="636"/>
      <c r="W129" s="636"/>
      <c r="X129" s="637"/>
      <c r="Y129" s="638">
        <v>372</v>
      </c>
      <c r="Z129" s="639"/>
      <c r="AA129" s="639"/>
      <c r="AB129" s="640"/>
      <c r="AC129" s="632" t="s">
        <v>643</v>
      </c>
      <c r="AD129" s="633"/>
      <c r="AE129" s="633"/>
      <c r="AF129" s="633"/>
      <c r="AG129" s="634"/>
      <c r="AH129" s="635" t="s">
        <v>643</v>
      </c>
      <c r="AI129" s="636"/>
      <c r="AJ129" s="636"/>
      <c r="AK129" s="636"/>
      <c r="AL129" s="636"/>
      <c r="AM129" s="636"/>
      <c r="AN129" s="636"/>
      <c r="AO129" s="636"/>
      <c r="AP129" s="636"/>
      <c r="AQ129" s="636"/>
      <c r="AR129" s="636"/>
      <c r="AS129" s="636"/>
      <c r="AT129" s="637"/>
      <c r="AU129" s="638" t="s">
        <v>643</v>
      </c>
      <c r="AV129" s="639"/>
      <c r="AW129" s="639"/>
      <c r="AX129" s="641"/>
    </row>
    <row r="130" spans="1:51" ht="24.75" customHeight="1" x14ac:dyDescent="0.15">
      <c r="A130" s="618"/>
      <c r="B130" s="619"/>
      <c r="C130" s="619"/>
      <c r="D130" s="619"/>
      <c r="E130" s="619"/>
      <c r="F130" s="620"/>
      <c r="G130" s="642" t="s">
        <v>18</v>
      </c>
      <c r="H130" s="643"/>
      <c r="I130" s="643"/>
      <c r="J130" s="643"/>
      <c r="K130" s="643"/>
      <c r="L130" s="644"/>
      <c r="M130" s="645"/>
      <c r="N130" s="645"/>
      <c r="O130" s="645"/>
      <c r="P130" s="645"/>
      <c r="Q130" s="645"/>
      <c r="R130" s="645"/>
      <c r="S130" s="645"/>
      <c r="T130" s="645"/>
      <c r="U130" s="645"/>
      <c r="V130" s="645"/>
      <c r="W130" s="645"/>
      <c r="X130" s="646"/>
      <c r="Y130" s="647">
        <f>SUM(Y129:AB129)</f>
        <v>372</v>
      </c>
      <c r="Z130" s="648"/>
      <c r="AA130" s="648"/>
      <c r="AB130" s="649"/>
      <c r="AC130" s="642" t="s">
        <v>18</v>
      </c>
      <c r="AD130" s="643"/>
      <c r="AE130" s="643"/>
      <c r="AF130" s="643"/>
      <c r="AG130" s="643"/>
      <c r="AH130" s="644"/>
      <c r="AI130" s="645"/>
      <c r="AJ130" s="645"/>
      <c r="AK130" s="645"/>
      <c r="AL130" s="645"/>
      <c r="AM130" s="645"/>
      <c r="AN130" s="645"/>
      <c r="AO130" s="645"/>
      <c r="AP130" s="645"/>
      <c r="AQ130" s="645"/>
      <c r="AR130" s="645"/>
      <c r="AS130" s="645"/>
      <c r="AT130" s="646"/>
      <c r="AU130" s="647">
        <f>SUM(AU129:AX129)</f>
        <v>0</v>
      </c>
      <c r="AV130" s="648"/>
      <c r="AW130" s="648"/>
      <c r="AX130" s="650"/>
    </row>
    <row r="131" spans="1:51" ht="24.75" customHeight="1" x14ac:dyDescent="0.15">
      <c r="A131" s="4"/>
      <c r="B131" s="4"/>
      <c r="C131" s="4"/>
      <c r="D131" s="4"/>
      <c r="E131" s="4"/>
      <c r="F131" s="4"/>
      <c r="G131" s="7"/>
      <c r="H131" s="7"/>
      <c r="I131" s="7"/>
      <c r="J131" s="7"/>
      <c r="K131" s="7"/>
      <c r="L131" s="3"/>
      <c r="M131" s="7"/>
      <c r="N131" s="7"/>
      <c r="O131" s="7"/>
      <c r="P131" s="7"/>
      <c r="Q131" s="7"/>
      <c r="R131" s="7"/>
      <c r="S131" s="7"/>
      <c r="T131" s="7"/>
      <c r="U131" s="7"/>
      <c r="V131" s="7"/>
      <c r="W131" s="7"/>
      <c r="X131" s="7"/>
      <c r="Y131" s="8"/>
      <c r="Z131" s="8"/>
      <c r="AA131" s="8"/>
      <c r="AB131" s="8"/>
      <c r="AC131" s="7"/>
      <c r="AD131" s="7"/>
      <c r="AE131" s="7"/>
      <c r="AF131" s="7"/>
      <c r="AG131" s="7"/>
      <c r="AH131" s="3"/>
      <c r="AI131" s="7"/>
      <c r="AJ131" s="7"/>
      <c r="AK131" s="7"/>
      <c r="AL131" s="7"/>
      <c r="AM131" s="7"/>
      <c r="AN131" s="7"/>
      <c r="AO131" s="7"/>
      <c r="AP131" s="7"/>
      <c r="AQ131" s="7"/>
      <c r="AR131" s="7"/>
      <c r="AS131" s="7"/>
      <c r="AT131" s="7"/>
      <c r="AU131" s="8"/>
      <c r="AV131" s="8"/>
      <c r="AW131" s="8"/>
      <c r="AX131" s="8"/>
    </row>
    <row r="132" spans="1:51" ht="24.75" customHeight="1" x14ac:dyDescent="0.15"/>
    <row r="133" spans="1:51" ht="24.75" customHeight="1" x14ac:dyDescent="0.15">
      <c r="A133" s="9"/>
      <c r="B133" s="1" t="s">
        <v>26</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24.75" customHeight="1" x14ac:dyDescent="0.15">
      <c r="A134" s="9"/>
      <c r="B134" s="36" t="s">
        <v>216</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59.25" customHeight="1" x14ac:dyDescent="0.15">
      <c r="A135" s="651"/>
      <c r="B135" s="651"/>
      <c r="C135" s="651" t="s">
        <v>24</v>
      </c>
      <c r="D135" s="651"/>
      <c r="E135" s="651"/>
      <c r="F135" s="651"/>
      <c r="G135" s="651"/>
      <c r="H135" s="651"/>
      <c r="I135" s="651"/>
      <c r="J135" s="652" t="s">
        <v>184</v>
      </c>
      <c r="K135" s="112"/>
      <c r="L135" s="112"/>
      <c r="M135" s="112"/>
      <c r="N135" s="112"/>
      <c r="O135" s="112"/>
      <c r="P135" s="333" t="s">
        <v>25</v>
      </c>
      <c r="Q135" s="333"/>
      <c r="R135" s="333"/>
      <c r="S135" s="333"/>
      <c r="T135" s="333"/>
      <c r="U135" s="333"/>
      <c r="V135" s="333"/>
      <c r="W135" s="333"/>
      <c r="X135" s="333"/>
      <c r="Y135" s="653" t="s">
        <v>183</v>
      </c>
      <c r="Z135" s="654"/>
      <c r="AA135" s="654"/>
      <c r="AB135" s="654"/>
      <c r="AC135" s="652" t="s">
        <v>208</v>
      </c>
      <c r="AD135" s="652"/>
      <c r="AE135" s="652"/>
      <c r="AF135" s="652"/>
      <c r="AG135" s="652"/>
      <c r="AH135" s="653" t="s">
        <v>221</v>
      </c>
      <c r="AI135" s="651"/>
      <c r="AJ135" s="651"/>
      <c r="AK135" s="651"/>
      <c r="AL135" s="651" t="s">
        <v>19</v>
      </c>
      <c r="AM135" s="651"/>
      <c r="AN135" s="651"/>
      <c r="AO135" s="655"/>
      <c r="AP135" s="674" t="s">
        <v>185</v>
      </c>
      <c r="AQ135" s="674"/>
      <c r="AR135" s="674"/>
      <c r="AS135" s="674"/>
      <c r="AT135" s="674"/>
      <c r="AU135" s="674"/>
      <c r="AV135" s="674"/>
      <c r="AW135" s="674"/>
      <c r="AX135" s="674"/>
    </row>
    <row r="136" spans="1:51" ht="54" customHeight="1" x14ac:dyDescent="0.15">
      <c r="A136" s="662">
        <v>1</v>
      </c>
      <c r="B136" s="662">
        <v>1</v>
      </c>
      <c r="C136" s="663" t="s">
        <v>642</v>
      </c>
      <c r="D136" s="664"/>
      <c r="E136" s="664"/>
      <c r="F136" s="664"/>
      <c r="G136" s="664"/>
      <c r="H136" s="664"/>
      <c r="I136" s="664"/>
      <c r="J136" s="665">
        <v>3010005021418</v>
      </c>
      <c r="K136" s="666"/>
      <c r="L136" s="666"/>
      <c r="M136" s="666"/>
      <c r="N136" s="666"/>
      <c r="O136" s="666"/>
      <c r="P136" s="675" t="s">
        <v>627</v>
      </c>
      <c r="Q136" s="676"/>
      <c r="R136" s="676"/>
      <c r="S136" s="676"/>
      <c r="T136" s="676"/>
      <c r="U136" s="676"/>
      <c r="V136" s="676"/>
      <c r="W136" s="676"/>
      <c r="X136" s="676"/>
      <c r="Y136" s="669">
        <v>372</v>
      </c>
      <c r="Z136" s="670"/>
      <c r="AA136" s="670"/>
      <c r="AB136" s="671"/>
      <c r="AC136" s="677" t="s">
        <v>223</v>
      </c>
      <c r="AD136" s="678"/>
      <c r="AE136" s="678"/>
      <c r="AF136" s="678"/>
      <c r="AG136" s="678"/>
      <c r="AH136" s="656">
        <v>1</v>
      </c>
      <c r="AI136" s="657"/>
      <c r="AJ136" s="657"/>
      <c r="AK136" s="657"/>
      <c r="AL136" s="658" t="s">
        <v>632</v>
      </c>
      <c r="AM136" s="659"/>
      <c r="AN136" s="659"/>
      <c r="AO136" s="660"/>
      <c r="AP136" s="661" t="s">
        <v>634</v>
      </c>
      <c r="AQ136" s="661"/>
      <c r="AR136" s="661"/>
      <c r="AS136" s="661"/>
      <c r="AT136" s="661"/>
      <c r="AU136" s="661"/>
      <c r="AV136" s="661"/>
      <c r="AW136" s="661"/>
      <c r="AX136" s="661"/>
    </row>
    <row r="137" spans="1:51" ht="60.75" customHeight="1" x14ac:dyDescent="0.15">
      <c r="A137" s="662">
        <v>2</v>
      </c>
      <c r="B137" s="662">
        <v>1</v>
      </c>
      <c r="C137" s="663" t="s">
        <v>641</v>
      </c>
      <c r="D137" s="664"/>
      <c r="E137" s="664"/>
      <c r="F137" s="664"/>
      <c r="G137" s="664"/>
      <c r="H137" s="664"/>
      <c r="I137" s="664"/>
      <c r="J137" s="665">
        <v>6010001030403</v>
      </c>
      <c r="K137" s="666"/>
      <c r="L137" s="666"/>
      <c r="M137" s="666"/>
      <c r="N137" s="666"/>
      <c r="O137" s="666"/>
      <c r="P137" s="667" t="s">
        <v>628</v>
      </c>
      <c r="Q137" s="668"/>
      <c r="R137" s="668"/>
      <c r="S137" s="668"/>
      <c r="T137" s="668"/>
      <c r="U137" s="668"/>
      <c r="V137" s="668"/>
      <c r="W137" s="668"/>
      <c r="X137" s="668"/>
      <c r="Y137" s="669">
        <v>24</v>
      </c>
      <c r="Z137" s="670"/>
      <c r="AA137" s="670"/>
      <c r="AB137" s="671"/>
      <c r="AC137" s="672" t="s">
        <v>223</v>
      </c>
      <c r="AD137" s="673"/>
      <c r="AE137" s="673"/>
      <c r="AF137" s="673"/>
      <c r="AG137" s="673"/>
      <c r="AH137" s="656">
        <v>1</v>
      </c>
      <c r="AI137" s="657"/>
      <c r="AJ137" s="657"/>
      <c r="AK137" s="657"/>
      <c r="AL137" s="658" t="s">
        <v>253</v>
      </c>
      <c r="AM137" s="659"/>
      <c r="AN137" s="659"/>
      <c r="AO137" s="660"/>
      <c r="AP137" s="661" t="s">
        <v>634</v>
      </c>
      <c r="AQ137" s="661"/>
      <c r="AR137" s="661"/>
      <c r="AS137" s="661"/>
      <c r="AT137" s="661"/>
      <c r="AU137" s="661"/>
      <c r="AV137" s="661"/>
      <c r="AW137" s="661"/>
      <c r="AX137" s="661"/>
      <c r="AY137">
        <f>COUNTA($C$137)</f>
        <v>1</v>
      </c>
    </row>
  </sheetData>
  <sheetProtection formatRows="0"/>
  <dataConsolidate link="1"/>
  <mergeCells count="547">
    <mergeCell ref="V109:W109"/>
    <mergeCell ref="AC109:AD109"/>
    <mergeCell ref="AE109:AG109"/>
    <mergeCell ref="AH109:AI109"/>
    <mergeCell ref="AQ109:AS109"/>
    <mergeCell ref="E107:G107"/>
    <mergeCell ref="I107:J107"/>
    <mergeCell ref="L107:M107"/>
    <mergeCell ref="O107:P107"/>
    <mergeCell ref="Q107:S107"/>
    <mergeCell ref="U107:V107"/>
    <mergeCell ref="X107:Y107"/>
    <mergeCell ref="Y55:AA55"/>
    <mergeCell ref="AB55:AD55"/>
    <mergeCell ref="AE55:AH55"/>
    <mergeCell ref="AI55:AL55"/>
    <mergeCell ref="AM55:AP55"/>
    <mergeCell ref="AQ55:AT55"/>
    <mergeCell ref="AU55:AX55"/>
    <mergeCell ref="AR107:AS107"/>
    <mergeCell ref="AU107:AV107"/>
    <mergeCell ref="Y53:AA53"/>
    <mergeCell ref="AB53:AD53"/>
    <mergeCell ref="AE53:AH53"/>
    <mergeCell ref="AI53:AL53"/>
    <mergeCell ref="AM53:AP53"/>
    <mergeCell ref="AQ53:AT53"/>
    <mergeCell ref="AU53:AX53"/>
    <mergeCell ref="Y54:AA54"/>
    <mergeCell ref="AB54:AD54"/>
    <mergeCell ref="AE54:AH54"/>
    <mergeCell ref="AI54:AL54"/>
    <mergeCell ref="AM54:AP54"/>
    <mergeCell ref="AQ54:AT54"/>
    <mergeCell ref="AU54:AX54"/>
    <mergeCell ref="A46:A55"/>
    <mergeCell ref="B46:F50"/>
    <mergeCell ref="G46:AA47"/>
    <mergeCell ref="AB46:AX47"/>
    <mergeCell ref="Y41:AA41"/>
    <mergeCell ref="AB41:AD41"/>
    <mergeCell ref="AE41:AH41"/>
    <mergeCell ref="AI41:AL41"/>
    <mergeCell ref="B51:F55"/>
    <mergeCell ref="G51:O52"/>
    <mergeCell ref="P51:X52"/>
    <mergeCell ref="Y51:AA52"/>
    <mergeCell ref="AB51:AD52"/>
    <mergeCell ref="AE51:AH52"/>
    <mergeCell ref="AI51:AL52"/>
    <mergeCell ref="AM51:AP52"/>
    <mergeCell ref="AQ51:AT51"/>
    <mergeCell ref="AU51:AX51"/>
    <mergeCell ref="AQ52:AR52"/>
    <mergeCell ref="AS52:AT52"/>
    <mergeCell ref="AU52:AV52"/>
    <mergeCell ref="AW52:AX52"/>
    <mergeCell ref="G53:O55"/>
    <mergeCell ref="P53:X55"/>
    <mergeCell ref="A136:B136"/>
    <mergeCell ref="C136:I136"/>
    <mergeCell ref="J136:O136"/>
    <mergeCell ref="P136:X136"/>
    <mergeCell ref="Y136:AB136"/>
    <mergeCell ref="AC136:AG136"/>
    <mergeCell ref="AH136:AK136"/>
    <mergeCell ref="AL136:AO136"/>
    <mergeCell ref="AP136:AX136"/>
    <mergeCell ref="AH137:AK137"/>
    <mergeCell ref="AL137:AO137"/>
    <mergeCell ref="AP137:AX137"/>
    <mergeCell ref="A137:B137"/>
    <mergeCell ref="C137:I137"/>
    <mergeCell ref="J137:O137"/>
    <mergeCell ref="P137:X137"/>
    <mergeCell ref="Y137:AB137"/>
    <mergeCell ref="AC137:AG137"/>
    <mergeCell ref="AU130:AX130"/>
    <mergeCell ref="A135:B135"/>
    <mergeCell ref="C135:I135"/>
    <mergeCell ref="J135:O135"/>
    <mergeCell ref="P135:X135"/>
    <mergeCell ref="Y135:AB135"/>
    <mergeCell ref="AC135:AG135"/>
    <mergeCell ref="AH135:AK135"/>
    <mergeCell ref="AL135:AO135"/>
    <mergeCell ref="AP135:AX135"/>
    <mergeCell ref="AM108:AN108"/>
    <mergeCell ref="AO108:AP108"/>
    <mergeCell ref="AR108:AS108"/>
    <mergeCell ref="AU108:AV108"/>
    <mergeCell ref="A109:D109"/>
    <mergeCell ref="O109:P109"/>
    <mergeCell ref="U108:V108"/>
    <mergeCell ref="X108:Y108"/>
    <mergeCell ref="AA108:AB108"/>
    <mergeCell ref="AC108:AE108"/>
    <mergeCell ref="AG108:AH108"/>
    <mergeCell ref="AJ108:AK108"/>
    <mergeCell ref="A108:D108"/>
    <mergeCell ref="E108:G108"/>
    <mergeCell ref="I108:J108"/>
    <mergeCell ref="L108:M108"/>
    <mergeCell ref="O108:P108"/>
    <mergeCell ref="Q108:S108"/>
    <mergeCell ref="L109:N109"/>
    <mergeCell ref="E109:F109"/>
    <mergeCell ref="G109:I109"/>
    <mergeCell ref="J109:K109"/>
    <mergeCell ref="Q109:R109"/>
    <mergeCell ref="S109:U109"/>
    <mergeCell ref="AM109:AN109"/>
    <mergeCell ref="AO109:AP109"/>
    <mergeCell ref="A110:F126"/>
    <mergeCell ref="A127:F130"/>
    <mergeCell ref="G127:AB127"/>
    <mergeCell ref="AC127:AX127"/>
    <mergeCell ref="G128:K128"/>
    <mergeCell ref="L128:X128"/>
    <mergeCell ref="AA109:AB109"/>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102:D102"/>
    <mergeCell ref="E102:P102"/>
    <mergeCell ref="Q102:AB102"/>
    <mergeCell ref="AC102:AN102"/>
    <mergeCell ref="AO102:AX102"/>
    <mergeCell ref="A103:D103"/>
    <mergeCell ref="E103:P103"/>
    <mergeCell ref="Q103:AB103"/>
    <mergeCell ref="AC103:AN103"/>
    <mergeCell ref="AO103:AX103"/>
    <mergeCell ref="A106:D106"/>
    <mergeCell ref="E106:P106"/>
    <mergeCell ref="Q106:AB106"/>
    <mergeCell ref="AC106:AN106"/>
    <mergeCell ref="AO106:AX106"/>
    <mergeCell ref="A107:D107"/>
    <mergeCell ref="A104:D104"/>
    <mergeCell ref="E104:P104"/>
    <mergeCell ref="Q104:AB104"/>
    <mergeCell ref="AC104:AN104"/>
    <mergeCell ref="AO104:AX104"/>
    <mergeCell ref="A105:D105"/>
    <mergeCell ref="E105:P105"/>
    <mergeCell ref="Q105:AB105"/>
    <mergeCell ref="AC105:AN105"/>
    <mergeCell ref="AO105:AX105"/>
    <mergeCell ref="AA107:AB107"/>
    <mergeCell ref="AC107:AE107"/>
    <mergeCell ref="AG107:AH107"/>
    <mergeCell ref="AJ107:AK107"/>
    <mergeCell ref="AM107:AN107"/>
    <mergeCell ref="AO107:AP107"/>
    <mergeCell ref="A95:E95"/>
    <mergeCell ref="F95:AX95"/>
    <mergeCell ref="A96:AX96"/>
    <mergeCell ref="A97:AX97"/>
    <mergeCell ref="A98:AX98"/>
    <mergeCell ref="A99:D99"/>
    <mergeCell ref="E99:P99"/>
    <mergeCell ref="Q99:AB99"/>
    <mergeCell ref="AC99:AN99"/>
    <mergeCell ref="AO99:AX99"/>
    <mergeCell ref="E100:P100"/>
    <mergeCell ref="Q100:AB100"/>
    <mergeCell ref="AC100:AN100"/>
    <mergeCell ref="AO100:AX100"/>
    <mergeCell ref="A101:D101"/>
    <mergeCell ref="E101:P101"/>
    <mergeCell ref="Q101:AB101"/>
    <mergeCell ref="AC101:AN101"/>
    <mergeCell ref="AO101:AX101"/>
    <mergeCell ref="A81:B87"/>
    <mergeCell ref="C81:AC81"/>
    <mergeCell ref="AD81:AF81"/>
    <mergeCell ref="AG81:AX87"/>
    <mergeCell ref="J85:L85"/>
    <mergeCell ref="M85:N85"/>
    <mergeCell ref="C86:D86"/>
    <mergeCell ref="E86:G86"/>
    <mergeCell ref="H86:I86"/>
    <mergeCell ref="J86:L86"/>
    <mergeCell ref="M86:N86"/>
    <mergeCell ref="C87:D87"/>
    <mergeCell ref="E87:G87"/>
    <mergeCell ref="H87:I87"/>
    <mergeCell ref="J87:L87"/>
    <mergeCell ref="A77:B80"/>
    <mergeCell ref="C77:AC77"/>
    <mergeCell ref="AD77:AF77"/>
    <mergeCell ref="AG77:AX77"/>
    <mergeCell ref="C78:AC78"/>
    <mergeCell ref="AD78:AF78"/>
    <mergeCell ref="AG78:AX78"/>
    <mergeCell ref="C79:AC79"/>
    <mergeCell ref="AD79:AF79"/>
    <mergeCell ref="AG79:AX79"/>
    <mergeCell ref="C80:AC80"/>
    <mergeCell ref="AD80:AF80"/>
    <mergeCell ref="AD70:AF70"/>
    <mergeCell ref="AG70:AX70"/>
    <mergeCell ref="C71:AC71"/>
    <mergeCell ref="AD71:AF71"/>
    <mergeCell ref="AG71:AX71"/>
    <mergeCell ref="C72:AC72"/>
    <mergeCell ref="AD72:AF72"/>
    <mergeCell ref="AG72:AX72"/>
    <mergeCell ref="AG80:AX80"/>
    <mergeCell ref="C76:AC76"/>
    <mergeCell ref="AD76:AF76"/>
    <mergeCell ref="AG76:AX76"/>
    <mergeCell ref="C73:AC73"/>
    <mergeCell ref="AD73:AF73"/>
    <mergeCell ref="AG73:AX73"/>
    <mergeCell ref="C74:AC74"/>
    <mergeCell ref="AD74:AF74"/>
    <mergeCell ref="AG74:AX74"/>
    <mergeCell ref="E57:F58"/>
    <mergeCell ref="A67:B76"/>
    <mergeCell ref="C67:AC67"/>
    <mergeCell ref="AD67:AF67"/>
    <mergeCell ref="AG67:AX69"/>
    <mergeCell ref="C68:D69"/>
    <mergeCell ref="E68:AC68"/>
    <mergeCell ref="AD68:AF68"/>
    <mergeCell ref="E69:AC69"/>
    <mergeCell ref="AD69:AF69"/>
    <mergeCell ref="C70:AC70"/>
    <mergeCell ref="A64:B66"/>
    <mergeCell ref="C64:AC64"/>
    <mergeCell ref="AD64:AF64"/>
    <mergeCell ref="AG64:AX64"/>
    <mergeCell ref="C65:AC65"/>
    <mergeCell ref="AD65:AF65"/>
    <mergeCell ref="AG65:AX65"/>
    <mergeCell ref="C66:AC66"/>
    <mergeCell ref="AD66:AF66"/>
    <mergeCell ref="AG66:AX66"/>
    <mergeCell ref="C75:AC75"/>
    <mergeCell ref="AD75:AF75"/>
    <mergeCell ref="AG75:AX75"/>
    <mergeCell ref="A44:F45"/>
    <mergeCell ref="G44:AX45"/>
    <mergeCell ref="G48:AA50"/>
    <mergeCell ref="AB48:AX50"/>
    <mergeCell ref="U60:AX60"/>
    <mergeCell ref="G61:T61"/>
    <mergeCell ref="A62:AX62"/>
    <mergeCell ref="C63:AC63"/>
    <mergeCell ref="AD63:AF63"/>
    <mergeCell ref="AG63:AX63"/>
    <mergeCell ref="W57:AA57"/>
    <mergeCell ref="AB57:AX57"/>
    <mergeCell ref="W58:AA58"/>
    <mergeCell ref="AB58:AX58"/>
    <mergeCell ref="C59:D61"/>
    <mergeCell ref="E59:F61"/>
    <mergeCell ref="G59:I59"/>
    <mergeCell ref="J59:T59"/>
    <mergeCell ref="U59:AX59"/>
    <mergeCell ref="G60:T60"/>
    <mergeCell ref="A56:B61"/>
    <mergeCell ref="C56:D58"/>
    <mergeCell ref="E56:F56"/>
    <mergeCell ref="G56:AX56"/>
    <mergeCell ref="AM41:AP41"/>
    <mergeCell ref="AQ41:AT41"/>
    <mergeCell ref="AU41:AX41"/>
    <mergeCell ref="Y42:AA42"/>
    <mergeCell ref="AM42:AP42"/>
    <mergeCell ref="AQ42:AT42"/>
    <mergeCell ref="AU42:AX42"/>
    <mergeCell ref="G41:O43"/>
    <mergeCell ref="P41:X43"/>
    <mergeCell ref="Y43:AA43"/>
    <mergeCell ref="AB43:AD43"/>
    <mergeCell ref="AE43:AH43"/>
    <mergeCell ref="AI43:AL43"/>
    <mergeCell ref="AM43:AP43"/>
    <mergeCell ref="AQ43:AT43"/>
    <mergeCell ref="AU43:AX43"/>
    <mergeCell ref="AM34:AP34"/>
    <mergeCell ref="AQ34:AT34"/>
    <mergeCell ref="AU34:AX34"/>
    <mergeCell ref="AE39:AH40"/>
    <mergeCell ref="AI39:AL40"/>
    <mergeCell ref="AM39:AP40"/>
    <mergeCell ref="AQ39:AT39"/>
    <mergeCell ref="AU39:AX39"/>
    <mergeCell ref="AQ40:AR40"/>
    <mergeCell ref="AS40:AT40"/>
    <mergeCell ref="AU40:AV40"/>
    <mergeCell ref="AW40:AX40"/>
    <mergeCell ref="AQ37:AX37"/>
    <mergeCell ref="AE38:AH38"/>
    <mergeCell ref="AI38:AL38"/>
    <mergeCell ref="AM38:AP38"/>
    <mergeCell ref="AQ38:AX38"/>
    <mergeCell ref="AE37:AH37"/>
    <mergeCell ref="AI37:AL37"/>
    <mergeCell ref="AM37:AP37"/>
    <mergeCell ref="AI34:AL34"/>
    <mergeCell ref="A36:F38"/>
    <mergeCell ref="G36:X36"/>
    <mergeCell ref="Y36:AA36"/>
    <mergeCell ref="AB36:AD36"/>
    <mergeCell ref="AE36:AH36"/>
    <mergeCell ref="AI36:AL36"/>
    <mergeCell ref="AB42:AD42"/>
    <mergeCell ref="AE42:AH42"/>
    <mergeCell ref="AI42:AL42"/>
    <mergeCell ref="A39:F43"/>
    <mergeCell ref="G39:O40"/>
    <mergeCell ref="P39:X40"/>
    <mergeCell ref="Y39:AA40"/>
    <mergeCell ref="AB39:AD40"/>
    <mergeCell ref="Y38:AA38"/>
    <mergeCell ref="AB38:AD38"/>
    <mergeCell ref="G37:X38"/>
    <mergeCell ref="Y37:AA37"/>
    <mergeCell ref="AB37:AD37"/>
    <mergeCell ref="AM36:AP36"/>
    <mergeCell ref="AQ36:AX36"/>
    <mergeCell ref="A30:F32"/>
    <mergeCell ref="G30:O30"/>
    <mergeCell ref="P30:X30"/>
    <mergeCell ref="Y30:AA30"/>
    <mergeCell ref="AB30:AD30"/>
    <mergeCell ref="AE30:AH30"/>
    <mergeCell ref="Y35:AA35"/>
    <mergeCell ref="AB35:AD35"/>
    <mergeCell ref="AE35:AH35"/>
    <mergeCell ref="AI35:AL35"/>
    <mergeCell ref="AM35:AP35"/>
    <mergeCell ref="AQ35:AT35"/>
    <mergeCell ref="AU35:AX35"/>
    <mergeCell ref="AI33:AL33"/>
    <mergeCell ref="AM33:AP33"/>
    <mergeCell ref="AQ33:AT33"/>
    <mergeCell ref="AU33:AX33"/>
    <mergeCell ref="G34:O35"/>
    <mergeCell ref="P34:X35"/>
    <mergeCell ref="Y34:AA34"/>
    <mergeCell ref="AB34:AD34"/>
    <mergeCell ref="AE34:AH34"/>
    <mergeCell ref="AU31:AX31"/>
    <mergeCell ref="Y32:AA32"/>
    <mergeCell ref="AB32:AD32"/>
    <mergeCell ref="AE32:AH32"/>
    <mergeCell ref="AI32:AL32"/>
    <mergeCell ref="AM32:AP32"/>
    <mergeCell ref="AQ32:AT32"/>
    <mergeCell ref="AU32:AX32"/>
    <mergeCell ref="AI30:AL30"/>
    <mergeCell ref="AM30:AP30"/>
    <mergeCell ref="AQ30:AT30"/>
    <mergeCell ref="AU30:AX30"/>
    <mergeCell ref="AI31:AL31"/>
    <mergeCell ref="W25:AC25"/>
    <mergeCell ref="G26:O26"/>
    <mergeCell ref="P26:V26"/>
    <mergeCell ref="W26:AC26"/>
    <mergeCell ref="AB33:AD33"/>
    <mergeCell ref="AE33:AH33"/>
    <mergeCell ref="AM31:AP31"/>
    <mergeCell ref="AQ31:AT31"/>
    <mergeCell ref="A33:F35"/>
    <mergeCell ref="G33:O33"/>
    <mergeCell ref="P33:X33"/>
    <mergeCell ref="Y33:AA33"/>
    <mergeCell ref="G31:O32"/>
    <mergeCell ref="P31:X32"/>
    <mergeCell ref="Y31:AA31"/>
    <mergeCell ref="AB31:AD31"/>
    <mergeCell ref="AE31:AH31"/>
    <mergeCell ref="A22:F28"/>
    <mergeCell ref="G22:O22"/>
    <mergeCell ref="P22:V22"/>
    <mergeCell ref="W22:AC22"/>
    <mergeCell ref="G28:O28"/>
    <mergeCell ref="P28:V28"/>
    <mergeCell ref="W28:AC28"/>
    <mergeCell ref="A29:F29"/>
    <mergeCell ref="G29:AX29"/>
    <mergeCell ref="G23:O23"/>
    <mergeCell ref="P23:V23"/>
    <mergeCell ref="W23:AC23"/>
    <mergeCell ref="AD23:AX28"/>
    <mergeCell ref="G24:O24"/>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7:V58"/>
    <mergeCell ref="U61:AX61"/>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82:AF82"/>
    <mergeCell ref="C82:N82"/>
    <mergeCell ref="X109:Z109"/>
    <mergeCell ref="AJ109:AL109"/>
    <mergeCell ref="C85:D85"/>
    <mergeCell ref="E85:G85"/>
    <mergeCell ref="H85:I85"/>
    <mergeCell ref="A90:AX90"/>
    <mergeCell ref="A91:AX91"/>
    <mergeCell ref="A92:AX92"/>
    <mergeCell ref="A93:E93"/>
    <mergeCell ref="F93:AX93"/>
    <mergeCell ref="A94:AX94"/>
    <mergeCell ref="A88:B89"/>
    <mergeCell ref="C88:F88"/>
    <mergeCell ref="G88:AX88"/>
    <mergeCell ref="C89:F89"/>
    <mergeCell ref="G89:AX89"/>
    <mergeCell ref="A100:D100"/>
    <mergeCell ref="AT109:AU109"/>
    <mergeCell ref="AV109:AW109"/>
    <mergeCell ref="C84:D84"/>
    <mergeCell ref="E84:G84"/>
    <mergeCell ref="H84:I84"/>
    <mergeCell ref="M87:N87"/>
    <mergeCell ref="C83:D83"/>
    <mergeCell ref="E83:G83"/>
    <mergeCell ref="H83:I83"/>
    <mergeCell ref="J83:L83"/>
    <mergeCell ref="M83:N83"/>
    <mergeCell ref="O83:AF83"/>
    <mergeCell ref="O84:AF84"/>
    <mergeCell ref="O85:AF85"/>
    <mergeCell ref="O86:AF86"/>
    <mergeCell ref="O87:AF87"/>
    <mergeCell ref="J84:L84"/>
    <mergeCell ref="M84:N84"/>
  </mergeCells>
  <phoneticPr fontId="5"/>
  <conditionalFormatting sqref="P14:AQ14">
    <cfRule type="expression" dxfId="133" priority="947">
      <formula>IF(RIGHT(TEXT(P14,"0.#"),1)=".",FALSE,TRUE)</formula>
    </cfRule>
    <cfRule type="expression" dxfId="132" priority="948">
      <formula>IF(RIGHT(TEXT(P14,"0.#"),1)=".",TRUE,FALSE)</formula>
    </cfRule>
  </conditionalFormatting>
  <conditionalFormatting sqref="P18:AX18">
    <cfRule type="expression" dxfId="131" priority="945">
      <formula>IF(RIGHT(TEXT(P18,"0.#"),1)=".",FALSE,TRUE)</formula>
    </cfRule>
    <cfRule type="expression" dxfId="130" priority="946">
      <formula>IF(RIGHT(TEXT(P18,"0.#"),1)=".",TRUE,FALSE)</formula>
    </cfRule>
  </conditionalFormatting>
  <conditionalFormatting sqref="Y130">
    <cfRule type="expression" dxfId="129" priority="941">
      <formula>IF(RIGHT(TEXT(Y130,"0.#"),1)=".",FALSE,TRUE)</formula>
    </cfRule>
    <cfRule type="expression" dxfId="128" priority="942">
      <formula>IF(RIGHT(TEXT(Y130,"0.#"),1)=".",TRUE,FALSE)</formula>
    </cfRule>
  </conditionalFormatting>
  <conditionalFormatting sqref="P16:AQ17 P15:AX15 P13:AX13">
    <cfRule type="expression" dxfId="127" priority="939">
      <formula>IF(RIGHT(TEXT(P13,"0.#"),1)=".",FALSE,TRUE)</formula>
    </cfRule>
    <cfRule type="expression" dxfId="126" priority="940">
      <formula>IF(RIGHT(TEXT(P13,"0.#"),1)=".",TRUE,FALSE)</formula>
    </cfRule>
  </conditionalFormatting>
  <conditionalFormatting sqref="P19:AJ19">
    <cfRule type="expression" dxfId="125" priority="937">
      <formula>IF(RIGHT(TEXT(P19,"0.#"),1)=".",FALSE,TRUE)</formula>
    </cfRule>
    <cfRule type="expression" dxfId="124" priority="938">
      <formula>IF(RIGHT(TEXT(P19,"0.#"),1)=".",TRUE,FALSE)</formula>
    </cfRule>
  </conditionalFormatting>
  <conditionalFormatting sqref="AE31 AQ31">
    <cfRule type="expression" dxfId="123" priority="935">
      <formula>IF(RIGHT(TEXT(AE31,"0.#"),1)=".",FALSE,TRUE)</formula>
    </cfRule>
    <cfRule type="expression" dxfId="122" priority="936">
      <formula>IF(RIGHT(TEXT(AE31,"0.#"),1)=".",TRUE,FALSE)</formula>
    </cfRule>
  </conditionalFormatting>
  <conditionalFormatting sqref="Y129">
    <cfRule type="expression" dxfId="121" priority="933">
      <formula>IF(RIGHT(TEXT(Y129,"0.#"),1)=".",FALSE,TRUE)</formula>
    </cfRule>
    <cfRule type="expression" dxfId="120" priority="934">
      <formula>IF(RIGHT(TEXT(Y129,"0.#"),1)=".",TRUE,FALSE)</formula>
    </cfRule>
  </conditionalFormatting>
  <conditionalFormatting sqref="AU130">
    <cfRule type="expression" dxfId="119" priority="929">
      <formula>IF(RIGHT(TEXT(AU130,"0.#"),1)=".",FALSE,TRUE)</formula>
    </cfRule>
    <cfRule type="expression" dxfId="118" priority="930">
      <formula>IF(RIGHT(TEXT(AU130,"0.#"),1)=".",TRUE,FALSE)</formula>
    </cfRule>
  </conditionalFormatting>
  <conditionalFormatting sqref="AU129">
    <cfRule type="expression" dxfId="117" priority="927">
      <formula>IF(RIGHT(TEXT(AU129,"0.#"),1)=".",FALSE,TRUE)</formula>
    </cfRule>
    <cfRule type="expression" dxfId="116" priority="928">
      <formula>IF(RIGHT(TEXT(AU129,"0.#"),1)=".",TRUE,FALSE)</formula>
    </cfRule>
  </conditionalFormatting>
  <conditionalFormatting sqref="AI31">
    <cfRule type="expression" dxfId="115" priority="913">
      <formula>IF(RIGHT(TEXT(AI31,"0.#"),1)=".",FALSE,TRUE)</formula>
    </cfRule>
    <cfRule type="expression" dxfId="114" priority="914">
      <formula>IF(RIGHT(TEXT(AI31,"0.#"),1)=".",TRUE,FALSE)</formula>
    </cfRule>
  </conditionalFormatting>
  <conditionalFormatting sqref="AM31">
    <cfRule type="expression" dxfId="113" priority="911">
      <formula>IF(RIGHT(TEXT(AM31,"0.#"),1)=".",FALSE,TRUE)</formula>
    </cfRule>
    <cfRule type="expression" dxfId="112" priority="912">
      <formula>IF(RIGHT(TEXT(AM31,"0.#"),1)=".",TRUE,FALSE)</formula>
    </cfRule>
  </conditionalFormatting>
  <conditionalFormatting sqref="AE32">
    <cfRule type="expression" dxfId="111" priority="909">
      <formula>IF(RIGHT(TEXT(AE32,"0.#"),1)=".",FALSE,TRUE)</formula>
    </cfRule>
    <cfRule type="expression" dxfId="110" priority="910">
      <formula>IF(RIGHT(TEXT(AE32,"0.#"),1)=".",TRUE,FALSE)</formula>
    </cfRule>
  </conditionalFormatting>
  <conditionalFormatting sqref="AI32">
    <cfRule type="expression" dxfId="109" priority="907">
      <formula>IF(RIGHT(TEXT(AI32,"0.#"),1)=".",FALSE,TRUE)</formula>
    </cfRule>
    <cfRule type="expression" dxfId="108" priority="908">
      <formula>IF(RIGHT(TEXT(AI32,"0.#"),1)=".",TRUE,FALSE)</formula>
    </cfRule>
  </conditionalFormatting>
  <conditionalFormatting sqref="AM32">
    <cfRule type="expression" dxfId="107" priority="905">
      <formula>IF(RIGHT(TEXT(AM32,"0.#"),1)=".",FALSE,TRUE)</formula>
    </cfRule>
    <cfRule type="expression" dxfId="106" priority="906">
      <formula>IF(RIGHT(TEXT(AM32,"0.#"),1)=".",TRUE,FALSE)</formula>
    </cfRule>
  </conditionalFormatting>
  <conditionalFormatting sqref="AQ32">
    <cfRule type="expression" dxfId="105" priority="903">
      <formula>IF(RIGHT(TEXT(AQ32,"0.#"),1)=".",FALSE,TRUE)</formula>
    </cfRule>
    <cfRule type="expression" dxfId="104" priority="904">
      <formula>IF(RIGHT(TEXT(AQ32,"0.#"),1)=".",TRUE,FALSE)</formula>
    </cfRule>
  </conditionalFormatting>
  <conditionalFormatting sqref="W23">
    <cfRule type="expression" dxfId="103" priority="861">
      <formula>IF(RIGHT(TEXT(W23,"0.#"),1)=".",FALSE,TRUE)</formula>
    </cfRule>
    <cfRule type="expression" dxfId="102" priority="862">
      <formula>IF(RIGHT(TEXT(W23,"0.#"),1)=".",TRUE,FALSE)</formula>
    </cfRule>
  </conditionalFormatting>
  <conditionalFormatting sqref="W24:W27">
    <cfRule type="expression" dxfId="101" priority="859">
      <formula>IF(RIGHT(TEXT(W24,"0.#"),1)=".",FALSE,TRUE)</formula>
    </cfRule>
    <cfRule type="expression" dxfId="100" priority="860">
      <formula>IF(RIGHT(TEXT(W24,"0.#"),1)=".",TRUE,FALSE)</formula>
    </cfRule>
  </conditionalFormatting>
  <conditionalFormatting sqref="P23">
    <cfRule type="expression" dxfId="99" priority="855">
      <formula>IF(RIGHT(TEXT(P23,"0.#"),1)=".",FALSE,TRUE)</formula>
    </cfRule>
    <cfRule type="expression" dxfId="98" priority="856">
      <formula>IF(RIGHT(TEXT(P23,"0.#"),1)=".",TRUE,FALSE)</formula>
    </cfRule>
  </conditionalFormatting>
  <conditionalFormatting sqref="P24:P27">
    <cfRule type="expression" dxfId="97" priority="853">
      <formula>IF(RIGHT(TEXT(P24,"0.#"),1)=".",FALSE,TRUE)</formula>
    </cfRule>
    <cfRule type="expression" dxfId="96" priority="854">
      <formula>IF(RIGHT(TEXT(P24,"0.#"),1)=".",TRUE,FALSE)</formula>
    </cfRule>
  </conditionalFormatting>
  <conditionalFormatting sqref="AU32">
    <cfRule type="expression" dxfId="95" priority="719">
      <formula>IF(RIGHT(TEXT(AU32,"0.#"),1)=".",FALSE,TRUE)</formula>
    </cfRule>
    <cfRule type="expression" dxfId="94" priority="720">
      <formula>IF(RIGHT(TEXT(AU32,"0.#"),1)=".",TRUE,FALSE)</formula>
    </cfRule>
  </conditionalFormatting>
  <conditionalFormatting sqref="AU31">
    <cfRule type="expression" dxfId="93" priority="721">
      <formula>IF(RIGHT(TEXT(AU31,"0.#"),1)=".",FALSE,TRUE)</formula>
    </cfRule>
    <cfRule type="expression" dxfId="92" priority="722">
      <formula>IF(RIGHT(TEXT(AU31,"0.#"),1)=".",TRUE,FALSE)</formula>
    </cfRule>
  </conditionalFormatting>
  <conditionalFormatting sqref="P28:AC28">
    <cfRule type="expression" dxfId="91" priority="717">
      <formula>IF(RIGHT(TEXT(P28,"0.#"),1)=".",FALSE,TRUE)</formula>
    </cfRule>
    <cfRule type="expression" dxfId="90" priority="718">
      <formula>IF(RIGHT(TEXT(P28,"0.#"),1)=".",TRUE,FALSE)</formula>
    </cfRule>
  </conditionalFormatting>
  <conditionalFormatting sqref="AM37">
    <cfRule type="expression" dxfId="89" priority="667">
      <formula>IF(RIGHT(TEXT(AM37,"0.#"),1)=".",FALSE,TRUE)</formula>
    </cfRule>
    <cfRule type="expression" dxfId="88" priority="668">
      <formula>IF(RIGHT(TEXT(AM37,"0.#"),1)=".",TRUE,FALSE)</formula>
    </cfRule>
  </conditionalFormatting>
  <conditionalFormatting sqref="AM38">
    <cfRule type="expression" dxfId="87" priority="665">
      <formula>IF(RIGHT(TEXT(AM38,"0.#"),1)=".",FALSE,TRUE)</formula>
    </cfRule>
    <cfRule type="expression" dxfId="86" priority="666">
      <formula>IF(RIGHT(TEXT(AM38,"0.#"),1)=".",TRUE,FALSE)</formula>
    </cfRule>
  </conditionalFormatting>
  <conditionalFormatting sqref="AQ38">
    <cfRule type="expression" dxfId="85" priority="661">
      <formula>IF(RIGHT(TEXT(AQ38,"0.#"),1)=".",FALSE,TRUE)</formula>
    </cfRule>
    <cfRule type="expression" dxfId="84" priority="662">
      <formula>IF(RIGHT(TEXT(AQ38,"0.#"),1)=".",TRUE,FALSE)</formula>
    </cfRule>
  </conditionalFormatting>
  <conditionalFormatting sqref="AQ37">
    <cfRule type="expression" dxfId="83" priority="671">
      <formula>IF(RIGHT(TEXT(AQ37,"0.#"),1)=".",FALSE,TRUE)</formula>
    </cfRule>
    <cfRule type="expression" dxfId="82" priority="672">
      <formula>IF(RIGHT(TEXT(AQ37,"0.#"),1)=".",TRUE,FALSE)</formula>
    </cfRule>
  </conditionalFormatting>
  <conditionalFormatting sqref="AE34 AQ34">
    <cfRule type="expression" dxfId="81" priority="659">
      <formula>IF(RIGHT(TEXT(AE34,"0.#"),1)=".",FALSE,TRUE)</formula>
    </cfRule>
    <cfRule type="expression" dxfId="80" priority="660">
      <formula>IF(RIGHT(TEXT(AE34,"0.#"),1)=".",TRUE,FALSE)</formula>
    </cfRule>
  </conditionalFormatting>
  <conditionalFormatting sqref="AI34">
    <cfRule type="expression" dxfId="79" priority="657">
      <formula>IF(RIGHT(TEXT(AI34,"0.#"),1)=".",FALSE,TRUE)</formula>
    </cfRule>
    <cfRule type="expression" dxfId="78" priority="658">
      <formula>IF(RIGHT(TEXT(AI34,"0.#"),1)=".",TRUE,FALSE)</formula>
    </cfRule>
  </conditionalFormatting>
  <conditionalFormatting sqref="AM34">
    <cfRule type="expression" dxfId="77" priority="655">
      <formula>IF(RIGHT(TEXT(AM34,"0.#"),1)=".",FALSE,TRUE)</formula>
    </cfRule>
    <cfRule type="expression" dxfId="76" priority="656">
      <formula>IF(RIGHT(TEXT(AM34,"0.#"),1)=".",TRUE,FALSE)</formula>
    </cfRule>
  </conditionalFormatting>
  <conditionalFormatting sqref="AE35">
    <cfRule type="expression" dxfId="75" priority="653">
      <formula>IF(RIGHT(TEXT(AE35,"0.#"),1)=".",FALSE,TRUE)</formula>
    </cfRule>
    <cfRule type="expression" dxfId="74" priority="654">
      <formula>IF(RIGHT(TEXT(AE35,"0.#"),1)=".",TRUE,FALSE)</formula>
    </cfRule>
  </conditionalFormatting>
  <conditionalFormatting sqref="AI35">
    <cfRule type="expression" dxfId="73" priority="651">
      <formula>IF(RIGHT(TEXT(AI35,"0.#"),1)=".",FALSE,TRUE)</formula>
    </cfRule>
    <cfRule type="expression" dxfId="72" priority="652">
      <formula>IF(RIGHT(TEXT(AI35,"0.#"),1)=".",TRUE,FALSE)</formula>
    </cfRule>
  </conditionalFormatting>
  <conditionalFormatting sqref="AM35">
    <cfRule type="expression" dxfId="71" priority="649">
      <formula>IF(RIGHT(TEXT(AM35,"0.#"),1)=".",FALSE,TRUE)</formula>
    </cfRule>
    <cfRule type="expression" dxfId="70" priority="650">
      <formula>IF(RIGHT(TEXT(AM35,"0.#"),1)=".",TRUE,FALSE)</formula>
    </cfRule>
  </conditionalFormatting>
  <conditionalFormatting sqref="AQ35">
    <cfRule type="expression" dxfId="69" priority="647">
      <formula>IF(RIGHT(TEXT(AQ35,"0.#"),1)=".",FALSE,TRUE)</formula>
    </cfRule>
    <cfRule type="expression" dxfId="68" priority="648">
      <formula>IF(RIGHT(TEXT(AQ35,"0.#"),1)=".",TRUE,FALSE)</formula>
    </cfRule>
  </conditionalFormatting>
  <conditionalFormatting sqref="AU34">
    <cfRule type="expression" dxfId="67" priority="645">
      <formula>IF(RIGHT(TEXT(AU34,"0.#"),1)=".",FALSE,TRUE)</formula>
    </cfRule>
    <cfRule type="expression" dxfId="66" priority="646">
      <formula>IF(RIGHT(TEXT(AU34,"0.#"),1)=".",TRUE,FALSE)</formula>
    </cfRule>
  </conditionalFormatting>
  <conditionalFormatting sqref="AU35">
    <cfRule type="expression" dxfId="65" priority="643">
      <formula>IF(RIGHT(TEXT(AU35,"0.#"),1)=".",FALSE,TRUE)</formula>
    </cfRule>
    <cfRule type="expression" dxfId="64" priority="644">
      <formula>IF(RIGHT(TEXT(AU35,"0.#"),1)=".",TRUE,FALSE)</formula>
    </cfRule>
  </conditionalFormatting>
  <conditionalFormatting sqref="AE41">
    <cfRule type="expression" dxfId="63" priority="539">
      <formula>IF(RIGHT(TEXT(AE41,"0.#"),1)=".",FALSE,TRUE)</formula>
    </cfRule>
    <cfRule type="expression" dxfId="62" priority="540">
      <formula>IF(RIGHT(TEXT(AE41,"0.#"),1)=".",TRUE,FALSE)</formula>
    </cfRule>
  </conditionalFormatting>
  <conditionalFormatting sqref="AM43">
    <cfRule type="expression" dxfId="61" priority="523">
      <formula>IF(RIGHT(TEXT(AM43,"0.#"),1)=".",FALSE,TRUE)</formula>
    </cfRule>
    <cfRule type="expression" dxfId="60" priority="524">
      <formula>IF(RIGHT(TEXT(AM43,"0.#"),1)=".",TRUE,FALSE)</formula>
    </cfRule>
  </conditionalFormatting>
  <conditionalFormatting sqref="AE42">
    <cfRule type="expression" dxfId="59" priority="537">
      <formula>IF(RIGHT(TEXT(AE42,"0.#"),1)=".",FALSE,TRUE)</formula>
    </cfRule>
    <cfRule type="expression" dxfId="58" priority="538">
      <formula>IF(RIGHT(TEXT(AE42,"0.#"),1)=".",TRUE,FALSE)</formula>
    </cfRule>
  </conditionalFormatting>
  <conditionalFormatting sqref="AE43">
    <cfRule type="expression" dxfId="57" priority="535">
      <formula>IF(RIGHT(TEXT(AE43,"0.#"),1)=".",FALSE,TRUE)</formula>
    </cfRule>
    <cfRule type="expression" dxfId="56" priority="536">
      <formula>IF(RIGHT(TEXT(AE43,"0.#"),1)=".",TRUE,FALSE)</formula>
    </cfRule>
  </conditionalFormatting>
  <conditionalFormatting sqref="AI43">
    <cfRule type="expression" dxfId="55" priority="533">
      <formula>IF(RIGHT(TEXT(AI43,"0.#"),1)=".",FALSE,TRUE)</formula>
    </cfRule>
    <cfRule type="expression" dxfId="54" priority="534">
      <formula>IF(RIGHT(TEXT(AI43,"0.#"),1)=".",TRUE,FALSE)</formula>
    </cfRule>
  </conditionalFormatting>
  <conditionalFormatting sqref="AI42">
    <cfRule type="expression" dxfId="53" priority="531">
      <formula>IF(RIGHT(TEXT(AI42,"0.#"),1)=".",FALSE,TRUE)</formula>
    </cfRule>
    <cfRule type="expression" dxfId="52" priority="532">
      <formula>IF(RIGHT(TEXT(AI42,"0.#"),1)=".",TRUE,FALSE)</formula>
    </cfRule>
  </conditionalFormatting>
  <conditionalFormatting sqref="AI41">
    <cfRule type="expression" dxfId="51" priority="529">
      <formula>IF(RIGHT(TEXT(AI41,"0.#"),1)=".",FALSE,TRUE)</formula>
    </cfRule>
    <cfRule type="expression" dxfId="50" priority="530">
      <formula>IF(RIGHT(TEXT(AI41,"0.#"),1)=".",TRUE,FALSE)</formula>
    </cfRule>
  </conditionalFormatting>
  <conditionalFormatting sqref="AM41">
    <cfRule type="expression" dxfId="49" priority="527">
      <formula>IF(RIGHT(TEXT(AM41,"0.#"),1)=".",FALSE,TRUE)</formula>
    </cfRule>
    <cfRule type="expression" dxfId="48" priority="528">
      <formula>IF(RIGHT(TEXT(AM41,"0.#"),1)=".",TRUE,FALSE)</formula>
    </cfRule>
  </conditionalFormatting>
  <conditionalFormatting sqref="AM42">
    <cfRule type="expression" dxfId="47" priority="525">
      <formula>IF(RIGHT(TEXT(AM42,"0.#"),1)=".",FALSE,TRUE)</formula>
    </cfRule>
    <cfRule type="expression" dxfId="46" priority="526">
      <formula>IF(RIGHT(TEXT(AM42,"0.#"),1)=".",TRUE,FALSE)</formula>
    </cfRule>
  </conditionalFormatting>
  <conditionalFormatting sqref="AQ41:AQ43">
    <cfRule type="expression" dxfId="45" priority="521">
      <formula>IF(RIGHT(TEXT(AQ41,"0.#"),1)=".",FALSE,TRUE)</formula>
    </cfRule>
    <cfRule type="expression" dxfId="44" priority="522">
      <formula>IF(RIGHT(TEXT(AQ41,"0.#"),1)=".",TRUE,FALSE)</formula>
    </cfRule>
  </conditionalFormatting>
  <conditionalFormatting sqref="AU41:AU43">
    <cfRule type="expression" dxfId="43" priority="519">
      <formula>IF(RIGHT(TEXT(AU41,"0.#"),1)=".",FALSE,TRUE)</formula>
    </cfRule>
    <cfRule type="expression" dxfId="42" priority="520">
      <formula>IF(RIGHT(TEXT(AU41,"0.#"),1)=".",TRUE,FALSE)</formula>
    </cfRule>
  </conditionalFormatting>
  <conditionalFormatting sqref="AE38">
    <cfRule type="expression" dxfId="41" priority="37">
      <formula>IF(RIGHT(TEXT(AE38,"0.#"),1)=".",FALSE,TRUE)</formula>
    </cfRule>
    <cfRule type="expression" dxfId="40" priority="38">
      <formula>IF(RIGHT(TEXT(AE38,"0.#"),1)=".",TRUE,FALSE)</formula>
    </cfRule>
  </conditionalFormatting>
  <conditionalFormatting sqref="AI38">
    <cfRule type="expression" dxfId="39" priority="35">
      <formula>IF(RIGHT(TEXT(AI38,"0.#"),1)=".",FALSE,TRUE)</formula>
    </cfRule>
    <cfRule type="expression" dxfId="38" priority="36">
      <formula>IF(RIGHT(TEXT(AI38,"0.#"),1)=".",TRUE,FALSE)</formula>
    </cfRule>
  </conditionalFormatting>
  <conditionalFormatting sqref="AE37">
    <cfRule type="expression" dxfId="37" priority="41">
      <formula>IF(RIGHT(TEXT(AE37,"0.#"),1)=".",FALSE,TRUE)</formula>
    </cfRule>
    <cfRule type="expression" dxfId="36" priority="42">
      <formula>IF(RIGHT(TEXT(AE37,"0.#"),1)=".",TRUE,FALSE)</formula>
    </cfRule>
  </conditionalFormatting>
  <conditionalFormatting sqref="AI37">
    <cfRule type="expression" dxfId="35" priority="39">
      <formula>IF(RIGHT(TEXT(AI37,"0.#"),1)=".",FALSE,TRUE)</formula>
    </cfRule>
    <cfRule type="expression" dxfId="34" priority="40">
      <formula>IF(RIGHT(TEXT(AI37,"0.#"),1)=".",TRUE,FALSE)</formula>
    </cfRule>
  </conditionalFormatting>
  <conditionalFormatting sqref="AE53">
    <cfRule type="expression" dxfId="33" priority="33">
      <formula>IF(RIGHT(TEXT(AE53,"0.#"),1)=".",FALSE,TRUE)</formula>
    </cfRule>
    <cfRule type="expression" dxfId="32" priority="34">
      <formula>IF(RIGHT(TEXT(AE53,"0.#"),1)=".",TRUE,FALSE)</formula>
    </cfRule>
  </conditionalFormatting>
  <conditionalFormatting sqref="AE54">
    <cfRule type="expression" dxfId="31" priority="31">
      <formula>IF(RIGHT(TEXT(AE54,"0.#"),1)=".",FALSE,TRUE)</formula>
    </cfRule>
    <cfRule type="expression" dxfId="30" priority="32">
      <formula>IF(RIGHT(TEXT(AE54,"0.#"),1)=".",TRUE,FALSE)</formula>
    </cfRule>
  </conditionalFormatting>
  <conditionalFormatting sqref="AM53">
    <cfRule type="expression" dxfId="29" priority="21">
      <formula>IF(RIGHT(TEXT(AM53,"0.#"),1)=".",FALSE,TRUE)</formula>
    </cfRule>
    <cfRule type="expression" dxfId="28" priority="22">
      <formula>IF(RIGHT(TEXT(AM53,"0.#"),1)=".",TRUE,FALSE)</formula>
    </cfRule>
  </conditionalFormatting>
  <conditionalFormatting sqref="AE55">
    <cfRule type="expression" dxfId="27" priority="29">
      <formula>IF(RIGHT(TEXT(AE55,"0.#"),1)=".",FALSE,TRUE)</formula>
    </cfRule>
    <cfRule type="expression" dxfId="26" priority="30">
      <formula>IF(RIGHT(TEXT(AE55,"0.#"),1)=".",TRUE,FALSE)</formula>
    </cfRule>
  </conditionalFormatting>
  <conditionalFormatting sqref="AI55">
    <cfRule type="expression" dxfId="25" priority="27">
      <formula>IF(RIGHT(TEXT(AI55,"0.#"),1)=".",FALSE,TRUE)</formula>
    </cfRule>
    <cfRule type="expression" dxfId="24" priority="28">
      <formula>IF(RIGHT(TEXT(AI55,"0.#"),1)=".",TRUE,FALSE)</formula>
    </cfRule>
  </conditionalFormatting>
  <conditionalFormatting sqref="AI54">
    <cfRule type="expression" dxfId="23" priority="25">
      <formula>IF(RIGHT(TEXT(AI54,"0.#"),1)=".",FALSE,TRUE)</formula>
    </cfRule>
    <cfRule type="expression" dxfId="22" priority="26">
      <formula>IF(RIGHT(TEXT(AI54,"0.#"),1)=".",TRUE,FALSE)</formula>
    </cfRule>
  </conditionalFormatting>
  <conditionalFormatting sqref="AI53">
    <cfRule type="expression" dxfId="21" priority="23">
      <formula>IF(RIGHT(TEXT(AI53,"0.#"),1)=".",FALSE,TRUE)</formula>
    </cfRule>
    <cfRule type="expression" dxfId="20" priority="24">
      <formula>IF(RIGHT(TEXT(AI53,"0.#"),1)=".",TRUE,FALSE)</formula>
    </cfRule>
  </conditionalFormatting>
  <conditionalFormatting sqref="AM54">
    <cfRule type="expression" dxfId="19" priority="19">
      <formula>IF(RIGHT(TEXT(AM54,"0.#"),1)=".",FALSE,TRUE)</formula>
    </cfRule>
    <cfRule type="expression" dxfId="18" priority="20">
      <formula>IF(RIGHT(TEXT(AM54,"0.#"),1)=".",TRUE,FALSE)</formula>
    </cfRule>
  </conditionalFormatting>
  <conditionalFormatting sqref="AM55">
    <cfRule type="expression" dxfId="17" priority="17">
      <formula>IF(RIGHT(TEXT(AM55,"0.#"),1)=".",FALSE,TRUE)</formula>
    </cfRule>
    <cfRule type="expression" dxfId="16" priority="18">
      <formula>IF(RIGHT(TEXT(AM55,"0.#"),1)=".",TRUE,FALSE)</formula>
    </cfRule>
  </conditionalFormatting>
  <conditionalFormatting sqref="AQ53:AQ55">
    <cfRule type="expression" dxfId="15" priority="15">
      <formula>IF(RIGHT(TEXT(AQ53,"0.#"),1)=".",FALSE,TRUE)</formula>
    </cfRule>
    <cfRule type="expression" dxfId="14" priority="16">
      <formula>IF(RIGHT(TEXT(AQ53,"0.#"),1)=".",TRUE,FALSE)</formula>
    </cfRule>
  </conditionalFormatting>
  <conditionalFormatting sqref="AU53:AU55">
    <cfRule type="expression" dxfId="13" priority="13">
      <formula>IF(RIGHT(TEXT(AU53,"0.#"),1)=".",FALSE,TRUE)</formula>
    </cfRule>
    <cfRule type="expression" dxfId="12" priority="14">
      <formula>IF(RIGHT(TEXT(AU53,"0.#"),1)=".",TRUE,FALSE)</formula>
    </cfRule>
  </conditionalFormatting>
  <conditionalFormatting sqref="Y136">
    <cfRule type="expression" dxfId="11" priority="7">
      <formula>IF(RIGHT(TEXT(Y136,"0.#"),1)=".",FALSE,TRUE)</formula>
    </cfRule>
    <cfRule type="expression" dxfId="10" priority="8">
      <formula>IF(RIGHT(TEXT(Y136,"0.#"),1)=".",TRUE,FALSE)</formula>
    </cfRule>
  </conditionalFormatting>
  <conditionalFormatting sqref="AL136:AO136">
    <cfRule type="expression" dxfId="9" priority="9">
      <formula>IF(AND(AL136&gt;=0, RIGHT(TEXT(AL136,"0.#"),1)&lt;&gt;"."),TRUE,FALSE)</formula>
    </cfRule>
    <cfRule type="expression" dxfId="8" priority="10">
      <formula>IF(AND(AL136&gt;=0, RIGHT(TEXT(AL136,"0.#"),1)="."),TRUE,FALSE)</formula>
    </cfRule>
    <cfRule type="expression" dxfId="7" priority="11">
      <formula>IF(AND(AL136&lt;0, RIGHT(TEXT(AL136,"0.#"),1)&lt;&gt;"."),TRUE,FALSE)</formula>
    </cfRule>
    <cfRule type="expression" dxfId="6" priority="12">
      <formula>IF(AND(AL136&lt;0, RIGHT(TEXT(AL136,"0.#"),1)="."),TRUE,FALSE)</formula>
    </cfRule>
  </conditionalFormatting>
  <conditionalFormatting sqref="Y137">
    <cfRule type="expression" dxfId="5" priority="1">
      <formula>IF(RIGHT(TEXT(Y137,"0.#"),1)=".",FALSE,TRUE)</formula>
    </cfRule>
    <cfRule type="expression" dxfId="4" priority="2">
      <formula>IF(RIGHT(TEXT(Y137,"0.#"),1)=".",TRUE,FALSE)</formula>
    </cfRule>
  </conditionalFormatting>
  <conditionalFormatting sqref="AL137:AO137">
    <cfRule type="expression" dxfId="3" priority="3">
      <formula>IF(AND(AL137&gt;=0, RIGHT(TEXT(AL137,"0.#"),1)&lt;&gt;"."),TRUE,FALSE)</formula>
    </cfRule>
    <cfRule type="expression" dxfId="2" priority="4">
      <formula>IF(AND(AL137&gt;=0, RIGHT(TEXT(AL137,"0.#"),1)="."),TRUE,FALSE)</formula>
    </cfRule>
    <cfRule type="expression" dxfId="1" priority="5">
      <formula>IF(AND(AL137&lt;0, RIGHT(TEXT(AL137,"0.#"),1)&lt;&gt;"."),TRUE,FALSE)</formula>
    </cfRule>
    <cfRule type="expression" dxfId="0" priority="6">
      <formula>IF(AND(AL137&lt;0, RIGHT(TEXT(AL137,"0.#"),1)="."),TRUE,FALSE)</formula>
    </cfRule>
  </conditionalFormatting>
  <dataValidations count="16">
    <dataValidation type="whole" allowBlank="1" showInputMessage="1" showErrorMessage="1" sqref="O107:P108 AX107:AX109 AA107:AB108 AM107:AN108">
      <formula1>0</formula1>
      <formula2>99</formula2>
    </dataValidation>
    <dataValidation type="whole" allowBlank="1" showInputMessage="1" showErrorMessage="1" sqref="AJ107:AK108 X107:Y108 AJ109 L107:L109 M107:M108 X109 AU107:AV108 J83:J8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3:E93">
      <formula1>T行政事業レビュー推進チームの所見</formula1>
    </dataValidation>
    <dataValidation type="custom" imeMode="disabled" allowBlank="1" showInputMessage="1" showErrorMessage="1" sqref="AH136:AK137">
      <formula1>OR(AND(MOD(IF(ISNUMBER(AH136), AH136, 0.5),1)=0, 0&lt;=AH136), AH136="-")</formula1>
    </dataValidation>
    <dataValidation type="whole" imeMode="disabled" allowBlank="1" showInputMessage="1" showErrorMessage="1" sqref="AW2:AX2">
      <formula1>0</formula1>
      <formula2>99</formula2>
    </dataValidation>
    <dataValidation type="list" allowBlank="1" showInputMessage="1" showErrorMessage="1" sqref="A95:E95">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S5:X5">
      <formula1>T終了年度</formula1>
    </dataValidation>
    <dataValidation type="list" allowBlank="1" showInputMessage="1" showErrorMessage="1" sqref="H83:I87">
      <formula1>T事業番号</formula1>
    </dataValidation>
    <dataValidation type="custom" imeMode="disabled" allowBlank="1" showInputMessage="1" showErrorMessage="1" sqref="AY23 P13:AX13 AR15:AX15 P14:AQ18 AR18:AX18 P19:AJ19 Y129:AB129 AU129:AX129 Y136:AB137 AL136:AO137 AE37:AX37 AE31:AX32 AQ40:AR40 AU40:AX40 AE41:AX43 AE34:AX35 AU52:AX52 AE53:AX55 AQ52:AR52 P23:AC28">
      <formula1>OR(ISNUMBER(P13), P13="-")</formula1>
    </dataValidation>
    <dataValidation type="list" allowBlank="1" showInputMessage="1" showErrorMessage="1" sqref="Q109:R109 AC109:AD109 AO109:AP109">
      <formula1>#REF!</formula1>
    </dataValidation>
    <dataValidation type="custom" allowBlank="1" showInputMessage="1" showErrorMessage="1" errorTitle="法人番号チェック" error="法人番号は13桁の数字で入力してください。" sqref="J136:O137">
      <formula1>OR(J136="-",AND(LEN(J136)=13,IFERROR(SEARCH("-",J136),"")="",IFERROR(SEARCH(".",J136),"")="",ISNUMBER(J136)))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76" max="16383" man="1"/>
    <brk id="10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U108:V108 I108:J108 AG108:AH108 AR108:AS108</xm:sqref>
        </x14:dataValidation>
        <x14:dataValidation type="list" allowBlank="1" showInputMessage="1" showErrorMessage="1">
          <x14:formula1>
            <xm:f>入力規則等!$U$40:$U$42</xm:f>
          </x14:formula1>
          <xm:sqref>AG107:AH107 U107:V107 I107:J107 AR107:AS107</xm:sqref>
        </x14:dataValidation>
        <x14:dataValidation type="list" allowBlank="1" showInputMessage="1" showErrorMessage="1">
          <x14:formula1>
            <xm:f>入力規則等!$AG$2:$AG$13</xm:f>
          </x14:formula1>
          <xm:sqref>AC136:AG137</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AO107:AP108 Q107:S108 AC107:AE108 E107:G108</xm:sqref>
        </x14:dataValidation>
        <x14:dataValidation type="list" allowBlank="1" showInputMessage="1" showErrorMessage="1">
          <x14:formula1>
            <xm:f>入力規則等!$U$48</xm:f>
          </x14:formula1>
          <xm:sqref>E109:F109</xm:sqref>
        </x14:dataValidation>
        <x14:dataValidation type="list" allowBlank="1" showInputMessage="1" showErrorMessage="1">
          <x14:formula1>
            <xm:f>入力規則等!$U$13:$U$35</xm:f>
          </x14:formula1>
          <xm:sqref>AJ2:AM2 E83:G87 AE109:AG109 G109:I109 AQ109:AS109 S109:U109</xm:sqref>
        </x14:dataValidation>
        <x14:dataValidation type="list" allowBlank="1" showInputMessage="1" showErrorMessage="1">
          <x14:formula1>
            <xm:f>入力規則等!$U$56:$U$58</xm:f>
          </x14:formula1>
          <xm:sqref>J109:K109 AT109:AU109 AH109:AI109 V109:W109</xm:sqref>
        </x14:dataValidation>
        <x14:dataValidation type="list" allowBlank="1" showInputMessage="1" showErrorMessage="1">
          <x14:formula1>
            <xm:f>入力規則等!$U$49</xm:f>
          </x14:formula1>
          <xm:sqref>C83:D87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386</v>
      </c>
      <c r="AA1" s="27" t="s">
        <v>77</v>
      </c>
      <c r="AB1" s="27" t="s">
        <v>387</v>
      </c>
      <c r="AC1" s="27" t="s">
        <v>31</v>
      </c>
      <c r="AD1" s="26"/>
      <c r="AE1" s="27" t="s">
        <v>43</v>
      </c>
      <c r="AF1" s="28"/>
      <c r="AG1" s="37" t="s">
        <v>171</v>
      </c>
      <c r="AI1" s="37" t="s">
        <v>174</v>
      </c>
      <c r="AK1" s="37" t="s">
        <v>178</v>
      </c>
      <c r="AM1" s="42"/>
      <c r="AN1" s="42"/>
      <c r="AP1" s="26" t="s">
        <v>214</v>
      </c>
    </row>
    <row r="2" spans="1:42" ht="13.5" customHeight="1" x14ac:dyDescent="0.15">
      <c r="A2" s="14" t="s">
        <v>80</v>
      </c>
      <c r="B2" s="15"/>
      <c r="C2" s="13" t="str">
        <f>IF(B2="","",A2)</f>
        <v/>
      </c>
      <c r="D2" s="13" t="str">
        <f>IF(C2="","",IF(D1&lt;&gt;"",CONCATENATE(D1,"、",C2),C2))</f>
        <v/>
      </c>
      <c r="F2" s="12" t="s">
        <v>67</v>
      </c>
      <c r="G2" s="17" t="s">
        <v>591</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57">
        <v>21</v>
      </c>
      <c r="W2" s="30" t="s">
        <v>165</v>
      </c>
      <c r="Y2" s="30" t="s">
        <v>63</v>
      </c>
      <c r="Z2" s="30" t="s">
        <v>63</v>
      </c>
      <c r="AA2" s="50" t="s">
        <v>256</v>
      </c>
      <c r="AB2" s="50" t="s">
        <v>481</v>
      </c>
      <c r="AC2" s="51" t="s">
        <v>129</v>
      </c>
      <c r="AD2" s="26"/>
      <c r="AE2" s="32" t="s">
        <v>161</v>
      </c>
      <c r="AF2" s="28"/>
      <c r="AG2" s="38" t="s">
        <v>222</v>
      </c>
      <c r="AI2" s="37" t="s">
        <v>253</v>
      </c>
      <c r="AK2" s="37" t="s">
        <v>179</v>
      </c>
      <c r="AM2" s="42"/>
      <c r="AN2" s="42"/>
      <c r="AP2" s="38" t="s">
        <v>222</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591</v>
      </c>
      <c r="R3" s="13" t="str">
        <f t="shared" ref="R3:R8" si="3">IF(Q3="","",P3)</f>
        <v>委託・請負</v>
      </c>
      <c r="S3" s="13" t="str">
        <f t="shared" ref="S3:S8" si="4">IF(R3="",S2,IF(S2&lt;&gt;"",CONCATENATE(S2,"、",R3),R3))</f>
        <v>委託・請負</v>
      </c>
      <c r="T3" s="13"/>
      <c r="U3" s="30" t="s">
        <v>512</v>
      </c>
      <c r="W3" s="30" t="s">
        <v>140</v>
      </c>
      <c r="Y3" s="30" t="s">
        <v>64</v>
      </c>
      <c r="Z3" s="30" t="s">
        <v>388</v>
      </c>
      <c r="AA3" s="50" t="s">
        <v>354</v>
      </c>
      <c r="AB3" s="50" t="s">
        <v>482</v>
      </c>
      <c r="AC3" s="51" t="s">
        <v>130</v>
      </c>
      <c r="AD3" s="26"/>
      <c r="AE3" s="32" t="s">
        <v>162</v>
      </c>
      <c r="AF3" s="28"/>
      <c r="AG3" s="38" t="s">
        <v>223</v>
      </c>
      <c r="AI3" s="37" t="s">
        <v>173</v>
      </c>
      <c r="AK3" s="37" t="str">
        <f>CHAR(CODE(AK2)+1)</f>
        <v>B</v>
      </c>
      <c r="AM3" s="42"/>
      <c r="AN3" s="42"/>
      <c r="AP3" s="38" t="s">
        <v>223</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568</v>
      </c>
      <c r="W4" s="30" t="s">
        <v>141</v>
      </c>
      <c r="Y4" s="30" t="s">
        <v>261</v>
      </c>
      <c r="Z4" s="30" t="s">
        <v>389</v>
      </c>
      <c r="AA4" s="50" t="s">
        <v>355</v>
      </c>
      <c r="AB4" s="50" t="s">
        <v>483</v>
      </c>
      <c r="AC4" s="50" t="s">
        <v>131</v>
      </c>
      <c r="AD4" s="26"/>
      <c r="AE4" s="32" t="s">
        <v>163</v>
      </c>
      <c r="AF4" s="28"/>
      <c r="AG4" s="38" t="s">
        <v>224</v>
      </c>
      <c r="AI4" s="37" t="s">
        <v>175</v>
      </c>
      <c r="AK4" s="37" t="str">
        <f t="shared" ref="AK4:AK49" si="7">CHAR(CODE(AK3)+1)</f>
        <v>C</v>
      </c>
      <c r="AM4" s="42"/>
      <c r="AN4" s="42"/>
      <c r="AP4" s="38" t="s">
        <v>224</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536</v>
      </c>
      <c r="Y5" s="30" t="s">
        <v>262</v>
      </c>
      <c r="Z5" s="30" t="s">
        <v>390</v>
      </c>
      <c r="AA5" s="50" t="s">
        <v>356</v>
      </c>
      <c r="AB5" s="50" t="s">
        <v>484</v>
      </c>
      <c r="AC5" s="50" t="s">
        <v>164</v>
      </c>
      <c r="AD5" s="29"/>
      <c r="AE5" s="32" t="s">
        <v>234</v>
      </c>
      <c r="AF5" s="28"/>
      <c r="AG5" s="38" t="s">
        <v>225</v>
      </c>
      <c r="AI5" s="37" t="s">
        <v>259</v>
      </c>
      <c r="AK5" s="37" t="str">
        <f t="shared" si="7"/>
        <v>D</v>
      </c>
      <c r="AP5" s="38" t="s">
        <v>225</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236</v>
      </c>
      <c r="W6" s="30" t="s">
        <v>538</v>
      </c>
      <c r="Y6" s="30" t="s">
        <v>263</v>
      </c>
      <c r="Z6" s="30" t="s">
        <v>391</v>
      </c>
      <c r="AA6" s="50" t="s">
        <v>357</v>
      </c>
      <c r="AB6" s="50" t="s">
        <v>485</v>
      </c>
      <c r="AC6" s="50" t="s">
        <v>132</v>
      </c>
      <c r="AD6" s="29"/>
      <c r="AE6" s="32" t="s">
        <v>232</v>
      </c>
      <c r="AF6" s="28"/>
      <c r="AG6" s="38" t="s">
        <v>226</v>
      </c>
      <c r="AI6" s="37" t="s">
        <v>260</v>
      </c>
      <c r="AK6" s="37" t="str">
        <f>CHAR(CODE(AK5)+1)</f>
        <v>E</v>
      </c>
      <c r="AP6" s="38" t="s">
        <v>226</v>
      </c>
    </row>
    <row r="7" spans="1:42" ht="13.5" customHeight="1" x14ac:dyDescent="0.15">
      <c r="A7" s="14" t="s">
        <v>85</v>
      </c>
      <c r="B7" s="15" t="s">
        <v>591</v>
      </c>
      <c r="C7" s="13" t="str">
        <f t="shared" si="0"/>
        <v>観光立国</v>
      </c>
      <c r="D7" s="13" t="str">
        <f t="shared" si="8"/>
        <v>観光立国</v>
      </c>
      <c r="F7" s="18" t="s">
        <v>186</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264</v>
      </c>
      <c r="Z7" s="30" t="s">
        <v>392</v>
      </c>
      <c r="AA7" s="50" t="s">
        <v>358</v>
      </c>
      <c r="AB7" s="50" t="s">
        <v>486</v>
      </c>
      <c r="AC7" s="29"/>
      <c r="AD7" s="29"/>
      <c r="AE7" s="30" t="s">
        <v>132</v>
      </c>
      <c r="AF7" s="28"/>
      <c r="AG7" s="38" t="s">
        <v>227</v>
      </c>
      <c r="AH7" s="45"/>
      <c r="AI7" s="38" t="s">
        <v>249</v>
      </c>
      <c r="AK7" s="37" t="str">
        <f>CHAR(CODE(AK6)+1)</f>
        <v>F</v>
      </c>
      <c r="AP7" s="38" t="s">
        <v>227</v>
      </c>
    </row>
    <row r="8" spans="1:42" ht="13.5" customHeight="1" x14ac:dyDescent="0.15">
      <c r="A8" s="14" t="s">
        <v>86</v>
      </c>
      <c r="B8" s="15"/>
      <c r="C8" s="13" t="str">
        <f t="shared" si="0"/>
        <v/>
      </c>
      <c r="D8" s="13" t="str">
        <f t="shared" si="8"/>
        <v>観光立国</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257</v>
      </c>
      <c r="W8" s="30" t="s">
        <v>143</v>
      </c>
      <c r="Y8" s="30" t="s">
        <v>265</v>
      </c>
      <c r="Z8" s="30" t="s">
        <v>393</v>
      </c>
      <c r="AA8" s="50" t="s">
        <v>359</v>
      </c>
      <c r="AB8" s="50" t="s">
        <v>487</v>
      </c>
      <c r="AC8" s="29"/>
      <c r="AD8" s="29"/>
      <c r="AE8" s="29"/>
      <c r="AF8" s="28"/>
      <c r="AG8" s="38" t="s">
        <v>228</v>
      </c>
      <c r="AI8" s="37" t="s">
        <v>250</v>
      </c>
      <c r="AK8" s="37" t="str">
        <f t="shared" si="7"/>
        <v>G</v>
      </c>
      <c r="AP8" s="38" t="s">
        <v>228</v>
      </c>
    </row>
    <row r="9" spans="1:42" ht="13.5" customHeight="1" x14ac:dyDescent="0.15">
      <c r="A9" s="14" t="s">
        <v>87</v>
      </c>
      <c r="B9" s="15"/>
      <c r="C9" s="13" t="str">
        <f t="shared" si="0"/>
        <v/>
      </c>
      <c r="D9" s="13" t="str">
        <f t="shared" si="8"/>
        <v>観光立国</v>
      </c>
      <c r="F9" s="18" t="s">
        <v>187</v>
      </c>
      <c r="G9" s="17"/>
      <c r="H9" s="13" t="str">
        <f t="shared" si="1"/>
        <v/>
      </c>
      <c r="I9" s="13" t="str">
        <f t="shared" si="5"/>
        <v>一般会計</v>
      </c>
      <c r="K9" s="14" t="s">
        <v>104</v>
      </c>
      <c r="L9" s="15"/>
      <c r="M9" s="13" t="str">
        <f t="shared" si="2"/>
        <v/>
      </c>
      <c r="N9" s="13" t="str">
        <f t="shared" si="6"/>
        <v/>
      </c>
      <c r="O9" s="13"/>
      <c r="P9" s="13"/>
      <c r="Q9" s="19"/>
      <c r="T9" s="13"/>
      <c r="U9" s="30" t="s">
        <v>258</v>
      </c>
      <c r="W9" s="30" t="s">
        <v>144</v>
      </c>
      <c r="Y9" s="30" t="s">
        <v>266</v>
      </c>
      <c r="Z9" s="30" t="s">
        <v>394</v>
      </c>
      <c r="AA9" s="50" t="s">
        <v>360</v>
      </c>
      <c r="AB9" s="50" t="s">
        <v>488</v>
      </c>
      <c r="AC9" s="29"/>
      <c r="AD9" s="29"/>
      <c r="AE9" s="29"/>
      <c r="AF9" s="28"/>
      <c r="AG9" s="38" t="s">
        <v>229</v>
      </c>
      <c r="AI9" s="41"/>
      <c r="AK9" s="37" t="str">
        <f t="shared" si="7"/>
        <v>H</v>
      </c>
      <c r="AP9" s="38" t="s">
        <v>229</v>
      </c>
    </row>
    <row r="10" spans="1:42" ht="13.5" customHeight="1" x14ac:dyDescent="0.15">
      <c r="A10" s="14" t="s">
        <v>204</v>
      </c>
      <c r="B10" s="15"/>
      <c r="C10" s="13" t="str">
        <f t="shared" si="0"/>
        <v/>
      </c>
      <c r="D10" s="13" t="str">
        <f t="shared" si="8"/>
        <v>観光立国</v>
      </c>
      <c r="F10" s="18" t="s">
        <v>111</v>
      </c>
      <c r="G10" s="17"/>
      <c r="H10" s="13" t="str">
        <f t="shared" si="1"/>
        <v/>
      </c>
      <c r="I10" s="13" t="str">
        <f t="shared" si="5"/>
        <v>一般会計</v>
      </c>
      <c r="K10" s="14" t="s">
        <v>205</v>
      </c>
      <c r="L10" s="15"/>
      <c r="M10" s="13" t="str">
        <f t="shared" si="2"/>
        <v/>
      </c>
      <c r="N10" s="13" t="str">
        <f t="shared" si="6"/>
        <v/>
      </c>
      <c r="O10" s="13"/>
      <c r="P10" s="13" t="str">
        <f>S8</f>
        <v>委託・請負</v>
      </c>
      <c r="Q10" s="19"/>
      <c r="T10" s="13"/>
      <c r="W10" s="30" t="s">
        <v>145</v>
      </c>
      <c r="Y10" s="30" t="s">
        <v>267</v>
      </c>
      <c r="Z10" s="30" t="s">
        <v>395</v>
      </c>
      <c r="AA10" s="50" t="s">
        <v>361</v>
      </c>
      <c r="AB10" s="50" t="s">
        <v>489</v>
      </c>
      <c r="AC10" s="29"/>
      <c r="AD10" s="29"/>
      <c r="AE10" s="29"/>
      <c r="AF10" s="28"/>
      <c r="AG10" s="38" t="s">
        <v>217</v>
      </c>
      <c r="AK10" s="37" t="str">
        <f t="shared" si="7"/>
        <v>I</v>
      </c>
      <c r="AP10" s="37" t="s">
        <v>215</v>
      </c>
    </row>
    <row r="11" spans="1:42" ht="13.5" customHeight="1" x14ac:dyDescent="0.15">
      <c r="A11" s="14" t="s">
        <v>88</v>
      </c>
      <c r="B11" s="15"/>
      <c r="C11" s="13" t="str">
        <f t="shared" si="0"/>
        <v/>
      </c>
      <c r="D11" s="13" t="str">
        <f t="shared" si="8"/>
        <v>観光立国</v>
      </c>
      <c r="F11" s="18" t="s">
        <v>112</v>
      </c>
      <c r="G11" s="17"/>
      <c r="H11" s="13" t="str">
        <f t="shared" si="1"/>
        <v/>
      </c>
      <c r="I11" s="13" t="str">
        <f t="shared" si="5"/>
        <v>一般会計</v>
      </c>
      <c r="K11" s="14" t="s">
        <v>105</v>
      </c>
      <c r="L11" s="15" t="s">
        <v>591</v>
      </c>
      <c r="M11" s="13" t="str">
        <f t="shared" si="2"/>
        <v>その他の事項経費</v>
      </c>
      <c r="N11" s="13" t="str">
        <f t="shared" si="6"/>
        <v>その他の事項経費</v>
      </c>
      <c r="O11" s="13"/>
      <c r="P11" s="13"/>
      <c r="Q11" s="19"/>
      <c r="T11" s="13"/>
      <c r="W11" s="30" t="s">
        <v>565</v>
      </c>
      <c r="Y11" s="30" t="s">
        <v>268</v>
      </c>
      <c r="Z11" s="30" t="s">
        <v>396</v>
      </c>
      <c r="AA11" s="50" t="s">
        <v>362</v>
      </c>
      <c r="AB11" s="50" t="s">
        <v>490</v>
      </c>
      <c r="AC11" s="29"/>
      <c r="AD11" s="29"/>
      <c r="AE11" s="29"/>
      <c r="AF11" s="28"/>
      <c r="AG11" s="37" t="s">
        <v>220</v>
      </c>
      <c r="AK11" s="37" t="str">
        <f t="shared" si="7"/>
        <v>J</v>
      </c>
    </row>
    <row r="12" spans="1:42" ht="13.5" customHeight="1" x14ac:dyDescent="0.15">
      <c r="A12" s="14" t="s">
        <v>89</v>
      </c>
      <c r="B12" s="15"/>
      <c r="C12" s="13" t="str">
        <f t="shared" ref="C12:C23" si="9">IF(B12="","",A12)</f>
        <v/>
      </c>
      <c r="D12" s="13" t="str">
        <f t="shared" si="8"/>
        <v>観光立国</v>
      </c>
      <c r="F12" s="18" t="s">
        <v>113</v>
      </c>
      <c r="G12" s="17"/>
      <c r="H12" s="13" t="str">
        <f t="shared" si="1"/>
        <v/>
      </c>
      <c r="I12" s="13" t="str">
        <f t="shared" si="5"/>
        <v>一般会計</v>
      </c>
      <c r="K12" s="13"/>
      <c r="L12" s="13"/>
      <c r="O12" s="13"/>
      <c r="P12" s="13"/>
      <c r="Q12" s="19"/>
      <c r="T12" s="13"/>
      <c r="U12" s="27" t="s">
        <v>513</v>
      </c>
      <c r="W12" s="30" t="s">
        <v>146</v>
      </c>
      <c r="Y12" s="30" t="s">
        <v>269</v>
      </c>
      <c r="Z12" s="30" t="s">
        <v>397</v>
      </c>
      <c r="AA12" s="50" t="s">
        <v>363</v>
      </c>
      <c r="AB12" s="50" t="s">
        <v>491</v>
      </c>
      <c r="AC12" s="29"/>
      <c r="AD12" s="29"/>
      <c r="AE12" s="29"/>
      <c r="AF12" s="28"/>
      <c r="AG12" s="37" t="s">
        <v>218</v>
      </c>
      <c r="AK12" s="37" t="str">
        <f t="shared" si="7"/>
        <v>K</v>
      </c>
    </row>
    <row r="13" spans="1:42" ht="13.5" customHeight="1" x14ac:dyDescent="0.15">
      <c r="A13" s="14" t="s">
        <v>90</v>
      </c>
      <c r="B13" s="15"/>
      <c r="C13" s="13" t="str">
        <f t="shared" si="9"/>
        <v/>
      </c>
      <c r="D13" s="13" t="str">
        <f t="shared" si="8"/>
        <v>観光立国</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270</v>
      </c>
      <c r="Z13" s="30" t="s">
        <v>398</v>
      </c>
      <c r="AA13" s="50" t="s">
        <v>364</v>
      </c>
      <c r="AB13" s="50" t="s">
        <v>492</v>
      </c>
      <c r="AC13" s="29"/>
      <c r="AD13" s="29"/>
      <c r="AE13" s="29"/>
      <c r="AF13" s="28"/>
      <c r="AG13" s="37" t="s">
        <v>219</v>
      </c>
      <c r="AK13" s="37" t="str">
        <f t="shared" si="7"/>
        <v>L</v>
      </c>
    </row>
    <row r="14" spans="1:42" ht="13.5" customHeight="1" x14ac:dyDescent="0.15">
      <c r="A14" s="14" t="s">
        <v>91</v>
      </c>
      <c r="B14" s="15"/>
      <c r="C14" s="13" t="str">
        <f t="shared" si="9"/>
        <v/>
      </c>
      <c r="D14" s="13" t="str">
        <f t="shared" si="8"/>
        <v>観光立国</v>
      </c>
      <c r="F14" s="18" t="s">
        <v>115</v>
      </c>
      <c r="G14" s="17"/>
      <c r="H14" s="13" t="str">
        <f t="shared" si="1"/>
        <v/>
      </c>
      <c r="I14" s="13" t="str">
        <f t="shared" si="5"/>
        <v>一般会計</v>
      </c>
      <c r="K14" s="13"/>
      <c r="L14" s="13"/>
      <c r="O14" s="13"/>
      <c r="P14" s="13"/>
      <c r="Q14" s="19"/>
      <c r="T14" s="13"/>
      <c r="U14" s="30" t="s">
        <v>514</v>
      </c>
      <c r="W14" s="30" t="s">
        <v>148</v>
      </c>
      <c r="Y14" s="30" t="s">
        <v>271</v>
      </c>
      <c r="Z14" s="30" t="s">
        <v>399</v>
      </c>
      <c r="AA14" s="50" t="s">
        <v>365</v>
      </c>
      <c r="AB14" s="50" t="s">
        <v>493</v>
      </c>
      <c r="AC14" s="29"/>
      <c r="AD14" s="29"/>
      <c r="AE14" s="29"/>
      <c r="AF14" s="28"/>
      <c r="AG14" s="41"/>
      <c r="AK14" s="37" t="str">
        <f t="shared" si="7"/>
        <v>M</v>
      </c>
    </row>
    <row r="15" spans="1:42" ht="13.5" customHeight="1" x14ac:dyDescent="0.15">
      <c r="A15" s="14" t="s">
        <v>92</v>
      </c>
      <c r="B15" s="15"/>
      <c r="C15" s="13" t="str">
        <f t="shared" si="9"/>
        <v/>
      </c>
      <c r="D15" s="13" t="str">
        <f t="shared" si="8"/>
        <v>観光立国</v>
      </c>
      <c r="F15" s="18" t="s">
        <v>116</v>
      </c>
      <c r="G15" s="17"/>
      <c r="H15" s="13" t="str">
        <f t="shared" si="1"/>
        <v/>
      </c>
      <c r="I15" s="13" t="str">
        <f t="shared" si="5"/>
        <v>一般会計</v>
      </c>
      <c r="K15" s="13"/>
      <c r="L15" s="13"/>
      <c r="O15" s="13"/>
      <c r="P15" s="13"/>
      <c r="Q15" s="19"/>
      <c r="T15" s="13"/>
      <c r="U15" s="30" t="s">
        <v>515</v>
      </c>
      <c r="W15" s="30" t="s">
        <v>149</v>
      </c>
      <c r="Y15" s="30" t="s">
        <v>272</v>
      </c>
      <c r="Z15" s="30" t="s">
        <v>400</v>
      </c>
      <c r="AA15" s="50" t="s">
        <v>366</v>
      </c>
      <c r="AB15" s="50" t="s">
        <v>494</v>
      </c>
      <c r="AC15" s="29"/>
      <c r="AD15" s="29"/>
      <c r="AE15" s="29"/>
      <c r="AF15" s="28"/>
      <c r="AG15" s="42"/>
      <c r="AK15" s="37" t="str">
        <f t="shared" si="7"/>
        <v>N</v>
      </c>
    </row>
    <row r="16" spans="1:42" ht="13.5" customHeight="1" x14ac:dyDescent="0.15">
      <c r="A16" s="14" t="s">
        <v>93</v>
      </c>
      <c r="B16" s="15"/>
      <c r="C16" s="13" t="str">
        <f t="shared" si="9"/>
        <v/>
      </c>
      <c r="D16" s="13" t="str">
        <f t="shared" si="8"/>
        <v>観光立国</v>
      </c>
      <c r="F16" s="18" t="s">
        <v>117</v>
      </c>
      <c r="G16" s="17"/>
      <c r="H16" s="13" t="str">
        <f t="shared" si="1"/>
        <v/>
      </c>
      <c r="I16" s="13" t="str">
        <f t="shared" si="5"/>
        <v>一般会計</v>
      </c>
      <c r="K16" s="13"/>
      <c r="L16" s="13"/>
      <c r="O16" s="13"/>
      <c r="P16" s="13"/>
      <c r="Q16" s="19"/>
      <c r="T16" s="13"/>
      <c r="U16" s="30" t="s">
        <v>516</v>
      </c>
      <c r="W16" s="30" t="s">
        <v>150</v>
      </c>
      <c r="Y16" s="30" t="s">
        <v>273</v>
      </c>
      <c r="Z16" s="30" t="s">
        <v>401</v>
      </c>
      <c r="AA16" s="50" t="s">
        <v>367</v>
      </c>
      <c r="AB16" s="50" t="s">
        <v>495</v>
      </c>
      <c r="AC16" s="29"/>
      <c r="AD16" s="29"/>
      <c r="AE16" s="29"/>
      <c r="AF16" s="28"/>
      <c r="AG16" s="42"/>
      <c r="AK16" s="37" t="str">
        <f t="shared" si="7"/>
        <v>O</v>
      </c>
    </row>
    <row r="17" spans="1:37" ht="13.5" customHeight="1" x14ac:dyDescent="0.15">
      <c r="A17" s="14" t="s">
        <v>94</v>
      </c>
      <c r="B17" s="15"/>
      <c r="C17" s="13" t="str">
        <f t="shared" si="9"/>
        <v/>
      </c>
      <c r="D17" s="13" t="str">
        <f t="shared" si="8"/>
        <v>観光立国</v>
      </c>
      <c r="F17" s="18" t="s">
        <v>118</v>
      </c>
      <c r="G17" s="17"/>
      <c r="H17" s="13" t="str">
        <f t="shared" si="1"/>
        <v/>
      </c>
      <c r="I17" s="13" t="str">
        <f t="shared" si="5"/>
        <v>一般会計</v>
      </c>
      <c r="K17" s="13"/>
      <c r="L17" s="13"/>
      <c r="O17" s="13"/>
      <c r="P17" s="13"/>
      <c r="Q17" s="19"/>
      <c r="T17" s="13"/>
      <c r="U17" s="30" t="s">
        <v>534</v>
      </c>
      <c r="W17" s="30" t="s">
        <v>151</v>
      </c>
      <c r="Y17" s="30" t="s">
        <v>274</v>
      </c>
      <c r="Z17" s="30" t="s">
        <v>402</v>
      </c>
      <c r="AA17" s="50" t="s">
        <v>368</v>
      </c>
      <c r="AB17" s="50" t="s">
        <v>496</v>
      </c>
      <c r="AC17" s="29"/>
      <c r="AD17" s="29"/>
      <c r="AE17" s="29"/>
      <c r="AF17" s="28"/>
      <c r="AG17" s="42"/>
      <c r="AK17" s="37" t="str">
        <f t="shared" si="7"/>
        <v>P</v>
      </c>
    </row>
    <row r="18" spans="1:37" ht="13.5" customHeight="1" x14ac:dyDescent="0.15">
      <c r="A18" s="14" t="s">
        <v>95</v>
      </c>
      <c r="B18" s="15"/>
      <c r="C18" s="13" t="str">
        <f t="shared" si="9"/>
        <v/>
      </c>
      <c r="D18" s="13" t="str">
        <f t="shared" si="8"/>
        <v>観光立国</v>
      </c>
      <c r="F18" s="18" t="s">
        <v>119</v>
      </c>
      <c r="G18" s="17"/>
      <c r="H18" s="13" t="str">
        <f t="shared" si="1"/>
        <v/>
      </c>
      <c r="I18" s="13" t="str">
        <f t="shared" si="5"/>
        <v>一般会計</v>
      </c>
      <c r="K18" s="13"/>
      <c r="L18" s="13"/>
      <c r="O18" s="13"/>
      <c r="P18" s="13"/>
      <c r="Q18" s="19"/>
      <c r="T18" s="13"/>
      <c r="U18" s="30" t="s">
        <v>517</v>
      </c>
      <c r="W18" s="30" t="s">
        <v>152</v>
      </c>
      <c r="Y18" s="30" t="s">
        <v>275</v>
      </c>
      <c r="Z18" s="30" t="s">
        <v>403</v>
      </c>
      <c r="AA18" s="50" t="s">
        <v>369</v>
      </c>
      <c r="AB18" s="50" t="s">
        <v>497</v>
      </c>
      <c r="AC18" s="29"/>
      <c r="AD18" s="29"/>
      <c r="AE18" s="29"/>
      <c r="AF18" s="28"/>
      <c r="AK18" s="37" t="str">
        <f t="shared" si="7"/>
        <v>Q</v>
      </c>
    </row>
    <row r="19" spans="1:37" ht="13.5" customHeight="1" x14ac:dyDescent="0.15">
      <c r="A19" s="14" t="s">
        <v>197</v>
      </c>
      <c r="B19" s="15"/>
      <c r="C19" s="13" t="str">
        <f t="shared" si="9"/>
        <v/>
      </c>
      <c r="D19" s="13" t="str">
        <f t="shared" si="8"/>
        <v>観光立国</v>
      </c>
      <c r="F19" s="18" t="s">
        <v>120</v>
      </c>
      <c r="G19" s="17"/>
      <c r="H19" s="13" t="str">
        <f t="shared" si="1"/>
        <v/>
      </c>
      <c r="I19" s="13" t="str">
        <f t="shared" si="5"/>
        <v>一般会計</v>
      </c>
      <c r="K19" s="13"/>
      <c r="L19" s="13"/>
      <c r="O19" s="13"/>
      <c r="P19" s="13"/>
      <c r="Q19" s="19"/>
      <c r="T19" s="13"/>
      <c r="U19" s="30" t="s">
        <v>518</v>
      </c>
      <c r="W19" s="30" t="s">
        <v>153</v>
      </c>
      <c r="Y19" s="30" t="s">
        <v>276</v>
      </c>
      <c r="Z19" s="30" t="s">
        <v>404</v>
      </c>
      <c r="AA19" s="50" t="s">
        <v>370</v>
      </c>
      <c r="AB19" s="50" t="s">
        <v>498</v>
      </c>
      <c r="AC19" s="29"/>
      <c r="AD19" s="29"/>
      <c r="AE19" s="29"/>
      <c r="AF19" s="28"/>
      <c r="AK19" s="37" t="str">
        <f t="shared" si="7"/>
        <v>R</v>
      </c>
    </row>
    <row r="20" spans="1:37" ht="13.5" customHeight="1" x14ac:dyDescent="0.15">
      <c r="A20" s="14" t="s">
        <v>198</v>
      </c>
      <c r="B20" s="15" t="s">
        <v>591</v>
      </c>
      <c r="C20" s="13" t="str">
        <f t="shared" si="9"/>
        <v>地方創生</v>
      </c>
      <c r="D20" s="13" t="str">
        <f t="shared" si="8"/>
        <v>観光立国、地方創生</v>
      </c>
      <c r="F20" s="18" t="s">
        <v>196</v>
      </c>
      <c r="G20" s="17"/>
      <c r="H20" s="13" t="str">
        <f t="shared" si="1"/>
        <v/>
      </c>
      <c r="I20" s="13" t="str">
        <f t="shared" si="5"/>
        <v>一般会計</v>
      </c>
      <c r="K20" s="13"/>
      <c r="L20" s="13"/>
      <c r="O20" s="13"/>
      <c r="P20" s="13"/>
      <c r="Q20" s="19"/>
      <c r="T20" s="13"/>
      <c r="U20" s="30" t="s">
        <v>519</v>
      </c>
      <c r="W20" s="30" t="s">
        <v>154</v>
      </c>
      <c r="Y20" s="30" t="s">
        <v>277</v>
      </c>
      <c r="Z20" s="30" t="s">
        <v>405</v>
      </c>
      <c r="AA20" s="50" t="s">
        <v>371</v>
      </c>
      <c r="AB20" s="50" t="s">
        <v>499</v>
      </c>
      <c r="AC20" s="29"/>
      <c r="AD20" s="29"/>
      <c r="AE20" s="29"/>
      <c r="AF20" s="28"/>
      <c r="AK20" s="37" t="str">
        <f t="shared" si="7"/>
        <v>S</v>
      </c>
    </row>
    <row r="21" spans="1:37" ht="13.5" customHeight="1" x14ac:dyDescent="0.15">
      <c r="A21" s="14" t="s">
        <v>199</v>
      </c>
      <c r="B21" s="15"/>
      <c r="C21" s="13" t="str">
        <f t="shared" si="9"/>
        <v/>
      </c>
      <c r="D21" s="13" t="str">
        <f t="shared" si="8"/>
        <v>観光立国、地方創生</v>
      </c>
      <c r="F21" s="18" t="s">
        <v>121</v>
      </c>
      <c r="G21" s="17"/>
      <c r="H21" s="13" t="str">
        <f t="shared" si="1"/>
        <v/>
      </c>
      <c r="I21" s="13" t="str">
        <f t="shared" si="5"/>
        <v>一般会計</v>
      </c>
      <c r="K21" s="13"/>
      <c r="L21" s="13"/>
      <c r="O21" s="13"/>
      <c r="P21" s="13"/>
      <c r="Q21" s="19"/>
      <c r="T21" s="13"/>
      <c r="U21" s="30" t="s">
        <v>520</v>
      </c>
      <c r="W21" s="30" t="s">
        <v>155</v>
      </c>
      <c r="Y21" s="30" t="s">
        <v>278</v>
      </c>
      <c r="Z21" s="30" t="s">
        <v>406</v>
      </c>
      <c r="AA21" s="50" t="s">
        <v>372</v>
      </c>
      <c r="AB21" s="50" t="s">
        <v>500</v>
      </c>
      <c r="AC21" s="29"/>
      <c r="AD21" s="29"/>
      <c r="AE21" s="29"/>
      <c r="AF21" s="28"/>
      <c r="AK21" s="37" t="str">
        <f t="shared" si="7"/>
        <v>T</v>
      </c>
    </row>
    <row r="22" spans="1:37" ht="13.5" customHeight="1" x14ac:dyDescent="0.15">
      <c r="A22" s="14" t="s">
        <v>200</v>
      </c>
      <c r="B22" s="15"/>
      <c r="C22" s="13" t="str">
        <f t="shared" si="9"/>
        <v/>
      </c>
      <c r="D22" s="13" t="str">
        <f>IF(C22="",D21,IF(D21&lt;&gt;"",CONCATENATE(D21,"、",C22),C22))</f>
        <v>観光立国、地方創生</v>
      </c>
      <c r="F22" s="18" t="s">
        <v>122</v>
      </c>
      <c r="G22" s="17"/>
      <c r="H22" s="13" t="str">
        <f t="shared" si="1"/>
        <v/>
      </c>
      <c r="I22" s="13" t="str">
        <f t="shared" si="5"/>
        <v>一般会計</v>
      </c>
      <c r="K22" s="13"/>
      <c r="L22" s="13"/>
      <c r="O22" s="13"/>
      <c r="P22" s="13"/>
      <c r="Q22" s="19"/>
      <c r="T22" s="13"/>
      <c r="U22" s="30" t="s">
        <v>567</v>
      </c>
      <c r="W22" s="30" t="s">
        <v>156</v>
      </c>
      <c r="Y22" s="30" t="s">
        <v>279</v>
      </c>
      <c r="Z22" s="30" t="s">
        <v>407</v>
      </c>
      <c r="AA22" s="50" t="s">
        <v>373</v>
      </c>
      <c r="AB22" s="50" t="s">
        <v>501</v>
      </c>
      <c r="AC22" s="29"/>
      <c r="AD22" s="29"/>
      <c r="AE22" s="29"/>
      <c r="AF22" s="28"/>
      <c r="AK22" s="37" t="str">
        <f t="shared" si="7"/>
        <v>U</v>
      </c>
    </row>
    <row r="23" spans="1:37" ht="13.5" customHeight="1" x14ac:dyDescent="0.15">
      <c r="A23" s="48" t="s">
        <v>251</v>
      </c>
      <c r="B23" s="15"/>
      <c r="C23" s="13" t="str">
        <f t="shared" si="9"/>
        <v/>
      </c>
      <c r="D23" s="13" t="str">
        <f>IF(C23="",D22,IF(D22&lt;&gt;"",CONCATENATE(D22,"、",C23),C23))</f>
        <v>観光立国、地方創生</v>
      </c>
      <c r="F23" s="18" t="s">
        <v>123</v>
      </c>
      <c r="G23" s="17"/>
      <c r="H23" s="13" t="str">
        <f t="shared" si="1"/>
        <v/>
      </c>
      <c r="I23" s="13" t="str">
        <f t="shared" si="5"/>
        <v>一般会計</v>
      </c>
      <c r="K23" s="13"/>
      <c r="L23" s="13"/>
      <c r="O23" s="13"/>
      <c r="P23" s="13"/>
      <c r="Q23" s="19"/>
      <c r="T23" s="13"/>
      <c r="U23" s="30" t="s">
        <v>521</v>
      </c>
      <c r="W23" s="30" t="s">
        <v>157</v>
      </c>
      <c r="Y23" s="30" t="s">
        <v>280</v>
      </c>
      <c r="Z23" s="30" t="s">
        <v>408</v>
      </c>
      <c r="AA23" s="50" t="s">
        <v>374</v>
      </c>
      <c r="AB23" s="50" t="s">
        <v>502</v>
      </c>
      <c r="AC23" s="29"/>
      <c r="AD23" s="29"/>
      <c r="AE23" s="29"/>
      <c r="AF23" s="28"/>
      <c r="AK23" s="37" t="str">
        <f t="shared" si="7"/>
        <v>V</v>
      </c>
    </row>
    <row r="24" spans="1:37" ht="13.5" customHeight="1" x14ac:dyDescent="0.15">
      <c r="A24" s="59"/>
      <c r="B24" s="46"/>
      <c r="F24" s="18" t="s">
        <v>254</v>
      </c>
      <c r="G24" s="17"/>
      <c r="H24" s="13" t="str">
        <f t="shared" si="1"/>
        <v/>
      </c>
      <c r="I24" s="13" t="str">
        <f t="shared" si="5"/>
        <v>一般会計</v>
      </c>
      <c r="K24" s="13"/>
      <c r="L24" s="13"/>
      <c r="O24" s="13"/>
      <c r="P24" s="13"/>
      <c r="Q24" s="19"/>
      <c r="T24" s="13"/>
      <c r="U24" s="30" t="s">
        <v>522</v>
      </c>
      <c r="W24" s="30" t="s">
        <v>158</v>
      </c>
      <c r="Y24" s="30" t="s">
        <v>281</v>
      </c>
      <c r="Z24" s="30" t="s">
        <v>409</v>
      </c>
      <c r="AA24" s="50" t="s">
        <v>375</v>
      </c>
      <c r="AB24" s="50" t="s">
        <v>503</v>
      </c>
      <c r="AC24" s="29"/>
      <c r="AD24" s="29"/>
      <c r="AE24" s="29"/>
      <c r="AF24" s="28"/>
      <c r="AK24" s="37" t="str">
        <f>CHAR(CODE(AK23)+1)</f>
        <v>W</v>
      </c>
    </row>
    <row r="25" spans="1:37" ht="13.5" customHeight="1" x14ac:dyDescent="0.15">
      <c r="A25" s="47"/>
      <c r="B25" s="46"/>
      <c r="F25" s="18" t="s">
        <v>124</v>
      </c>
      <c r="G25" s="17"/>
      <c r="H25" s="13" t="str">
        <f t="shared" si="1"/>
        <v/>
      </c>
      <c r="I25" s="13" t="str">
        <f t="shared" si="5"/>
        <v>一般会計</v>
      </c>
      <c r="K25" s="13"/>
      <c r="L25" s="13"/>
      <c r="O25" s="13"/>
      <c r="P25" s="13"/>
      <c r="Q25" s="19"/>
      <c r="T25" s="13"/>
      <c r="U25" s="30" t="s">
        <v>523</v>
      </c>
      <c r="W25" s="40"/>
      <c r="Y25" s="30" t="s">
        <v>282</v>
      </c>
      <c r="Z25" s="30" t="s">
        <v>410</v>
      </c>
      <c r="AA25" s="50" t="s">
        <v>376</v>
      </c>
      <c r="AB25" s="50" t="s">
        <v>504</v>
      </c>
      <c r="AC25" s="29"/>
      <c r="AD25" s="29"/>
      <c r="AE25" s="29"/>
      <c r="AF25" s="28"/>
      <c r="AK25" s="37" t="str">
        <f t="shared" si="7"/>
        <v>X</v>
      </c>
    </row>
    <row r="26" spans="1:37" ht="13.5" customHeight="1" x14ac:dyDescent="0.15">
      <c r="A26" s="47"/>
      <c r="B26" s="46"/>
      <c r="F26" s="18" t="s">
        <v>125</v>
      </c>
      <c r="G26" s="17"/>
      <c r="H26" s="13" t="str">
        <f t="shared" si="1"/>
        <v/>
      </c>
      <c r="I26" s="13" t="str">
        <f t="shared" si="5"/>
        <v>一般会計</v>
      </c>
      <c r="K26" s="13"/>
      <c r="L26" s="13"/>
      <c r="O26" s="13"/>
      <c r="P26" s="13"/>
      <c r="Q26" s="19"/>
      <c r="T26" s="13"/>
      <c r="U26" s="30" t="s">
        <v>524</v>
      </c>
      <c r="Y26" s="30" t="s">
        <v>283</v>
      </c>
      <c r="Z26" s="30" t="s">
        <v>411</v>
      </c>
      <c r="AA26" s="50" t="s">
        <v>377</v>
      </c>
      <c r="AB26" s="50" t="s">
        <v>505</v>
      </c>
      <c r="AC26" s="29"/>
      <c r="AD26" s="29"/>
      <c r="AE26" s="29"/>
      <c r="AF26" s="28"/>
      <c r="AK26" s="37" t="str">
        <f t="shared" si="7"/>
        <v>Y</v>
      </c>
    </row>
    <row r="27" spans="1:37" ht="13.5" customHeight="1" x14ac:dyDescent="0.15">
      <c r="A27" s="13" t="str">
        <f>IF(D23="", "-", D23)</f>
        <v>観光立国、地方創生</v>
      </c>
      <c r="B27" s="13"/>
      <c r="F27" s="18" t="s">
        <v>126</v>
      </c>
      <c r="G27" s="17"/>
      <c r="H27" s="13" t="str">
        <f t="shared" si="1"/>
        <v/>
      </c>
      <c r="I27" s="13" t="str">
        <f t="shared" si="5"/>
        <v>一般会計</v>
      </c>
      <c r="K27" s="13"/>
      <c r="L27" s="13"/>
      <c r="O27" s="13"/>
      <c r="P27" s="13"/>
      <c r="Q27" s="19"/>
      <c r="T27" s="13"/>
      <c r="U27" s="30" t="s">
        <v>525</v>
      </c>
      <c r="Y27" s="30" t="s">
        <v>284</v>
      </c>
      <c r="Z27" s="30" t="s">
        <v>412</v>
      </c>
      <c r="AA27" s="50" t="s">
        <v>378</v>
      </c>
      <c r="AB27" s="50" t="s">
        <v>506</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526</v>
      </c>
      <c r="Y28" s="30" t="s">
        <v>285</v>
      </c>
      <c r="Z28" s="30" t="s">
        <v>413</v>
      </c>
      <c r="AA28" s="50" t="s">
        <v>379</v>
      </c>
      <c r="AB28" s="50" t="s">
        <v>507</v>
      </c>
      <c r="AC28" s="29"/>
      <c r="AD28" s="29"/>
      <c r="AE28" s="29"/>
      <c r="AF28" s="28"/>
      <c r="AK28" s="37"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0" t="s">
        <v>527</v>
      </c>
      <c r="Y29" s="30" t="s">
        <v>286</v>
      </c>
      <c r="Z29" s="30" t="s">
        <v>414</v>
      </c>
      <c r="AA29" s="50" t="s">
        <v>380</v>
      </c>
      <c r="AB29" s="50" t="s">
        <v>508</v>
      </c>
      <c r="AC29" s="29"/>
      <c r="AD29" s="29"/>
      <c r="AE29" s="29"/>
      <c r="AF29" s="28"/>
      <c r="AK29" s="37"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0" t="s">
        <v>528</v>
      </c>
      <c r="Y30" s="30" t="s">
        <v>287</v>
      </c>
      <c r="Z30" s="30" t="s">
        <v>415</v>
      </c>
      <c r="AA30" s="50" t="s">
        <v>381</v>
      </c>
      <c r="AB30" s="50" t="s">
        <v>509</v>
      </c>
      <c r="AC30" s="29"/>
      <c r="AD30" s="29"/>
      <c r="AE30" s="29"/>
      <c r="AF30" s="28"/>
      <c r="AK30" s="37"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0" t="s">
        <v>529</v>
      </c>
      <c r="Y31" s="30" t="s">
        <v>288</v>
      </c>
      <c r="Z31" s="30" t="s">
        <v>416</v>
      </c>
      <c r="AA31" s="50" t="s">
        <v>382</v>
      </c>
      <c r="AB31" s="50" t="s">
        <v>510</v>
      </c>
      <c r="AC31" s="29"/>
      <c r="AD31" s="29"/>
      <c r="AE31" s="29"/>
      <c r="AF31" s="28"/>
      <c r="AK31" s="37"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0" t="s">
        <v>530</v>
      </c>
      <c r="Y32" s="30" t="s">
        <v>289</v>
      </c>
      <c r="Z32" s="30" t="s">
        <v>417</v>
      </c>
      <c r="AA32" s="50" t="s">
        <v>65</v>
      </c>
      <c r="AB32" s="50" t="s">
        <v>65</v>
      </c>
      <c r="AC32" s="29"/>
      <c r="AD32" s="29"/>
      <c r="AE32" s="29"/>
      <c r="AF32" s="28"/>
      <c r="AK32" s="37"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0" t="s">
        <v>531</v>
      </c>
      <c r="Y33" s="30" t="s">
        <v>290</v>
      </c>
      <c r="Z33" s="30" t="s">
        <v>418</v>
      </c>
      <c r="AA33" s="40"/>
      <c r="AB33" s="29"/>
      <c r="AC33" s="29"/>
      <c r="AD33" s="29"/>
      <c r="AE33" s="29"/>
      <c r="AF33" s="28"/>
      <c r="AK33" s="37"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0" t="s">
        <v>532</v>
      </c>
      <c r="Y34" s="30" t="s">
        <v>291</v>
      </c>
      <c r="Z34" s="30" t="s">
        <v>419</v>
      </c>
      <c r="AB34" s="29"/>
      <c r="AC34" s="29"/>
      <c r="AD34" s="29"/>
      <c r="AE34" s="29"/>
      <c r="AF34" s="28"/>
      <c r="AK34" s="37"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0" t="s">
        <v>533</v>
      </c>
      <c r="Y35" s="30" t="s">
        <v>292</v>
      </c>
      <c r="Z35" s="30" t="s">
        <v>420</v>
      </c>
      <c r="AC35" s="29"/>
      <c r="AF35" s="28"/>
      <c r="AK35" s="37"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0" t="s">
        <v>293</v>
      </c>
      <c r="Z36" s="30" t="s">
        <v>421</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294</v>
      </c>
      <c r="Z37" s="30" t="s">
        <v>422</v>
      </c>
      <c r="AF37" s="28"/>
      <c r="AK37" s="37" t="str">
        <f t="shared" si="7"/>
        <v>j</v>
      </c>
    </row>
    <row r="38" spans="1:37" x14ac:dyDescent="0.15">
      <c r="A38" s="13"/>
      <c r="B38" s="13"/>
      <c r="F38" s="13"/>
      <c r="G38" s="19"/>
      <c r="K38" s="13"/>
      <c r="L38" s="13"/>
      <c r="O38" s="13"/>
      <c r="P38" s="13"/>
      <c r="Q38" s="19"/>
      <c r="T38" s="13"/>
      <c r="Y38" s="30" t="s">
        <v>295</v>
      </c>
      <c r="Z38" s="30" t="s">
        <v>423</v>
      </c>
      <c r="AF38" s="28"/>
      <c r="AK38" s="37" t="str">
        <f t="shared" si="7"/>
        <v>k</v>
      </c>
    </row>
    <row r="39" spans="1:37" x14ac:dyDescent="0.15">
      <c r="A39" s="13"/>
      <c r="B39" s="13"/>
      <c r="F39" s="13" t="str">
        <f>I37</f>
        <v>一般会計</v>
      </c>
      <c r="G39" s="19"/>
      <c r="K39" s="13"/>
      <c r="L39" s="13"/>
      <c r="O39" s="13"/>
      <c r="P39" s="13"/>
      <c r="Q39" s="19"/>
      <c r="T39" s="13"/>
      <c r="U39" s="30" t="s">
        <v>535</v>
      </c>
      <c r="Y39" s="30" t="s">
        <v>296</v>
      </c>
      <c r="Z39" s="30" t="s">
        <v>424</v>
      </c>
      <c r="AF39" s="28"/>
      <c r="AK39" s="37" t="str">
        <f t="shared" si="7"/>
        <v>l</v>
      </c>
    </row>
    <row r="40" spans="1:37" x14ac:dyDescent="0.15">
      <c r="A40" s="13"/>
      <c r="B40" s="13"/>
      <c r="F40" s="13"/>
      <c r="G40" s="19"/>
      <c r="K40" s="13"/>
      <c r="L40" s="13"/>
      <c r="O40" s="13"/>
      <c r="P40" s="13"/>
      <c r="Q40" s="19"/>
      <c r="T40" s="13"/>
      <c r="U40" s="30"/>
      <c r="Y40" s="30" t="s">
        <v>297</v>
      </c>
      <c r="Z40" s="30" t="s">
        <v>425</v>
      </c>
      <c r="AF40" s="28"/>
      <c r="AK40" s="37" t="str">
        <f t="shared" si="7"/>
        <v>m</v>
      </c>
    </row>
    <row r="41" spans="1:37" x14ac:dyDescent="0.15">
      <c r="A41" s="13"/>
      <c r="B41" s="13"/>
      <c r="F41" s="13"/>
      <c r="G41" s="19"/>
      <c r="K41" s="13"/>
      <c r="L41" s="13"/>
      <c r="O41" s="13"/>
      <c r="P41" s="13"/>
      <c r="Q41" s="19"/>
      <c r="T41" s="13"/>
      <c r="U41" s="30" t="s">
        <v>237</v>
      </c>
      <c r="Y41" s="30" t="s">
        <v>298</v>
      </c>
      <c r="Z41" s="30" t="s">
        <v>426</v>
      </c>
      <c r="AF41" s="28"/>
      <c r="AK41" s="37" t="str">
        <f t="shared" si="7"/>
        <v>n</v>
      </c>
    </row>
    <row r="42" spans="1:37" x14ac:dyDescent="0.15">
      <c r="A42" s="13"/>
      <c r="B42" s="13"/>
      <c r="F42" s="13"/>
      <c r="G42" s="19"/>
      <c r="K42" s="13"/>
      <c r="L42" s="13"/>
      <c r="O42" s="13"/>
      <c r="P42" s="13"/>
      <c r="Q42" s="19"/>
      <c r="T42" s="13"/>
      <c r="U42" s="30" t="s">
        <v>247</v>
      </c>
      <c r="Y42" s="30" t="s">
        <v>299</v>
      </c>
      <c r="Z42" s="30" t="s">
        <v>427</v>
      </c>
      <c r="AF42" s="28"/>
      <c r="AK42" s="37" t="str">
        <f t="shared" si="7"/>
        <v>o</v>
      </c>
    </row>
    <row r="43" spans="1:37" x14ac:dyDescent="0.15">
      <c r="A43" s="13"/>
      <c r="B43" s="13"/>
      <c r="F43" s="13"/>
      <c r="G43" s="19"/>
      <c r="K43" s="13"/>
      <c r="L43" s="13"/>
      <c r="O43" s="13"/>
      <c r="P43" s="13"/>
      <c r="Q43" s="19"/>
      <c r="T43" s="13"/>
      <c r="Y43" s="30" t="s">
        <v>300</v>
      </c>
      <c r="Z43" s="30" t="s">
        <v>428</v>
      </c>
      <c r="AF43" s="28"/>
      <c r="AK43" s="37" t="str">
        <f t="shared" si="7"/>
        <v>p</v>
      </c>
    </row>
    <row r="44" spans="1:37" x14ac:dyDescent="0.15">
      <c r="A44" s="13"/>
      <c r="B44" s="13"/>
      <c r="F44" s="13"/>
      <c r="G44" s="19"/>
      <c r="K44" s="13"/>
      <c r="L44" s="13"/>
      <c r="O44" s="13"/>
      <c r="P44" s="13"/>
      <c r="Q44" s="19"/>
      <c r="T44" s="13"/>
      <c r="Y44" s="30" t="s">
        <v>301</v>
      </c>
      <c r="Z44" s="30" t="s">
        <v>429</v>
      </c>
      <c r="AF44" s="28"/>
      <c r="AK44" s="37" t="str">
        <f t="shared" si="7"/>
        <v>q</v>
      </c>
    </row>
    <row r="45" spans="1:37" x14ac:dyDescent="0.15">
      <c r="A45" s="13"/>
      <c r="B45" s="13"/>
      <c r="F45" s="13"/>
      <c r="G45" s="19"/>
      <c r="K45" s="13"/>
      <c r="L45" s="13"/>
      <c r="O45" s="13"/>
      <c r="P45" s="13"/>
      <c r="Q45" s="19"/>
      <c r="T45" s="13"/>
      <c r="U45" s="27" t="s">
        <v>160</v>
      </c>
      <c r="Y45" s="30" t="s">
        <v>302</v>
      </c>
      <c r="Z45" s="30" t="s">
        <v>430</v>
      </c>
      <c r="AF45" s="28"/>
      <c r="AK45" s="37" t="str">
        <f t="shared" si="7"/>
        <v>r</v>
      </c>
    </row>
    <row r="46" spans="1:37" x14ac:dyDescent="0.15">
      <c r="A46" s="13"/>
      <c r="B46" s="13"/>
      <c r="F46" s="13"/>
      <c r="G46" s="19"/>
      <c r="K46" s="13"/>
      <c r="L46" s="13"/>
      <c r="O46" s="13"/>
      <c r="P46" s="13"/>
      <c r="Q46" s="19"/>
      <c r="T46" s="13"/>
      <c r="U46" s="57" t="s">
        <v>566</v>
      </c>
      <c r="Y46" s="30" t="s">
        <v>303</v>
      </c>
      <c r="Z46" s="30" t="s">
        <v>431</v>
      </c>
      <c r="AF46" s="28"/>
      <c r="AK46" s="37" t="str">
        <f t="shared" si="7"/>
        <v>s</v>
      </c>
    </row>
    <row r="47" spans="1:37" x14ac:dyDescent="0.15">
      <c r="A47" s="13"/>
      <c r="B47" s="13"/>
      <c r="F47" s="13"/>
      <c r="G47" s="19"/>
      <c r="K47" s="13"/>
      <c r="L47" s="13"/>
      <c r="O47" s="13"/>
      <c r="P47" s="13"/>
      <c r="Q47" s="19"/>
      <c r="T47" s="13"/>
      <c r="Y47" s="30" t="s">
        <v>304</v>
      </c>
      <c r="Z47" s="30" t="s">
        <v>432</v>
      </c>
      <c r="AF47" s="28"/>
      <c r="AK47" s="37" t="str">
        <f t="shared" si="7"/>
        <v>t</v>
      </c>
    </row>
    <row r="48" spans="1:37" x14ac:dyDescent="0.15">
      <c r="A48" s="13"/>
      <c r="B48" s="13"/>
      <c r="F48" s="13"/>
      <c r="G48" s="19"/>
      <c r="K48" s="13"/>
      <c r="L48" s="13"/>
      <c r="O48" s="13"/>
      <c r="P48" s="13"/>
      <c r="Q48" s="19"/>
      <c r="T48" s="13"/>
      <c r="U48" s="57">
        <v>2021</v>
      </c>
      <c r="Y48" s="30" t="s">
        <v>305</v>
      </c>
      <c r="Z48" s="30" t="s">
        <v>433</v>
      </c>
      <c r="AF48" s="28"/>
      <c r="AK48" s="37" t="str">
        <f t="shared" si="7"/>
        <v>u</v>
      </c>
    </row>
    <row r="49" spans="1:37" x14ac:dyDescent="0.15">
      <c r="A49" s="13"/>
      <c r="B49" s="13"/>
      <c r="F49" s="13"/>
      <c r="G49" s="19"/>
      <c r="K49" s="13"/>
      <c r="L49" s="13"/>
      <c r="O49" s="13"/>
      <c r="P49" s="13"/>
      <c r="Q49" s="19"/>
      <c r="T49" s="13"/>
      <c r="U49" s="57">
        <v>2022</v>
      </c>
      <c r="Y49" s="30" t="s">
        <v>306</v>
      </c>
      <c r="Z49" s="30" t="s">
        <v>434</v>
      </c>
      <c r="AF49" s="28"/>
      <c r="AK49" s="37" t="str">
        <f t="shared" si="7"/>
        <v>v</v>
      </c>
    </row>
    <row r="50" spans="1:37" x14ac:dyDescent="0.15">
      <c r="A50" s="13"/>
      <c r="B50" s="13"/>
      <c r="F50" s="13"/>
      <c r="G50" s="19"/>
      <c r="K50" s="13"/>
      <c r="L50" s="13"/>
      <c r="O50" s="13"/>
      <c r="P50" s="13"/>
      <c r="Q50" s="19"/>
      <c r="T50" s="13"/>
      <c r="U50" s="57">
        <v>2023</v>
      </c>
      <c r="Y50" s="30" t="s">
        <v>307</v>
      </c>
      <c r="Z50" s="30" t="s">
        <v>435</v>
      </c>
      <c r="AF50" s="28"/>
    </row>
    <row r="51" spans="1:37" x14ac:dyDescent="0.15">
      <c r="A51" s="13"/>
      <c r="B51" s="13"/>
      <c r="F51" s="13"/>
      <c r="G51" s="19"/>
      <c r="K51" s="13"/>
      <c r="L51" s="13"/>
      <c r="O51" s="13"/>
      <c r="P51" s="13"/>
      <c r="Q51" s="19"/>
      <c r="T51" s="13"/>
      <c r="U51" s="57">
        <v>2024</v>
      </c>
      <c r="Y51" s="30" t="s">
        <v>308</v>
      </c>
      <c r="Z51" s="30" t="s">
        <v>436</v>
      </c>
      <c r="AF51" s="28"/>
    </row>
    <row r="52" spans="1:37" x14ac:dyDescent="0.15">
      <c r="A52" s="13"/>
      <c r="B52" s="13"/>
      <c r="F52" s="13"/>
      <c r="G52" s="19"/>
      <c r="K52" s="13"/>
      <c r="L52" s="13"/>
      <c r="O52" s="13"/>
      <c r="P52" s="13"/>
      <c r="Q52" s="19"/>
      <c r="T52" s="13"/>
      <c r="U52" s="57">
        <v>2025</v>
      </c>
      <c r="Y52" s="30" t="s">
        <v>309</v>
      </c>
      <c r="Z52" s="30" t="s">
        <v>437</v>
      </c>
      <c r="AF52" s="28"/>
    </row>
    <row r="53" spans="1:37" x14ac:dyDescent="0.15">
      <c r="A53" s="13"/>
      <c r="B53" s="13"/>
      <c r="F53" s="13"/>
      <c r="G53" s="19"/>
      <c r="K53" s="13"/>
      <c r="L53" s="13"/>
      <c r="O53" s="13"/>
      <c r="P53" s="13"/>
      <c r="Q53" s="19"/>
      <c r="T53" s="13"/>
      <c r="U53" s="57">
        <v>2026</v>
      </c>
      <c r="Y53" s="30" t="s">
        <v>310</v>
      </c>
      <c r="Z53" s="30" t="s">
        <v>438</v>
      </c>
      <c r="AF53" s="28"/>
    </row>
    <row r="54" spans="1:37" x14ac:dyDescent="0.15">
      <c r="A54" s="13"/>
      <c r="B54" s="13"/>
      <c r="F54" s="13"/>
      <c r="G54" s="19"/>
      <c r="K54" s="13"/>
      <c r="L54" s="13"/>
      <c r="O54" s="13"/>
      <c r="P54" s="20"/>
      <c r="Q54" s="19"/>
      <c r="T54" s="13"/>
      <c r="Y54" s="30" t="s">
        <v>311</v>
      </c>
      <c r="Z54" s="30" t="s">
        <v>439</v>
      </c>
      <c r="AF54" s="28"/>
    </row>
    <row r="55" spans="1:37" x14ac:dyDescent="0.15">
      <c r="A55" s="13"/>
      <c r="B55" s="13"/>
      <c r="F55" s="13"/>
      <c r="G55" s="19"/>
      <c r="K55" s="13"/>
      <c r="L55" s="13"/>
      <c r="O55" s="13"/>
      <c r="P55" s="13"/>
      <c r="Q55" s="19"/>
      <c r="T55" s="13"/>
      <c r="Y55" s="30" t="s">
        <v>312</v>
      </c>
      <c r="Z55" s="30" t="s">
        <v>440</v>
      </c>
      <c r="AF55" s="28"/>
    </row>
    <row r="56" spans="1:37" x14ac:dyDescent="0.15">
      <c r="A56" s="13"/>
      <c r="B56" s="13"/>
      <c r="F56" s="13"/>
      <c r="G56" s="19"/>
      <c r="K56" s="13"/>
      <c r="L56" s="13"/>
      <c r="O56" s="13"/>
      <c r="P56" s="13"/>
      <c r="Q56" s="19"/>
      <c r="T56" s="13"/>
      <c r="U56" s="57">
        <v>20</v>
      </c>
      <c r="Y56" s="30" t="s">
        <v>313</v>
      </c>
      <c r="Z56" s="30" t="s">
        <v>441</v>
      </c>
      <c r="AF56" s="28"/>
    </row>
    <row r="57" spans="1:37" x14ac:dyDescent="0.15">
      <c r="A57" s="13"/>
      <c r="B57" s="13"/>
      <c r="F57" s="13"/>
      <c r="G57" s="19"/>
      <c r="K57" s="13"/>
      <c r="L57" s="13"/>
      <c r="O57" s="13"/>
      <c r="P57" s="13"/>
      <c r="Q57" s="19"/>
      <c r="T57" s="13"/>
      <c r="U57" s="30" t="s">
        <v>511</v>
      </c>
      <c r="Y57" s="30" t="s">
        <v>314</v>
      </c>
      <c r="Z57" s="30" t="s">
        <v>442</v>
      </c>
      <c r="AF57" s="28"/>
    </row>
    <row r="58" spans="1:37" x14ac:dyDescent="0.15">
      <c r="A58" s="13"/>
      <c r="B58" s="13"/>
      <c r="F58" s="13"/>
      <c r="G58" s="19"/>
      <c r="K58" s="13"/>
      <c r="L58" s="13"/>
      <c r="O58" s="13"/>
      <c r="P58" s="13"/>
      <c r="Q58" s="19"/>
      <c r="T58" s="13"/>
      <c r="U58" s="30" t="s">
        <v>512</v>
      </c>
      <c r="Y58" s="30" t="s">
        <v>315</v>
      </c>
      <c r="Z58" s="30" t="s">
        <v>443</v>
      </c>
      <c r="AF58" s="28"/>
    </row>
    <row r="59" spans="1:37" x14ac:dyDescent="0.15">
      <c r="A59" s="13"/>
      <c r="B59" s="13"/>
      <c r="F59" s="13"/>
      <c r="G59" s="19"/>
      <c r="K59" s="13"/>
      <c r="L59" s="13"/>
      <c r="O59" s="13"/>
      <c r="P59" s="13"/>
      <c r="Q59" s="19"/>
      <c r="T59" s="13"/>
      <c r="Y59" s="30" t="s">
        <v>316</v>
      </c>
      <c r="Z59" s="30" t="s">
        <v>444</v>
      </c>
      <c r="AF59" s="28"/>
    </row>
    <row r="60" spans="1:37" x14ac:dyDescent="0.15">
      <c r="A60" s="13"/>
      <c r="B60" s="13"/>
      <c r="F60" s="13"/>
      <c r="G60" s="19"/>
      <c r="K60" s="13"/>
      <c r="L60" s="13"/>
      <c r="O60" s="13"/>
      <c r="P60" s="13"/>
      <c r="Q60" s="19"/>
      <c r="T60" s="13"/>
      <c r="Y60" s="30" t="s">
        <v>317</v>
      </c>
      <c r="Z60" s="30" t="s">
        <v>445</v>
      </c>
      <c r="AF60" s="28"/>
    </row>
    <row r="61" spans="1:37" x14ac:dyDescent="0.15">
      <c r="A61" s="13"/>
      <c r="B61" s="13"/>
      <c r="F61" s="13"/>
      <c r="G61" s="19"/>
      <c r="K61" s="13"/>
      <c r="L61" s="13"/>
      <c r="O61" s="13"/>
      <c r="P61" s="13"/>
      <c r="Q61" s="19"/>
      <c r="T61" s="13"/>
      <c r="Y61" s="30" t="s">
        <v>318</v>
      </c>
      <c r="Z61" s="30" t="s">
        <v>446</v>
      </c>
      <c r="AF61" s="28"/>
    </row>
    <row r="62" spans="1:37" x14ac:dyDescent="0.15">
      <c r="A62" s="13"/>
      <c r="B62" s="13"/>
      <c r="F62" s="13"/>
      <c r="G62" s="19"/>
      <c r="K62" s="13"/>
      <c r="L62" s="13"/>
      <c r="O62" s="13"/>
      <c r="P62" s="13"/>
      <c r="Q62" s="19"/>
      <c r="T62" s="13"/>
      <c r="Y62" s="30" t="s">
        <v>319</v>
      </c>
      <c r="Z62" s="30" t="s">
        <v>447</v>
      </c>
      <c r="AF62" s="28"/>
    </row>
    <row r="63" spans="1:37" x14ac:dyDescent="0.15">
      <c r="A63" s="13"/>
      <c r="B63" s="13"/>
      <c r="F63" s="13"/>
      <c r="G63" s="19"/>
      <c r="K63" s="13"/>
      <c r="L63" s="13"/>
      <c r="O63" s="13"/>
      <c r="P63" s="13"/>
      <c r="Q63" s="19"/>
      <c r="T63" s="13"/>
      <c r="Y63" s="30" t="s">
        <v>320</v>
      </c>
      <c r="Z63" s="30" t="s">
        <v>448</v>
      </c>
      <c r="AF63" s="28"/>
    </row>
    <row r="64" spans="1:37" x14ac:dyDescent="0.15">
      <c r="A64" s="13"/>
      <c r="B64" s="13"/>
      <c r="F64" s="13"/>
      <c r="G64" s="19"/>
      <c r="K64" s="13"/>
      <c r="L64" s="13"/>
      <c r="O64" s="13"/>
      <c r="P64" s="13"/>
      <c r="Q64" s="19"/>
      <c r="T64" s="13"/>
      <c r="Y64" s="30" t="s">
        <v>321</v>
      </c>
      <c r="Z64" s="30" t="s">
        <v>449</v>
      </c>
      <c r="AF64" s="28"/>
    </row>
    <row r="65" spans="1:32" x14ac:dyDescent="0.15">
      <c r="A65" s="13"/>
      <c r="B65" s="13"/>
      <c r="F65" s="13"/>
      <c r="G65" s="19"/>
      <c r="K65" s="13"/>
      <c r="L65" s="13"/>
      <c r="O65" s="13"/>
      <c r="P65" s="13"/>
      <c r="Q65" s="19"/>
      <c r="T65" s="13"/>
      <c r="Y65" s="30" t="s">
        <v>322</v>
      </c>
      <c r="Z65" s="30" t="s">
        <v>450</v>
      </c>
      <c r="AF65" s="28"/>
    </row>
    <row r="66" spans="1:32" x14ac:dyDescent="0.15">
      <c r="A66" s="13"/>
      <c r="B66" s="13"/>
      <c r="F66" s="13"/>
      <c r="G66" s="19"/>
      <c r="K66" s="13"/>
      <c r="L66" s="13"/>
      <c r="O66" s="13"/>
      <c r="P66" s="13"/>
      <c r="Q66" s="19"/>
      <c r="T66" s="13"/>
      <c r="Y66" s="30" t="s">
        <v>66</v>
      </c>
      <c r="Z66" s="30" t="s">
        <v>451</v>
      </c>
      <c r="AF66" s="28"/>
    </row>
    <row r="67" spans="1:32" x14ac:dyDescent="0.15">
      <c r="A67" s="13"/>
      <c r="B67" s="13"/>
      <c r="F67" s="13"/>
      <c r="G67" s="19"/>
      <c r="K67" s="13"/>
      <c r="L67" s="13"/>
      <c r="O67" s="13"/>
      <c r="P67" s="13"/>
      <c r="Q67" s="19"/>
      <c r="T67" s="13"/>
      <c r="Y67" s="30" t="s">
        <v>323</v>
      </c>
      <c r="Z67" s="30" t="s">
        <v>452</v>
      </c>
      <c r="AF67" s="28"/>
    </row>
    <row r="68" spans="1:32" x14ac:dyDescent="0.15">
      <c r="A68" s="13"/>
      <c r="B68" s="13"/>
      <c r="F68" s="13"/>
      <c r="G68" s="19"/>
      <c r="K68" s="13"/>
      <c r="L68" s="13"/>
      <c r="O68" s="13"/>
      <c r="P68" s="13"/>
      <c r="Q68" s="19"/>
      <c r="T68" s="13"/>
      <c r="Y68" s="30" t="s">
        <v>324</v>
      </c>
      <c r="Z68" s="30" t="s">
        <v>453</v>
      </c>
      <c r="AF68" s="28"/>
    </row>
    <row r="69" spans="1:32" x14ac:dyDescent="0.15">
      <c r="A69" s="13"/>
      <c r="B69" s="13"/>
      <c r="F69" s="13"/>
      <c r="G69" s="19"/>
      <c r="K69" s="13"/>
      <c r="L69" s="13"/>
      <c r="O69" s="13"/>
      <c r="P69" s="13"/>
      <c r="Q69" s="19"/>
      <c r="T69" s="13"/>
      <c r="Y69" s="30" t="s">
        <v>325</v>
      </c>
      <c r="Z69" s="30" t="s">
        <v>454</v>
      </c>
      <c r="AF69" s="28"/>
    </row>
    <row r="70" spans="1:32" x14ac:dyDescent="0.15">
      <c r="A70" s="13"/>
      <c r="B70" s="13"/>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570</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2022-08-25T09:27:33Z</dcterms:created>
  <dcterms:modified xsi:type="dcterms:W3CDTF">2022-08-26T14:25:34Z</dcterms:modified>
</cp:coreProperties>
</file>