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行政事業レビューシート!$AZ$1:$AZ$174</definedName>
    <definedName name="_xlnm.Print_Area" localSheetId="0">行政事業レビューシート!$A$1:$AY$174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55" i="11" l="1"/>
  <c r="AM49" i="11" l="1"/>
  <c r="AY51" i="11" l="1"/>
  <c r="AY56" i="11" s="1"/>
  <c r="AY48" i="11"/>
  <c r="AY49" i="11" s="1"/>
  <c r="AY45" i="11"/>
  <c r="AY47" i="11" s="1"/>
  <c r="AY44" i="11"/>
  <c r="AY171" i="11"/>
  <c r="AY173" i="11" s="1"/>
  <c r="AY170" i="11"/>
  <c r="AY169" i="11"/>
  <c r="AY172" i="11" l="1"/>
  <c r="AY174" i="11"/>
  <c r="AY50" i="11"/>
  <c r="AY46" i="11"/>
  <c r="AY55" i="11"/>
  <c r="AY53" i="11"/>
  <c r="AY57" i="11"/>
  <c r="AY54" i="11"/>
  <c r="AY52" i="11"/>
  <c r="AY76" i="11"/>
  <c r="AY77" i="11" s="1"/>
  <c r="AY73" i="11"/>
  <c r="AY75" i="11" s="1"/>
  <c r="AY72" i="11"/>
  <c r="AY79" i="11"/>
  <c r="AY85" i="11" s="1"/>
  <c r="AY59" i="11"/>
  <c r="AY60" i="11" s="1"/>
  <c r="AY58" i="11"/>
  <c r="AY62" i="11"/>
  <c r="AY64" i="11" s="1"/>
  <c r="AY80" i="11" l="1"/>
  <c r="AY84" i="11"/>
  <c r="AY82" i="11"/>
  <c r="AY74" i="11"/>
  <c r="AY61" i="11"/>
  <c r="AY78" i="11"/>
  <c r="AY81" i="11"/>
  <c r="AY83" i="11"/>
  <c r="AY63" i="11"/>
  <c r="AY65" i="11" l="1"/>
  <c r="AY71" i="11" s="1"/>
  <c r="AY68" i="11" l="1"/>
  <c r="AY69" i="11"/>
  <c r="AY66" i="11"/>
  <c r="AY70" i="11"/>
  <c r="AY67" i="11"/>
  <c r="AW138" i="11" l="1"/>
  <c r="AT138" i="11"/>
  <c r="AQ138" i="11"/>
  <c r="AL138" i="11"/>
  <c r="AI138" i="11"/>
  <c r="AF138" i="11"/>
  <c r="Z138" i="11"/>
  <c r="W138" i="11"/>
  <c r="T138" i="11"/>
  <c r="N138" i="11"/>
  <c r="AW137" i="11"/>
  <c r="AT137" i="11"/>
  <c r="AQ137" i="11"/>
  <c r="AL137" i="11"/>
  <c r="AI137" i="11"/>
  <c r="AF137" i="11"/>
  <c r="Z137" i="11"/>
  <c r="W137" i="11"/>
  <c r="T137" i="11"/>
  <c r="N137" i="11"/>
  <c r="K137" i="11"/>
  <c r="H137" i="11"/>
  <c r="AU162" i="11" l="1"/>
  <c r="Y162"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<sst xmlns="http://schemas.openxmlformats.org/spreadsheetml/2006/main" count="965" uniqueCount="684">
  <si>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</si>
  <si>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</si>
  <si>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</si>
  <si>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</si>
  <si>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</si>
  <si>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</si>
  <si>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</si>
  <si>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</si>
  <si>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</si>
  <si>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</si>
  <si>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</si>
  <si>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</si>
  <si>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</si>
  <si>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</si>
  <si>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</si>
  <si>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</si>
  <si>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</si>
  <si>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</si>
  <si>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</si>
  <si>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</si>
  <si>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</si>
  <si>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</si>
  <si>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</si>
  <si>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</si>
  <si>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</si>
  <si>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</si>
  <si>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</si>
  <si>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</si>
  <si>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</si>
  <si>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</si>
  <si>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</si>
  <si>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</si>
  <si>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</si>
  <si>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</si>
  <si>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</si>
  <si>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</si>
  <si>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</si>
  <si>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</si>
  <si>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</si>
  <si>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</si>
  <si>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</si>
  <si>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</si>
  <si>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</si>
  <si>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</si>
  <si>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</si>
  <si>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</si>
  <si>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</si>
  <si>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</si>
  <si>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</si>
  <si>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</si>
  <si>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</si>
  <si>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</si>
  <si>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</si>
  <si>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</si>
  <si>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</si>
  <si>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</si>
  <si>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</si>
  <si>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</si>
  <si>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</si>
  <si>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</si>
  <si>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</si>
  <si>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</si>
  <si>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</si>
  <si>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</si>
  <si>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</si>
  <si>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</si>
  <si>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</si>
  <si>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</si>
  <si>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</si>
  <si>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</si>
  <si>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</si>
  <si>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</si>
  <si>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</si>
  <si>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</si>
  <si>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</si>
  <si>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</si>
  <si>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</si>
  <si>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</si>
  <si>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</si>
  <si>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</si>
  <si>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</si>
  <si>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</si>
  <si>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</si>
  <si>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</si>
  <si>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</si>
  <si>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</si>
  <si>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</si>
  <si>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</si>
  <si>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</si>
  <si>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</si>
  <si>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</si>
  <si>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</si>
  <si>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</si>
  <si>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</si>
  <si>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</si>
  <si>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</si>
  <si>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</si>
  <si>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</si>
  <si>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</si>
  <si>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</si>
  <si>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</si>
  <si>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</si>
  <si>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</si>
  <si>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</si>
  <si>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</si>
  <si>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</si>
  <si>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</si>
  <si>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</si>
  <si>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</si>
  <si>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</si>
  <si>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</si>
  <si>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</si>
  <si>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</si>
  <si>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</si>
  <si>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</si>
  <si>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</si>
  <si>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</si>
  <si>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</si>
  <si>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</si>
  <si>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</si>
  <si>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</si>
  <si>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</si>
  <si>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</si>
  <si>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</si>
  <si>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</si>
  <si>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</si>
  <si>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</si>
  <si>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</si>
  <si>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</si>
  <si>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</si>
  <si>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</si>
  <si>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</si>
  <si>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</si>
  <si>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</si>
  <si>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</si>
  <si>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</si>
  <si>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</si>
  <si>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</si>
  <si>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</si>
  <si>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</si>
  <si>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</si>
  <si>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</si>
  <si>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</si>
  <si>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</si>
  <si>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</si>
  <si>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</si>
  <si>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</si>
  <si>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</si>
  <si>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</si>
  <si>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</si>
  <si>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</si>
  <si>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</si>
  <si>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</si>
  <si>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</si>
  <si>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</si>
  <si>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</si>
  <si>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</si>
  <si>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</si>
  <si>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</si>
  <si>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</si>
  <si>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</si>
  <si>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</si>
  <si>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</si>
  <si>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</si>
  <si>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</si>
  <si>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</si>
  <si>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</si>
  <si>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</si>
  <si>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</si>
  <si>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</si>
  <si>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</si>
  <si>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</si>
  <si>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</si>
  <si>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</si>
  <si>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</si>
  <si>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</si>
  <si>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</si>
  <si>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</si>
  <si>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</si>
  <si>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</si>
  <si>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</si>
  <si>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</si>
  <si>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</si>
  <si>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</si>
  <si>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</si>
  <si>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</si>
  <si>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</si>
  <si>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</si>
  <si>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</si>
  <si>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</si>
  <si>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</si>
  <si>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</si>
  <si>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</si>
  <si>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</si>
  <si>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</si>
  <si>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</si>
  <si>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</si>
  <si>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</si>
  <si>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</si>
  <si>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</si>
  <si>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</si>
  <si>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</si>
  <si>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</si>
  <si>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</si>
  <si>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</si>
  <si>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</si>
  <si>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</si>
  <si>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</si>
  <si>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</si>
  <si>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</si>
  <si>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</si>
  <si>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</si>
  <si>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</si>
  <si>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</si>
  <si>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</si>
  <si>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</si>
  <si>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</si>
  <si>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</si>
  <si>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</si>
  <si>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</si>
  <si>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</si>
  <si>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</si>
  <si>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</si>
  <si>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</si>
  <si>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</si>
  <si>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</si>
  <si>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</si>
  <si>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</si>
  <si>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</si>
  <si>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</si>
  <si>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</si>
  <si>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</si>
  <si>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</si>
  <si>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</si>
  <si>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</si>
  <si>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</si>
  <si>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</si>
  <si>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</si>
  <si>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</si>
  <si>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</si>
  <si>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</si>
  <si>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</si>
  <si>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</si>
  <si>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</si>
  <si>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</si>
  <si>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</si>
  <si>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</si>
  <si>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</si>
  <si>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</si>
  <si>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</si>
  <si>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</si>
  <si>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</si>
  <si>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</si>
  <si>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</si>
  <si>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</si>
  <si>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</si>
  <si>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</si>
  <si>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</si>
  <si>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</si>
  <si>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</si>
  <si>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</si>
  <si>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</si>
  <si>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</si>
  <si>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</si>
  <si>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</si>
  <si>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</si>
  <si>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</si>
  <si>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</si>
  <si>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</si>
  <si>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</si>
  <si>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</si>
  <si>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</si>
  <si>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</si>
  <si>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</si>
  <si>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</si>
  <si>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</si>
  <si>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</si>
  <si>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</si>
  <si>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</si>
  <si>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</si>
  <si>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</si>
  <si>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</si>
  <si>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</si>
  <si>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</si>
  <si>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</si>
  <si>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</si>
  <si>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</si>
  <si>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</si>
  <si>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</si>
  <si>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</si>
  <si>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</si>
  <si>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</si>
  <si>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</si>
  <si>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</si>
  <si>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</si>
  <si>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</si>
  <si>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</si>
  <si>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</si>
  <si>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</si>
  <si>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</si>
  <si>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</si>
  <si>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</si>
  <si>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</si>
  <si>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</si>
  <si>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</si>
  <si>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</si>
  <si>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</si>
  <si>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</si>
  <si>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</si>
  <si>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</si>
  <si>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</si>
  <si>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</si>
  <si>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</si>
  <si>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</si>
  <si>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</si>
  <si>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</si>
  <si>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</si>
  <si>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</si>
  <si>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</si>
  <si>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</si>
  <si>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</si>
  <si>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</si>
  <si>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</si>
  <si>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</si>
  <si>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</si>
  <si>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</si>
  <si>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</si>
  <si>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</si>
  <si>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</si>
  <si>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</si>
  <si>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</si>
  <si>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</si>
  <si>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</si>
  <si>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</si>
  <si>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</si>
  <si>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</si>
  <si>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</si>
  <si>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</si>
  <si>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</si>
  <si>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</si>
  <si>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</si>
  <si>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</si>
  <si>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</si>
  <si>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</si>
  <si>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</si>
  <si>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</si>
  <si>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</si>
  <si>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</si>
  <si>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</si>
  <si>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</si>
  <si>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</si>
  <si>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</si>
  <si>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</si>
  <si>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</si>
  <si>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</si>
  <si>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</si>
  <si>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</si>
  <si>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</si>
  <si>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</si>
  <si>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</si>
  <si>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</si>
  <si>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</si>
  <si>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</si>
  <si>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</si>
  <si>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</si>
  <si>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</si>
  <si>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</si>
  <si>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</si>
  <si>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</si>
  <si>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</si>
  <si>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</si>
  <si>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</si>
  <si>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</si>
  <si>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</si>
  <si>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</si>
  <si>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</si>
  <si>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</si>
  <si>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</si>
  <si>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</si>
  <si>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</si>
  <si>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</si>
  <si>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</si>
  <si>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</si>
  <si>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</si>
  <si>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</si>
  <si>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</si>
  <si>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</si>
  <si>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</si>
  <si>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</si>
  <si>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</si>
  <si>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</si>
  <si>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</si>
  <si>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</si>
  <si>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</si>
  <si>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</si>
  <si>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</si>
  <si>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</si>
  <si>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</si>
  <si>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</si>
  <si>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</si>
  <si>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</si>
  <si>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</si>
  <si>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</si>
  <si>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</si>
  <si>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</si>
  <si>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</si>
  <si>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</si>
  <si>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</si>
  <si>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</si>
  <si>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</si>
  <si>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</si>
  <si>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</si>
  <si>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</si>
  <si>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</si>
  <si>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</si>
  <si>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</si>
  <si>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</si>
  <si>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</si>
  <si>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</si>
  <si>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</si>
  <si>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</si>
  <si>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</si>
  <si>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</si>
  <si>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</si>
  <si>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</si>
  <si>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</si>
  <si>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</si>
  <si>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</si>
  <si>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</si>
  <si>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</si>
  <si>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</si>
  <si>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</si>
  <si>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</si>
  <si>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</si>
  <si>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</si>
  <si>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</si>
  <si>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</si>
  <si>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</si>
  <si>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</si>
  <si>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</si>
  <si>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</si>
  <si>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</si>
  <si>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</si>
  <si>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</si>
  <si>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</si>
  <si>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</si>
  <si>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</si>
  <si>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</si>
  <si>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</si>
  <si>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</si>
  <si>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</si>
  <si>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</si>
  <si>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</si>
  <si>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</si>
  <si>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</si>
  <si>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</si>
  <si>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</si>
  <si>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</si>
  <si>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</si>
  <si>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</si>
  <si>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</si>
  <si>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</si>
  <si>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</si>
  <si>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</si>
  <si>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</si>
  <si>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</si>
  <si>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</si>
  <si>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</si>
  <si>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</si>
  <si>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</si>
  <si>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</si>
  <si>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</si>
  <si>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</si>
  <si>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</si>
  <si>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</si>
  <si>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</si>
  <si>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</si>
  <si>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</si>
  <si>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</si>
  <si>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</si>
  <si>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</si>
  <si>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</si>
  <si>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</si>
  <si>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</si>
  <si>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</si>
  <si>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</si>
  <si>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</si>
  <si>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</si>
  <si>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</si>
  <si>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</si>
  <si>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</si>
  <si>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</si>
  <si>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</si>
  <si>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</si>
  <si>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</si>
  <si>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</si>
  <si>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</si>
  <si>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</si>
  <si>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</si>
  <si>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</si>
  <si>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</si>
  <si>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</si>
  <si>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</si>
  <si>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</si>
  <si>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</si>
  <si>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</si>
  <si>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</si>
  <si>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</si>
  <si>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</si>
  <si>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</si>
  <si>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</si>
  <si>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</si>
  <si>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</si>
  <si>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</si>
  <si>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</si>
  <si>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</si>
  <si>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</si>
  <si>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</si>
  <si>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</si>
  <si>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</si>
  <si>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</si>
  <si>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</si>
  <si>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</si>
  <si>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</si>
  <si>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</si>
  <si>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</si>
  <si>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</si>
  <si>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</si>
  <si>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</si>
  <si>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</si>
  <si>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</si>
  <si>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</si>
  <si>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</si>
  <si>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</si>
  <si>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</si>
  <si>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</si>
  <si>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</si>
  <si>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</si>
  <si>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</si>
  <si>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</si>
  <si>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</si>
  <si>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</si>
  <si>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</si>
  <si>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</si>
  <si>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</si>
  <si>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</si>
  <si>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</si>
  <si>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</si>
  <si>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</si>
  <si>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</si>
  <si>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</si>
  <si>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</si>
  <si>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</si>
  <si>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</si>
  <si>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</si>
  <si>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</si>
  <si>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</si>
  <si>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</si>
  <si>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</si>
  <si>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</si>
  <si>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</si>
  <si>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</si>
  <si>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</si>
  <si>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</si>
  <si>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</si>
  <si>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都市再生推進経費</t>
  </si>
  <si>
    <t>地方創生推進事務局</t>
  </si>
  <si>
    <t>参事官　中野穣治</t>
  </si>
  <si>
    <t>平成28年度</t>
  </si>
  <si>
    <t>終了予定なし</t>
  </si>
  <si>
    <t>都市再生特別措置法</t>
  </si>
  <si>
    <t>都市再生施策の新規立案、効率的運用を検討するために、必要となるデータ等の収集・分析等を行い、都市再生施策に係る制度枠組みの創設、改善等の今後の方向性等に関して把握する。また、都市再生の見える化情報基盤「i-都市再生」の普及および機能拡張、未来技術や科学技術施策、スーパー・メガリージョンと都市再生に関する施策の連携強化等を行っていく。</t>
  </si>
  <si>
    <t>都市の国際競争力の評価・検証のあり方の調査、都市再生施策の運用の効果に係る調査等を行う。また、i-都市再生の活用、普及等に資する調査、未来技術実装事業の選定支援及び広報展開の推進等を行う。</t>
  </si>
  <si>
    <t>-</t>
  </si>
  <si>
    <t>－</t>
  </si>
  <si>
    <t>地方創生推進委託費</t>
  </si>
  <si>
    <t>委員等旅費</t>
  </si>
  <si>
    <t>諸謝金</t>
  </si>
  <si>
    <t>庁費</t>
  </si>
  <si>
    <t>地域</t>
  </si>
  <si>
    <t>調査対象地域をカウント</t>
  </si>
  <si>
    <t>i-都市再生の活用事例を増やし、効果や機能の検証を行う。</t>
  </si>
  <si>
    <t>活用事例数</t>
  </si>
  <si>
    <t>事例</t>
  </si>
  <si>
    <t>活用事例地区をカウント</t>
  </si>
  <si>
    <t>回</t>
  </si>
  <si>
    <t>補助事業の実施数</t>
  </si>
  <si>
    <t>都市の再生に関する施策で重要なものの企画及び立案並びに総合調整に資する調査研究の実施</t>
  </si>
  <si>
    <t>式</t>
  </si>
  <si>
    <t>i-都市再生の普及を目的とした自治体交流会議の実施</t>
  </si>
  <si>
    <t>スーパー・メガリージョン関連都市再生調査事業のヒアリング実施回数</t>
  </si>
  <si>
    <t>執行額／調査研究数　</t>
    <phoneticPr fontId="5"/>
  </si>
  <si>
    <t>百万円</t>
  </si>
  <si>
    <t>百万円/件</t>
    <phoneticPr fontId="5"/>
  </si>
  <si>
    <t>7.2/1</t>
  </si>
  <si>
    <t>7.9/1</t>
  </si>
  <si>
    <t>執行額／活用事例実績数</t>
    <phoneticPr fontId="5"/>
  </si>
  <si>
    <t>426/91</t>
  </si>
  <si>
    <t>51/128</t>
  </si>
  <si>
    <t>執行額／調査等委託件数</t>
    <phoneticPr fontId="5"/>
  </si>
  <si>
    <t>26.4/1</t>
  </si>
  <si>
    <t>31.9/1</t>
  </si>
  <si>
    <t>執行額／補助交付件数　　　　　　　　　　　　　　</t>
    <phoneticPr fontId="5"/>
  </si>
  <si>
    <t>28.9/3</t>
  </si>
  <si>
    <t>16.4/5</t>
  </si>
  <si>
    <t>0139</t>
  </si>
  <si>
    <t>0146</t>
  </si>
  <si>
    <t>○</t>
  </si>
  <si>
    <t>府</t>
  </si>
  <si>
    <t>都市を取り巻く情勢の変化に対応した都市機能の高度化及び都市の居住環境の向上を図るための制度についての検討・調査等を行うものであり、国民や社会のニーズは高い。</t>
    <phoneticPr fontId="5"/>
  </si>
  <si>
    <t>全国的な制度について評価・検証の在り方や運用の効果に係る調査等を行うものであり、地方自治体や民間等に委ねることはできない。</t>
  </si>
  <si>
    <t>都市の再生に関する施策で重要なものの企画及び立案並びに総合調整に資する調査研究等を行うための経費であり、都市再生施策推進に必要な優先度の高い事業である。</t>
  </si>
  <si>
    <t>○</t>
    <phoneticPr fontId="5"/>
  </si>
  <si>
    <t>事業者の選定にあたっては、一般競争入札（総合評価）を実施し競争性を確保しながら支出先を選定しているが、一者応札となった業務があるため、入札辞退者等へのヒアリング等を踏まえ、次回の入札に向けて仕様書等の改善を行う。</t>
    <phoneticPr fontId="5"/>
  </si>
  <si>
    <t>有</t>
  </si>
  <si>
    <t>無</t>
  </si>
  <si>
    <t>‐</t>
    <phoneticPr fontId="5"/>
  </si>
  <si>
    <t>一般競争入札（総合評価）によりコスト水準の適正化を図っている。</t>
    <phoneticPr fontId="5"/>
  </si>
  <si>
    <t>‐</t>
  </si>
  <si>
    <t>都市再生緊急整備地域のモニタリング指標について調査研究し、外部有識者に諮り検討を行うための経費等であり、事業目的に即し真に必要なものに限定されている。</t>
    <phoneticPr fontId="5"/>
  </si>
  <si>
    <t>一般競争入札（総合評価型）により、価格と調査研究の質の両方で評価を行っている。</t>
    <phoneticPr fontId="5"/>
  </si>
  <si>
    <t>目標通りの成果実績の推移となっている。</t>
    <phoneticPr fontId="5"/>
  </si>
  <si>
    <t>制度についての調査などであり、これ以外の手法は想定されない。</t>
    <phoneticPr fontId="5"/>
  </si>
  <si>
    <t>見込み通りの活動実績の推移となっている。</t>
    <phoneticPr fontId="5"/>
  </si>
  <si>
    <t>外部有識者ボードの資料とするほか、関係省庁・地方公共団体との協議等に活用している。</t>
    <phoneticPr fontId="5"/>
  </si>
  <si>
    <t>指標の選定や評価手法のあり方については、有識者にも意見聴取を行い恣意的なものにならないよう留意しながら調査を実施することで、都市再生の施策推進及び施策の検討に資するものとなり、おおむね良好な成果を得た。　　　　　　　　　　　　　　　　　　　　　　　　　　　　　　　　　　　　　　　　　　　　　　　　　　　　　　　　　　　　　　　　　　　　　　　　　　　　　　　契約に当たっては、一般競争入札（総合評価）により適正な執行に努めている。</t>
    <rPh sb="30" eb="31">
      <t>オコナ</t>
    </rPh>
    <phoneticPr fontId="5"/>
  </si>
  <si>
    <t>今後も引き続き予算の効率的な執行に努める。</t>
    <phoneticPr fontId="5"/>
  </si>
  <si>
    <t>委託費</t>
    <rPh sb="0" eb="2">
      <t>イタク</t>
    </rPh>
    <rPh sb="2" eb="3">
      <t>ヒ</t>
    </rPh>
    <phoneticPr fontId="5"/>
  </si>
  <si>
    <t>アジア航測株式会社</t>
    <rPh sb="3" eb="5">
      <t>コウソク</t>
    </rPh>
    <rPh sb="5" eb="7">
      <t>カブシキ</t>
    </rPh>
    <rPh sb="7" eb="9">
      <t>カイシャ</t>
    </rPh>
    <phoneticPr fontId="5"/>
  </si>
  <si>
    <t>株式会社野村総合研究所</t>
    <phoneticPr fontId="5"/>
  </si>
  <si>
    <t>株式会社アルテップ</t>
    <rPh sb="0" eb="4">
      <t>カブシキガイシャ</t>
    </rPh>
    <phoneticPr fontId="5"/>
  </si>
  <si>
    <t>「i-都市再生」技術仕様案の検証及び普及促進を踏まえた新たな活用可能性の検討調査</t>
    <phoneticPr fontId="5"/>
  </si>
  <si>
    <t>未来技術社会実装事業に対する調査、支援業務</t>
    <rPh sb="0" eb="2">
      <t>ミライ</t>
    </rPh>
    <rPh sb="2" eb="4">
      <t>ギジュツ</t>
    </rPh>
    <rPh sb="4" eb="6">
      <t>シャカイ</t>
    </rPh>
    <rPh sb="6" eb="8">
      <t>ジッソウ</t>
    </rPh>
    <rPh sb="8" eb="10">
      <t>ジギョウ</t>
    </rPh>
    <rPh sb="11" eb="12">
      <t>タイ</t>
    </rPh>
    <rPh sb="14" eb="16">
      <t>チョウサ</t>
    </rPh>
    <rPh sb="17" eb="19">
      <t>シエン</t>
    </rPh>
    <rPh sb="19" eb="21">
      <t>ギョウム</t>
    </rPh>
    <phoneticPr fontId="5"/>
  </si>
  <si>
    <t>株式会社価値総合研究所</t>
    <rPh sb="0" eb="4">
      <t>カブシキガイシャ</t>
    </rPh>
    <rPh sb="4" eb="6">
      <t>カチ</t>
    </rPh>
    <rPh sb="6" eb="8">
      <t>ソウゴウ</t>
    </rPh>
    <rPh sb="8" eb="11">
      <t>ケンキュウジョ</t>
    </rPh>
    <phoneticPr fontId="5"/>
  </si>
  <si>
    <t>都市再生有識者懇談会運営支援業務</t>
    <rPh sb="0" eb="2">
      <t>トシ</t>
    </rPh>
    <rPh sb="2" eb="4">
      <t>サイセイ</t>
    </rPh>
    <rPh sb="4" eb="7">
      <t>ユウシキシャ</t>
    </rPh>
    <rPh sb="7" eb="10">
      <t>コンダンカイ</t>
    </rPh>
    <rPh sb="10" eb="12">
      <t>ウンエイ</t>
    </rPh>
    <rPh sb="12" eb="14">
      <t>シエン</t>
    </rPh>
    <rPh sb="14" eb="16">
      <t>ギョウム</t>
    </rPh>
    <phoneticPr fontId="5"/>
  </si>
  <si>
    <t>都市再生の推進施策の検討に係る調査</t>
    <rPh sb="0" eb="2">
      <t>トシ</t>
    </rPh>
    <rPh sb="2" eb="4">
      <t>サイセイ</t>
    </rPh>
    <rPh sb="5" eb="7">
      <t>スイシン</t>
    </rPh>
    <rPh sb="7" eb="9">
      <t>セサク</t>
    </rPh>
    <rPh sb="10" eb="12">
      <t>ケントウ</t>
    </rPh>
    <rPh sb="13" eb="14">
      <t>カカ</t>
    </rPh>
    <rPh sb="15" eb="17">
      <t>チョウサ</t>
    </rPh>
    <phoneticPr fontId="5"/>
  </si>
  <si>
    <t>-</t>
    <phoneticPr fontId="5"/>
  </si>
  <si>
    <t>未来技術の社会実装に係る優れた自主的・主体的で先導的な施策で地方創生に資する地方公共団体の取組を選定し、関係省庁一丸となったハンズオン支援などの総合的な支援を行っているところであり、本事業は、地方公共団体に対して、未来技術の社会実装に向けた選定事業の進捗調査や優良事例紹介のための事例集作成等を実施するものである。</t>
    <rPh sb="5" eb="7">
      <t>シャカイ</t>
    </rPh>
    <rPh sb="7" eb="9">
      <t>ジッソウ</t>
    </rPh>
    <rPh sb="10" eb="11">
      <t>カカ</t>
    </rPh>
    <rPh sb="12" eb="13">
      <t>スグ</t>
    </rPh>
    <rPh sb="15" eb="18">
      <t>ジシュテキ</t>
    </rPh>
    <rPh sb="19" eb="22">
      <t>シュタイテキ</t>
    </rPh>
    <rPh sb="23" eb="26">
      <t>センドウテキ</t>
    </rPh>
    <rPh sb="27" eb="29">
      <t>シサク</t>
    </rPh>
    <rPh sb="30" eb="32">
      <t>チホウ</t>
    </rPh>
    <rPh sb="32" eb="34">
      <t>ソウセイ</t>
    </rPh>
    <rPh sb="35" eb="36">
      <t>シ</t>
    </rPh>
    <rPh sb="38" eb="40">
      <t>チホウ</t>
    </rPh>
    <rPh sb="40" eb="42">
      <t>コウキョウ</t>
    </rPh>
    <rPh sb="42" eb="44">
      <t>ダンタイ</t>
    </rPh>
    <rPh sb="45" eb="47">
      <t>トリクミ</t>
    </rPh>
    <rPh sb="48" eb="50">
      <t>センテイ</t>
    </rPh>
    <rPh sb="52" eb="54">
      <t>カンケイ</t>
    </rPh>
    <rPh sb="54" eb="56">
      <t>ショウチョウ</t>
    </rPh>
    <rPh sb="56" eb="58">
      <t>イチガン</t>
    </rPh>
    <rPh sb="67" eb="69">
      <t>シエン</t>
    </rPh>
    <rPh sb="72" eb="74">
      <t>ソウゴウ</t>
    </rPh>
    <rPh sb="74" eb="75">
      <t>テキ</t>
    </rPh>
    <rPh sb="76" eb="78">
      <t>シエン</t>
    </rPh>
    <rPh sb="79" eb="80">
      <t>オコナ</t>
    </rPh>
    <rPh sb="91" eb="92">
      <t>ホン</t>
    </rPh>
    <rPh sb="92" eb="94">
      <t>ジギョウ</t>
    </rPh>
    <rPh sb="96" eb="98">
      <t>チホウ</t>
    </rPh>
    <rPh sb="98" eb="100">
      <t>コウキョウ</t>
    </rPh>
    <rPh sb="100" eb="102">
      <t>ダンタイ</t>
    </rPh>
    <rPh sb="103" eb="104">
      <t>タイ</t>
    </rPh>
    <rPh sb="107" eb="109">
      <t>ミライ</t>
    </rPh>
    <rPh sb="109" eb="111">
      <t>ギジュツ</t>
    </rPh>
    <rPh sb="112" eb="114">
      <t>シャカイ</t>
    </rPh>
    <rPh sb="114" eb="116">
      <t>ジッソウ</t>
    </rPh>
    <rPh sb="117" eb="118">
      <t>ム</t>
    </rPh>
    <rPh sb="120" eb="122">
      <t>センテイ</t>
    </rPh>
    <rPh sb="122" eb="124">
      <t>ジギョウ</t>
    </rPh>
    <rPh sb="125" eb="127">
      <t>シンチョク</t>
    </rPh>
    <rPh sb="127" eb="129">
      <t>チョウサ</t>
    </rPh>
    <rPh sb="130" eb="132">
      <t>ユウリョウ</t>
    </rPh>
    <rPh sb="132" eb="134">
      <t>ジレイ</t>
    </rPh>
    <rPh sb="134" eb="136">
      <t>ショウカイ</t>
    </rPh>
    <rPh sb="140" eb="142">
      <t>ジレイ</t>
    </rPh>
    <rPh sb="142" eb="143">
      <t>シュウ</t>
    </rPh>
    <rPh sb="143" eb="145">
      <t>サクセイ</t>
    </rPh>
    <rPh sb="145" eb="146">
      <t>トウ</t>
    </rPh>
    <rPh sb="147" eb="149">
      <t>ジッシ</t>
    </rPh>
    <phoneticPr fontId="5"/>
  </si>
  <si>
    <t>-</t>
    <phoneticPr fontId="5"/>
  </si>
  <si>
    <t>26.6/1</t>
    <phoneticPr fontId="5"/>
  </si>
  <si>
    <t>団体</t>
    <rPh sb="0" eb="2">
      <t>ダンタイ</t>
    </rPh>
    <phoneticPr fontId="5"/>
  </si>
  <si>
    <t>-</t>
    <phoneticPr fontId="5"/>
  </si>
  <si>
    <t>職員旅費</t>
    <rPh sb="0" eb="2">
      <t>ショクイン</t>
    </rPh>
    <rPh sb="2" eb="4">
      <t>リョヒ</t>
    </rPh>
    <phoneticPr fontId="5"/>
  </si>
  <si>
    <t>各地方公共団体職員等を対象に「i-都市再生」の活用を普及促進するため、ガイダンスやWEBコンテンツ等を活用したe－ラーニング・対面形式での研修を実施する。また、研修参加者による取組成果の報告や意見交換等の場を設け、都市再生・まちづくり担当者の情報交流を行う。</t>
    <phoneticPr fontId="5"/>
  </si>
  <si>
    <t>研修会及び意見交換会等への参加</t>
    <rPh sb="0" eb="3">
      <t>ケンシュウカイ</t>
    </rPh>
    <rPh sb="3" eb="4">
      <t>オヨ</t>
    </rPh>
    <rPh sb="5" eb="7">
      <t>イケン</t>
    </rPh>
    <rPh sb="7" eb="10">
      <t>コウカンカイ</t>
    </rPh>
    <rPh sb="10" eb="11">
      <t>トウ</t>
    </rPh>
    <rPh sb="13" eb="15">
      <t>サンカ</t>
    </rPh>
    <phoneticPr fontId="5"/>
  </si>
  <si>
    <t>未来技術の社会実装</t>
    <rPh sb="5" eb="7">
      <t>シャカイ</t>
    </rPh>
    <rPh sb="7" eb="9">
      <t>ジッソウ</t>
    </rPh>
    <phoneticPr fontId="5"/>
  </si>
  <si>
    <t>未来技術社会実装事業に関し、特に優れた政策提案の収集、横展開を図る。</t>
    <rPh sb="31" eb="32">
      <t>ハカ</t>
    </rPh>
    <phoneticPr fontId="5"/>
  </si>
  <si>
    <t>リニア中央新幹線の開業に向け、人流・物流の基盤となる高速交通ネットワークの整備等についてスピード感を持って着実に実施していくとともに、リニア中央新幹線により出現する7000 万人規模の集積効果を最大限に引き出し、我が国全体の経済活力を向上させるため、関連する都市再生プロジェクトを組成、推進する。</t>
    <phoneticPr fontId="5"/>
  </si>
  <si>
    <t>スーパー・メガリージョンを効果的に活用する都市再生プロジェクトの組成、推進</t>
    <rPh sb="13" eb="16">
      <t>コウカテキ</t>
    </rPh>
    <rPh sb="17" eb="19">
      <t>カツヨウ</t>
    </rPh>
    <rPh sb="21" eb="23">
      <t>トシ</t>
    </rPh>
    <rPh sb="23" eb="25">
      <t>サイセイ</t>
    </rPh>
    <rPh sb="32" eb="34">
      <t>ソセイ</t>
    </rPh>
    <rPh sb="35" eb="37">
      <t>スイシン</t>
    </rPh>
    <phoneticPr fontId="5"/>
  </si>
  <si>
    <t>27/37</t>
    <phoneticPr fontId="5"/>
  </si>
  <si>
    <t>都市再生緊急整備地域の評価地域数</t>
    <rPh sb="0" eb="2">
      <t>トシ</t>
    </rPh>
    <rPh sb="2" eb="4">
      <t>サイセイ</t>
    </rPh>
    <phoneticPr fontId="5"/>
  </si>
  <si>
    <t>10.7/1</t>
    <phoneticPr fontId="5"/>
  </si>
  <si>
    <t>-</t>
    <phoneticPr fontId="5"/>
  </si>
  <si>
    <t>ー</t>
    <phoneticPr fontId="5"/>
  </si>
  <si>
    <t>都市再生においては、都市の国際競争力の強化や民間投資を促進するため、都市再生緊急整備地域における都市計画等の特例や優良な民間都市開発への金融・税制等による支援を行い、その効果を定期的に測定してきた。本事業では、都市再生緊急整備地域における都市活動の状況の推移や地域ごとの比較をモニタリングし、評価することで、都市再生のPDCAを推進する。</t>
    <rPh sb="164" eb="166">
      <t>スイシン</t>
    </rPh>
    <phoneticPr fontId="5"/>
  </si>
  <si>
    <t>都市再生緊急整備地域の都市活動状況のモニタリングおよびその評価を行う。</t>
    <rPh sb="0" eb="2">
      <t>トシ</t>
    </rPh>
    <rPh sb="2" eb="4">
      <t>サイセイ</t>
    </rPh>
    <rPh sb="4" eb="6">
      <t>キンキュウ</t>
    </rPh>
    <rPh sb="6" eb="8">
      <t>セイビ</t>
    </rPh>
    <rPh sb="8" eb="10">
      <t>チイキ</t>
    </rPh>
    <rPh sb="32" eb="33">
      <t>オコナ</t>
    </rPh>
    <phoneticPr fontId="5"/>
  </si>
  <si>
    <t>指定後、一定期間が経過した都市再生緊急整備地域について、指定効果の検証及び各種データ等の収集・分析等を行った上で、指定地域を見直す。</t>
    <rPh sb="0" eb="2">
      <t>シテイ</t>
    </rPh>
    <rPh sb="2" eb="3">
      <t>ゴ</t>
    </rPh>
    <rPh sb="4" eb="6">
      <t>イッテイ</t>
    </rPh>
    <rPh sb="6" eb="8">
      <t>キカン</t>
    </rPh>
    <rPh sb="9" eb="11">
      <t>ケイカ</t>
    </rPh>
    <rPh sb="54" eb="55">
      <t>ウエ</t>
    </rPh>
    <rPh sb="57" eb="59">
      <t>シテイ</t>
    </rPh>
    <rPh sb="59" eb="61">
      <t>チイキ</t>
    </rPh>
    <rPh sb="62" eb="64">
      <t>ミナオ</t>
    </rPh>
    <phoneticPr fontId="5"/>
  </si>
  <si>
    <t>未来技術社会実装事業において、採択団体累積数(支援が終了した団体数も含む）をカウント。</t>
    <rPh sb="15" eb="17">
      <t>サイタク</t>
    </rPh>
    <rPh sb="17" eb="19">
      <t>ダンタイ</t>
    </rPh>
    <rPh sb="19" eb="21">
      <t>ルイセキ</t>
    </rPh>
    <rPh sb="21" eb="22">
      <t>スウ</t>
    </rPh>
    <phoneticPr fontId="5"/>
  </si>
  <si>
    <t>未来技術社会実装事業を通じ地域課題の解決・改善に取り組む地方公共団体の数</t>
    <rPh sb="4" eb="6">
      <t>シャカイ</t>
    </rPh>
    <rPh sb="6" eb="8">
      <t>ジッソウ</t>
    </rPh>
    <rPh sb="8" eb="10">
      <t>ジギョウ</t>
    </rPh>
    <rPh sb="11" eb="12">
      <t>ツウ</t>
    </rPh>
    <phoneticPr fontId="5"/>
  </si>
  <si>
    <t>都市再生基本方針、経済財政運営と改革の基本方針2021、まち・ひと・しごと創生基本方針2021</t>
    <phoneticPr fontId="5"/>
  </si>
  <si>
    <t>A.アジア航測株式会社</t>
    <phoneticPr fontId="5"/>
  </si>
  <si>
    <t>予定価格が類推される恐れがあるため、落札率は記載していない。</t>
    <phoneticPr fontId="5"/>
  </si>
  <si>
    <t>５　地方創生　</t>
    <phoneticPr fontId="5"/>
  </si>
  <si>
    <t>2ページ</t>
    <phoneticPr fontId="5"/>
  </si>
  <si>
    <t>https://www8.cao.go.jp/hyouka/r2hyouka/r2jigo/r2jigo-3.pdf</t>
    <phoneticPr fontId="5"/>
  </si>
  <si>
    <t>社会資本整備等</t>
  </si>
  <si>
    <t>https://www5.cao.go.jp/keizai-shimon/kaigi/special/reform/031223_divided/agenda.html</t>
    <phoneticPr fontId="5"/>
  </si>
  <si>
    <t>３．新しい時代に対応したまちづくり、地域づくり</t>
    <phoneticPr fontId="5"/>
  </si>
  <si>
    <t>スーパー・メガリージョン関連都市再生調査補助事業</t>
    <phoneticPr fontId="5"/>
  </si>
  <si>
    <t>スーパー・メガリージョン関連都市再生調査補助事業の実施数をカウント</t>
    <rPh sb="25" eb="27">
      <t>ジッシ</t>
    </rPh>
    <rPh sb="27" eb="28">
      <t>スウ</t>
    </rPh>
    <phoneticPr fontId="5"/>
  </si>
  <si>
    <t>予算決算及び会計令第９９条第7号に基づき随意契約。予定価格が類推される恐れがあるため、落札率は記載していない。</t>
    <rPh sb="13" eb="14">
      <t>ダイ</t>
    </rPh>
    <rPh sb="15" eb="16">
      <t>ゴウ</t>
    </rPh>
    <rPh sb="17" eb="18">
      <t>モト</t>
    </rPh>
    <rPh sb="20" eb="22">
      <t>ズイイ</t>
    </rPh>
    <rPh sb="22" eb="24">
      <t>ケイヤク</t>
    </rPh>
    <rPh sb="25" eb="27">
      <t>ヨテイ</t>
    </rPh>
    <phoneticPr fontId="5"/>
  </si>
  <si>
    <t>地方創生における新たな展開として期待される未来技術の活用等に関する調査等委託の実施</t>
    <phoneticPr fontId="5"/>
  </si>
  <si>
    <t>66ページ</t>
    <phoneticPr fontId="5"/>
  </si>
  <si>
    <t>-</t>
    <phoneticPr fontId="5"/>
  </si>
  <si>
    <t>B.株式会社アルテップ</t>
    <phoneticPr fontId="5"/>
  </si>
  <si>
    <t>委託費</t>
    <rPh sb="0" eb="2">
      <t>イタク</t>
    </rPh>
    <rPh sb="2" eb="3">
      <t>ヒ</t>
    </rPh>
    <phoneticPr fontId="5"/>
  </si>
  <si>
    <t>都市再生の方向性について円滑な検討をすすめるための都市再生有識者懇談会運営支援</t>
    <phoneticPr fontId="5"/>
  </si>
  <si>
    <t>５．地方創生に関する施策の推進</t>
    <phoneticPr fontId="5"/>
  </si>
  <si>
    <t>・「地方創生における新たな展開として期待される未来技術の活用等に関する調査等委託の実施」は「地方創生における新たな展開として期待される未来技術の活用等に関する調査件数」でよいのではないか。
・「未来技術社会実装事業を通じ地域課題の解決・改善に取り組む地方公共団体の数」については、つねに目標値を成果実績値が上回っている。目標値の上方修正が必要なのではないか。あるいは、目標値の根拠の説明が必要ではないか。
・入札が１件を除いて一者応札となっているが、競争性の確保のための工夫の余地はないか。</t>
    <phoneticPr fontId="5"/>
  </si>
  <si>
    <t>外部有識者の所見を踏まえ、本レビューシートにおける説明内容の更なるブラッシュアップを検討するとともに、事業の進捗状況を的確に把握しながら、有効性、効率性及び成果実績について、より一層の検証に努めるべき。また、参入可能な事業者の事前調査及び参入要件の緩和を検討するなど、一者応札の是正に努めること。</t>
    <phoneticPr fontId="5"/>
  </si>
  <si>
    <t>未来技術社会実装について、レビューシートにおける説明内容のブラッシュアップを検討する。また、事業の有効性・効率性・成果を適切に検証するとともに、概算要求においては事業実績の横展開を図り、未来技術社会実装に取り組む団体数の増加につながる事業を計上。一者応札の現状については、参入可能な事業者の事前調査及び参入要件の緩和を検討するなど、一者応札の是正に努める。</t>
    <rPh sb="0" eb="2">
      <t>ミライ</t>
    </rPh>
    <rPh sb="2" eb="4">
      <t>ギジュツ</t>
    </rPh>
    <rPh sb="4" eb="6">
      <t>シャカイ</t>
    </rPh>
    <rPh sb="6" eb="8">
      <t>ジッソウ</t>
    </rPh>
    <rPh sb="24" eb="26">
      <t>セツメイ</t>
    </rPh>
    <rPh sb="26" eb="28">
      <t>ナイヨウ</t>
    </rPh>
    <rPh sb="38" eb="40">
      <t>ケントウ</t>
    </rPh>
    <rPh sb="72" eb="74">
      <t>ガイサン</t>
    </rPh>
    <rPh sb="74" eb="76">
      <t>ヨウキュウ</t>
    </rPh>
    <rPh sb="81" eb="83">
      <t>ジギョウ</t>
    </rPh>
    <rPh sb="83" eb="85">
      <t>ジッセキ</t>
    </rPh>
    <rPh sb="86" eb="87">
      <t>ヨコ</t>
    </rPh>
    <rPh sb="87" eb="89">
      <t>テンカイ</t>
    </rPh>
    <rPh sb="90" eb="91">
      <t>ハカ</t>
    </rPh>
    <rPh sb="93" eb="95">
      <t>ミライ</t>
    </rPh>
    <rPh sb="95" eb="97">
      <t>ギジュツ</t>
    </rPh>
    <rPh sb="97" eb="99">
      <t>シャカイ</t>
    </rPh>
    <rPh sb="99" eb="101">
      <t>ジッソウ</t>
    </rPh>
    <rPh sb="102" eb="103">
      <t>ト</t>
    </rPh>
    <rPh sb="104" eb="105">
      <t>ク</t>
    </rPh>
    <rPh sb="106" eb="108">
      <t>ダンタイ</t>
    </rPh>
    <rPh sb="108" eb="109">
      <t>スウ</t>
    </rPh>
    <rPh sb="110" eb="112">
      <t>ゾウカ</t>
    </rPh>
    <rPh sb="117" eb="119">
      <t>ジギョウ</t>
    </rPh>
    <rPh sb="120" eb="122">
      <t>ケイジョウ</t>
    </rPh>
    <phoneticPr fontId="5"/>
  </si>
  <si>
    <t>-</t>
    <phoneticPr fontId="5"/>
  </si>
  <si>
    <t>重要政策推進枠：23</t>
    <rPh sb="0" eb="2">
      <t>ジュウヨウ</t>
    </rPh>
    <rPh sb="2" eb="4">
      <t>セイサク</t>
    </rPh>
    <rPh sb="4" eb="6">
      <t>スイシン</t>
    </rPh>
    <rPh sb="6" eb="7">
      <t>ワク</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</si>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</sst>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2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2"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5" borderId="40" xfId="0" applyFont="1" applyFill="1" applyBorder="1" applyAlignment="1" applyProtection="1">
      <alignment horizontal="left" vertical="center" wrapText="1"/>
      <protection locked="0"/>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161388</xdr:colOff>
      <xdr:row>140</xdr:row>
      <xdr:rowOff>12700</xdr:rowOff>
    </xdr:from>
    <xdr:to>
      <xdr:col>27</xdr:col>
      <xdr:colOff>114846</xdr:colOff>
      <xdr:row>142</xdr:row>
      <xdr:rowOff>91572</xdr:rowOff>
    </xdr:to>
    <xdr:sp macro="" textlink="">
      <xdr:nvSpPr>
        <xdr:cNvPr id="21" name="テキスト ボックス 20"/>
        <xdr:cNvSpPr txBox="1"/>
      </xdr:nvSpPr>
      <xdr:spPr>
        <a:xfrm>
          <a:off x="2312917" y="87140676"/>
          <a:ext cx="2642870" cy="7960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６５．４百万円</a:t>
          </a:r>
        </a:p>
      </xdr:txBody>
    </xdr:sp>
    <xdr:clientData/>
  </xdr:twoCellAnchor>
  <xdr:twoCellAnchor>
    <xdr:from>
      <xdr:col>14</xdr:col>
      <xdr:colOff>8965</xdr:colOff>
      <xdr:row>146</xdr:row>
      <xdr:rowOff>191282</xdr:rowOff>
    </xdr:from>
    <xdr:to>
      <xdr:col>26</xdr:col>
      <xdr:colOff>11151</xdr:colOff>
      <xdr:row>148</xdr:row>
      <xdr:rowOff>276580</xdr:rowOff>
    </xdr:to>
    <xdr:sp macro="" textlink="">
      <xdr:nvSpPr>
        <xdr:cNvPr id="22" name="テキスト ボックス 21"/>
        <xdr:cNvSpPr txBox="1"/>
      </xdr:nvSpPr>
      <xdr:spPr>
        <a:xfrm>
          <a:off x="2519083" y="89461823"/>
          <a:ext cx="2153715" cy="7935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民間企業（</a:t>
          </a:r>
          <a:r>
            <a:rPr kumimoji="1" lang="en-US" altLang="ja-JP" sz="1400"/>
            <a:t>3</a:t>
          </a:r>
          <a:r>
            <a:rPr kumimoji="1" lang="ja-JP" altLang="en-US" sz="1400"/>
            <a:t>社、</a:t>
          </a:r>
          <a:r>
            <a:rPr kumimoji="1" lang="en-US" altLang="ja-JP" sz="1400"/>
            <a:t>3</a:t>
          </a:r>
          <a:r>
            <a:rPr kumimoji="1" lang="ja-JP" altLang="en-US" sz="1400"/>
            <a:t>件）</a:t>
          </a:r>
          <a:endParaRPr kumimoji="1" lang="en-US" altLang="ja-JP" sz="1400"/>
        </a:p>
        <a:p>
          <a:pPr algn="ctr"/>
          <a:r>
            <a:rPr kumimoji="1" lang="ja-JP" altLang="en-US" sz="1400"/>
            <a:t>６４．４百万円</a:t>
          </a:r>
        </a:p>
      </xdr:txBody>
    </xdr:sp>
    <xdr:clientData/>
  </xdr:twoCellAnchor>
  <xdr:twoCellAnchor>
    <xdr:from>
      <xdr:col>14</xdr:col>
      <xdr:colOff>85234</xdr:colOff>
      <xdr:row>148</xdr:row>
      <xdr:rowOff>311590</xdr:rowOff>
    </xdr:from>
    <xdr:to>
      <xdr:col>25</xdr:col>
      <xdr:colOff>30802</xdr:colOff>
      <xdr:row>149</xdr:row>
      <xdr:rowOff>251074</xdr:rowOff>
    </xdr:to>
    <xdr:sp macro="" textlink="">
      <xdr:nvSpPr>
        <xdr:cNvPr id="23" name="テキスト ボックス 22"/>
        <xdr:cNvSpPr txBox="1"/>
      </xdr:nvSpPr>
      <xdr:spPr>
        <a:xfrm>
          <a:off x="2595352" y="90290343"/>
          <a:ext cx="1917803" cy="29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28</xdr:col>
      <xdr:colOff>63522</xdr:colOff>
      <xdr:row>140</xdr:row>
      <xdr:rowOff>22411</xdr:rowOff>
    </xdr:from>
    <xdr:to>
      <xdr:col>42</xdr:col>
      <xdr:colOff>196274</xdr:colOff>
      <xdr:row>142</xdr:row>
      <xdr:rowOff>101283</xdr:rowOff>
    </xdr:to>
    <xdr:sp macro="" textlink="">
      <xdr:nvSpPr>
        <xdr:cNvPr id="28" name="テキスト ボックス 27"/>
        <xdr:cNvSpPr txBox="1"/>
      </xdr:nvSpPr>
      <xdr:spPr>
        <a:xfrm>
          <a:off x="5711287" y="54303705"/>
          <a:ext cx="2956634" cy="773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一般事務費</a:t>
          </a:r>
          <a:endParaRPr kumimoji="1" lang="en-US" altLang="ja-JP" sz="1400"/>
        </a:p>
        <a:p>
          <a:pPr algn="ctr"/>
          <a:r>
            <a:rPr kumimoji="1" lang="ja-JP" altLang="en-US" sz="1400"/>
            <a:t>２．１百万円</a:t>
          </a:r>
        </a:p>
      </xdr:txBody>
    </xdr:sp>
    <xdr:clientData/>
  </xdr:twoCellAnchor>
  <xdr:twoCellAnchor>
    <xdr:from>
      <xdr:col>18</xdr:col>
      <xdr:colOff>143435</xdr:colOff>
      <xdr:row>142</xdr:row>
      <xdr:rowOff>107576</xdr:rowOff>
    </xdr:from>
    <xdr:to>
      <xdr:col>18</xdr:col>
      <xdr:colOff>152400</xdr:colOff>
      <xdr:row>146</xdr:row>
      <xdr:rowOff>152400</xdr:rowOff>
    </xdr:to>
    <xdr:cxnSp macro="">
      <xdr:nvCxnSpPr>
        <xdr:cNvPr id="44" name="直線コネクタ 43"/>
        <xdr:cNvCxnSpPr/>
      </xdr:nvCxnSpPr>
      <xdr:spPr>
        <a:xfrm>
          <a:off x="3370729" y="87952729"/>
          <a:ext cx="8965" cy="14702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xdr:colOff>
      <xdr:row>140</xdr:row>
      <xdr:rowOff>11206</xdr:rowOff>
    </xdr:from>
    <xdr:to>
      <xdr:col>40</xdr:col>
      <xdr:colOff>134472</xdr:colOff>
      <xdr:row>142</xdr:row>
      <xdr:rowOff>291353</xdr:rowOff>
    </xdr:to>
    <xdr:sp macro="" textlink="">
      <xdr:nvSpPr>
        <xdr:cNvPr id="3" name="大かっこ 2"/>
        <xdr:cNvSpPr/>
      </xdr:nvSpPr>
      <xdr:spPr>
        <a:xfrm>
          <a:off x="6252883" y="54292500"/>
          <a:ext cx="1949824" cy="9749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20171</xdr:colOff>
      <xdr:row>146</xdr:row>
      <xdr:rowOff>202488</xdr:rowOff>
    </xdr:from>
    <xdr:to>
      <xdr:col>42</xdr:col>
      <xdr:colOff>22357</xdr:colOff>
      <xdr:row>148</xdr:row>
      <xdr:rowOff>287786</xdr:rowOff>
    </xdr:to>
    <xdr:sp macro="" textlink="">
      <xdr:nvSpPr>
        <xdr:cNvPr id="11" name="テキスト ボックス 10"/>
        <xdr:cNvSpPr txBox="1"/>
      </xdr:nvSpPr>
      <xdr:spPr>
        <a:xfrm>
          <a:off x="6071347" y="56758576"/>
          <a:ext cx="2422657" cy="7800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a:t>
          </a:r>
          <a:r>
            <a:rPr kumimoji="1" lang="en-US" altLang="ja-JP" sz="1400"/>
            <a:t>.</a:t>
          </a:r>
          <a:r>
            <a:rPr kumimoji="1" lang="ja-JP" altLang="en-US" sz="1400"/>
            <a:t>民間企業（</a:t>
          </a:r>
          <a:r>
            <a:rPr kumimoji="1" lang="en-US" altLang="ja-JP" sz="1400"/>
            <a:t>1</a:t>
          </a:r>
          <a:r>
            <a:rPr kumimoji="1" lang="ja-JP" altLang="en-US" sz="1400"/>
            <a:t>社、</a:t>
          </a:r>
          <a:r>
            <a:rPr kumimoji="1" lang="en-US" altLang="ja-JP" sz="1400"/>
            <a:t>1</a:t>
          </a:r>
          <a:r>
            <a:rPr kumimoji="1" lang="ja-JP" altLang="en-US" sz="1400"/>
            <a:t>件）</a:t>
          </a:r>
          <a:endParaRPr kumimoji="1" lang="en-US" altLang="ja-JP" sz="1400"/>
        </a:p>
        <a:p>
          <a:pPr algn="ctr"/>
          <a:r>
            <a:rPr kumimoji="1" lang="ja-JP" altLang="en-US" sz="1400"/>
            <a:t>１百万円</a:t>
          </a:r>
        </a:p>
      </xdr:txBody>
    </xdr:sp>
    <xdr:clientData/>
  </xdr:twoCellAnchor>
  <xdr:twoCellAnchor>
    <xdr:from>
      <xdr:col>30</xdr:col>
      <xdr:colOff>96440</xdr:colOff>
      <xdr:row>148</xdr:row>
      <xdr:rowOff>322796</xdr:rowOff>
    </xdr:from>
    <xdr:to>
      <xdr:col>41</xdr:col>
      <xdr:colOff>42008</xdr:colOff>
      <xdr:row>149</xdr:row>
      <xdr:rowOff>262280</xdr:rowOff>
    </xdr:to>
    <xdr:sp macro="" textlink="">
      <xdr:nvSpPr>
        <xdr:cNvPr id="12" name="テキスト ボックス 11"/>
        <xdr:cNvSpPr txBox="1"/>
      </xdr:nvSpPr>
      <xdr:spPr>
        <a:xfrm>
          <a:off x="6147616" y="57573649"/>
          <a:ext cx="2164333" cy="286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36</xdr:col>
      <xdr:colOff>152400</xdr:colOff>
      <xdr:row>144</xdr:row>
      <xdr:rowOff>156882</xdr:rowOff>
    </xdr:from>
    <xdr:to>
      <xdr:col>36</xdr:col>
      <xdr:colOff>152400</xdr:colOff>
      <xdr:row>146</xdr:row>
      <xdr:rowOff>141194</xdr:rowOff>
    </xdr:to>
    <xdr:cxnSp macro="">
      <xdr:nvCxnSpPr>
        <xdr:cNvPr id="14" name="直線コネクタ 13"/>
        <xdr:cNvCxnSpPr/>
      </xdr:nvCxnSpPr>
      <xdr:spPr>
        <a:xfrm>
          <a:off x="7413812" y="56018206"/>
          <a:ext cx="0" cy="6790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156882</xdr:colOff>
      <xdr:row>144</xdr:row>
      <xdr:rowOff>168088</xdr:rowOff>
    </xdr:from>
    <xdr:to>
      <xdr:col>36</xdr:col>
      <xdr:colOff>156882</xdr:colOff>
      <xdr:row>144</xdr:row>
      <xdr:rowOff>168088</xdr:rowOff>
    </xdr:to>
    <xdr:cxnSp macro="">
      <xdr:nvCxnSpPr>
        <xdr:cNvPr id="16" name="直線コネクタ 15"/>
        <xdr:cNvCxnSpPr/>
      </xdr:nvCxnSpPr>
      <xdr:spPr>
        <a:xfrm>
          <a:off x="3787588" y="56029412"/>
          <a:ext cx="36307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7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648">
        <v>2022</v>
      </c>
      <c r="AE2" s="648"/>
      <c r="AF2" s="648"/>
      <c r="AG2" s="648"/>
      <c r="AH2" s="648"/>
      <c r="AI2" s="64" t="s">
        <v>250</v>
      </c>
      <c r="AJ2" s="648" t="s">
        <v>608</v>
      </c>
      <c r="AK2" s="648"/>
      <c r="AL2" s="648"/>
      <c r="AM2" s="648"/>
      <c r="AN2" s="64" t="s">
        <v>250</v>
      </c>
      <c r="AO2" s="648">
        <v>21</v>
      </c>
      <c r="AP2" s="648"/>
      <c r="AQ2" s="648"/>
      <c r="AR2" s="65" t="s">
        <v>250</v>
      </c>
      <c r="AS2" s="649">
        <v>47</v>
      </c>
      <c r="AT2" s="649"/>
      <c r="AU2" s="649"/>
      <c r="AV2" s="64" t="str">
        <f>IF(AW2="","","-")</f>
        <v/>
      </c>
      <c r="AW2" s="650"/>
      <c r="AX2" s="650"/>
    </row>
    <row r="3" spans="1:50" ht="21" customHeight="1" thickBot="1" x14ac:dyDescent="0.2">
      <c r="A3" s="651" t="s">
        <v>554</v>
      </c>
      <c r="B3" s="652"/>
      <c r="C3" s="652"/>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E3" s="652"/>
      <c r="AF3" s="652"/>
      <c r="AG3" s="652"/>
      <c r="AH3" s="652"/>
      <c r="AI3" s="21" t="s">
        <v>56</v>
      </c>
      <c r="AJ3" s="653" t="s">
        <v>564</v>
      </c>
      <c r="AK3" s="653"/>
      <c r="AL3" s="653"/>
      <c r="AM3" s="653"/>
      <c r="AN3" s="653"/>
      <c r="AO3" s="653"/>
      <c r="AP3" s="653"/>
      <c r="AQ3" s="653"/>
      <c r="AR3" s="653"/>
      <c r="AS3" s="653"/>
      <c r="AT3" s="653"/>
      <c r="AU3" s="653"/>
      <c r="AV3" s="653"/>
      <c r="AW3" s="653"/>
      <c r="AX3" s="22" t="s">
        <v>57</v>
      </c>
    </row>
    <row r="4" spans="1:50" ht="24.75" customHeight="1" x14ac:dyDescent="0.15">
      <c r="A4" s="623" t="s">
        <v>23</v>
      </c>
      <c r="B4" s="624"/>
      <c r="C4" s="624"/>
      <c r="D4" s="624"/>
      <c r="E4" s="624"/>
      <c r="F4" s="624"/>
      <c r="G4" s="625" t="s">
        <v>565</v>
      </c>
      <c r="H4" s="626"/>
      <c r="I4" s="626"/>
      <c r="J4" s="626"/>
      <c r="K4" s="626"/>
      <c r="L4" s="626"/>
      <c r="M4" s="626"/>
      <c r="N4" s="626"/>
      <c r="O4" s="626"/>
      <c r="P4" s="626"/>
      <c r="Q4" s="626"/>
      <c r="R4" s="626"/>
      <c r="S4" s="626"/>
      <c r="T4" s="626"/>
      <c r="U4" s="626"/>
      <c r="V4" s="626"/>
      <c r="W4" s="626"/>
      <c r="X4" s="626"/>
      <c r="Y4" s="627" t="s">
        <v>1</v>
      </c>
      <c r="Z4" s="628"/>
      <c r="AA4" s="628"/>
      <c r="AB4" s="628"/>
      <c r="AC4" s="628"/>
      <c r="AD4" s="629"/>
      <c r="AE4" s="630" t="s">
        <v>566</v>
      </c>
      <c r="AF4" s="631"/>
      <c r="AG4" s="631"/>
      <c r="AH4" s="631"/>
      <c r="AI4" s="631"/>
      <c r="AJ4" s="631"/>
      <c r="AK4" s="631"/>
      <c r="AL4" s="631"/>
      <c r="AM4" s="631"/>
      <c r="AN4" s="631"/>
      <c r="AO4" s="631"/>
      <c r="AP4" s="632"/>
      <c r="AQ4" s="633" t="s">
        <v>2</v>
      </c>
      <c r="AR4" s="628"/>
      <c r="AS4" s="628"/>
      <c r="AT4" s="628"/>
      <c r="AU4" s="628"/>
      <c r="AV4" s="628"/>
      <c r="AW4" s="628"/>
      <c r="AX4" s="634"/>
    </row>
    <row r="5" spans="1:50" ht="30" customHeight="1" x14ac:dyDescent="0.15">
      <c r="A5" s="635" t="s">
        <v>59</v>
      </c>
      <c r="B5" s="636"/>
      <c r="C5" s="636"/>
      <c r="D5" s="636"/>
      <c r="E5" s="636"/>
      <c r="F5" s="637"/>
      <c r="G5" s="638" t="s">
        <v>568</v>
      </c>
      <c r="H5" s="639"/>
      <c r="I5" s="639"/>
      <c r="J5" s="639"/>
      <c r="K5" s="639"/>
      <c r="L5" s="639"/>
      <c r="M5" s="640" t="s">
        <v>58</v>
      </c>
      <c r="N5" s="641"/>
      <c r="O5" s="641"/>
      <c r="P5" s="641"/>
      <c r="Q5" s="641"/>
      <c r="R5" s="642"/>
      <c r="S5" s="643" t="s">
        <v>569</v>
      </c>
      <c r="T5" s="639"/>
      <c r="U5" s="639"/>
      <c r="V5" s="639"/>
      <c r="W5" s="639"/>
      <c r="X5" s="644"/>
      <c r="Y5" s="645" t="s">
        <v>3</v>
      </c>
      <c r="Z5" s="646"/>
      <c r="AA5" s="646"/>
      <c r="AB5" s="646"/>
      <c r="AC5" s="646"/>
      <c r="AD5" s="647"/>
      <c r="AE5" s="668" t="s">
        <v>566</v>
      </c>
      <c r="AF5" s="668"/>
      <c r="AG5" s="668"/>
      <c r="AH5" s="668"/>
      <c r="AI5" s="668"/>
      <c r="AJ5" s="668"/>
      <c r="AK5" s="668"/>
      <c r="AL5" s="668"/>
      <c r="AM5" s="668"/>
      <c r="AN5" s="668"/>
      <c r="AO5" s="668"/>
      <c r="AP5" s="669"/>
      <c r="AQ5" s="670" t="s">
        <v>567</v>
      </c>
      <c r="AR5" s="671"/>
      <c r="AS5" s="671"/>
      <c r="AT5" s="671"/>
      <c r="AU5" s="671"/>
      <c r="AV5" s="671"/>
      <c r="AW5" s="671"/>
      <c r="AX5" s="672"/>
    </row>
    <row r="6" spans="1:50" ht="39" customHeight="1" x14ac:dyDescent="0.15">
      <c r="A6" s="673" t="s">
        <v>4</v>
      </c>
      <c r="B6" s="674"/>
      <c r="C6" s="674"/>
      <c r="D6" s="674"/>
      <c r="E6" s="674"/>
      <c r="F6" s="674"/>
      <c r="G6" s="675" t="str">
        <f>入力規則等!F39</f>
        <v>一般会計</v>
      </c>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7"/>
    </row>
    <row r="7" spans="1:50" ht="49.5" customHeight="1" x14ac:dyDescent="0.15">
      <c r="A7" s="654" t="s">
        <v>20</v>
      </c>
      <c r="B7" s="655"/>
      <c r="C7" s="655"/>
      <c r="D7" s="655"/>
      <c r="E7" s="655"/>
      <c r="F7" s="656"/>
      <c r="G7" s="678" t="s">
        <v>570</v>
      </c>
      <c r="H7" s="679"/>
      <c r="I7" s="679"/>
      <c r="J7" s="679"/>
      <c r="K7" s="679"/>
      <c r="L7" s="679"/>
      <c r="M7" s="679"/>
      <c r="N7" s="679"/>
      <c r="O7" s="679"/>
      <c r="P7" s="679"/>
      <c r="Q7" s="679"/>
      <c r="R7" s="679"/>
      <c r="S7" s="679"/>
      <c r="T7" s="679"/>
      <c r="U7" s="679"/>
      <c r="V7" s="679"/>
      <c r="W7" s="679"/>
      <c r="X7" s="680"/>
      <c r="Y7" s="681" t="s">
        <v>235</v>
      </c>
      <c r="Z7" s="497"/>
      <c r="AA7" s="497"/>
      <c r="AB7" s="497"/>
      <c r="AC7" s="497"/>
      <c r="AD7" s="682"/>
      <c r="AE7" s="608" t="s">
        <v>659</v>
      </c>
      <c r="AF7" s="609"/>
      <c r="AG7" s="609"/>
      <c r="AH7" s="609"/>
      <c r="AI7" s="609"/>
      <c r="AJ7" s="609"/>
      <c r="AK7" s="609"/>
      <c r="AL7" s="609"/>
      <c r="AM7" s="609"/>
      <c r="AN7" s="609"/>
      <c r="AO7" s="609"/>
      <c r="AP7" s="609"/>
      <c r="AQ7" s="609"/>
      <c r="AR7" s="609"/>
      <c r="AS7" s="609"/>
      <c r="AT7" s="609"/>
      <c r="AU7" s="609"/>
      <c r="AV7" s="609"/>
      <c r="AW7" s="609"/>
      <c r="AX7" s="610"/>
    </row>
    <row r="8" spans="1:50" ht="53.25" customHeight="1" x14ac:dyDescent="0.15">
      <c r="A8" s="654" t="s">
        <v>173</v>
      </c>
      <c r="B8" s="655"/>
      <c r="C8" s="655"/>
      <c r="D8" s="655"/>
      <c r="E8" s="655"/>
      <c r="F8" s="656"/>
      <c r="G8" s="657" t="str">
        <f>入力規則等!A27</f>
        <v>国土強靱化施策、地方創生</v>
      </c>
      <c r="H8" s="658"/>
      <c r="I8" s="658"/>
      <c r="J8" s="658"/>
      <c r="K8" s="658"/>
      <c r="L8" s="658"/>
      <c r="M8" s="658"/>
      <c r="N8" s="658"/>
      <c r="O8" s="658"/>
      <c r="P8" s="658"/>
      <c r="Q8" s="658"/>
      <c r="R8" s="658"/>
      <c r="S8" s="658"/>
      <c r="T8" s="658"/>
      <c r="U8" s="658"/>
      <c r="V8" s="658"/>
      <c r="W8" s="658"/>
      <c r="X8" s="659"/>
      <c r="Y8" s="660" t="s">
        <v>174</v>
      </c>
      <c r="Z8" s="661"/>
      <c r="AA8" s="661"/>
      <c r="AB8" s="661"/>
      <c r="AC8" s="661"/>
      <c r="AD8" s="662"/>
      <c r="AE8" s="663" t="str">
        <f>入力規則等!K13</f>
        <v>その他の事項経費</v>
      </c>
      <c r="AF8" s="658"/>
      <c r="AG8" s="658"/>
      <c r="AH8" s="658"/>
      <c r="AI8" s="658"/>
      <c r="AJ8" s="658"/>
      <c r="AK8" s="658"/>
      <c r="AL8" s="658"/>
      <c r="AM8" s="658"/>
      <c r="AN8" s="658"/>
      <c r="AO8" s="658"/>
      <c r="AP8" s="658"/>
      <c r="AQ8" s="658"/>
      <c r="AR8" s="658"/>
      <c r="AS8" s="658"/>
      <c r="AT8" s="658"/>
      <c r="AU8" s="658"/>
      <c r="AV8" s="658"/>
      <c r="AW8" s="658"/>
      <c r="AX8" s="664"/>
    </row>
    <row r="9" spans="1:50" ht="58.5" customHeight="1" x14ac:dyDescent="0.15">
      <c r="A9" s="581" t="s">
        <v>21</v>
      </c>
      <c r="B9" s="582"/>
      <c r="C9" s="582"/>
      <c r="D9" s="582"/>
      <c r="E9" s="582"/>
      <c r="F9" s="582"/>
      <c r="G9" s="665" t="s">
        <v>571</v>
      </c>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6"/>
      <c r="AQ9" s="666"/>
      <c r="AR9" s="666"/>
      <c r="AS9" s="666"/>
      <c r="AT9" s="666"/>
      <c r="AU9" s="666"/>
      <c r="AV9" s="666"/>
      <c r="AW9" s="666"/>
      <c r="AX9" s="667"/>
    </row>
    <row r="10" spans="1:50" ht="80.25" customHeight="1" x14ac:dyDescent="0.15">
      <c r="A10" s="569" t="s">
        <v>27</v>
      </c>
      <c r="B10" s="570"/>
      <c r="C10" s="570"/>
      <c r="D10" s="570"/>
      <c r="E10" s="570"/>
      <c r="F10" s="570"/>
      <c r="G10" s="571" t="s">
        <v>572</v>
      </c>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2"/>
      <c r="AU10" s="572"/>
      <c r="AV10" s="572"/>
      <c r="AW10" s="572"/>
      <c r="AX10" s="573"/>
    </row>
    <row r="11" spans="1:50" ht="42" customHeight="1" x14ac:dyDescent="0.15">
      <c r="A11" s="569" t="s">
        <v>5</v>
      </c>
      <c r="B11" s="570"/>
      <c r="C11" s="570"/>
      <c r="D11" s="570"/>
      <c r="E11" s="570"/>
      <c r="F11" s="574"/>
      <c r="G11" s="575" t="str">
        <f>入力規則等!P10</f>
        <v>委託・請負</v>
      </c>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7"/>
    </row>
    <row r="12" spans="1:50" ht="21" customHeight="1" x14ac:dyDescent="0.15">
      <c r="A12" s="578" t="s">
        <v>22</v>
      </c>
      <c r="B12" s="579"/>
      <c r="C12" s="579"/>
      <c r="D12" s="579"/>
      <c r="E12" s="579"/>
      <c r="F12" s="580"/>
      <c r="G12" s="584"/>
      <c r="H12" s="585"/>
      <c r="I12" s="585"/>
      <c r="J12" s="585"/>
      <c r="K12" s="585"/>
      <c r="L12" s="585"/>
      <c r="M12" s="585"/>
      <c r="N12" s="585"/>
      <c r="O12" s="585"/>
      <c r="P12" s="367" t="s">
        <v>382</v>
      </c>
      <c r="Q12" s="368"/>
      <c r="R12" s="368"/>
      <c r="S12" s="368"/>
      <c r="T12" s="368"/>
      <c r="U12" s="368"/>
      <c r="V12" s="369"/>
      <c r="W12" s="367" t="s">
        <v>534</v>
      </c>
      <c r="X12" s="368"/>
      <c r="Y12" s="368"/>
      <c r="Z12" s="368"/>
      <c r="AA12" s="368"/>
      <c r="AB12" s="368"/>
      <c r="AC12" s="369"/>
      <c r="AD12" s="367" t="s">
        <v>536</v>
      </c>
      <c r="AE12" s="368"/>
      <c r="AF12" s="368"/>
      <c r="AG12" s="368"/>
      <c r="AH12" s="368"/>
      <c r="AI12" s="368"/>
      <c r="AJ12" s="369"/>
      <c r="AK12" s="367" t="s">
        <v>546</v>
      </c>
      <c r="AL12" s="368"/>
      <c r="AM12" s="368"/>
      <c r="AN12" s="368"/>
      <c r="AO12" s="368"/>
      <c r="AP12" s="368"/>
      <c r="AQ12" s="369"/>
      <c r="AR12" s="367" t="s">
        <v>547</v>
      </c>
      <c r="AS12" s="368"/>
      <c r="AT12" s="368"/>
      <c r="AU12" s="368"/>
      <c r="AV12" s="368"/>
      <c r="AW12" s="368"/>
      <c r="AX12" s="614"/>
    </row>
    <row r="13" spans="1:50" ht="21" customHeight="1" x14ac:dyDescent="0.15">
      <c r="A13" s="172"/>
      <c r="B13" s="173"/>
      <c r="C13" s="173"/>
      <c r="D13" s="173"/>
      <c r="E13" s="173"/>
      <c r="F13" s="174"/>
      <c r="G13" s="598" t="s">
        <v>6</v>
      </c>
      <c r="H13" s="599"/>
      <c r="I13" s="615" t="s">
        <v>7</v>
      </c>
      <c r="J13" s="616"/>
      <c r="K13" s="616"/>
      <c r="L13" s="616"/>
      <c r="M13" s="616"/>
      <c r="N13" s="616"/>
      <c r="O13" s="617"/>
      <c r="P13" s="509">
        <v>76.701999999999998</v>
      </c>
      <c r="Q13" s="510"/>
      <c r="R13" s="510"/>
      <c r="S13" s="510"/>
      <c r="T13" s="510"/>
      <c r="U13" s="510"/>
      <c r="V13" s="511"/>
      <c r="W13" s="509">
        <v>70.212000000000003</v>
      </c>
      <c r="X13" s="510"/>
      <c r="Y13" s="510"/>
      <c r="Z13" s="510"/>
      <c r="AA13" s="510"/>
      <c r="AB13" s="510"/>
      <c r="AC13" s="511"/>
      <c r="AD13" s="509">
        <v>70.2</v>
      </c>
      <c r="AE13" s="510"/>
      <c r="AF13" s="510"/>
      <c r="AG13" s="510"/>
      <c r="AH13" s="510"/>
      <c r="AI13" s="510"/>
      <c r="AJ13" s="511"/>
      <c r="AK13" s="509">
        <v>77.3</v>
      </c>
      <c r="AL13" s="510"/>
      <c r="AM13" s="510"/>
      <c r="AN13" s="510"/>
      <c r="AO13" s="510"/>
      <c r="AP13" s="510"/>
      <c r="AQ13" s="511"/>
      <c r="AR13" s="546">
        <v>92.8</v>
      </c>
      <c r="AS13" s="547"/>
      <c r="AT13" s="547"/>
      <c r="AU13" s="547"/>
      <c r="AV13" s="547"/>
      <c r="AW13" s="547"/>
      <c r="AX13" s="618"/>
    </row>
    <row r="14" spans="1:50" ht="21" customHeight="1" x14ac:dyDescent="0.15">
      <c r="A14" s="172"/>
      <c r="B14" s="173"/>
      <c r="C14" s="173"/>
      <c r="D14" s="173"/>
      <c r="E14" s="173"/>
      <c r="F14" s="174"/>
      <c r="G14" s="600"/>
      <c r="H14" s="601"/>
      <c r="I14" s="593" t="s">
        <v>8</v>
      </c>
      <c r="J14" s="594"/>
      <c r="K14" s="594"/>
      <c r="L14" s="594"/>
      <c r="M14" s="594"/>
      <c r="N14" s="594"/>
      <c r="O14" s="595"/>
      <c r="P14" s="509">
        <v>60</v>
      </c>
      <c r="Q14" s="510"/>
      <c r="R14" s="510"/>
      <c r="S14" s="510"/>
      <c r="T14" s="510"/>
      <c r="U14" s="510"/>
      <c r="V14" s="511"/>
      <c r="W14" s="509" t="s">
        <v>574</v>
      </c>
      <c r="X14" s="510"/>
      <c r="Y14" s="510"/>
      <c r="Z14" s="510"/>
      <c r="AA14" s="510"/>
      <c r="AB14" s="510"/>
      <c r="AC14" s="511"/>
      <c r="AD14" s="509" t="s">
        <v>574</v>
      </c>
      <c r="AE14" s="510"/>
      <c r="AF14" s="510"/>
      <c r="AG14" s="510"/>
      <c r="AH14" s="510"/>
      <c r="AI14" s="510"/>
      <c r="AJ14" s="511"/>
      <c r="AK14" s="509" t="s">
        <v>636</v>
      </c>
      <c r="AL14" s="510"/>
      <c r="AM14" s="510"/>
      <c r="AN14" s="510"/>
      <c r="AO14" s="510"/>
      <c r="AP14" s="510"/>
      <c r="AQ14" s="511"/>
      <c r="AR14" s="604"/>
      <c r="AS14" s="604"/>
      <c r="AT14" s="604"/>
      <c r="AU14" s="604"/>
      <c r="AV14" s="604"/>
      <c r="AW14" s="604"/>
      <c r="AX14" s="605"/>
    </row>
    <row r="15" spans="1:50" ht="21" customHeight="1" x14ac:dyDescent="0.15">
      <c r="A15" s="172"/>
      <c r="B15" s="173"/>
      <c r="C15" s="173"/>
      <c r="D15" s="173"/>
      <c r="E15" s="173"/>
      <c r="F15" s="174"/>
      <c r="G15" s="600"/>
      <c r="H15" s="601"/>
      <c r="I15" s="593" t="s">
        <v>47</v>
      </c>
      <c r="J15" s="606"/>
      <c r="K15" s="606"/>
      <c r="L15" s="606"/>
      <c r="M15" s="606"/>
      <c r="N15" s="606"/>
      <c r="O15" s="607"/>
      <c r="P15" s="509">
        <v>419.53</v>
      </c>
      <c r="Q15" s="510"/>
      <c r="R15" s="510"/>
      <c r="S15" s="510"/>
      <c r="T15" s="510"/>
      <c r="U15" s="510"/>
      <c r="V15" s="511"/>
      <c r="W15" s="509">
        <v>60</v>
      </c>
      <c r="X15" s="510"/>
      <c r="Y15" s="510"/>
      <c r="Z15" s="510"/>
      <c r="AA15" s="510"/>
      <c r="AB15" s="510"/>
      <c r="AC15" s="511"/>
      <c r="AD15" s="509" t="s">
        <v>574</v>
      </c>
      <c r="AE15" s="510"/>
      <c r="AF15" s="510"/>
      <c r="AG15" s="510"/>
      <c r="AH15" s="510"/>
      <c r="AI15" s="510"/>
      <c r="AJ15" s="511"/>
      <c r="AK15" s="509" t="s">
        <v>636</v>
      </c>
      <c r="AL15" s="510"/>
      <c r="AM15" s="510"/>
      <c r="AN15" s="510"/>
      <c r="AO15" s="510"/>
      <c r="AP15" s="510"/>
      <c r="AQ15" s="511"/>
      <c r="AR15" s="509" t="s">
        <v>681</v>
      </c>
      <c r="AS15" s="510"/>
      <c r="AT15" s="510"/>
      <c r="AU15" s="510"/>
      <c r="AV15" s="510"/>
      <c r="AW15" s="510"/>
      <c r="AX15" s="619"/>
    </row>
    <row r="16" spans="1:50" ht="21" customHeight="1" x14ac:dyDescent="0.15">
      <c r="A16" s="172"/>
      <c r="B16" s="173"/>
      <c r="C16" s="173"/>
      <c r="D16" s="173"/>
      <c r="E16" s="173"/>
      <c r="F16" s="174"/>
      <c r="G16" s="600"/>
      <c r="H16" s="601"/>
      <c r="I16" s="593" t="s">
        <v>48</v>
      </c>
      <c r="J16" s="606"/>
      <c r="K16" s="606"/>
      <c r="L16" s="606"/>
      <c r="M16" s="606"/>
      <c r="N16" s="606"/>
      <c r="O16" s="607"/>
      <c r="P16" s="509">
        <v>-60</v>
      </c>
      <c r="Q16" s="510"/>
      <c r="R16" s="510"/>
      <c r="S16" s="510"/>
      <c r="T16" s="510"/>
      <c r="U16" s="510"/>
      <c r="V16" s="511"/>
      <c r="W16" s="509" t="s">
        <v>573</v>
      </c>
      <c r="X16" s="510"/>
      <c r="Y16" s="510"/>
      <c r="Z16" s="510"/>
      <c r="AA16" s="510"/>
      <c r="AB16" s="510"/>
      <c r="AC16" s="511"/>
      <c r="AD16" s="509" t="s">
        <v>574</v>
      </c>
      <c r="AE16" s="510"/>
      <c r="AF16" s="510"/>
      <c r="AG16" s="510"/>
      <c r="AH16" s="510"/>
      <c r="AI16" s="510"/>
      <c r="AJ16" s="511"/>
      <c r="AK16" s="509" t="s">
        <v>636</v>
      </c>
      <c r="AL16" s="510"/>
      <c r="AM16" s="510"/>
      <c r="AN16" s="510"/>
      <c r="AO16" s="510"/>
      <c r="AP16" s="510"/>
      <c r="AQ16" s="511"/>
      <c r="AR16" s="611"/>
      <c r="AS16" s="612"/>
      <c r="AT16" s="612"/>
      <c r="AU16" s="612"/>
      <c r="AV16" s="612"/>
      <c r="AW16" s="612"/>
      <c r="AX16" s="613"/>
    </row>
    <row r="17" spans="1:50" ht="24.75" customHeight="1" x14ac:dyDescent="0.15">
      <c r="A17" s="172"/>
      <c r="B17" s="173"/>
      <c r="C17" s="173"/>
      <c r="D17" s="173"/>
      <c r="E17" s="173"/>
      <c r="F17" s="174"/>
      <c r="G17" s="600"/>
      <c r="H17" s="601"/>
      <c r="I17" s="593" t="s">
        <v>46</v>
      </c>
      <c r="J17" s="594"/>
      <c r="K17" s="594"/>
      <c r="L17" s="594"/>
      <c r="M17" s="594"/>
      <c r="N17" s="594"/>
      <c r="O17" s="595"/>
      <c r="P17" s="509" t="s">
        <v>573</v>
      </c>
      <c r="Q17" s="510"/>
      <c r="R17" s="510"/>
      <c r="S17" s="510"/>
      <c r="T17" s="510"/>
      <c r="U17" s="510"/>
      <c r="V17" s="511"/>
      <c r="W17" s="509" t="s">
        <v>573</v>
      </c>
      <c r="X17" s="510"/>
      <c r="Y17" s="510"/>
      <c r="Z17" s="510"/>
      <c r="AA17" s="510"/>
      <c r="AB17" s="510"/>
      <c r="AC17" s="511"/>
      <c r="AD17" s="509" t="s">
        <v>574</v>
      </c>
      <c r="AE17" s="510"/>
      <c r="AF17" s="510"/>
      <c r="AG17" s="510"/>
      <c r="AH17" s="510"/>
      <c r="AI17" s="510"/>
      <c r="AJ17" s="511"/>
      <c r="AK17" s="509" t="s">
        <v>636</v>
      </c>
      <c r="AL17" s="510"/>
      <c r="AM17" s="510"/>
      <c r="AN17" s="510"/>
      <c r="AO17" s="510"/>
      <c r="AP17" s="510"/>
      <c r="AQ17" s="511"/>
      <c r="AR17" s="596"/>
      <c r="AS17" s="596"/>
      <c r="AT17" s="596"/>
      <c r="AU17" s="596"/>
      <c r="AV17" s="596"/>
      <c r="AW17" s="596"/>
      <c r="AX17" s="597"/>
    </row>
    <row r="18" spans="1:50" ht="24.75" customHeight="1" x14ac:dyDescent="0.15">
      <c r="A18" s="172"/>
      <c r="B18" s="173"/>
      <c r="C18" s="173"/>
      <c r="D18" s="173"/>
      <c r="E18" s="173"/>
      <c r="F18" s="174"/>
      <c r="G18" s="602"/>
      <c r="H18" s="603"/>
      <c r="I18" s="586" t="s">
        <v>18</v>
      </c>
      <c r="J18" s="587"/>
      <c r="K18" s="587"/>
      <c r="L18" s="587"/>
      <c r="M18" s="587"/>
      <c r="N18" s="587"/>
      <c r="O18" s="588"/>
      <c r="P18" s="589">
        <f>SUM(P13:V17)</f>
        <v>496.23199999999997</v>
      </c>
      <c r="Q18" s="590"/>
      <c r="R18" s="590"/>
      <c r="S18" s="590"/>
      <c r="T18" s="590"/>
      <c r="U18" s="590"/>
      <c r="V18" s="591"/>
      <c r="W18" s="589">
        <f>SUM(W13:AC17)</f>
        <v>130.21199999999999</v>
      </c>
      <c r="X18" s="590"/>
      <c r="Y18" s="590"/>
      <c r="Z18" s="590"/>
      <c r="AA18" s="590"/>
      <c r="AB18" s="590"/>
      <c r="AC18" s="591"/>
      <c r="AD18" s="589">
        <f>SUM(AD13:AJ17)</f>
        <v>70.2</v>
      </c>
      <c r="AE18" s="590"/>
      <c r="AF18" s="590"/>
      <c r="AG18" s="590"/>
      <c r="AH18" s="590"/>
      <c r="AI18" s="590"/>
      <c r="AJ18" s="591"/>
      <c r="AK18" s="589">
        <f>SUM(AK13:AQ17)</f>
        <v>77.3</v>
      </c>
      <c r="AL18" s="590"/>
      <c r="AM18" s="590"/>
      <c r="AN18" s="590"/>
      <c r="AO18" s="590"/>
      <c r="AP18" s="590"/>
      <c r="AQ18" s="591"/>
      <c r="AR18" s="589">
        <f>SUM(AR13:AX17)</f>
        <v>92.8</v>
      </c>
      <c r="AS18" s="590"/>
      <c r="AT18" s="590"/>
      <c r="AU18" s="590"/>
      <c r="AV18" s="590"/>
      <c r="AW18" s="590"/>
      <c r="AX18" s="592"/>
    </row>
    <row r="19" spans="1:50" ht="24.75" customHeight="1" x14ac:dyDescent="0.15">
      <c r="A19" s="172"/>
      <c r="B19" s="173"/>
      <c r="C19" s="173"/>
      <c r="D19" s="173"/>
      <c r="E19" s="173"/>
      <c r="F19" s="174"/>
      <c r="G19" s="561" t="s">
        <v>9</v>
      </c>
      <c r="H19" s="562"/>
      <c r="I19" s="562"/>
      <c r="J19" s="562"/>
      <c r="K19" s="562"/>
      <c r="L19" s="562"/>
      <c r="M19" s="562"/>
      <c r="N19" s="562"/>
      <c r="O19" s="562"/>
      <c r="P19" s="509">
        <v>491</v>
      </c>
      <c r="Q19" s="510"/>
      <c r="R19" s="510"/>
      <c r="S19" s="510"/>
      <c r="T19" s="510"/>
      <c r="U19" s="510"/>
      <c r="V19" s="511"/>
      <c r="W19" s="509">
        <v>109</v>
      </c>
      <c r="X19" s="510"/>
      <c r="Y19" s="510"/>
      <c r="Z19" s="510"/>
      <c r="AA19" s="510"/>
      <c r="AB19" s="510"/>
      <c r="AC19" s="511"/>
      <c r="AD19" s="509">
        <v>67.5</v>
      </c>
      <c r="AE19" s="510"/>
      <c r="AF19" s="510"/>
      <c r="AG19" s="510"/>
      <c r="AH19" s="510"/>
      <c r="AI19" s="510"/>
      <c r="AJ19" s="511"/>
      <c r="AK19" s="558"/>
      <c r="AL19" s="558"/>
      <c r="AM19" s="558"/>
      <c r="AN19" s="558"/>
      <c r="AO19" s="558"/>
      <c r="AP19" s="558"/>
      <c r="AQ19" s="558"/>
      <c r="AR19" s="558"/>
      <c r="AS19" s="558"/>
      <c r="AT19" s="558"/>
      <c r="AU19" s="558"/>
      <c r="AV19" s="558"/>
      <c r="AW19" s="558"/>
      <c r="AX19" s="560"/>
    </row>
    <row r="20" spans="1:50" ht="24.75" customHeight="1" x14ac:dyDescent="0.15">
      <c r="A20" s="172"/>
      <c r="B20" s="173"/>
      <c r="C20" s="173"/>
      <c r="D20" s="173"/>
      <c r="E20" s="173"/>
      <c r="F20" s="174"/>
      <c r="G20" s="561" t="s">
        <v>10</v>
      </c>
      <c r="H20" s="562"/>
      <c r="I20" s="562"/>
      <c r="J20" s="562"/>
      <c r="K20" s="562"/>
      <c r="L20" s="562"/>
      <c r="M20" s="562"/>
      <c r="N20" s="562"/>
      <c r="O20" s="562"/>
      <c r="P20" s="557">
        <f>IF(P18=0, "-", SUM(P19)/P18)</f>
        <v>0.98945654451949905</v>
      </c>
      <c r="Q20" s="557"/>
      <c r="R20" s="557"/>
      <c r="S20" s="557"/>
      <c r="T20" s="557"/>
      <c r="U20" s="557"/>
      <c r="V20" s="557"/>
      <c r="W20" s="557">
        <f>IF(W18=0, "-", SUM(W19)/W18)</f>
        <v>0.83709642736460543</v>
      </c>
      <c r="X20" s="557"/>
      <c r="Y20" s="557"/>
      <c r="Z20" s="557"/>
      <c r="AA20" s="557"/>
      <c r="AB20" s="557"/>
      <c r="AC20" s="557"/>
      <c r="AD20" s="557">
        <f>IF(AD18=0, "-", SUM(AD19)/AD18)</f>
        <v>0.96153846153846145</v>
      </c>
      <c r="AE20" s="557"/>
      <c r="AF20" s="557"/>
      <c r="AG20" s="557"/>
      <c r="AH20" s="557"/>
      <c r="AI20" s="557"/>
      <c r="AJ20" s="557"/>
      <c r="AK20" s="558"/>
      <c r="AL20" s="558"/>
      <c r="AM20" s="558"/>
      <c r="AN20" s="558"/>
      <c r="AO20" s="558"/>
      <c r="AP20" s="558"/>
      <c r="AQ20" s="559"/>
      <c r="AR20" s="559"/>
      <c r="AS20" s="559"/>
      <c r="AT20" s="559"/>
      <c r="AU20" s="558"/>
      <c r="AV20" s="558"/>
      <c r="AW20" s="558"/>
      <c r="AX20" s="560"/>
    </row>
    <row r="21" spans="1:50" ht="25.5" customHeight="1" x14ac:dyDescent="0.15">
      <c r="A21" s="581"/>
      <c r="B21" s="582"/>
      <c r="C21" s="582"/>
      <c r="D21" s="582"/>
      <c r="E21" s="582"/>
      <c r="F21" s="583"/>
      <c r="G21" s="555" t="s">
        <v>210</v>
      </c>
      <c r="H21" s="556"/>
      <c r="I21" s="556"/>
      <c r="J21" s="556"/>
      <c r="K21" s="556"/>
      <c r="L21" s="556"/>
      <c r="M21" s="556"/>
      <c r="N21" s="556"/>
      <c r="O21" s="556"/>
      <c r="P21" s="557">
        <f>IF(P19=0, "-", SUM(P19)/SUM(P13,P14))</f>
        <v>3.5917543269301109</v>
      </c>
      <c r="Q21" s="557"/>
      <c r="R21" s="557"/>
      <c r="S21" s="557"/>
      <c r="T21" s="557"/>
      <c r="U21" s="557"/>
      <c r="V21" s="557"/>
      <c r="W21" s="557">
        <f>IF(W19=0, "-", SUM(W19)/SUM(W13,W14))</f>
        <v>1.5524411781461858</v>
      </c>
      <c r="X21" s="557"/>
      <c r="Y21" s="557"/>
      <c r="Z21" s="557"/>
      <c r="AA21" s="557"/>
      <c r="AB21" s="557"/>
      <c r="AC21" s="557"/>
      <c r="AD21" s="557">
        <f>IF(AD19=0, "-", SUM(AD19)/SUM(AD13,AD14))</f>
        <v>0.96153846153846145</v>
      </c>
      <c r="AE21" s="557"/>
      <c r="AF21" s="557"/>
      <c r="AG21" s="557"/>
      <c r="AH21" s="557"/>
      <c r="AI21" s="557"/>
      <c r="AJ21" s="557"/>
      <c r="AK21" s="558"/>
      <c r="AL21" s="558"/>
      <c r="AM21" s="558"/>
      <c r="AN21" s="558"/>
      <c r="AO21" s="558"/>
      <c r="AP21" s="558"/>
      <c r="AQ21" s="559"/>
      <c r="AR21" s="559"/>
      <c r="AS21" s="559"/>
      <c r="AT21" s="559"/>
      <c r="AU21" s="558"/>
      <c r="AV21" s="558"/>
      <c r="AW21" s="558"/>
      <c r="AX21" s="560"/>
    </row>
    <row r="22" spans="1:50" ht="18.75" customHeight="1" x14ac:dyDescent="0.15">
      <c r="A22" s="515" t="s">
        <v>550</v>
      </c>
      <c r="B22" s="516"/>
      <c r="C22" s="516"/>
      <c r="D22" s="516"/>
      <c r="E22" s="516"/>
      <c r="F22" s="517"/>
      <c r="G22" s="521" t="s">
        <v>204</v>
      </c>
      <c r="H22" s="522"/>
      <c r="I22" s="522"/>
      <c r="J22" s="522"/>
      <c r="K22" s="522"/>
      <c r="L22" s="522"/>
      <c r="M22" s="522"/>
      <c r="N22" s="522"/>
      <c r="O22" s="523"/>
      <c r="P22" s="524" t="s">
        <v>548</v>
      </c>
      <c r="Q22" s="522"/>
      <c r="R22" s="522"/>
      <c r="S22" s="522"/>
      <c r="T22" s="522"/>
      <c r="U22" s="522"/>
      <c r="V22" s="523"/>
      <c r="W22" s="524" t="s">
        <v>549</v>
      </c>
      <c r="X22" s="522"/>
      <c r="Y22" s="522"/>
      <c r="Z22" s="522"/>
      <c r="AA22" s="522"/>
      <c r="AB22" s="522"/>
      <c r="AC22" s="523"/>
      <c r="AD22" s="524" t="s">
        <v>203</v>
      </c>
      <c r="AE22" s="522"/>
      <c r="AF22" s="522"/>
      <c r="AG22" s="522"/>
      <c r="AH22" s="522"/>
      <c r="AI22" s="522"/>
      <c r="AJ22" s="522"/>
      <c r="AK22" s="522"/>
      <c r="AL22" s="522"/>
      <c r="AM22" s="522"/>
      <c r="AN22" s="522"/>
      <c r="AO22" s="522"/>
      <c r="AP22" s="522"/>
      <c r="AQ22" s="522"/>
      <c r="AR22" s="522"/>
      <c r="AS22" s="522"/>
      <c r="AT22" s="522"/>
      <c r="AU22" s="522"/>
      <c r="AV22" s="522"/>
      <c r="AW22" s="522"/>
      <c r="AX22" s="542"/>
    </row>
    <row r="23" spans="1:50" ht="25.5" customHeight="1" x14ac:dyDescent="0.15">
      <c r="A23" s="518"/>
      <c r="B23" s="519"/>
      <c r="C23" s="519"/>
      <c r="D23" s="519"/>
      <c r="E23" s="519"/>
      <c r="F23" s="520"/>
      <c r="G23" s="543" t="s">
        <v>575</v>
      </c>
      <c r="H23" s="544"/>
      <c r="I23" s="544"/>
      <c r="J23" s="544"/>
      <c r="K23" s="544"/>
      <c r="L23" s="544"/>
      <c r="M23" s="544"/>
      <c r="N23" s="544"/>
      <c r="O23" s="545"/>
      <c r="P23" s="546">
        <v>73.7</v>
      </c>
      <c r="Q23" s="547"/>
      <c r="R23" s="547"/>
      <c r="S23" s="547"/>
      <c r="T23" s="547"/>
      <c r="U23" s="547"/>
      <c r="V23" s="548"/>
      <c r="W23" s="546">
        <v>89.2</v>
      </c>
      <c r="X23" s="547"/>
      <c r="Y23" s="547"/>
      <c r="Z23" s="547"/>
      <c r="AA23" s="547"/>
      <c r="AB23" s="547"/>
      <c r="AC23" s="548"/>
      <c r="AD23" s="549" t="s">
        <v>682</v>
      </c>
      <c r="AE23" s="550"/>
      <c r="AF23" s="550"/>
      <c r="AG23" s="550"/>
      <c r="AH23" s="550"/>
      <c r="AI23" s="550"/>
      <c r="AJ23" s="550"/>
      <c r="AK23" s="550"/>
      <c r="AL23" s="550"/>
      <c r="AM23" s="550"/>
      <c r="AN23" s="550"/>
      <c r="AO23" s="550"/>
      <c r="AP23" s="550"/>
      <c r="AQ23" s="550"/>
      <c r="AR23" s="550"/>
      <c r="AS23" s="550"/>
      <c r="AT23" s="550"/>
      <c r="AU23" s="550"/>
      <c r="AV23" s="550"/>
      <c r="AW23" s="550"/>
      <c r="AX23" s="551"/>
    </row>
    <row r="24" spans="1:50" ht="25.5" customHeight="1" x14ac:dyDescent="0.15">
      <c r="A24" s="518"/>
      <c r="B24" s="519"/>
      <c r="C24" s="519"/>
      <c r="D24" s="519"/>
      <c r="E24" s="519"/>
      <c r="F24" s="520"/>
      <c r="G24" s="512" t="s">
        <v>576</v>
      </c>
      <c r="H24" s="513"/>
      <c r="I24" s="513"/>
      <c r="J24" s="513"/>
      <c r="K24" s="513"/>
      <c r="L24" s="513"/>
      <c r="M24" s="513"/>
      <c r="N24" s="513"/>
      <c r="O24" s="514"/>
      <c r="P24" s="509">
        <v>1.1000000000000001</v>
      </c>
      <c r="Q24" s="510"/>
      <c r="R24" s="510"/>
      <c r="S24" s="510"/>
      <c r="T24" s="510"/>
      <c r="U24" s="510"/>
      <c r="V24" s="511"/>
      <c r="W24" s="509">
        <v>1</v>
      </c>
      <c r="X24" s="510"/>
      <c r="Y24" s="510"/>
      <c r="Z24" s="510"/>
      <c r="AA24" s="510"/>
      <c r="AB24" s="510"/>
      <c r="AC24" s="511"/>
      <c r="AD24" s="552"/>
      <c r="AE24" s="553"/>
      <c r="AF24" s="553"/>
      <c r="AG24" s="553"/>
      <c r="AH24" s="553"/>
      <c r="AI24" s="553"/>
      <c r="AJ24" s="553"/>
      <c r="AK24" s="553"/>
      <c r="AL24" s="553"/>
      <c r="AM24" s="553"/>
      <c r="AN24" s="553"/>
      <c r="AO24" s="553"/>
      <c r="AP24" s="553"/>
      <c r="AQ24" s="553"/>
      <c r="AR24" s="553"/>
      <c r="AS24" s="553"/>
      <c r="AT24" s="553"/>
      <c r="AU24" s="553"/>
      <c r="AV24" s="553"/>
      <c r="AW24" s="553"/>
      <c r="AX24" s="554"/>
    </row>
    <row r="25" spans="1:50" ht="25.5" customHeight="1" x14ac:dyDescent="0.15">
      <c r="A25" s="518"/>
      <c r="B25" s="519"/>
      <c r="C25" s="519"/>
      <c r="D25" s="519"/>
      <c r="E25" s="519"/>
      <c r="F25" s="520"/>
      <c r="G25" s="512" t="s">
        <v>642</v>
      </c>
      <c r="H25" s="513"/>
      <c r="I25" s="513"/>
      <c r="J25" s="513"/>
      <c r="K25" s="513"/>
      <c r="L25" s="513"/>
      <c r="M25" s="513"/>
      <c r="N25" s="513"/>
      <c r="O25" s="514"/>
      <c r="P25" s="509">
        <v>1</v>
      </c>
      <c r="Q25" s="510"/>
      <c r="R25" s="510"/>
      <c r="S25" s="510"/>
      <c r="T25" s="510"/>
      <c r="U25" s="510"/>
      <c r="V25" s="511"/>
      <c r="W25" s="509">
        <v>1</v>
      </c>
      <c r="X25" s="510"/>
      <c r="Y25" s="510"/>
      <c r="Z25" s="510"/>
      <c r="AA25" s="510"/>
      <c r="AB25" s="510"/>
      <c r="AC25" s="511"/>
      <c r="AD25" s="552"/>
      <c r="AE25" s="553"/>
      <c r="AF25" s="553"/>
      <c r="AG25" s="553"/>
      <c r="AH25" s="553"/>
      <c r="AI25" s="553"/>
      <c r="AJ25" s="553"/>
      <c r="AK25" s="553"/>
      <c r="AL25" s="553"/>
      <c r="AM25" s="553"/>
      <c r="AN25" s="553"/>
      <c r="AO25" s="553"/>
      <c r="AP25" s="553"/>
      <c r="AQ25" s="553"/>
      <c r="AR25" s="553"/>
      <c r="AS25" s="553"/>
      <c r="AT25" s="553"/>
      <c r="AU25" s="553"/>
      <c r="AV25" s="553"/>
      <c r="AW25" s="553"/>
      <c r="AX25" s="554"/>
    </row>
    <row r="26" spans="1:50" ht="25.5" customHeight="1" x14ac:dyDescent="0.15">
      <c r="A26" s="518"/>
      <c r="B26" s="519"/>
      <c r="C26" s="519"/>
      <c r="D26" s="519"/>
      <c r="E26" s="519"/>
      <c r="F26" s="520"/>
      <c r="G26" s="512" t="s">
        <v>577</v>
      </c>
      <c r="H26" s="513"/>
      <c r="I26" s="513"/>
      <c r="J26" s="513"/>
      <c r="K26" s="513"/>
      <c r="L26" s="513"/>
      <c r="M26" s="513"/>
      <c r="N26" s="513"/>
      <c r="O26" s="514"/>
      <c r="P26" s="509">
        <v>0.9</v>
      </c>
      <c r="Q26" s="510"/>
      <c r="R26" s="510"/>
      <c r="S26" s="510"/>
      <c r="T26" s="510"/>
      <c r="U26" s="510"/>
      <c r="V26" s="511"/>
      <c r="W26" s="509">
        <v>0.9</v>
      </c>
      <c r="X26" s="510"/>
      <c r="Y26" s="510"/>
      <c r="Z26" s="510"/>
      <c r="AA26" s="510"/>
      <c r="AB26" s="510"/>
      <c r="AC26" s="511"/>
      <c r="AD26" s="552"/>
      <c r="AE26" s="553"/>
      <c r="AF26" s="553"/>
      <c r="AG26" s="553"/>
      <c r="AH26" s="553"/>
      <c r="AI26" s="553"/>
      <c r="AJ26" s="553"/>
      <c r="AK26" s="553"/>
      <c r="AL26" s="553"/>
      <c r="AM26" s="553"/>
      <c r="AN26" s="553"/>
      <c r="AO26" s="553"/>
      <c r="AP26" s="553"/>
      <c r="AQ26" s="553"/>
      <c r="AR26" s="553"/>
      <c r="AS26" s="553"/>
      <c r="AT26" s="553"/>
      <c r="AU26" s="553"/>
      <c r="AV26" s="553"/>
      <c r="AW26" s="553"/>
      <c r="AX26" s="554"/>
    </row>
    <row r="27" spans="1:50" ht="25.5" customHeight="1" x14ac:dyDescent="0.15">
      <c r="A27" s="518"/>
      <c r="B27" s="519"/>
      <c r="C27" s="519"/>
      <c r="D27" s="519"/>
      <c r="E27" s="519"/>
      <c r="F27" s="520"/>
      <c r="G27" s="512" t="s">
        <v>578</v>
      </c>
      <c r="H27" s="513"/>
      <c r="I27" s="513"/>
      <c r="J27" s="513"/>
      <c r="K27" s="513"/>
      <c r="L27" s="513"/>
      <c r="M27" s="513"/>
      <c r="N27" s="513"/>
      <c r="O27" s="514"/>
      <c r="P27" s="509">
        <v>0.6</v>
      </c>
      <c r="Q27" s="510"/>
      <c r="R27" s="510"/>
      <c r="S27" s="510"/>
      <c r="T27" s="510"/>
      <c r="U27" s="510"/>
      <c r="V27" s="511"/>
      <c r="W27" s="509">
        <v>0.7</v>
      </c>
      <c r="X27" s="510"/>
      <c r="Y27" s="510"/>
      <c r="Z27" s="510"/>
      <c r="AA27" s="510"/>
      <c r="AB27" s="510"/>
      <c r="AC27" s="511"/>
      <c r="AD27" s="552"/>
      <c r="AE27" s="553"/>
      <c r="AF27" s="553"/>
      <c r="AG27" s="553"/>
      <c r="AH27" s="553"/>
      <c r="AI27" s="553"/>
      <c r="AJ27" s="553"/>
      <c r="AK27" s="553"/>
      <c r="AL27" s="553"/>
      <c r="AM27" s="553"/>
      <c r="AN27" s="553"/>
      <c r="AO27" s="553"/>
      <c r="AP27" s="553"/>
      <c r="AQ27" s="553"/>
      <c r="AR27" s="553"/>
      <c r="AS27" s="553"/>
      <c r="AT27" s="553"/>
      <c r="AU27" s="553"/>
      <c r="AV27" s="553"/>
      <c r="AW27" s="553"/>
      <c r="AX27" s="554"/>
    </row>
    <row r="28" spans="1:50" ht="25.5" customHeight="1" x14ac:dyDescent="0.15">
      <c r="A28" s="518"/>
      <c r="B28" s="519"/>
      <c r="C28" s="519"/>
      <c r="D28" s="519"/>
      <c r="E28" s="519"/>
      <c r="F28" s="520"/>
      <c r="G28" s="563"/>
      <c r="H28" s="564"/>
      <c r="I28" s="564"/>
      <c r="J28" s="564"/>
      <c r="K28" s="564"/>
      <c r="L28" s="564"/>
      <c r="M28" s="564"/>
      <c r="N28" s="564"/>
      <c r="O28" s="565"/>
      <c r="P28" s="566"/>
      <c r="Q28" s="567"/>
      <c r="R28" s="567"/>
      <c r="S28" s="567"/>
      <c r="T28" s="567"/>
      <c r="U28" s="567"/>
      <c r="V28" s="568"/>
      <c r="W28" s="566"/>
      <c r="X28" s="567"/>
      <c r="Y28" s="567"/>
      <c r="Z28" s="567"/>
      <c r="AA28" s="567"/>
      <c r="AB28" s="567"/>
      <c r="AC28" s="568"/>
      <c r="AD28" s="552"/>
      <c r="AE28" s="553"/>
      <c r="AF28" s="553"/>
      <c r="AG28" s="553"/>
      <c r="AH28" s="553"/>
      <c r="AI28" s="553"/>
      <c r="AJ28" s="553"/>
      <c r="AK28" s="553"/>
      <c r="AL28" s="553"/>
      <c r="AM28" s="553"/>
      <c r="AN28" s="553"/>
      <c r="AO28" s="553"/>
      <c r="AP28" s="553"/>
      <c r="AQ28" s="553"/>
      <c r="AR28" s="553"/>
      <c r="AS28" s="553"/>
      <c r="AT28" s="553"/>
      <c r="AU28" s="553"/>
      <c r="AV28" s="553"/>
      <c r="AW28" s="553"/>
      <c r="AX28" s="554"/>
    </row>
    <row r="29" spans="1:50" ht="25.5" customHeight="1" thickBot="1" x14ac:dyDescent="0.2">
      <c r="A29" s="518"/>
      <c r="B29" s="519"/>
      <c r="C29" s="519"/>
      <c r="D29" s="519"/>
      <c r="E29" s="519"/>
      <c r="F29" s="520"/>
      <c r="G29" s="156" t="s">
        <v>18</v>
      </c>
      <c r="H29" s="531"/>
      <c r="I29" s="531"/>
      <c r="J29" s="531"/>
      <c r="K29" s="531"/>
      <c r="L29" s="531"/>
      <c r="M29" s="531"/>
      <c r="N29" s="531"/>
      <c r="O29" s="532"/>
      <c r="P29" s="533">
        <f>AK13</f>
        <v>77.3</v>
      </c>
      <c r="Q29" s="534"/>
      <c r="R29" s="534"/>
      <c r="S29" s="534"/>
      <c r="T29" s="534"/>
      <c r="U29" s="534"/>
      <c r="V29" s="535"/>
      <c r="W29" s="536">
        <f>AR13</f>
        <v>92.8</v>
      </c>
      <c r="X29" s="537"/>
      <c r="Y29" s="537"/>
      <c r="Z29" s="537"/>
      <c r="AA29" s="537"/>
      <c r="AB29" s="537"/>
      <c r="AC29" s="538"/>
      <c r="AD29" s="553"/>
      <c r="AE29" s="553"/>
      <c r="AF29" s="553"/>
      <c r="AG29" s="553"/>
      <c r="AH29" s="553"/>
      <c r="AI29" s="553"/>
      <c r="AJ29" s="553"/>
      <c r="AK29" s="553"/>
      <c r="AL29" s="553"/>
      <c r="AM29" s="553"/>
      <c r="AN29" s="553"/>
      <c r="AO29" s="553"/>
      <c r="AP29" s="553"/>
      <c r="AQ29" s="553"/>
      <c r="AR29" s="553"/>
      <c r="AS29" s="553"/>
      <c r="AT29" s="553"/>
      <c r="AU29" s="553"/>
      <c r="AV29" s="553"/>
      <c r="AW29" s="553"/>
      <c r="AX29" s="554"/>
    </row>
    <row r="30" spans="1:50" ht="47.25" customHeight="1" x14ac:dyDescent="0.15">
      <c r="A30" s="539" t="s">
        <v>539</v>
      </c>
      <c r="B30" s="540"/>
      <c r="C30" s="540"/>
      <c r="D30" s="540"/>
      <c r="E30" s="540"/>
      <c r="F30" s="541"/>
      <c r="G30" s="528" t="s">
        <v>654</v>
      </c>
      <c r="H30" s="529"/>
      <c r="I30" s="529"/>
      <c r="J30" s="529"/>
      <c r="K30" s="529"/>
      <c r="L30" s="529"/>
      <c r="M30" s="529"/>
      <c r="N30" s="529"/>
      <c r="O30" s="529"/>
      <c r="P30" s="529"/>
      <c r="Q30" s="529"/>
      <c r="R30" s="529"/>
      <c r="S30" s="529"/>
      <c r="T30" s="529"/>
      <c r="U30" s="529"/>
      <c r="V30" s="529"/>
      <c r="W30" s="529"/>
      <c r="X30" s="529"/>
      <c r="Y30" s="529"/>
      <c r="Z30" s="529"/>
      <c r="AA30" s="529"/>
      <c r="AB30" s="529"/>
      <c r="AC30" s="529"/>
      <c r="AD30" s="529"/>
      <c r="AE30" s="529"/>
      <c r="AF30" s="529"/>
      <c r="AG30" s="529"/>
      <c r="AH30" s="529"/>
      <c r="AI30" s="529"/>
      <c r="AJ30" s="529"/>
      <c r="AK30" s="529"/>
      <c r="AL30" s="529"/>
      <c r="AM30" s="529"/>
      <c r="AN30" s="529"/>
      <c r="AO30" s="529"/>
      <c r="AP30" s="529"/>
      <c r="AQ30" s="529"/>
      <c r="AR30" s="529"/>
      <c r="AS30" s="529"/>
      <c r="AT30" s="529"/>
      <c r="AU30" s="529"/>
      <c r="AV30" s="529"/>
      <c r="AW30" s="529"/>
      <c r="AX30" s="530"/>
    </row>
    <row r="31" spans="1:50" ht="31.5" customHeight="1" x14ac:dyDescent="0.15">
      <c r="A31" s="451" t="s">
        <v>540</v>
      </c>
      <c r="B31" s="452"/>
      <c r="C31" s="452"/>
      <c r="D31" s="452"/>
      <c r="E31" s="452"/>
      <c r="F31" s="363"/>
      <c r="G31" s="500" t="s">
        <v>538</v>
      </c>
      <c r="H31" s="501"/>
      <c r="I31" s="501"/>
      <c r="J31" s="501"/>
      <c r="K31" s="501"/>
      <c r="L31" s="501"/>
      <c r="M31" s="501"/>
      <c r="N31" s="501"/>
      <c r="O31" s="501"/>
      <c r="P31" s="502" t="s">
        <v>537</v>
      </c>
      <c r="Q31" s="501"/>
      <c r="R31" s="501"/>
      <c r="S31" s="501"/>
      <c r="T31" s="501"/>
      <c r="U31" s="501"/>
      <c r="V31" s="501"/>
      <c r="W31" s="501"/>
      <c r="X31" s="503"/>
      <c r="Y31" s="504"/>
      <c r="Z31" s="505"/>
      <c r="AA31" s="506"/>
      <c r="AB31" s="424" t="s">
        <v>11</v>
      </c>
      <c r="AC31" s="424"/>
      <c r="AD31" s="424"/>
      <c r="AE31" s="418" t="s">
        <v>382</v>
      </c>
      <c r="AF31" s="507"/>
      <c r="AG31" s="507"/>
      <c r="AH31" s="508"/>
      <c r="AI31" s="418" t="s">
        <v>534</v>
      </c>
      <c r="AJ31" s="507"/>
      <c r="AK31" s="507"/>
      <c r="AL31" s="508"/>
      <c r="AM31" s="418" t="s">
        <v>350</v>
      </c>
      <c r="AN31" s="507"/>
      <c r="AO31" s="507"/>
      <c r="AP31" s="508"/>
      <c r="AQ31" s="421" t="s">
        <v>381</v>
      </c>
      <c r="AR31" s="422"/>
      <c r="AS31" s="422"/>
      <c r="AT31" s="423"/>
      <c r="AU31" s="421" t="s">
        <v>551</v>
      </c>
      <c r="AV31" s="422"/>
      <c r="AW31" s="422"/>
      <c r="AX31" s="437"/>
    </row>
    <row r="32" spans="1:50" ht="23.25" customHeight="1" x14ac:dyDescent="0.15">
      <c r="A32" s="451"/>
      <c r="B32" s="452"/>
      <c r="C32" s="452"/>
      <c r="D32" s="452"/>
      <c r="E32" s="452"/>
      <c r="F32" s="363"/>
      <c r="G32" s="438" t="s">
        <v>655</v>
      </c>
      <c r="H32" s="439"/>
      <c r="I32" s="439"/>
      <c r="J32" s="439"/>
      <c r="K32" s="439"/>
      <c r="L32" s="439"/>
      <c r="M32" s="439"/>
      <c r="N32" s="439"/>
      <c r="O32" s="439"/>
      <c r="P32" s="499" t="s">
        <v>587</v>
      </c>
      <c r="Q32" s="442"/>
      <c r="R32" s="442"/>
      <c r="S32" s="442"/>
      <c r="T32" s="442"/>
      <c r="U32" s="442"/>
      <c r="V32" s="442"/>
      <c r="W32" s="442"/>
      <c r="X32" s="443"/>
      <c r="Y32" s="447" t="s">
        <v>51</v>
      </c>
      <c r="Z32" s="448"/>
      <c r="AA32" s="449"/>
      <c r="AB32" s="450" t="s">
        <v>588</v>
      </c>
      <c r="AC32" s="450"/>
      <c r="AD32" s="450"/>
      <c r="AE32" s="435">
        <v>1</v>
      </c>
      <c r="AF32" s="435"/>
      <c r="AG32" s="435"/>
      <c r="AH32" s="435"/>
      <c r="AI32" s="435">
        <v>1</v>
      </c>
      <c r="AJ32" s="435"/>
      <c r="AK32" s="435"/>
      <c r="AL32" s="435"/>
      <c r="AM32" s="435">
        <v>1</v>
      </c>
      <c r="AN32" s="435"/>
      <c r="AO32" s="435"/>
      <c r="AP32" s="435"/>
      <c r="AQ32" s="436" t="s">
        <v>652</v>
      </c>
      <c r="AR32" s="435"/>
      <c r="AS32" s="435"/>
      <c r="AT32" s="435"/>
      <c r="AU32" s="77" t="s">
        <v>652</v>
      </c>
      <c r="AV32" s="453"/>
      <c r="AW32" s="453"/>
      <c r="AX32" s="454"/>
    </row>
    <row r="33" spans="1:51" ht="42" customHeight="1" x14ac:dyDescent="0.15">
      <c r="A33" s="86"/>
      <c r="B33" s="87"/>
      <c r="C33" s="87"/>
      <c r="D33" s="87"/>
      <c r="E33" s="87"/>
      <c r="F33" s="88"/>
      <c r="G33" s="440"/>
      <c r="H33" s="441"/>
      <c r="I33" s="441"/>
      <c r="J33" s="441"/>
      <c r="K33" s="441"/>
      <c r="L33" s="441"/>
      <c r="M33" s="441"/>
      <c r="N33" s="441"/>
      <c r="O33" s="441"/>
      <c r="P33" s="444"/>
      <c r="Q33" s="445"/>
      <c r="R33" s="445"/>
      <c r="S33" s="445"/>
      <c r="T33" s="445"/>
      <c r="U33" s="445"/>
      <c r="V33" s="445"/>
      <c r="W33" s="445"/>
      <c r="X33" s="446"/>
      <c r="Y33" s="455" t="s">
        <v>52</v>
      </c>
      <c r="Z33" s="456"/>
      <c r="AA33" s="457"/>
      <c r="AB33" s="450" t="s">
        <v>588</v>
      </c>
      <c r="AC33" s="450"/>
      <c r="AD33" s="450"/>
      <c r="AE33" s="435">
        <v>1</v>
      </c>
      <c r="AF33" s="435"/>
      <c r="AG33" s="435"/>
      <c r="AH33" s="435"/>
      <c r="AI33" s="435">
        <v>1</v>
      </c>
      <c r="AJ33" s="435"/>
      <c r="AK33" s="435"/>
      <c r="AL33" s="435"/>
      <c r="AM33" s="435">
        <v>1</v>
      </c>
      <c r="AN33" s="435"/>
      <c r="AO33" s="435"/>
      <c r="AP33" s="435"/>
      <c r="AQ33" s="435">
        <v>1</v>
      </c>
      <c r="AR33" s="435"/>
      <c r="AS33" s="435"/>
      <c r="AT33" s="435"/>
      <c r="AU33" s="458">
        <v>1</v>
      </c>
      <c r="AV33" s="453"/>
      <c r="AW33" s="453"/>
      <c r="AX33" s="454"/>
    </row>
    <row r="34" spans="1:51" ht="23.25" customHeight="1" x14ac:dyDescent="0.15">
      <c r="A34" s="490" t="s">
        <v>541</v>
      </c>
      <c r="B34" s="491"/>
      <c r="C34" s="491"/>
      <c r="D34" s="491"/>
      <c r="E34" s="491"/>
      <c r="F34" s="492"/>
      <c r="G34" s="368" t="s">
        <v>542</v>
      </c>
      <c r="H34" s="368"/>
      <c r="I34" s="368"/>
      <c r="J34" s="368"/>
      <c r="K34" s="368"/>
      <c r="L34" s="368"/>
      <c r="M34" s="368"/>
      <c r="N34" s="368"/>
      <c r="O34" s="368"/>
      <c r="P34" s="368"/>
      <c r="Q34" s="368"/>
      <c r="R34" s="368"/>
      <c r="S34" s="368"/>
      <c r="T34" s="368"/>
      <c r="U34" s="368"/>
      <c r="V34" s="368"/>
      <c r="W34" s="368"/>
      <c r="X34" s="369"/>
      <c r="Y34" s="428"/>
      <c r="Z34" s="429"/>
      <c r="AA34" s="430"/>
      <c r="AB34" s="367" t="s">
        <v>11</v>
      </c>
      <c r="AC34" s="368"/>
      <c r="AD34" s="369"/>
      <c r="AE34" s="367" t="s">
        <v>382</v>
      </c>
      <c r="AF34" s="368"/>
      <c r="AG34" s="368"/>
      <c r="AH34" s="369"/>
      <c r="AI34" s="367" t="s">
        <v>534</v>
      </c>
      <c r="AJ34" s="368"/>
      <c r="AK34" s="368"/>
      <c r="AL34" s="369"/>
      <c r="AM34" s="367" t="s">
        <v>350</v>
      </c>
      <c r="AN34" s="368"/>
      <c r="AO34" s="368"/>
      <c r="AP34" s="369"/>
      <c r="AQ34" s="425" t="s">
        <v>552</v>
      </c>
      <c r="AR34" s="426"/>
      <c r="AS34" s="426"/>
      <c r="AT34" s="426"/>
      <c r="AU34" s="426"/>
      <c r="AV34" s="426"/>
      <c r="AW34" s="426"/>
      <c r="AX34" s="427"/>
    </row>
    <row r="35" spans="1:51" ht="23.25" customHeight="1" x14ac:dyDescent="0.15">
      <c r="A35" s="493"/>
      <c r="B35" s="494"/>
      <c r="C35" s="494"/>
      <c r="D35" s="494"/>
      <c r="E35" s="494"/>
      <c r="F35" s="495"/>
      <c r="G35" s="462" t="s">
        <v>591</v>
      </c>
      <c r="H35" s="463"/>
      <c r="I35" s="463"/>
      <c r="J35" s="463"/>
      <c r="K35" s="463"/>
      <c r="L35" s="463"/>
      <c r="M35" s="463"/>
      <c r="N35" s="463"/>
      <c r="O35" s="463"/>
      <c r="P35" s="463"/>
      <c r="Q35" s="463"/>
      <c r="R35" s="463"/>
      <c r="S35" s="463"/>
      <c r="T35" s="463"/>
      <c r="U35" s="463"/>
      <c r="V35" s="463"/>
      <c r="W35" s="463"/>
      <c r="X35" s="463"/>
      <c r="Y35" s="466" t="s">
        <v>541</v>
      </c>
      <c r="Z35" s="467"/>
      <c r="AA35" s="468"/>
      <c r="AB35" s="469" t="s">
        <v>592</v>
      </c>
      <c r="AC35" s="470"/>
      <c r="AD35" s="471"/>
      <c r="AE35" s="436">
        <v>7.15</v>
      </c>
      <c r="AF35" s="436"/>
      <c r="AG35" s="436"/>
      <c r="AH35" s="436"/>
      <c r="AI35" s="436">
        <v>7.92</v>
      </c>
      <c r="AJ35" s="436"/>
      <c r="AK35" s="436"/>
      <c r="AL35" s="436"/>
      <c r="AM35" s="436">
        <v>10.7</v>
      </c>
      <c r="AN35" s="436"/>
      <c r="AO35" s="436"/>
      <c r="AP35" s="436"/>
      <c r="AQ35" s="77" t="s">
        <v>652</v>
      </c>
      <c r="AR35" s="78"/>
      <c r="AS35" s="78"/>
      <c r="AT35" s="78"/>
      <c r="AU35" s="78"/>
      <c r="AV35" s="78"/>
      <c r="AW35" s="78"/>
      <c r="AX35" s="82"/>
    </row>
    <row r="36" spans="1:51" ht="23.25" customHeight="1" x14ac:dyDescent="0.15">
      <c r="A36" s="496"/>
      <c r="B36" s="497"/>
      <c r="C36" s="497"/>
      <c r="D36" s="497"/>
      <c r="E36" s="497"/>
      <c r="F36" s="498"/>
      <c r="G36" s="464"/>
      <c r="H36" s="465"/>
      <c r="I36" s="465"/>
      <c r="J36" s="465"/>
      <c r="K36" s="465"/>
      <c r="L36" s="465"/>
      <c r="M36" s="465"/>
      <c r="N36" s="465"/>
      <c r="O36" s="465"/>
      <c r="P36" s="465"/>
      <c r="Q36" s="465"/>
      <c r="R36" s="465"/>
      <c r="S36" s="465"/>
      <c r="T36" s="465"/>
      <c r="U36" s="465"/>
      <c r="V36" s="465"/>
      <c r="W36" s="465"/>
      <c r="X36" s="465"/>
      <c r="Y36" s="99" t="s">
        <v>543</v>
      </c>
      <c r="Z36" s="459"/>
      <c r="AA36" s="460"/>
      <c r="AB36" s="431" t="s">
        <v>593</v>
      </c>
      <c r="AC36" s="432"/>
      <c r="AD36" s="433"/>
      <c r="AE36" s="434" t="s">
        <v>594</v>
      </c>
      <c r="AF36" s="434"/>
      <c r="AG36" s="434"/>
      <c r="AH36" s="434"/>
      <c r="AI36" s="434" t="s">
        <v>595</v>
      </c>
      <c r="AJ36" s="434"/>
      <c r="AK36" s="434"/>
      <c r="AL36" s="434"/>
      <c r="AM36" s="434" t="s">
        <v>651</v>
      </c>
      <c r="AN36" s="434"/>
      <c r="AO36" s="434"/>
      <c r="AP36" s="434"/>
      <c r="AQ36" s="434" t="s">
        <v>250</v>
      </c>
      <c r="AR36" s="434"/>
      <c r="AS36" s="434"/>
      <c r="AT36" s="434"/>
      <c r="AU36" s="434"/>
      <c r="AV36" s="434"/>
      <c r="AW36" s="434"/>
      <c r="AX36" s="461"/>
    </row>
    <row r="37" spans="1:51" ht="18.75" customHeight="1" x14ac:dyDescent="0.15">
      <c r="A37" s="478" t="s">
        <v>208</v>
      </c>
      <c r="B37" s="479"/>
      <c r="C37" s="479"/>
      <c r="D37" s="479"/>
      <c r="E37" s="479"/>
      <c r="F37" s="480"/>
      <c r="G37" s="403" t="s">
        <v>135</v>
      </c>
      <c r="H37" s="384"/>
      <c r="I37" s="384"/>
      <c r="J37" s="384"/>
      <c r="K37" s="384"/>
      <c r="L37" s="384"/>
      <c r="M37" s="384"/>
      <c r="N37" s="384"/>
      <c r="O37" s="404"/>
      <c r="P37" s="407" t="s">
        <v>55</v>
      </c>
      <c r="Q37" s="384"/>
      <c r="R37" s="384"/>
      <c r="S37" s="384"/>
      <c r="T37" s="384"/>
      <c r="U37" s="384"/>
      <c r="V37" s="384"/>
      <c r="W37" s="384"/>
      <c r="X37" s="404"/>
      <c r="Y37" s="409"/>
      <c r="Z37" s="410"/>
      <c r="AA37" s="411"/>
      <c r="AB37" s="415" t="s">
        <v>11</v>
      </c>
      <c r="AC37" s="416"/>
      <c r="AD37" s="417"/>
      <c r="AE37" s="415" t="s">
        <v>382</v>
      </c>
      <c r="AF37" s="416"/>
      <c r="AG37" s="416"/>
      <c r="AH37" s="417"/>
      <c r="AI37" s="488" t="s">
        <v>534</v>
      </c>
      <c r="AJ37" s="488"/>
      <c r="AK37" s="488"/>
      <c r="AL37" s="415"/>
      <c r="AM37" s="488" t="s">
        <v>350</v>
      </c>
      <c r="AN37" s="488"/>
      <c r="AO37" s="488"/>
      <c r="AP37" s="415"/>
      <c r="AQ37" s="96" t="s">
        <v>164</v>
      </c>
      <c r="AR37" s="97"/>
      <c r="AS37" s="97"/>
      <c r="AT37" s="98"/>
      <c r="AU37" s="384" t="s">
        <v>125</v>
      </c>
      <c r="AV37" s="384"/>
      <c r="AW37" s="384"/>
      <c r="AX37" s="385"/>
    </row>
    <row r="38" spans="1:51" ht="18.75" customHeight="1" x14ac:dyDescent="0.15">
      <c r="A38" s="481"/>
      <c r="B38" s="482"/>
      <c r="C38" s="482"/>
      <c r="D38" s="482"/>
      <c r="E38" s="482"/>
      <c r="F38" s="483"/>
      <c r="G38" s="405"/>
      <c r="H38" s="391"/>
      <c r="I38" s="391"/>
      <c r="J38" s="391"/>
      <c r="K38" s="391"/>
      <c r="L38" s="391"/>
      <c r="M38" s="391"/>
      <c r="N38" s="391"/>
      <c r="O38" s="406"/>
      <c r="P38" s="408"/>
      <c r="Q38" s="391"/>
      <c r="R38" s="391"/>
      <c r="S38" s="391"/>
      <c r="T38" s="391"/>
      <c r="U38" s="391"/>
      <c r="V38" s="391"/>
      <c r="W38" s="391"/>
      <c r="X38" s="406"/>
      <c r="Y38" s="412"/>
      <c r="Z38" s="413"/>
      <c r="AA38" s="414"/>
      <c r="AB38" s="418"/>
      <c r="AC38" s="419"/>
      <c r="AD38" s="420"/>
      <c r="AE38" s="418"/>
      <c r="AF38" s="419"/>
      <c r="AG38" s="419"/>
      <c r="AH38" s="420"/>
      <c r="AI38" s="489"/>
      <c r="AJ38" s="489"/>
      <c r="AK38" s="489"/>
      <c r="AL38" s="418"/>
      <c r="AM38" s="489"/>
      <c r="AN38" s="489"/>
      <c r="AO38" s="489"/>
      <c r="AP38" s="418"/>
      <c r="AQ38" s="386">
        <v>4</v>
      </c>
      <c r="AR38" s="387"/>
      <c r="AS38" s="388" t="s">
        <v>165</v>
      </c>
      <c r="AT38" s="389"/>
      <c r="AU38" s="390">
        <v>7</v>
      </c>
      <c r="AV38" s="390"/>
      <c r="AW38" s="391" t="s">
        <v>162</v>
      </c>
      <c r="AX38" s="392"/>
    </row>
    <row r="39" spans="1:51" ht="23.25" customHeight="1" x14ac:dyDescent="0.15">
      <c r="A39" s="484"/>
      <c r="B39" s="482"/>
      <c r="C39" s="482"/>
      <c r="D39" s="482"/>
      <c r="E39" s="482"/>
      <c r="F39" s="483"/>
      <c r="G39" s="371" t="s">
        <v>656</v>
      </c>
      <c r="H39" s="372"/>
      <c r="I39" s="372"/>
      <c r="J39" s="372"/>
      <c r="K39" s="372"/>
      <c r="L39" s="372"/>
      <c r="M39" s="372"/>
      <c r="N39" s="372"/>
      <c r="O39" s="373"/>
      <c r="P39" s="257" t="s">
        <v>650</v>
      </c>
      <c r="Q39" s="257"/>
      <c r="R39" s="257"/>
      <c r="S39" s="257"/>
      <c r="T39" s="257"/>
      <c r="U39" s="257"/>
      <c r="V39" s="257"/>
      <c r="W39" s="257"/>
      <c r="X39" s="380"/>
      <c r="Y39" s="99" t="s">
        <v>12</v>
      </c>
      <c r="Z39" s="100"/>
      <c r="AA39" s="101"/>
      <c r="AB39" s="102" t="s">
        <v>579</v>
      </c>
      <c r="AC39" s="102"/>
      <c r="AD39" s="102"/>
      <c r="AE39" s="77">
        <v>6</v>
      </c>
      <c r="AF39" s="78"/>
      <c r="AG39" s="78"/>
      <c r="AH39" s="78"/>
      <c r="AI39" s="77">
        <v>7</v>
      </c>
      <c r="AJ39" s="78"/>
      <c r="AK39" s="78"/>
      <c r="AL39" s="78"/>
      <c r="AM39" s="77">
        <v>28</v>
      </c>
      <c r="AN39" s="78"/>
      <c r="AO39" s="78"/>
      <c r="AP39" s="78"/>
      <c r="AQ39" s="79" t="s">
        <v>573</v>
      </c>
      <c r="AR39" s="80"/>
      <c r="AS39" s="80"/>
      <c r="AT39" s="81"/>
      <c r="AU39" s="78" t="s">
        <v>573</v>
      </c>
      <c r="AV39" s="78"/>
      <c r="AW39" s="78"/>
      <c r="AX39" s="82"/>
    </row>
    <row r="40" spans="1:51" ht="23.25" customHeight="1" x14ac:dyDescent="0.15">
      <c r="A40" s="485"/>
      <c r="B40" s="486"/>
      <c r="C40" s="486"/>
      <c r="D40" s="486"/>
      <c r="E40" s="486"/>
      <c r="F40" s="487"/>
      <c r="G40" s="374"/>
      <c r="H40" s="375"/>
      <c r="I40" s="375"/>
      <c r="J40" s="375"/>
      <c r="K40" s="375"/>
      <c r="L40" s="375"/>
      <c r="M40" s="375"/>
      <c r="N40" s="375"/>
      <c r="O40" s="376"/>
      <c r="P40" s="260"/>
      <c r="Q40" s="260"/>
      <c r="R40" s="260"/>
      <c r="S40" s="260"/>
      <c r="T40" s="260"/>
      <c r="U40" s="260"/>
      <c r="V40" s="260"/>
      <c r="W40" s="260"/>
      <c r="X40" s="381"/>
      <c r="Y40" s="367" t="s">
        <v>50</v>
      </c>
      <c r="Z40" s="368"/>
      <c r="AA40" s="369"/>
      <c r="AB40" s="370" t="s">
        <v>579</v>
      </c>
      <c r="AC40" s="370"/>
      <c r="AD40" s="370"/>
      <c r="AE40" s="77">
        <v>6</v>
      </c>
      <c r="AF40" s="78"/>
      <c r="AG40" s="78"/>
      <c r="AH40" s="78"/>
      <c r="AI40" s="77">
        <v>7</v>
      </c>
      <c r="AJ40" s="78"/>
      <c r="AK40" s="78"/>
      <c r="AL40" s="78"/>
      <c r="AM40" s="77">
        <v>28</v>
      </c>
      <c r="AN40" s="78"/>
      <c r="AO40" s="78"/>
      <c r="AP40" s="78"/>
      <c r="AQ40" s="79">
        <v>3</v>
      </c>
      <c r="AR40" s="80"/>
      <c r="AS40" s="80"/>
      <c r="AT40" s="81"/>
      <c r="AU40" s="78">
        <v>5</v>
      </c>
      <c r="AV40" s="78"/>
      <c r="AW40" s="78"/>
      <c r="AX40" s="82"/>
    </row>
    <row r="41" spans="1:51" ht="48" customHeight="1" x14ac:dyDescent="0.15">
      <c r="A41" s="484"/>
      <c r="B41" s="482"/>
      <c r="C41" s="482"/>
      <c r="D41" s="482"/>
      <c r="E41" s="482"/>
      <c r="F41" s="483"/>
      <c r="G41" s="377"/>
      <c r="H41" s="378"/>
      <c r="I41" s="378"/>
      <c r="J41" s="378"/>
      <c r="K41" s="378"/>
      <c r="L41" s="378"/>
      <c r="M41" s="378"/>
      <c r="N41" s="378"/>
      <c r="O41" s="379"/>
      <c r="P41" s="263"/>
      <c r="Q41" s="263"/>
      <c r="R41" s="263"/>
      <c r="S41" s="263"/>
      <c r="T41" s="263"/>
      <c r="U41" s="263"/>
      <c r="V41" s="263"/>
      <c r="W41" s="263"/>
      <c r="X41" s="382"/>
      <c r="Y41" s="367" t="s">
        <v>13</v>
      </c>
      <c r="Z41" s="368"/>
      <c r="AA41" s="369"/>
      <c r="AB41" s="383" t="s">
        <v>14</v>
      </c>
      <c r="AC41" s="383"/>
      <c r="AD41" s="383"/>
      <c r="AE41" s="77">
        <v>100</v>
      </c>
      <c r="AF41" s="78"/>
      <c r="AG41" s="78"/>
      <c r="AH41" s="78"/>
      <c r="AI41" s="77">
        <v>100</v>
      </c>
      <c r="AJ41" s="78"/>
      <c r="AK41" s="78"/>
      <c r="AL41" s="78"/>
      <c r="AM41" s="77">
        <v>104</v>
      </c>
      <c r="AN41" s="78"/>
      <c r="AO41" s="78"/>
      <c r="AP41" s="78"/>
      <c r="AQ41" s="79" t="s">
        <v>573</v>
      </c>
      <c r="AR41" s="80"/>
      <c r="AS41" s="80"/>
      <c r="AT41" s="81"/>
      <c r="AU41" s="78" t="s">
        <v>573</v>
      </c>
      <c r="AV41" s="78"/>
      <c r="AW41" s="78"/>
      <c r="AX41" s="82"/>
    </row>
    <row r="42" spans="1:51" ht="23.25" customHeight="1" x14ac:dyDescent="0.15">
      <c r="A42" s="83" t="s">
        <v>227</v>
      </c>
      <c r="B42" s="84"/>
      <c r="C42" s="84"/>
      <c r="D42" s="84"/>
      <c r="E42" s="84"/>
      <c r="F42" s="85"/>
      <c r="G42" s="89" t="s">
        <v>580</v>
      </c>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1"/>
    </row>
    <row r="43" spans="1:51" ht="23.25" customHeight="1" thickBot="1" x14ac:dyDescent="0.2">
      <c r="A43" s="86"/>
      <c r="B43" s="87"/>
      <c r="C43" s="87"/>
      <c r="D43" s="87"/>
      <c r="E43" s="87"/>
      <c r="F43" s="88"/>
      <c r="G43" s="92"/>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4"/>
    </row>
    <row r="44" spans="1:51" ht="47.25" customHeight="1" x14ac:dyDescent="0.15">
      <c r="A44" s="539" t="s">
        <v>539</v>
      </c>
      <c r="B44" s="540"/>
      <c r="C44" s="540"/>
      <c r="D44" s="540"/>
      <c r="E44" s="540"/>
      <c r="F44" s="541"/>
      <c r="G44" s="528" t="s">
        <v>643</v>
      </c>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N44" s="529"/>
      <c r="AO44" s="529"/>
      <c r="AP44" s="529"/>
      <c r="AQ44" s="529"/>
      <c r="AR44" s="529"/>
      <c r="AS44" s="529"/>
      <c r="AT44" s="529"/>
      <c r="AU44" s="529"/>
      <c r="AV44" s="529"/>
      <c r="AW44" s="529"/>
      <c r="AX44" s="530"/>
      <c r="AY44">
        <f>COUNTA($G$44)</f>
        <v>1</v>
      </c>
    </row>
    <row r="45" spans="1:51" ht="31.5" customHeight="1" x14ac:dyDescent="0.15">
      <c r="A45" s="451" t="s">
        <v>540</v>
      </c>
      <c r="B45" s="452"/>
      <c r="C45" s="452"/>
      <c r="D45" s="452"/>
      <c r="E45" s="452"/>
      <c r="F45" s="363"/>
      <c r="G45" s="500" t="s">
        <v>538</v>
      </c>
      <c r="H45" s="501"/>
      <c r="I45" s="501"/>
      <c r="J45" s="501"/>
      <c r="K45" s="501"/>
      <c r="L45" s="501"/>
      <c r="M45" s="501"/>
      <c r="N45" s="501"/>
      <c r="O45" s="501"/>
      <c r="P45" s="502" t="s">
        <v>537</v>
      </c>
      <c r="Q45" s="501"/>
      <c r="R45" s="501"/>
      <c r="S45" s="501"/>
      <c r="T45" s="501"/>
      <c r="U45" s="501"/>
      <c r="V45" s="501"/>
      <c r="W45" s="501"/>
      <c r="X45" s="503"/>
      <c r="Y45" s="504"/>
      <c r="Z45" s="505"/>
      <c r="AA45" s="506"/>
      <c r="AB45" s="424" t="s">
        <v>11</v>
      </c>
      <c r="AC45" s="424"/>
      <c r="AD45" s="424"/>
      <c r="AE45" s="418" t="s">
        <v>382</v>
      </c>
      <c r="AF45" s="507"/>
      <c r="AG45" s="507"/>
      <c r="AH45" s="508"/>
      <c r="AI45" s="418" t="s">
        <v>534</v>
      </c>
      <c r="AJ45" s="507"/>
      <c r="AK45" s="507"/>
      <c r="AL45" s="508"/>
      <c r="AM45" s="418" t="s">
        <v>350</v>
      </c>
      <c r="AN45" s="507"/>
      <c r="AO45" s="507"/>
      <c r="AP45" s="508"/>
      <c r="AQ45" s="421" t="s">
        <v>381</v>
      </c>
      <c r="AR45" s="422"/>
      <c r="AS45" s="422"/>
      <c r="AT45" s="423"/>
      <c r="AU45" s="421" t="s">
        <v>551</v>
      </c>
      <c r="AV45" s="422"/>
      <c r="AW45" s="422"/>
      <c r="AX45" s="437"/>
      <c r="AY45">
        <f>COUNTA($G$46)</f>
        <v>1</v>
      </c>
    </row>
    <row r="46" spans="1:51" ht="23.25" customHeight="1" x14ac:dyDescent="0.15">
      <c r="A46" s="451"/>
      <c r="B46" s="452"/>
      <c r="C46" s="452"/>
      <c r="D46" s="452"/>
      <c r="E46" s="452"/>
      <c r="F46" s="363"/>
      <c r="G46" s="438" t="s">
        <v>644</v>
      </c>
      <c r="H46" s="439"/>
      <c r="I46" s="439"/>
      <c r="J46" s="439"/>
      <c r="K46" s="439"/>
      <c r="L46" s="439"/>
      <c r="M46" s="439"/>
      <c r="N46" s="439"/>
      <c r="O46" s="439"/>
      <c r="P46" s="499" t="s">
        <v>589</v>
      </c>
      <c r="Q46" s="442"/>
      <c r="R46" s="442"/>
      <c r="S46" s="442"/>
      <c r="T46" s="442"/>
      <c r="U46" s="442"/>
      <c r="V46" s="442"/>
      <c r="W46" s="442"/>
      <c r="X46" s="443"/>
      <c r="Y46" s="447" t="s">
        <v>51</v>
      </c>
      <c r="Z46" s="448"/>
      <c r="AA46" s="449"/>
      <c r="AB46" s="450" t="s">
        <v>585</v>
      </c>
      <c r="AC46" s="450"/>
      <c r="AD46" s="450"/>
      <c r="AE46" s="435">
        <v>2</v>
      </c>
      <c r="AF46" s="435"/>
      <c r="AG46" s="435"/>
      <c r="AH46" s="435"/>
      <c r="AI46" s="435">
        <v>2</v>
      </c>
      <c r="AJ46" s="435"/>
      <c r="AK46" s="435"/>
      <c r="AL46" s="435"/>
      <c r="AM46" s="435">
        <v>2</v>
      </c>
      <c r="AN46" s="435"/>
      <c r="AO46" s="435"/>
      <c r="AP46" s="435"/>
      <c r="AQ46" s="436" t="s">
        <v>250</v>
      </c>
      <c r="AR46" s="435"/>
      <c r="AS46" s="435"/>
      <c r="AT46" s="435"/>
      <c r="AU46" s="77" t="s">
        <v>250</v>
      </c>
      <c r="AV46" s="453"/>
      <c r="AW46" s="453"/>
      <c r="AX46" s="454"/>
      <c r="AY46">
        <f>$AY$45</f>
        <v>1</v>
      </c>
    </row>
    <row r="47" spans="1:51" ht="23.25" customHeight="1" x14ac:dyDescent="0.15">
      <c r="A47" s="86"/>
      <c r="B47" s="87"/>
      <c r="C47" s="87"/>
      <c r="D47" s="87"/>
      <c r="E47" s="87"/>
      <c r="F47" s="88"/>
      <c r="G47" s="440"/>
      <c r="H47" s="441"/>
      <c r="I47" s="441"/>
      <c r="J47" s="441"/>
      <c r="K47" s="441"/>
      <c r="L47" s="441"/>
      <c r="M47" s="441"/>
      <c r="N47" s="441"/>
      <c r="O47" s="441"/>
      <c r="P47" s="444"/>
      <c r="Q47" s="445"/>
      <c r="R47" s="445"/>
      <c r="S47" s="445"/>
      <c r="T47" s="445"/>
      <c r="U47" s="445"/>
      <c r="V47" s="445"/>
      <c r="W47" s="445"/>
      <c r="X47" s="446"/>
      <c r="Y47" s="455" t="s">
        <v>52</v>
      </c>
      <c r="Z47" s="456"/>
      <c r="AA47" s="457"/>
      <c r="AB47" s="450" t="s">
        <v>585</v>
      </c>
      <c r="AC47" s="450"/>
      <c r="AD47" s="450"/>
      <c r="AE47" s="435">
        <v>2</v>
      </c>
      <c r="AF47" s="435"/>
      <c r="AG47" s="435"/>
      <c r="AH47" s="435"/>
      <c r="AI47" s="435">
        <v>2</v>
      </c>
      <c r="AJ47" s="435"/>
      <c r="AK47" s="435"/>
      <c r="AL47" s="435"/>
      <c r="AM47" s="435">
        <v>2</v>
      </c>
      <c r="AN47" s="435"/>
      <c r="AO47" s="435"/>
      <c r="AP47" s="435"/>
      <c r="AQ47" s="435">
        <v>2</v>
      </c>
      <c r="AR47" s="435"/>
      <c r="AS47" s="435"/>
      <c r="AT47" s="435"/>
      <c r="AU47" s="458">
        <v>2</v>
      </c>
      <c r="AV47" s="453"/>
      <c r="AW47" s="453"/>
      <c r="AX47" s="454"/>
      <c r="AY47">
        <f>$AY$45</f>
        <v>1</v>
      </c>
    </row>
    <row r="48" spans="1:51" ht="23.25" customHeight="1" x14ac:dyDescent="0.15">
      <c r="A48" s="490" t="s">
        <v>541</v>
      </c>
      <c r="B48" s="491"/>
      <c r="C48" s="491"/>
      <c r="D48" s="491"/>
      <c r="E48" s="491"/>
      <c r="F48" s="492"/>
      <c r="G48" s="368" t="s">
        <v>542</v>
      </c>
      <c r="H48" s="368"/>
      <c r="I48" s="368"/>
      <c r="J48" s="368"/>
      <c r="K48" s="368"/>
      <c r="L48" s="368"/>
      <c r="M48" s="368"/>
      <c r="N48" s="368"/>
      <c r="O48" s="368"/>
      <c r="P48" s="368"/>
      <c r="Q48" s="368"/>
      <c r="R48" s="368"/>
      <c r="S48" s="368"/>
      <c r="T48" s="368"/>
      <c r="U48" s="368"/>
      <c r="V48" s="368"/>
      <c r="W48" s="368"/>
      <c r="X48" s="369"/>
      <c r="Y48" s="428"/>
      <c r="Z48" s="429"/>
      <c r="AA48" s="430"/>
      <c r="AB48" s="367" t="s">
        <v>11</v>
      </c>
      <c r="AC48" s="368"/>
      <c r="AD48" s="369"/>
      <c r="AE48" s="95" t="s">
        <v>382</v>
      </c>
      <c r="AF48" s="95"/>
      <c r="AG48" s="95"/>
      <c r="AH48" s="95"/>
      <c r="AI48" s="95" t="s">
        <v>534</v>
      </c>
      <c r="AJ48" s="95"/>
      <c r="AK48" s="95"/>
      <c r="AL48" s="95"/>
      <c r="AM48" s="95" t="s">
        <v>350</v>
      </c>
      <c r="AN48" s="95"/>
      <c r="AO48" s="95"/>
      <c r="AP48" s="95"/>
      <c r="AQ48" s="425" t="s">
        <v>552</v>
      </c>
      <c r="AR48" s="426"/>
      <c r="AS48" s="426"/>
      <c r="AT48" s="426"/>
      <c r="AU48" s="426"/>
      <c r="AV48" s="426"/>
      <c r="AW48" s="426"/>
      <c r="AX48" s="427"/>
      <c r="AY48">
        <f>IF(SUBSTITUTE(SUBSTITUTE($G$49,"／",""),"　","")="",0,1)</f>
        <v>1</v>
      </c>
    </row>
    <row r="49" spans="1:51" ht="23.25" customHeight="1" x14ac:dyDescent="0.15">
      <c r="A49" s="493"/>
      <c r="B49" s="494"/>
      <c r="C49" s="494"/>
      <c r="D49" s="494"/>
      <c r="E49" s="494"/>
      <c r="F49" s="495"/>
      <c r="G49" s="462" t="s">
        <v>596</v>
      </c>
      <c r="H49" s="463"/>
      <c r="I49" s="463"/>
      <c r="J49" s="463"/>
      <c r="K49" s="463"/>
      <c r="L49" s="463"/>
      <c r="M49" s="463"/>
      <c r="N49" s="463"/>
      <c r="O49" s="463"/>
      <c r="P49" s="463"/>
      <c r="Q49" s="463"/>
      <c r="R49" s="463"/>
      <c r="S49" s="463"/>
      <c r="T49" s="463"/>
      <c r="U49" s="463"/>
      <c r="V49" s="463"/>
      <c r="W49" s="463"/>
      <c r="X49" s="463"/>
      <c r="Y49" s="466" t="s">
        <v>541</v>
      </c>
      <c r="Z49" s="467"/>
      <c r="AA49" s="468"/>
      <c r="AB49" s="469" t="s">
        <v>592</v>
      </c>
      <c r="AC49" s="470"/>
      <c r="AD49" s="471"/>
      <c r="AE49" s="436">
        <v>4.7</v>
      </c>
      <c r="AF49" s="436"/>
      <c r="AG49" s="436"/>
      <c r="AH49" s="436"/>
      <c r="AI49" s="436">
        <v>0.4</v>
      </c>
      <c r="AJ49" s="436"/>
      <c r="AK49" s="436"/>
      <c r="AL49" s="436"/>
      <c r="AM49" s="436">
        <f>27/37</f>
        <v>0.72972972972972971</v>
      </c>
      <c r="AN49" s="436"/>
      <c r="AO49" s="436"/>
      <c r="AP49" s="436"/>
      <c r="AQ49" s="77" t="s">
        <v>250</v>
      </c>
      <c r="AR49" s="78"/>
      <c r="AS49" s="78"/>
      <c r="AT49" s="78"/>
      <c r="AU49" s="78"/>
      <c r="AV49" s="78"/>
      <c r="AW49" s="78"/>
      <c r="AX49" s="82"/>
      <c r="AY49">
        <f>$AY$48</f>
        <v>1</v>
      </c>
    </row>
    <row r="50" spans="1:51" ht="46.5" customHeight="1" x14ac:dyDescent="0.15">
      <c r="A50" s="496"/>
      <c r="B50" s="497"/>
      <c r="C50" s="497"/>
      <c r="D50" s="497"/>
      <c r="E50" s="497"/>
      <c r="F50" s="498"/>
      <c r="G50" s="464"/>
      <c r="H50" s="465"/>
      <c r="I50" s="465"/>
      <c r="J50" s="465"/>
      <c r="K50" s="465"/>
      <c r="L50" s="465"/>
      <c r="M50" s="465"/>
      <c r="N50" s="465"/>
      <c r="O50" s="465"/>
      <c r="P50" s="465"/>
      <c r="Q50" s="465"/>
      <c r="R50" s="465"/>
      <c r="S50" s="465"/>
      <c r="T50" s="465"/>
      <c r="U50" s="465"/>
      <c r="V50" s="465"/>
      <c r="W50" s="465"/>
      <c r="X50" s="465"/>
      <c r="Y50" s="99" t="s">
        <v>543</v>
      </c>
      <c r="Z50" s="459"/>
      <c r="AA50" s="460"/>
      <c r="AB50" s="431" t="s">
        <v>593</v>
      </c>
      <c r="AC50" s="432"/>
      <c r="AD50" s="433"/>
      <c r="AE50" s="434" t="s">
        <v>597</v>
      </c>
      <c r="AF50" s="434"/>
      <c r="AG50" s="434"/>
      <c r="AH50" s="434"/>
      <c r="AI50" s="434" t="s">
        <v>598</v>
      </c>
      <c r="AJ50" s="434"/>
      <c r="AK50" s="434"/>
      <c r="AL50" s="434"/>
      <c r="AM50" s="434" t="s">
        <v>649</v>
      </c>
      <c r="AN50" s="434"/>
      <c r="AO50" s="434"/>
      <c r="AP50" s="434"/>
      <c r="AQ50" s="434" t="s">
        <v>250</v>
      </c>
      <c r="AR50" s="434"/>
      <c r="AS50" s="434"/>
      <c r="AT50" s="434"/>
      <c r="AU50" s="434"/>
      <c r="AV50" s="434"/>
      <c r="AW50" s="434"/>
      <c r="AX50" s="461"/>
      <c r="AY50">
        <f>$AY$48</f>
        <v>1</v>
      </c>
    </row>
    <row r="51" spans="1:51" ht="18.75" customHeight="1" x14ac:dyDescent="0.15">
      <c r="A51" s="393" t="s">
        <v>208</v>
      </c>
      <c r="B51" s="394"/>
      <c r="C51" s="394"/>
      <c r="D51" s="394"/>
      <c r="E51" s="394"/>
      <c r="F51" s="395"/>
      <c r="G51" s="403" t="s">
        <v>135</v>
      </c>
      <c r="H51" s="384"/>
      <c r="I51" s="384"/>
      <c r="J51" s="384"/>
      <c r="K51" s="384"/>
      <c r="L51" s="384"/>
      <c r="M51" s="384"/>
      <c r="N51" s="384"/>
      <c r="O51" s="404"/>
      <c r="P51" s="407" t="s">
        <v>55</v>
      </c>
      <c r="Q51" s="384"/>
      <c r="R51" s="384"/>
      <c r="S51" s="384"/>
      <c r="T51" s="384"/>
      <c r="U51" s="384"/>
      <c r="V51" s="384"/>
      <c r="W51" s="384"/>
      <c r="X51" s="404"/>
      <c r="Y51" s="409"/>
      <c r="Z51" s="410"/>
      <c r="AA51" s="411"/>
      <c r="AB51" s="415" t="s">
        <v>11</v>
      </c>
      <c r="AC51" s="416"/>
      <c r="AD51" s="417"/>
      <c r="AE51" s="95" t="s">
        <v>382</v>
      </c>
      <c r="AF51" s="95"/>
      <c r="AG51" s="95"/>
      <c r="AH51" s="95"/>
      <c r="AI51" s="95" t="s">
        <v>534</v>
      </c>
      <c r="AJ51" s="95"/>
      <c r="AK51" s="95"/>
      <c r="AL51" s="95"/>
      <c r="AM51" s="95" t="s">
        <v>350</v>
      </c>
      <c r="AN51" s="95"/>
      <c r="AO51" s="95"/>
      <c r="AP51" s="95"/>
      <c r="AQ51" s="96" t="s">
        <v>164</v>
      </c>
      <c r="AR51" s="97"/>
      <c r="AS51" s="97"/>
      <c r="AT51" s="98"/>
      <c r="AU51" s="384" t="s">
        <v>125</v>
      </c>
      <c r="AV51" s="384"/>
      <c r="AW51" s="384"/>
      <c r="AX51" s="385"/>
      <c r="AY51">
        <f>COUNTA($G$53)</f>
        <v>1</v>
      </c>
    </row>
    <row r="52" spans="1:51" ht="18.75" customHeight="1" x14ac:dyDescent="0.15">
      <c r="A52" s="396"/>
      <c r="B52" s="397"/>
      <c r="C52" s="397"/>
      <c r="D52" s="397"/>
      <c r="E52" s="397"/>
      <c r="F52" s="398"/>
      <c r="G52" s="405"/>
      <c r="H52" s="391"/>
      <c r="I52" s="391"/>
      <c r="J52" s="391"/>
      <c r="K52" s="391"/>
      <c r="L52" s="391"/>
      <c r="M52" s="391"/>
      <c r="N52" s="391"/>
      <c r="O52" s="406"/>
      <c r="P52" s="408"/>
      <c r="Q52" s="391"/>
      <c r="R52" s="391"/>
      <c r="S52" s="391"/>
      <c r="T52" s="391"/>
      <c r="U52" s="391"/>
      <c r="V52" s="391"/>
      <c r="W52" s="391"/>
      <c r="X52" s="406"/>
      <c r="Y52" s="412"/>
      <c r="Z52" s="413"/>
      <c r="AA52" s="414"/>
      <c r="AB52" s="418"/>
      <c r="AC52" s="419"/>
      <c r="AD52" s="420"/>
      <c r="AE52" s="95"/>
      <c r="AF52" s="95"/>
      <c r="AG52" s="95"/>
      <c r="AH52" s="95"/>
      <c r="AI52" s="95"/>
      <c r="AJ52" s="95"/>
      <c r="AK52" s="95"/>
      <c r="AL52" s="95"/>
      <c r="AM52" s="95"/>
      <c r="AN52" s="95"/>
      <c r="AO52" s="95"/>
      <c r="AP52" s="95"/>
      <c r="AQ52" s="386">
        <v>4</v>
      </c>
      <c r="AR52" s="387"/>
      <c r="AS52" s="388" t="s">
        <v>165</v>
      </c>
      <c r="AT52" s="389"/>
      <c r="AU52" s="390">
        <v>7</v>
      </c>
      <c r="AV52" s="390"/>
      <c r="AW52" s="391" t="s">
        <v>162</v>
      </c>
      <c r="AX52" s="392"/>
      <c r="AY52">
        <f t="shared" ref="AY52:AY57" si="0">$AY$51</f>
        <v>1</v>
      </c>
    </row>
    <row r="53" spans="1:51" ht="23.25" customHeight="1" x14ac:dyDescent="0.15">
      <c r="A53" s="399"/>
      <c r="B53" s="397"/>
      <c r="C53" s="397"/>
      <c r="D53" s="397"/>
      <c r="E53" s="397"/>
      <c r="F53" s="398"/>
      <c r="G53" s="371" t="s">
        <v>581</v>
      </c>
      <c r="H53" s="372"/>
      <c r="I53" s="372"/>
      <c r="J53" s="372"/>
      <c r="K53" s="372"/>
      <c r="L53" s="372"/>
      <c r="M53" s="372"/>
      <c r="N53" s="372"/>
      <c r="O53" s="373"/>
      <c r="P53" s="257" t="s">
        <v>582</v>
      </c>
      <c r="Q53" s="257"/>
      <c r="R53" s="257"/>
      <c r="S53" s="257"/>
      <c r="T53" s="257"/>
      <c r="U53" s="257"/>
      <c r="V53" s="257"/>
      <c r="W53" s="257"/>
      <c r="X53" s="380"/>
      <c r="Y53" s="99" t="s">
        <v>12</v>
      </c>
      <c r="Z53" s="100"/>
      <c r="AA53" s="101"/>
      <c r="AB53" s="102" t="s">
        <v>583</v>
      </c>
      <c r="AC53" s="102"/>
      <c r="AD53" s="102"/>
      <c r="AE53" s="77">
        <v>91</v>
      </c>
      <c r="AF53" s="78"/>
      <c r="AG53" s="78"/>
      <c r="AH53" s="78"/>
      <c r="AI53" s="77">
        <v>128</v>
      </c>
      <c r="AJ53" s="78"/>
      <c r="AK53" s="78"/>
      <c r="AL53" s="78"/>
      <c r="AM53" s="77">
        <v>37</v>
      </c>
      <c r="AN53" s="78"/>
      <c r="AO53" s="78"/>
      <c r="AP53" s="78"/>
      <c r="AQ53" s="79" t="s">
        <v>573</v>
      </c>
      <c r="AR53" s="80"/>
      <c r="AS53" s="80"/>
      <c r="AT53" s="81"/>
      <c r="AU53" s="78" t="s">
        <v>573</v>
      </c>
      <c r="AV53" s="78"/>
      <c r="AW53" s="78"/>
      <c r="AX53" s="82"/>
      <c r="AY53">
        <f t="shared" si="0"/>
        <v>1</v>
      </c>
    </row>
    <row r="54" spans="1:51" ht="23.25" customHeight="1" x14ac:dyDescent="0.15">
      <c r="A54" s="400"/>
      <c r="B54" s="401"/>
      <c r="C54" s="401"/>
      <c r="D54" s="401"/>
      <c r="E54" s="401"/>
      <c r="F54" s="402"/>
      <c r="G54" s="374"/>
      <c r="H54" s="375"/>
      <c r="I54" s="375"/>
      <c r="J54" s="375"/>
      <c r="K54" s="375"/>
      <c r="L54" s="375"/>
      <c r="M54" s="375"/>
      <c r="N54" s="375"/>
      <c r="O54" s="376"/>
      <c r="P54" s="260"/>
      <c r="Q54" s="260"/>
      <c r="R54" s="260"/>
      <c r="S54" s="260"/>
      <c r="T54" s="260"/>
      <c r="U54" s="260"/>
      <c r="V54" s="260"/>
      <c r="W54" s="260"/>
      <c r="X54" s="381"/>
      <c r="Y54" s="367" t="s">
        <v>50</v>
      </c>
      <c r="Z54" s="368"/>
      <c r="AA54" s="369"/>
      <c r="AB54" s="370" t="s">
        <v>583</v>
      </c>
      <c r="AC54" s="370"/>
      <c r="AD54" s="370"/>
      <c r="AE54" s="77">
        <v>50</v>
      </c>
      <c r="AF54" s="78"/>
      <c r="AG54" s="78"/>
      <c r="AH54" s="78"/>
      <c r="AI54" s="77">
        <v>50</v>
      </c>
      <c r="AJ54" s="78"/>
      <c r="AK54" s="78"/>
      <c r="AL54" s="78"/>
      <c r="AM54" s="77">
        <v>50</v>
      </c>
      <c r="AN54" s="78"/>
      <c r="AO54" s="78"/>
      <c r="AP54" s="78"/>
      <c r="AQ54" s="79">
        <v>60</v>
      </c>
      <c r="AR54" s="80"/>
      <c r="AS54" s="80"/>
      <c r="AT54" s="81"/>
      <c r="AU54" s="78">
        <v>120</v>
      </c>
      <c r="AV54" s="78"/>
      <c r="AW54" s="78"/>
      <c r="AX54" s="82"/>
      <c r="AY54">
        <f t="shared" si="0"/>
        <v>1</v>
      </c>
    </row>
    <row r="55" spans="1:51" ht="23.25" customHeight="1" x14ac:dyDescent="0.15">
      <c r="A55" s="399"/>
      <c r="B55" s="397"/>
      <c r="C55" s="397"/>
      <c r="D55" s="397"/>
      <c r="E55" s="397"/>
      <c r="F55" s="398"/>
      <c r="G55" s="377"/>
      <c r="H55" s="378"/>
      <c r="I55" s="378"/>
      <c r="J55" s="378"/>
      <c r="K55" s="378"/>
      <c r="L55" s="378"/>
      <c r="M55" s="378"/>
      <c r="N55" s="378"/>
      <c r="O55" s="379"/>
      <c r="P55" s="263"/>
      <c r="Q55" s="263"/>
      <c r="R55" s="263"/>
      <c r="S55" s="263"/>
      <c r="T55" s="263"/>
      <c r="U55" s="263"/>
      <c r="V55" s="263"/>
      <c r="W55" s="263"/>
      <c r="X55" s="382"/>
      <c r="Y55" s="367" t="s">
        <v>13</v>
      </c>
      <c r="Z55" s="368"/>
      <c r="AA55" s="369"/>
      <c r="AB55" s="383" t="s">
        <v>14</v>
      </c>
      <c r="AC55" s="383"/>
      <c r="AD55" s="383"/>
      <c r="AE55" s="77">
        <v>182</v>
      </c>
      <c r="AF55" s="78"/>
      <c r="AG55" s="78"/>
      <c r="AH55" s="78"/>
      <c r="AI55" s="77">
        <v>256</v>
      </c>
      <c r="AJ55" s="78"/>
      <c r="AK55" s="78"/>
      <c r="AL55" s="78"/>
      <c r="AM55" s="77">
        <f>AM53/AM54*100</f>
        <v>74</v>
      </c>
      <c r="AN55" s="78"/>
      <c r="AO55" s="78"/>
      <c r="AP55" s="78"/>
      <c r="AQ55" s="79" t="s">
        <v>573</v>
      </c>
      <c r="AR55" s="80"/>
      <c r="AS55" s="80"/>
      <c r="AT55" s="81"/>
      <c r="AU55" s="78" t="s">
        <v>573</v>
      </c>
      <c r="AV55" s="78"/>
      <c r="AW55" s="78"/>
      <c r="AX55" s="82"/>
      <c r="AY55">
        <f t="shared" si="0"/>
        <v>1</v>
      </c>
    </row>
    <row r="56" spans="1:51" ht="23.25" customHeight="1" x14ac:dyDescent="0.15">
      <c r="A56" s="83" t="s">
        <v>227</v>
      </c>
      <c r="B56" s="84"/>
      <c r="C56" s="84"/>
      <c r="D56" s="84"/>
      <c r="E56" s="84"/>
      <c r="F56" s="85"/>
      <c r="G56" s="89" t="s">
        <v>584</v>
      </c>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1"/>
      <c r="AY56">
        <f t="shared" si="0"/>
        <v>1</v>
      </c>
    </row>
    <row r="57" spans="1:51" ht="23.25" customHeight="1" thickBot="1" x14ac:dyDescent="0.2">
      <c r="A57" s="86"/>
      <c r="B57" s="87"/>
      <c r="C57" s="87"/>
      <c r="D57" s="87"/>
      <c r="E57" s="87"/>
      <c r="F57" s="88"/>
      <c r="G57" s="92"/>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4"/>
      <c r="AY57">
        <f t="shared" si="0"/>
        <v>1</v>
      </c>
    </row>
    <row r="58" spans="1:51" ht="47.25" customHeight="1" x14ac:dyDescent="0.15">
      <c r="A58" s="525" t="s">
        <v>539</v>
      </c>
      <c r="B58" s="526"/>
      <c r="C58" s="526"/>
      <c r="D58" s="526"/>
      <c r="E58" s="526"/>
      <c r="F58" s="527"/>
      <c r="G58" s="528" t="s">
        <v>637</v>
      </c>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29"/>
      <c r="AL58" s="529"/>
      <c r="AM58" s="529"/>
      <c r="AN58" s="529"/>
      <c r="AO58" s="529"/>
      <c r="AP58" s="529"/>
      <c r="AQ58" s="529"/>
      <c r="AR58" s="529"/>
      <c r="AS58" s="529"/>
      <c r="AT58" s="529"/>
      <c r="AU58" s="529"/>
      <c r="AV58" s="529"/>
      <c r="AW58" s="529"/>
      <c r="AX58" s="530"/>
      <c r="AY58">
        <f>COUNTA($G$58)</f>
        <v>1</v>
      </c>
    </row>
    <row r="59" spans="1:51" ht="31.5" customHeight="1" x14ac:dyDescent="0.15">
      <c r="A59" s="451" t="s">
        <v>540</v>
      </c>
      <c r="B59" s="452"/>
      <c r="C59" s="452"/>
      <c r="D59" s="452"/>
      <c r="E59" s="452"/>
      <c r="F59" s="363"/>
      <c r="G59" s="500" t="s">
        <v>538</v>
      </c>
      <c r="H59" s="501"/>
      <c r="I59" s="501"/>
      <c r="J59" s="501"/>
      <c r="K59" s="501"/>
      <c r="L59" s="501"/>
      <c r="M59" s="501"/>
      <c r="N59" s="501"/>
      <c r="O59" s="501"/>
      <c r="P59" s="502" t="s">
        <v>537</v>
      </c>
      <c r="Q59" s="501"/>
      <c r="R59" s="501"/>
      <c r="S59" s="501"/>
      <c r="T59" s="501"/>
      <c r="U59" s="501"/>
      <c r="V59" s="501"/>
      <c r="W59" s="501"/>
      <c r="X59" s="503"/>
      <c r="Y59" s="504"/>
      <c r="Z59" s="505"/>
      <c r="AA59" s="506"/>
      <c r="AB59" s="424" t="s">
        <v>11</v>
      </c>
      <c r="AC59" s="424"/>
      <c r="AD59" s="424"/>
      <c r="AE59" s="95" t="s">
        <v>382</v>
      </c>
      <c r="AF59" s="95"/>
      <c r="AG59" s="95"/>
      <c r="AH59" s="95"/>
      <c r="AI59" s="95" t="s">
        <v>534</v>
      </c>
      <c r="AJ59" s="95"/>
      <c r="AK59" s="95"/>
      <c r="AL59" s="95"/>
      <c r="AM59" s="95" t="s">
        <v>350</v>
      </c>
      <c r="AN59" s="95"/>
      <c r="AO59" s="95"/>
      <c r="AP59" s="95"/>
      <c r="AQ59" s="421" t="s">
        <v>381</v>
      </c>
      <c r="AR59" s="422"/>
      <c r="AS59" s="422"/>
      <c r="AT59" s="423"/>
      <c r="AU59" s="421" t="s">
        <v>551</v>
      </c>
      <c r="AV59" s="422"/>
      <c r="AW59" s="422"/>
      <c r="AX59" s="437"/>
      <c r="AY59">
        <f>COUNTA($G$60)</f>
        <v>1</v>
      </c>
    </row>
    <row r="60" spans="1:51" ht="23.25" customHeight="1" x14ac:dyDescent="0.15">
      <c r="A60" s="451"/>
      <c r="B60" s="452"/>
      <c r="C60" s="452"/>
      <c r="D60" s="452"/>
      <c r="E60" s="452"/>
      <c r="F60" s="363"/>
      <c r="G60" s="438" t="s">
        <v>645</v>
      </c>
      <c r="H60" s="439"/>
      <c r="I60" s="439"/>
      <c r="J60" s="439"/>
      <c r="K60" s="439"/>
      <c r="L60" s="439"/>
      <c r="M60" s="439"/>
      <c r="N60" s="439"/>
      <c r="O60" s="439"/>
      <c r="P60" s="256" t="s">
        <v>671</v>
      </c>
      <c r="Q60" s="442"/>
      <c r="R60" s="442"/>
      <c r="S60" s="442"/>
      <c r="T60" s="442"/>
      <c r="U60" s="442"/>
      <c r="V60" s="442"/>
      <c r="W60" s="442"/>
      <c r="X60" s="443"/>
      <c r="Y60" s="447" t="s">
        <v>51</v>
      </c>
      <c r="Z60" s="448"/>
      <c r="AA60" s="449"/>
      <c r="AB60" s="450" t="s">
        <v>588</v>
      </c>
      <c r="AC60" s="450"/>
      <c r="AD60" s="450"/>
      <c r="AE60" s="435">
        <v>1</v>
      </c>
      <c r="AF60" s="435"/>
      <c r="AG60" s="435"/>
      <c r="AH60" s="435"/>
      <c r="AI60" s="435">
        <v>1</v>
      </c>
      <c r="AJ60" s="435"/>
      <c r="AK60" s="435"/>
      <c r="AL60" s="435"/>
      <c r="AM60" s="435">
        <v>1</v>
      </c>
      <c r="AN60" s="435"/>
      <c r="AO60" s="435"/>
      <c r="AP60" s="435"/>
      <c r="AQ60" s="436" t="s">
        <v>638</v>
      </c>
      <c r="AR60" s="435"/>
      <c r="AS60" s="435"/>
      <c r="AT60" s="435"/>
      <c r="AU60" s="77" t="s">
        <v>638</v>
      </c>
      <c r="AV60" s="453"/>
      <c r="AW60" s="453"/>
      <c r="AX60" s="454"/>
      <c r="AY60">
        <f>$AY$59</f>
        <v>1</v>
      </c>
    </row>
    <row r="61" spans="1:51" ht="34.5" customHeight="1" x14ac:dyDescent="0.15">
      <c r="A61" s="86"/>
      <c r="B61" s="87"/>
      <c r="C61" s="87"/>
      <c r="D61" s="87"/>
      <c r="E61" s="87"/>
      <c r="F61" s="88"/>
      <c r="G61" s="440"/>
      <c r="H61" s="441"/>
      <c r="I61" s="441"/>
      <c r="J61" s="441"/>
      <c r="K61" s="441"/>
      <c r="L61" s="441"/>
      <c r="M61" s="441"/>
      <c r="N61" s="441"/>
      <c r="O61" s="441"/>
      <c r="P61" s="444"/>
      <c r="Q61" s="445"/>
      <c r="R61" s="445"/>
      <c r="S61" s="445"/>
      <c r="T61" s="445"/>
      <c r="U61" s="445"/>
      <c r="V61" s="445"/>
      <c r="W61" s="445"/>
      <c r="X61" s="446"/>
      <c r="Y61" s="455" t="s">
        <v>52</v>
      </c>
      <c r="Z61" s="456"/>
      <c r="AA61" s="457"/>
      <c r="AB61" s="450" t="s">
        <v>588</v>
      </c>
      <c r="AC61" s="450"/>
      <c r="AD61" s="450"/>
      <c r="AE61" s="435">
        <v>1</v>
      </c>
      <c r="AF61" s="435"/>
      <c r="AG61" s="435"/>
      <c r="AH61" s="435"/>
      <c r="AI61" s="435">
        <v>1</v>
      </c>
      <c r="AJ61" s="435"/>
      <c r="AK61" s="435"/>
      <c r="AL61" s="435"/>
      <c r="AM61" s="435">
        <v>1</v>
      </c>
      <c r="AN61" s="435"/>
      <c r="AO61" s="435"/>
      <c r="AP61" s="435"/>
      <c r="AQ61" s="435">
        <v>1</v>
      </c>
      <c r="AR61" s="435"/>
      <c r="AS61" s="435"/>
      <c r="AT61" s="435"/>
      <c r="AU61" s="458">
        <v>1</v>
      </c>
      <c r="AV61" s="453"/>
      <c r="AW61" s="453"/>
      <c r="AX61" s="454"/>
      <c r="AY61">
        <f>$AY$59</f>
        <v>1</v>
      </c>
    </row>
    <row r="62" spans="1:51" ht="23.25" customHeight="1" x14ac:dyDescent="0.15">
      <c r="A62" s="83" t="s">
        <v>541</v>
      </c>
      <c r="B62" s="472"/>
      <c r="C62" s="472"/>
      <c r="D62" s="472"/>
      <c r="E62" s="472"/>
      <c r="F62" s="473"/>
      <c r="G62" s="368" t="s">
        <v>542</v>
      </c>
      <c r="H62" s="368"/>
      <c r="I62" s="368"/>
      <c r="J62" s="368"/>
      <c r="K62" s="368"/>
      <c r="L62" s="368"/>
      <c r="M62" s="368"/>
      <c r="N62" s="368"/>
      <c r="O62" s="368"/>
      <c r="P62" s="368"/>
      <c r="Q62" s="368"/>
      <c r="R62" s="368"/>
      <c r="S62" s="368"/>
      <c r="T62" s="368"/>
      <c r="U62" s="368"/>
      <c r="V62" s="368"/>
      <c r="W62" s="368"/>
      <c r="X62" s="369"/>
      <c r="Y62" s="428"/>
      <c r="Z62" s="429"/>
      <c r="AA62" s="430"/>
      <c r="AB62" s="367" t="s">
        <v>11</v>
      </c>
      <c r="AC62" s="368"/>
      <c r="AD62" s="369"/>
      <c r="AE62" s="95" t="s">
        <v>382</v>
      </c>
      <c r="AF62" s="95"/>
      <c r="AG62" s="95"/>
      <c r="AH62" s="95"/>
      <c r="AI62" s="95" t="s">
        <v>534</v>
      </c>
      <c r="AJ62" s="95"/>
      <c r="AK62" s="95"/>
      <c r="AL62" s="95"/>
      <c r="AM62" s="95" t="s">
        <v>350</v>
      </c>
      <c r="AN62" s="95"/>
      <c r="AO62" s="95"/>
      <c r="AP62" s="95"/>
      <c r="AQ62" s="425" t="s">
        <v>552</v>
      </c>
      <c r="AR62" s="426"/>
      <c r="AS62" s="426"/>
      <c r="AT62" s="426"/>
      <c r="AU62" s="426"/>
      <c r="AV62" s="426"/>
      <c r="AW62" s="426"/>
      <c r="AX62" s="427"/>
      <c r="AY62">
        <f>IF(SUBSTITUTE(SUBSTITUTE($G$63,"／",""),"　","")="",0,1)</f>
        <v>1</v>
      </c>
    </row>
    <row r="63" spans="1:51" ht="23.25" customHeight="1" x14ac:dyDescent="0.15">
      <c r="A63" s="474"/>
      <c r="B63" s="384"/>
      <c r="C63" s="384"/>
      <c r="D63" s="384"/>
      <c r="E63" s="384"/>
      <c r="F63" s="475"/>
      <c r="G63" s="462" t="s">
        <v>599</v>
      </c>
      <c r="H63" s="463"/>
      <c r="I63" s="463"/>
      <c r="J63" s="463"/>
      <c r="K63" s="463"/>
      <c r="L63" s="463"/>
      <c r="M63" s="463"/>
      <c r="N63" s="463"/>
      <c r="O63" s="463"/>
      <c r="P63" s="463"/>
      <c r="Q63" s="463"/>
      <c r="R63" s="463"/>
      <c r="S63" s="463"/>
      <c r="T63" s="463"/>
      <c r="U63" s="463"/>
      <c r="V63" s="463"/>
      <c r="W63" s="463"/>
      <c r="X63" s="463"/>
      <c r="Y63" s="466" t="s">
        <v>541</v>
      </c>
      <c r="Z63" s="467"/>
      <c r="AA63" s="468"/>
      <c r="AB63" s="469" t="s">
        <v>592</v>
      </c>
      <c r="AC63" s="470"/>
      <c r="AD63" s="471"/>
      <c r="AE63" s="436">
        <v>26.4</v>
      </c>
      <c r="AF63" s="436"/>
      <c r="AG63" s="436"/>
      <c r="AH63" s="436"/>
      <c r="AI63" s="436">
        <v>31.9</v>
      </c>
      <c r="AJ63" s="436"/>
      <c r="AK63" s="436"/>
      <c r="AL63" s="436"/>
      <c r="AM63" s="436">
        <v>26.6</v>
      </c>
      <c r="AN63" s="436"/>
      <c r="AO63" s="436"/>
      <c r="AP63" s="436"/>
      <c r="AQ63" s="77" t="s">
        <v>652</v>
      </c>
      <c r="AR63" s="78"/>
      <c r="AS63" s="78"/>
      <c r="AT63" s="78"/>
      <c r="AU63" s="78"/>
      <c r="AV63" s="78"/>
      <c r="AW63" s="78"/>
      <c r="AX63" s="82"/>
      <c r="AY63">
        <f>$AY$62</f>
        <v>1</v>
      </c>
    </row>
    <row r="64" spans="1:51" ht="46.5" customHeight="1" x14ac:dyDescent="0.15">
      <c r="A64" s="476"/>
      <c r="B64" s="391"/>
      <c r="C64" s="391"/>
      <c r="D64" s="391"/>
      <c r="E64" s="391"/>
      <c r="F64" s="477"/>
      <c r="G64" s="464"/>
      <c r="H64" s="465"/>
      <c r="I64" s="465"/>
      <c r="J64" s="465"/>
      <c r="K64" s="465"/>
      <c r="L64" s="465"/>
      <c r="M64" s="465"/>
      <c r="N64" s="465"/>
      <c r="O64" s="465"/>
      <c r="P64" s="465"/>
      <c r="Q64" s="465"/>
      <c r="R64" s="465"/>
      <c r="S64" s="465"/>
      <c r="T64" s="465"/>
      <c r="U64" s="465"/>
      <c r="V64" s="465"/>
      <c r="W64" s="465"/>
      <c r="X64" s="465"/>
      <c r="Y64" s="99" t="s">
        <v>543</v>
      </c>
      <c r="Z64" s="459"/>
      <c r="AA64" s="460"/>
      <c r="AB64" s="431" t="s">
        <v>593</v>
      </c>
      <c r="AC64" s="432"/>
      <c r="AD64" s="433"/>
      <c r="AE64" s="434" t="s">
        <v>600</v>
      </c>
      <c r="AF64" s="434"/>
      <c r="AG64" s="434"/>
      <c r="AH64" s="434"/>
      <c r="AI64" s="434" t="s">
        <v>601</v>
      </c>
      <c r="AJ64" s="434"/>
      <c r="AK64" s="434"/>
      <c r="AL64" s="434"/>
      <c r="AM64" s="434" t="s">
        <v>639</v>
      </c>
      <c r="AN64" s="434"/>
      <c r="AO64" s="434"/>
      <c r="AP64" s="434"/>
      <c r="AQ64" s="77" t="s">
        <v>653</v>
      </c>
      <c r="AR64" s="78"/>
      <c r="AS64" s="78"/>
      <c r="AT64" s="78"/>
      <c r="AU64" s="78"/>
      <c r="AV64" s="78"/>
      <c r="AW64" s="78"/>
      <c r="AX64" s="82"/>
      <c r="AY64">
        <f>$AY$62</f>
        <v>1</v>
      </c>
    </row>
    <row r="65" spans="1:51" ht="18.75" customHeight="1" x14ac:dyDescent="0.15">
      <c r="A65" s="393" t="s">
        <v>208</v>
      </c>
      <c r="B65" s="394"/>
      <c r="C65" s="394"/>
      <c r="D65" s="394"/>
      <c r="E65" s="394"/>
      <c r="F65" s="395"/>
      <c r="G65" s="403" t="s">
        <v>135</v>
      </c>
      <c r="H65" s="384"/>
      <c r="I65" s="384"/>
      <c r="J65" s="384"/>
      <c r="K65" s="384"/>
      <c r="L65" s="384"/>
      <c r="M65" s="384"/>
      <c r="N65" s="384"/>
      <c r="O65" s="404"/>
      <c r="P65" s="407" t="s">
        <v>55</v>
      </c>
      <c r="Q65" s="384"/>
      <c r="R65" s="384"/>
      <c r="S65" s="384"/>
      <c r="T65" s="384"/>
      <c r="U65" s="384"/>
      <c r="V65" s="384"/>
      <c r="W65" s="384"/>
      <c r="X65" s="404"/>
      <c r="Y65" s="409"/>
      <c r="Z65" s="410"/>
      <c r="AA65" s="411"/>
      <c r="AB65" s="415" t="s">
        <v>11</v>
      </c>
      <c r="AC65" s="416"/>
      <c r="AD65" s="417"/>
      <c r="AE65" s="95" t="s">
        <v>382</v>
      </c>
      <c r="AF65" s="95"/>
      <c r="AG65" s="95"/>
      <c r="AH65" s="95"/>
      <c r="AI65" s="95" t="s">
        <v>534</v>
      </c>
      <c r="AJ65" s="95"/>
      <c r="AK65" s="95"/>
      <c r="AL65" s="95"/>
      <c r="AM65" s="95" t="s">
        <v>350</v>
      </c>
      <c r="AN65" s="95"/>
      <c r="AO65" s="95"/>
      <c r="AP65" s="95"/>
      <c r="AQ65" s="96" t="s">
        <v>164</v>
      </c>
      <c r="AR65" s="97"/>
      <c r="AS65" s="97"/>
      <c r="AT65" s="98"/>
      <c r="AU65" s="384" t="s">
        <v>125</v>
      </c>
      <c r="AV65" s="384"/>
      <c r="AW65" s="384"/>
      <c r="AX65" s="385"/>
      <c r="AY65">
        <f>COUNTA($G$67)</f>
        <v>1</v>
      </c>
    </row>
    <row r="66" spans="1:51" ht="18.75" customHeight="1" x14ac:dyDescent="0.15">
      <c r="A66" s="396"/>
      <c r="B66" s="397"/>
      <c r="C66" s="397"/>
      <c r="D66" s="397"/>
      <c r="E66" s="397"/>
      <c r="F66" s="398"/>
      <c r="G66" s="405"/>
      <c r="H66" s="391"/>
      <c r="I66" s="391"/>
      <c r="J66" s="391"/>
      <c r="K66" s="391"/>
      <c r="L66" s="391"/>
      <c r="M66" s="391"/>
      <c r="N66" s="391"/>
      <c r="O66" s="406"/>
      <c r="P66" s="408"/>
      <c r="Q66" s="391"/>
      <c r="R66" s="391"/>
      <c r="S66" s="391"/>
      <c r="T66" s="391"/>
      <c r="U66" s="391"/>
      <c r="V66" s="391"/>
      <c r="W66" s="391"/>
      <c r="X66" s="406"/>
      <c r="Y66" s="412"/>
      <c r="Z66" s="413"/>
      <c r="AA66" s="414"/>
      <c r="AB66" s="418"/>
      <c r="AC66" s="419"/>
      <c r="AD66" s="420"/>
      <c r="AE66" s="95"/>
      <c r="AF66" s="95"/>
      <c r="AG66" s="95"/>
      <c r="AH66" s="95"/>
      <c r="AI66" s="95"/>
      <c r="AJ66" s="95"/>
      <c r="AK66" s="95"/>
      <c r="AL66" s="95"/>
      <c r="AM66" s="95"/>
      <c r="AN66" s="95"/>
      <c r="AO66" s="95"/>
      <c r="AP66" s="95"/>
      <c r="AQ66" s="386">
        <v>4</v>
      </c>
      <c r="AR66" s="387"/>
      <c r="AS66" s="388" t="s">
        <v>165</v>
      </c>
      <c r="AT66" s="389"/>
      <c r="AU66" s="390">
        <v>7</v>
      </c>
      <c r="AV66" s="390"/>
      <c r="AW66" s="391" t="s">
        <v>162</v>
      </c>
      <c r="AX66" s="392"/>
      <c r="AY66">
        <f t="shared" ref="AY66:AY71" si="1">$AY$65</f>
        <v>1</v>
      </c>
    </row>
    <row r="67" spans="1:51" ht="23.25" customHeight="1" x14ac:dyDescent="0.15">
      <c r="A67" s="399"/>
      <c r="B67" s="397"/>
      <c r="C67" s="397"/>
      <c r="D67" s="397"/>
      <c r="E67" s="397"/>
      <c r="F67" s="398"/>
      <c r="G67" s="371" t="s">
        <v>646</v>
      </c>
      <c r="H67" s="372"/>
      <c r="I67" s="372"/>
      <c r="J67" s="372"/>
      <c r="K67" s="372"/>
      <c r="L67" s="372"/>
      <c r="M67" s="372"/>
      <c r="N67" s="372"/>
      <c r="O67" s="373"/>
      <c r="P67" s="257" t="s">
        <v>658</v>
      </c>
      <c r="Q67" s="257"/>
      <c r="R67" s="257"/>
      <c r="S67" s="257"/>
      <c r="T67" s="257"/>
      <c r="U67" s="257"/>
      <c r="V67" s="257"/>
      <c r="W67" s="257"/>
      <c r="X67" s="380"/>
      <c r="Y67" s="99" t="s">
        <v>12</v>
      </c>
      <c r="Z67" s="100"/>
      <c r="AA67" s="101"/>
      <c r="AB67" s="102" t="s">
        <v>640</v>
      </c>
      <c r="AC67" s="102"/>
      <c r="AD67" s="102"/>
      <c r="AE67" s="77">
        <v>22</v>
      </c>
      <c r="AF67" s="78"/>
      <c r="AG67" s="78"/>
      <c r="AH67" s="78"/>
      <c r="AI67" s="77">
        <v>34</v>
      </c>
      <c r="AJ67" s="78"/>
      <c r="AK67" s="78"/>
      <c r="AL67" s="78"/>
      <c r="AM67" s="77">
        <v>43</v>
      </c>
      <c r="AN67" s="78"/>
      <c r="AO67" s="78"/>
      <c r="AP67" s="78"/>
      <c r="AQ67" s="79" t="s">
        <v>573</v>
      </c>
      <c r="AR67" s="80"/>
      <c r="AS67" s="80"/>
      <c r="AT67" s="81"/>
      <c r="AU67" s="78" t="s">
        <v>573</v>
      </c>
      <c r="AV67" s="78"/>
      <c r="AW67" s="78"/>
      <c r="AX67" s="82"/>
      <c r="AY67">
        <f t="shared" si="1"/>
        <v>1</v>
      </c>
    </row>
    <row r="68" spans="1:51" ht="23.25" customHeight="1" x14ac:dyDescent="0.15">
      <c r="A68" s="400"/>
      <c r="B68" s="401"/>
      <c r="C68" s="401"/>
      <c r="D68" s="401"/>
      <c r="E68" s="401"/>
      <c r="F68" s="402"/>
      <c r="G68" s="374"/>
      <c r="H68" s="375"/>
      <c r="I68" s="375"/>
      <c r="J68" s="375"/>
      <c r="K68" s="375"/>
      <c r="L68" s="375"/>
      <c r="M68" s="375"/>
      <c r="N68" s="375"/>
      <c r="O68" s="376"/>
      <c r="P68" s="260"/>
      <c r="Q68" s="260"/>
      <c r="R68" s="260"/>
      <c r="S68" s="260"/>
      <c r="T68" s="260"/>
      <c r="U68" s="260"/>
      <c r="V68" s="260"/>
      <c r="W68" s="260"/>
      <c r="X68" s="381"/>
      <c r="Y68" s="367" t="s">
        <v>50</v>
      </c>
      <c r="Z68" s="368"/>
      <c r="AA68" s="369"/>
      <c r="AB68" s="370" t="s">
        <v>640</v>
      </c>
      <c r="AC68" s="370"/>
      <c r="AD68" s="370"/>
      <c r="AE68" s="77">
        <v>20</v>
      </c>
      <c r="AF68" s="78"/>
      <c r="AG68" s="78"/>
      <c r="AH68" s="78"/>
      <c r="AI68" s="77">
        <v>30</v>
      </c>
      <c r="AJ68" s="78"/>
      <c r="AK68" s="78"/>
      <c r="AL68" s="78"/>
      <c r="AM68" s="77">
        <v>40</v>
      </c>
      <c r="AN68" s="78"/>
      <c r="AO68" s="78"/>
      <c r="AP68" s="78"/>
      <c r="AQ68" s="79">
        <v>50</v>
      </c>
      <c r="AR68" s="80"/>
      <c r="AS68" s="80"/>
      <c r="AT68" s="81"/>
      <c r="AU68" s="78">
        <v>80</v>
      </c>
      <c r="AV68" s="78"/>
      <c r="AW68" s="78"/>
      <c r="AX68" s="82"/>
      <c r="AY68">
        <f t="shared" si="1"/>
        <v>1</v>
      </c>
    </row>
    <row r="69" spans="1:51" ht="23.25" customHeight="1" x14ac:dyDescent="0.15">
      <c r="A69" s="399"/>
      <c r="B69" s="397"/>
      <c r="C69" s="397"/>
      <c r="D69" s="397"/>
      <c r="E69" s="397"/>
      <c r="F69" s="398"/>
      <c r="G69" s="377"/>
      <c r="H69" s="378"/>
      <c r="I69" s="378"/>
      <c r="J69" s="378"/>
      <c r="K69" s="378"/>
      <c r="L69" s="378"/>
      <c r="M69" s="378"/>
      <c r="N69" s="378"/>
      <c r="O69" s="379"/>
      <c r="P69" s="263"/>
      <c r="Q69" s="263"/>
      <c r="R69" s="263"/>
      <c r="S69" s="263"/>
      <c r="T69" s="263"/>
      <c r="U69" s="263"/>
      <c r="V69" s="263"/>
      <c r="W69" s="263"/>
      <c r="X69" s="382"/>
      <c r="Y69" s="367" t="s">
        <v>13</v>
      </c>
      <c r="Z69" s="368"/>
      <c r="AA69" s="369"/>
      <c r="AB69" s="383" t="s">
        <v>14</v>
      </c>
      <c r="AC69" s="383"/>
      <c r="AD69" s="383"/>
      <c r="AE69" s="77">
        <v>110</v>
      </c>
      <c r="AF69" s="78"/>
      <c r="AG69" s="78"/>
      <c r="AH69" s="78"/>
      <c r="AI69" s="77">
        <v>113</v>
      </c>
      <c r="AJ69" s="78"/>
      <c r="AK69" s="78"/>
      <c r="AL69" s="78"/>
      <c r="AM69" s="77">
        <v>108</v>
      </c>
      <c r="AN69" s="78"/>
      <c r="AO69" s="78"/>
      <c r="AP69" s="78"/>
      <c r="AQ69" s="79" t="s">
        <v>573</v>
      </c>
      <c r="AR69" s="80"/>
      <c r="AS69" s="80"/>
      <c r="AT69" s="81"/>
      <c r="AU69" s="78" t="s">
        <v>573</v>
      </c>
      <c r="AV69" s="78"/>
      <c r="AW69" s="78"/>
      <c r="AX69" s="82"/>
      <c r="AY69">
        <f t="shared" si="1"/>
        <v>1</v>
      </c>
    </row>
    <row r="70" spans="1:51" ht="23.25" customHeight="1" x14ac:dyDescent="0.15">
      <c r="A70" s="83" t="s">
        <v>227</v>
      </c>
      <c r="B70" s="84"/>
      <c r="C70" s="84"/>
      <c r="D70" s="84"/>
      <c r="E70" s="84"/>
      <c r="F70" s="85"/>
      <c r="G70" s="89" t="s">
        <v>657</v>
      </c>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1"/>
      <c r="AY70">
        <f t="shared" si="1"/>
        <v>1</v>
      </c>
    </row>
    <row r="71" spans="1:51" ht="39" customHeight="1" thickBot="1" x14ac:dyDescent="0.2">
      <c r="A71" s="86"/>
      <c r="B71" s="87"/>
      <c r="C71" s="87"/>
      <c r="D71" s="87"/>
      <c r="E71" s="87"/>
      <c r="F71" s="88"/>
      <c r="G71" s="92"/>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93"/>
      <c r="AQ71" s="93"/>
      <c r="AR71" s="93"/>
      <c r="AS71" s="93"/>
      <c r="AT71" s="93"/>
      <c r="AU71" s="93"/>
      <c r="AV71" s="93"/>
      <c r="AW71" s="93"/>
      <c r="AX71" s="94"/>
      <c r="AY71">
        <f t="shared" si="1"/>
        <v>1</v>
      </c>
    </row>
    <row r="72" spans="1:51" ht="47.25" customHeight="1" x14ac:dyDescent="0.15">
      <c r="A72" s="525" t="s">
        <v>539</v>
      </c>
      <c r="B72" s="526"/>
      <c r="C72" s="526"/>
      <c r="D72" s="526"/>
      <c r="E72" s="526"/>
      <c r="F72" s="527"/>
      <c r="G72" s="528" t="s">
        <v>647</v>
      </c>
      <c r="H72" s="529"/>
      <c r="I72" s="529"/>
      <c r="J72" s="529"/>
      <c r="K72" s="529"/>
      <c r="L72" s="529"/>
      <c r="M72" s="529"/>
      <c r="N72" s="529"/>
      <c r="O72" s="529"/>
      <c r="P72" s="529"/>
      <c r="Q72" s="529"/>
      <c r="R72" s="529"/>
      <c r="S72" s="529"/>
      <c r="T72" s="529"/>
      <c r="U72" s="529"/>
      <c r="V72" s="529"/>
      <c r="W72" s="529"/>
      <c r="X72" s="529"/>
      <c r="Y72" s="529"/>
      <c r="Z72" s="529"/>
      <c r="AA72" s="529"/>
      <c r="AB72" s="529"/>
      <c r="AC72" s="529"/>
      <c r="AD72" s="529"/>
      <c r="AE72" s="529"/>
      <c r="AF72" s="529"/>
      <c r="AG72" s="529"/>
      <c r="AH72" s="529"/>
      <c r="AI72" s="529"/>
      <c r="AJ72" s="529"/>
      <c r="AK72" s="529"/>
      <c r="AL72" s="529"/>
      <c r="AM72" s="529"/>
      <c r="AN72" s="529"/>
      <c r="AO72" s="529"/>
      <c r="AP72" s="529"/>
      <c r="AQ72" s="529"/>
      <c r="AR72" s="529"/>
      <c r="AS72" s="529"/>
      <c r="AT72" s="529"/>
      <c r="AU72" s="529"/>
      <c r="AV72" s="529"/>
      <c r="AW72" s="529"/>
      <c r="AX72" s="530"/>
      <c r="AY72">
        <f>COUNTA($G$72)</f>
        <v>1</v>
      </c>
    </row>
    <row r="73" spans="1:51" ht="31.5" customHeight="1" x14ac:dyDescent="0.15">
      <c r="A73" s="451" t="s">
        <v>540</v>
      </c>
      <c r="B73" s="452"/>
      <c r="C73" s="452"/>
      <c r="D73" s="452"/>
      <c r="E73" s="452"/>
      <c r="F73" s="363"/>
      <c r="G73" s="500" t="s">
        <v>538</v>
      </c>
      <c r="H73" s="501"/>
      <c r="I73" s="501"/>
      <c r="J73" s="501"/>
      <c r="K73" s="501"/>
      <c r="L73" s="501"/>
      <c r="M73" s="501"/>
      <c r="N73" s="501"/>
      <c r="O73" s="501"/>
      <c r="P73" s="502" t="s">
        <v>537</v>
      </c>
      <c r="Q73" s="501"/>
      <c r="R73" s="501"/>
      <c r="S73" s="501"/>
      <c r="T73" s="501"/>
      <c r="U73" s="501"/>
      <c r="V73" s="501"/>
      <c r="W73" s="501"/>
      <c r="X73" s="503"/>
      <c r="Y73" s="504"/>
      <c r="Z73" s="505"/>
      <c r="AA73" s="506"/>
      <c r="AB73" s="424" t="s">
        <v>11</v>
      </c>
      <c r="AC73" s="424"/>
      <c r="AD73" s="424"/>
      <c r="AE73" s="95" t="s">
        <v>382</v>
      </c>
      <c r="AF73" s="95"/>
      <c r="AG73" s="95"/>
      <c r="AH73" s="95"/>
      <c r="AI73" s="95" t="s">
        <v>534</v>
      </c>
      <c r="AJ73" s="95"/>
      <c r="AK73" s="95"/>
      <c r="AL73" s="95"/>
      <c r="AM73" s="95" t="s">
        <v>350</v>
      </c>
      <c r="AN73" s="95"/>
      <c r="AO73" s="95"/>
      <c r="AP73" s="95"/>
      <c r="AQ73" s="421" t="s">
        <v>381</v>
      </c>
      <c r="AR73" s="422"/>
      <c r="AS73" s="422"/>
      <c r="AT73" s="423"/>
      <c r="AU73" s="421" t="s">
        <v>551</v>
      </c>
      <c r="AV73" s="422"/>
      <c r="AW73" s="422"/>
      <c r="AX73" s="437"/>
      <c r="AY73">
        <f>COUNTA($G$74)</f>
        <v>1</v>
      </c>
    </row>
    <row r="74" spans="1:51" ht="23.25" customHeight="1" x14ac:dyDescent="0.15">
      <c r="A74" s="451"/>
      <c r="B74" s="452"/>
      <c r="C74" s="452"/>
      <c r="D74" s="452"/>
      <c r="E74" s="452"/>
      <c r="F74" s="363"/>
      <c r="G74" s="438" t="s">
        <v>648</v>
      </c>
      <c r="H74" s="439"/>
      <c r="I74" s="439"/>
      <c r="J74" s="439"/>
      <c r="K74" s="439"/>
      <c r="L74" s="439"/>
      <c r="M74" s="439"/>
      <c r="N74" s="439"/>
      <c r="O74" s="439"/>
      <c r="P74" s="499" t="s">
        <v>590</v>
      </c>
      <c r="Q74" s="442"/>
      <c r="R74" s="442"/>
      <c r="S74" s="442"/>
      <c r="T74" s="442"/>
      <c r="U74" s="442"/>
      <c r="V74" s="442"/>
      <c r="W74" s="442"/>
      <c r="X74" s="443"/>
      <c r="Y74" s="447" t="s">
        <v>51</v>
      </c>
      <c r="Z74" s="448"/>
      <c r="AA74" s="449"/>
      <c r="AB74" s="450" t="s">
        <v>585</v>
      </c>
      <c r="AC74" s="450"/>
      <c r="AD74" s="450"/>
      <c r="AE74" s="435">
        <v>3</v>
      </c>
      <c r="AF74" s="435"/>
      <c r="AG74" s="435"/>
      <c r="AH74" s="435"/>
      <c r="AI74" s="435">
        <v>5</v>
      </c>
      <c r="AJ74" s="435"/>
      <c r="AK74" s="435"/>
      <c r="AL74" s="435"/>
      <c r="AM74" s="436" t="s">
        <v>641</v>
      </c>
      <c r="AN74" s="435"/>
      <c r="AO74" s="435"/>
      <c r="AP74" s="435"/>
      <c r="AQ74" s="436" t="s">
        <v>641</v>
      </c>
      <c r="AR74" s="435"/>
      <c r="AS74" s="435"/>
      <c r="AT74" s="435"/>
      <c r="AU74" s="77" t="s">
        <v>641</v>
      </c>
      <c r="AV74" s="453"/>
      <c r="AW74" s="453"/>
      <c r="AX74" s="454"/>
      <c r="AY74">
        <f>$AY$73</f>
        <v>1</v>
      </c>
    </row>
    <row r="75" spans="1:51" ht="38.25" customHeight="1" x14ac:dyDescent="0.15">
      <c r="A75" s="86"/>
      <c r="B75" s="87"/>
      <c r="C75" s="87"/>
      <c r="D75" s="87"/>
      <c r="E75" s="87"/>
      <c r="F75" s="88"/>
      <c r="G75" s="440"/>
      <c r="H75" s="441"/>
      <c r="I75" s="441"/>
      <c r="J75" s="441"/>
      <c r="K75" s="441"/>
      <c r="L75" s="441"/>
      <c r="M75" s="441"/>
      <c r="N75" s="441"/>
      <c r="O75" s="441"/>
      <c r="P75" s="444"/>
      <c r="Q75" s="445"/>
      <c r="R75" s="445"/>
      <c r="S75" s="445"/>
      <c r="T75" s="445"/>
      <c r="U75" s="445"/>
      <c r="V75" s="445"/>
      <c r="W75" s="445"/>
      <c r="X75" s="446"/>
      <c r="Y75" s="455" t="s">
        <v>52</v>
      </c>
      <c r="Z75" s="456"/>
      <c r="AA75" s="457"/>
      <c r="AB75" s="450" t="s">
        <v>585</v>
      </c>
      <c r="AC75" s="450"/>
      <c r="AD75" s="450"/>
      <c r="AE75" s="435">
        <v>3</v>
      </c>
      <c r="AF75" s="435"/>
      <c r="AG75" s="435"/>
      <c r="AH75" s="435"/>
      <c r="AI75" s="435">
        <v>3</v>
      </c>
      <c r="AJ75" s="435"/>
      <c r="AK75" s="435"/>
      <c r="AL75" s="435"/>
      <c r="AM75" s="436" t="s">
        <v>641</v>
      </c>
      <c r="AN75" s="435"/>
      <c r="AO75" s="435"/>
      <c r="AP75" s="435"/>
      <c r="AQ75" s="436" t="s">
        <v>641</v>
      </c>
      <c r="AR75" s="435"/>
      <c r="AS75" s="435"/>
      <c r="AT75" s="435"/>
      <c r="AU75" s="77" t="s">
        <v>641</v>
      </c>
      <c r="AV75" s="453"/>
      <c r="AW75" s="453"/>
      <c r="AX75" s="454"/>
      <c r="AY75">
        <f>$AY$73</f>
        <v>1</v>
      </c>
    </row>
    <row r="76" spans="1:51" ht="23.25" customHeight="1" x14ac:dyDescent="0.15">
      <c r="A76" s="83" t="s">
        <v>541</v>
      </c>
      <c r="B76" s="472"/>
      <c r="C76" s="472"/>
      <c r="D76" s="472"/>
      <c r="E76" s="472"/>
      <c r="F76" s="473"/>
      <c r="G76" s="368" t="s">
        <v>542</v>
      </c>
      <c r="H76" s="368"/>
      <c r="I76" s="368"/>
      <c r="J76" s="368"/>
      <c r="K76" s="368"/>
      <c r="L76" s="368"/>
      <c r="M76" s="368"/>
      <c r="N76" s="368"/>
      <c r="O76" s="368"/>
      <c r="P76" s="368"/>
      <c r="Q76" s="368"/>
      <c r="R76" s="368"/>
      <c r="S76" s="368"/>
      <c r="T76" s="368"/>
      <c r="U76" s="368"/>
      <c r="V76" s="368"/>
      <c r="W76" s="368"/>
      <c r="X76" s="369"/>
      <c r="Y76" s="428"/>
      <c r="Z76" s="429"/>
      <c r="AA76" s="430"/>
      <c r="AB76" s="367" t="s">
        <v>11</v>
      </c>
      <c r="AC76" s="368"/>
      <c r="AD76" s="369"/>
      <c r="AE76" s="95" t="s">
        <v>382</v>
      </c>
      <c r="AF76" s="95"/>
      <c r="AG76" s="95"/>
      <c r="AH76" s="95"/>
      <c r="AI76" s="95" t="s">
        <v>534</v>
      </c>
      <c r="AJ76" s="95"/>
      <c r="AK76" s="95"/>
      <c r="AL76" s="95"/>
      <c r="AM76" s="95" t="s">
        <v>350</v>
      </c>
      <c r="AN76" s="95"/>
      <c r="AO76" s="95"/>
      <c r="AP76" s="95"/>
      <c r="AQ76" s="425" t="s">
        <v>552</v>
      </c>
      <c r="AR76" s="426"/>
      <c r="AS76" s="426"/>
      <c r="AT76" s="426"/>
      <c r="AU76" s="426"/>
      <c r="AV76" s="426"/>
      <c r="AW76" s="426"/>
      <c r="AX76" s="427"/>
      <c r="AY76">
        <f>IF(SUBSTITUTE(SUBSTITUTE($G$77,"／",""),"　","")="",0,1)</f>
        <v>1</v>
      </c>
    </row>
    <row r="77" spans="1:51" ht="23.25" customHeight="1" x14ac:dyDescent="0.15">
      <c r="A77" s="474"/>
      <c r="B77" s="384"/>
      <c r="C77" s="384"/>
      <c r="D77" s="384"/>
      <c r="E77" s="384"/>
      <c r="F77" s="475"/>
      <c r="G77" s="462" t="s">
        <v>602</v>
      </c>
      <c r="H77" s="463"/>
      <c r="I77" s="463"/>
      <c r="J77" s="463"/>
      <c r="K77" s="463"/>
      <c r="L77" s="463"/>
      <c r="M77" s="463"/>
      <c r="N77" s="463"/>
      <c r="O77" s="463"/>
      <c r="P77" s="463"/>
      <c r="Q77" s="463"/>
      <c r="R77" s="463"/>
      <c r="S77" s="463"/>
      <c r="T77" s="463"/>
      <c r="U77" s="463"/>
      <c r="V77" s="463"/>
      <c r="W77" s="463"/>
      <c r="X77" s="463"/>
      <c r="Y77" s="466" t="s">
        <v>541</v>
      </c>
      <c r="Z77" s="467"/>
      <c r="AA77" s="468"/>
      <c r="AB77" s="469" t="s">
        <v>592</v>
      </c>
      <c r="AC77" s="470"/>
      <c r="AD77" s="471"/>
      <c r="AE77" s="436">
        <v>9.6</v>
      </c>
      <c r="AF77" s="436"/>
      <c r="AG77" s="436"/>
      <c r="AH77" s="436"/>
      <c r="AI77" s="436">
        <v>3.28</v>
      </c>
      <c r="AJ77" s="436"/>
      <c r="AK77" s="436"/>
      <c r="AL77" s="436"/>
      <c r="AM77" s="436" t="s">
        <v>641</v>
      </c>
      <c r="AN77" s="436"/>
      <c r="AO77" s="436"/>
      <c r="AP77" s="436"/>
      <c r="AQ77" s="77" t="s">
        <v>641</v>
      </c>
      <c r="AR77" s="78"/>
      <c r="AS77" s="78"/>
      <c r="AT77" s="78"/>
      <c r="AU77" s="78"/>
      <c r="AV77" s="78"/>
      <c r="AW77" s="78"/>
      <c r="AX77" s="82"/>
      <c r="AY77">
        <f>$AY$76</f>
        <v>1</v>
      </c>
    </row>
    <row r="78" spans="1:51" ht="46.5" customHeight="1" x14ac:dyDescent="0.15">
      <c r="A78" s="476"/>
      <c r="B78" s="391"/>
      <c r="C78" s="391"/>
      <c r="D78" s="391"/>
      <c r="E78" s="391"/>
      <c r="F78" s="477"/>
      <c r="G78" s="464"/>
      <c r="H78" s="465"/>
      <c r="I78" s="465"/>
      <c r="J78" s="465"/>
      <c r="K78" s="465"/>
      <c r="L78" s="465"/>
      <c r="M78" s="465"/>
      <c r="N78" s="465"/>
      <c r="O78" s="465"/>
      <c r="P78" s="465"/>
      <c r="Q78" s="465"/>
      <c r="R78" s="465"/>
      <c r="S78" s="465"/>
      <c r="T78" s="465"/>
      <c r="U78" s="465"/>
      <c r="V78" s="465"/>
      <c r="W78" s="465"/>
      <c r="X78" s="465"/>
      <c r="Y78" s="99" t="s">
        <v>543</v>
      </c>
      <c r="Z78" s="459"/>
      <c r="AA78" s="460"/>
      <c r="AB78" s="431" t="s">
        <v>593</v>
      </c>
      <c r="AC78" s="432"/>
      <c r="AD78" s="433"/>
      <c r="AE78" s="434" t="s">
        <v>603</v>
      </c>
      <c r="AF78" s="434"/>
      <c r="AG78" s="434"/>
      <c r="AH78" s="434"/>
      <c r="AI78" s="434" t="s">
        <v>604</v>
      </c>
      <c r="AJ78" s="434"/>
      <c r="AK78" s="434"/>
      <c r="AL78" s="434"/>
      <c r="AM78" s="434" t="s">
        <v>641</v>
      </c>
      <c r="AN78" s="434"/>
      <c r="AO78" s="434"/>
      <c r="AP78" s="434"/>
      <c r="AQ78" s="434" t="s">
        <v>641</v>
      </c>
      <c r="AR78" s="434"/>
      <c r="AS78" s="434"/>
      <c r="AT78" s="434"/>
      <c r="AU78" s="434"/>
      <c r="AV78" s="434"/>
      <c r="AW78" s="434"/>
      <c r="AX78" s="461"/>
      <c r="AY78">
        <f>$AY$76</f>
        <v>1</v>
      </c>
    </row>
    <row r="79" spans="1:51" ht="18.75" customHeight="1" x14ac:dyDescent="0.15">
      <c r="A79" s="393" t="s">
        <v>208</v>
      </c>
      <c r="B79" s="394"/>
      <c r="C79" s="394"/>
      <c r="D79" s="394"/>
      <c r="E79" s="394"/>
      <c r="F79" s="395"/>
      <c r="G79" s="403" t="s">
        <v>135</v>
      </c>
      <c r="H79" s="384"/>
      <c r="I79" s="384"/>
      <c r="J79" s="384"/>
      <c r="K79" s="384"/>
      <c r="L79" s="384"/>
      <c r="M79" s="384"/>
      <c r="N79" s="384"/>
      <c r="O79" s="404"/>
      <c r="P79" s="407" t="s">
        <v>55</v>
      </c>
      <c r="Q79" s="384"/>
      <c r="R79" s="384"/>
      <c r="S79" s="384"/>
      <c r="T79" s="384"/>
      <c r="U79" s="384"/>
      <c r="V79" s="384"/>
      <c r="W79" s="384"/>
      <c r="X79" s="404"/>
      <c r="Y79" s="409"/>
      <c r="Z79" s="410"/>
      <c r="AA79" s="411"/>
      <c r="AB79" s="415" t="s">
        <v>11</v>
      </c>
      <c r="AC79" s="416"/>
      <c r="AD79" s="417"/>
      <c r="AE79" s="95" t="s">
        <v>382</v>
      </c>
      <c r="AF79" s="95"/>
      <c r="AG79" s="95"/>
      <c r="AH79" s="95"/>
      <c r="AI79" s="95" t="s">
        <v>534</v>
      </c>
      <c r="AJ79" s="95"/>
      <c r="AK79" s="95"/>
      <c r="AL79" s="95"/>
      <c r="AM79" s="95" t="s">
        <v>350</v>
      </c>
      <c r="AN79" s="95"/>
      <c r="AO79" s="95"/>
      <c r="AP79" s="95"/>
      <c r="AQ79" s="96" t="s">
        <v>164</v>
      </c>
      <c r="AR79" s="97"/>
      <c r="AS79" s="97"/>
      <c r="AT79" s="98"/>
      <c r="AU79" s="384" t="s">
        <v>125</v>
      </c>
      <c r="AV79" s="384"/>
      <c r="AW79" s="384"/>
      <c r="AX79" s="385"/>
      <c r="AY79">
        <f>COUNTA($G$81)</f>
        <v>1</v>
      </c>
    </row>
    <row r="80" spans="1:51" ht="18.75" customHeight="1" x14ac:dyDescent="0.15">
      <c r="A80" s="396"/>
      <c r="B80" s="397"/>
      <c r="C80" s="397"/>
      <c r="D80" s="397"/>
      <c r="E80" s="397"/>
      <c r="F80" s="398"/>
      <c r="G80" s="405"/>
      <c r="H80" s="391"/>
      <c r="I80" s="391"/>
      <c r="J80" s="391"/>
      <c r="K80" s="391"/>
      <c r="L80" s="391"/>
      <c r="M80" s="391"/>
      <c r="N80" s="391"/>
      <c r="O80" s="406"/>
      <c r="P80" s="408"/>
      <c r="Q80" s="391"/>
      <c r="R80" s="391"/>
      <c r="S80" s="391"/>
      <c r="T80" s="391"/>
      <c r="U80" s="391"/>
      <c r="V80" s="391"/>
      <c r="W80" s="391"/>
      <c r="X80" s="406"/>
      <c r="Y80" s="412"/>
      <c r="Z80" s="413"/>
      <c r="AA80" s="414"/>
      <c r="AB80" s="418"/>
      <c r="AC80" s="419"/>
      <c r="AD80" s="420"/>
      <c r="AE80" s="95"/>
      <c r="AF80" s="95"/>
      <c r="AG80" s="95"/>
      <c r="AH80" s="95"/>
      <c r="AI80" s="95"/>
      <c r="AJ80" s="95"/>
      <c r="AK80" s="95"/>
      <c r="AL80" s="95"/>
      <c r="AM80" s="95"/>
      <c r="AN80" s="95"/>
      <c r="AO80" s="95"/>
      <c r="AP80" s="95"/>
      <c r="AQ80" s="386" t="s">
        <v>673</v>
      </c>
      <c r="AR80" s="387"/>
      <c r="AS80" s="388" t="s">
        <v>165</v>
      </c>
      <c r="AT80" s="389"/>
      <c r="AU80" s="390" t="s">
        <v>673</v>
      </c>
      <c r="AV80" s="390"/>
      <c r="AW80" s="391" t="s">
        <v>162</v>
      </c>
      <c r="AX80" s="392"/>
      <c r="AY80">
        <f t="shared" ref="AY80:AY85" si="2">$AY$79</f>
        <v>1</v>
      </c>
    </row>
    <row r="81" spans="1:51" ht="23.25" customHeight="1" x14ac:dyDescent="0.15">
      <c r="A81" s="399"/>
      <c r="B81" s="397"/>
      <c r="C81" s="397"/>
      <c r="D81" s="397"/>
      <c r="E81" s="397"/>
      <c r="F81" s="398"/>
      <c r="G81" s="371" t="s">
        <v>668</v>
      </c>
      <c r="H81" s="372"/>
      <c r="I81" s="372"/>
      <c r="J81" s="372"/>
      <c r="K81" s="372"/>
      <c r="L81" s="372"/>
      <c r="M81" s="372"/>
      <c r="N81" s="372"/>
      <c r="O81" s="373"/>
      <c r="P81" s="257" t="s">
        <v>586</v>
      </c>
      <c r="Q81" s="257"/>
      <c r="R81" s="257"/>
      <c r="S81" s="257"/>
      <c r="T81" s="257"/>
      <c r="U81" s="257"/>
      <c r="V81" s="257"/>
      <c r="W81" s="257"/>
      <c r="X81" s="380"/>
      <c r="Y81" s="99" t="s">
        <v>12</v>
      </c>
      <c r="Z81" s="100"/>
      <c r="AA81" s="101"/>
      <c r="AB81" s="102" t="s">
        <v>585</v>
      </c>
      <c r="AC81" s="102"/>
      <c r="AD81" s="102"/>
      <c r="AE81" s="77">
        <v>3</v>
      </c>
      <c r="AF81" s="78"/>
      <c r="AG81" s="78"/>
      <c r="AH81" s="78"/>
      <c r="AI81" s="77">
        <v>5</v>
      </c>
      <c r="AJ81" s="78"/>
      <c r="AK81" s="78"/>
      <c r="AL81" s="78"/>
      <c r="AM81" s="77" t="s">
        <v>641</v>
      </c>
      <c r="AN81" s="78"/>
      <c r="AO81" s="78"/>
      <c r="AP81" s="78"/>
      <c r="AQ81" s="79" t="s">
        <v>573</v>
      </c>
      <c r="AR81" s="80"/>
      <c r="AS81" s="80"/>
      <c r="AT81" s="81"/>
      <c r="AU81" s="78" t="s">
        <v>573</v>
      </c>
      <c r="AV81" s="78"/>
      <c r="AW81" s="78"/>
      <c r="AX81" s="82"/>
      <c r="AY81">
        <f t="shared" si="2"/>
        <v>1</v>
      </c>
    </row>
    <row r="82" spans="1:51" ht="23.25" customHeight="1" x14ac:dyDescent="0.15">
      <c r="A82" s="400"/>
      <c r="B82" s="401"/>
      <c r="C82" s="401"/>
      <c r="D82" s="401"/>
      <c r="E82" s="401"/>
      <c r="F82" s="402"/>
      <c r="G82" s="374"/>
      <c r="H82" s="375"/>
      <c r="I82" s="375"/>
      <c r="J82" s="375"/>
      <c r="K82" s="375"/>
      <c r="L82" s="375"/>
      <c r="M82" s="375"/>
      <c r="N82" s="375"/>
      <c r="O82" s="376"/>
      <c r="P82" s="260"/>
      <c r="Q82" s="260"/>
      <c r="R82" s="260"/>
      <c r="S82" s="260"/>
      <c r="T82" s="260"/>
      <c r="U82" s="260"/>
      <c r="V82" s="260"/>
      <c r="W82" s="260"/>
      <c r="X82" s="381"/>
      <c r="Y82" s="367" t="s">
        <v>50</v>
      </c>
      <c r="Z82" s="368"/>
      <c r="AA82" s="369"/>
      <c r="AB82" s="370" t="s">
        <v>585</v>
      </c>
      <c r="AC82" s="370"/>
      <c r="AD82" s="370"/>
      <c r="AE82" s="77">
        <v>5</v>
      </c>
      <c r="AF82" s="78"/>
      <c r="AG82" s="78"/>
      <c r="AH82" s="78"/>
      <c r="AI82" s="77">
        <v>5</v>
      </c>
      <c r="AJ82" s="78"/>
      <c r="AK82" s="78"/>
      <c r="AL82" s="78"/>
      <c r="AM82" s="77" t="s">
        <v>641</v>
      </c>
      <c r="AN82" s="78"/>
      <c r="AO82" s="78"/>
      <c r="AP82" s="78"/>
      <c r="AQ82" s="79" t="s">
        <v>573</v>
      </c>
      <c r="AR82" s="80"/>
      <c r="AS82" s="80"/>
      <c r="AT82" s="81"/>
      <c r="AU82" s="78" t="s">
        <v>573</v>
      </c>
      <c r="AV82" s="78"/>
      <c r="AW82" s="78"/>
      <c r="AX82" s="82"/>
      <c r="AY82">
        <f t="shared" si="2"/>
        <v>1</v>
      </c>
    </row>
    <row r="83" spans="1:51" ht="23.25" customHeight="1" x14ac:dyDescent="0.15">
      <c r="A83" s="399"/>
      <c r="B83" s="397"/>
      <c r="C83" s="397"/>
      <c r="D83" s="397"/>
      <c r="E83" s="397"/>
      <c r="F83" s="398"/>
      <c r="G83" s="377"/>
      <c r="H83" s="378"/>
      <c r="I83" s="378"/>
      <c r="J83" s="378"/>
      <c r="K83" s="378"/>
      <c r="L83" s="378"/>
      <c r="M83" s="378"/>
      <c r="N83" s="378"/>
      <c r="O83" s="379"/>
      <c r="P83" s="263"/>
      <c r="Q83" s="263"/>
      <c r="R83" s="263"/>
      <c r="S83" s="263"/>
      <c r="T83" s="263"/>
      <c r="U83" s="263"/>
      <c r="V83" s="263"/>
      <c r="W83" s="263"/>
      <c r="X83" s="382"/>
      <c r="Y83" s="367" t="s">
        <v>13</v>
      </c>
      <c r="Z83" s="368"/>
      <c r="AA83" s="369"/>
      <c r="AB83" s="383" t="s">
        <v>14</v>
      </c>
      <c r="AC83" s="383"/>
      <c r="AD83" s="383"/>
      <c r="AE83" s="77">
        <v>60</v>
      </c>
      <c r="AF83" s="78"/>
      <c r="AG83" s="78"/>
      <c r="AH83" s="78"/>
      <c r="AI83" s="77">
        <v>100</v>
      </c>
      <c r="AJ83" s="78"/>
      <c r="AK83" s="78"/>
      <c r="AL83" s="78"/>
      <c r="AM83" s="77" t="s">
        <v>641</v>
      </c>
      <c r="AN83" s="78"/>
      <c r="AO83" s="78"/>
      <c r="AP83" s="78"/>
      <c r="AQ83" s="79" t="s">
        <v>573</v>
      </c>
      <c r="AR83" s="80"/>
      <c r="AS83" s="80"/>
      <c r="AT83" s="81"/>
      <c r="AU83" s="78" t="s">
        <v>573</v>
      </c>
      <c r="AV83" s="78"/>
      <c r="AW83" s="78"/>
      <c r="AX83" s="82"/>
      <c r="AY83">
        <f t="shared" si="2"/>
        <v>1</v>
      </c>
    </row>
    <row r="84" spans="1:51" ht="23.25" customHeight="1" x14ac:dyDescent="0.15">
      <c r="A84" s="83" t="s">
        <v>227</v>
      </c>
      <c r="B84" s="84"/>
      <c r="C84" s="84"/>
      <c r="D84" s="84"/>
      <c r="E84" s="84"/>
      <c r="F84" s="85"/>
      <c r="G84" s="89" t="s">
        <v>669</v>
      </c>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1"/>
      <c r="AY84">
        <f t="shared" si="2"/>
        <v>1</v>
      </c>
    </row>
    <row r="85" spans="1:51" ht="23.25" customHeight="1" thickBot="1" x14ac:dyDescent="0.2">
      <c r="A85" s="86"/>
      <c r="B85" s="87"/>
      <c r="C85" s="87"/>
      <c r="D85" s="87"/>
      <c r="E85" s="87"/>
      <c r="F85" s="88"/>
      <c r="G85" s="92"/>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4"/>
      <c r="AY85">
        <f t="shared" si="2"/>
        <v>1</v>
      </c>
    </row>
    <row r="86" spans="1:51" ht="45" customHeight="1" x14ac:dyDescent="0.15">
      <c r="A86" s="280" t="s">
        <v>249</v>
      </c>
      <c r="B86" s="281"/>
      <c r="C86" s="284" t="s">
        <v>166</v>
      </c>
      <c r="D86" s="281"/>
      <c r="E86" s="286" t="s">
        <v>179</v>
      </c>
      <c r="F86" s="287"/>
      <c r="G86" s="288" t="s">
        <v>662</v>
      </c>
      <c r="H86" s="289"/>
      <c r="I86" s="289"/>
      <c r="J86" s="289"/>
      <c r="K86" s="289"/>
      <c r="L86" s="289"/>
      <c r="M86" s="289"/>
      <c r="N86" s="289"/>
      <c r="O86" s="289"/>
      <c r="P86" s="289"/>
      <c r="Q86" s="289"/>
      <c r="R86" s="289"/>
      <c r="S86" s="289"/>
      <c r="T86" s="289"/>
      <c r="U86" s="289"/>
      <c r="V86" s="289"/>
      <c r="W86" s="289"/>
      <c r="X86" s="289"/>
      <c r="Y86" s="289"/>
      <c r="Z86" s="289"/>
      <c r="AA86" s="289"/>
      <c r="AB86" s="289"/>
      <c r="AC86" s="289"/>
      <c r="AD86" s="289"/>
      <c r="AE86" s="289"/>
      <c r="AF86" s="289"/>
      <c r="AG86" s="289"/>
      <c r="AH86" s="289"/>
      <c r="AI86" s="289"/>
      <c r="AJ86" s="289"/>
      <c r="AK86" s="289"/>
      <c r="AL86" s="289"/>
      <c r="AM86" s="289"/>
      <c r="AN86" s="289"/>
      <c r="AO86" s="289"/>
      <c r="AP86" s="289"/>
      <c r="AQ86" s="289"/>
      <c r="AR86" s="289"/>
      <c r="AS86" s="289"/>
      <c r="AT86" s="289"/>
      <c r="AU86" s="289"/>
      <c r="AV86" s="289"/>
      <c r="AW86" s="289"/>
      <c r="AX86" s="290"/>
    </row>
    <row r="87" spans="1:51" ht="32.25" customHeight="1" x14ac:dyDescent="0.15">
      <c r="A87" s="282"/>
      <c r="B87" s="283"/>
      <c r="C87" s="285"/>
      <c r="D87" s="283"/>
      <c r="E87" s="291" t="s">
        <v>178</v>
      </c>
      <c r="F87" s="85"/>
      <c r="G87" s="620" t="s">
        <v>677</v>
      </c>
      <c r="H87" s="257"/>
      <c r="I87" s="257"/>
      <c r="J87" s="257"/>
      <c r="K87" s="257"/>
      <c r="L87" s="257"/>
      <c r="M87" s="257"/>
      <c r="N87" s="257"/>
      <c r="O87" s="257"/>
      <c r="P87" s="257"/>
      <c r="Q87" s="257"/>
      <c r="R87" s="257"/>
      <c r="S87" s="257"/>
      <c r="T87" s="257"/>
      <c r="U87" s="257"/>
      <c r="V87" s="380"/>
      <c r="W87" s="351" t="s">
        <v>544</v>
      </c>
      <c r="X87" s="352"/>
      <c r="Y87" s="352"/>
      <c r="Z87" s="352"/>
      <c r="AA87" s="353"/>
      <c r="AB87" s="354" t="s">
        <v>664</v>
      </c>
      <c r="AC87" s="355"/>
      <c r="AD87" s="355"/>
      <c r="AE87" s="355"/>
      <c r="AF87" s="355"/>
      <c r="AG87" s="355"/>
      <c r="AH87" s="355"/>
      <c r="AI87" s="355"/>
      <c r="AJ87" s="355"/>
      <c r="AK87" s="355"/>
      <c r="AL87" s="355"/>
      <c r="AM87" s="355"/>
      <c r="AN87" s="355"/>
      <c r="AO87" s="355"/>
      <c r="AP87" s="355"/>
      <c r="AQ87" s="355"/>
      <c r="AR87" s="355"/>
      <c r="AS87" s="355"/>
      <c r="AT87" s="355"/>
      <c r="AU87" s="355"/>
      <c r="AV87" s="355"/>
      <c r="AW87" s="355"/>
      <c r="AX87" s="356"/>
    </row>
    <row r="88" spans="1:51" ht="21" customHeight="1" x14ac:dyDescent="0.15">
      <c r="A88" s="282"/>
      <c r="B88" s="283"/>
      <c r="C88" s="285"/>
      <c r="D88" s="283"/>
      <c r="E88" s="292"/>
      <c r="F88" s="88"/>
      <c r="G88" s="621"/>
      <c r="H88" s="263"/>
      <c r="I88" s="263"/>
      <c r="J88" s="263"/>
      <c r="K88" s="263"/>
      <c r="L88" s="263"/>
      <c r="M88" s="263"/>
      <c r="N88" s="263"/>
      <c r="O88" s="263"/>
      <c r="P88" s="263"/>
      <c r="Q88" s="263"/>
      <c r="R88" s="263"/>
      <c r="S88" s="263"/>
      <c r="T88" s="263"/>
      <c r="U88" s="263"/>
      <c r="V88" s="382"/>
      <c r="W88" s="357" t="s">
        <v>545</v>
      </c>
      <c r="X88" s="358"/>
      <c r="Y88" s="358"/>
      <c r="Z88" s="358"/>
      <c r="AA88" s="359"/>
      <c r="AB88" s="354" t="s">
        <v>663</v>
      </c>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6"/>
    </row>
    <row r="89" spans="1:51" ht="34.5" customHeight="1" x14ac:dyDescent="0.15">
      <c r="A89" s="282"/>
      <c r="B89" s="283"/>
      <c r="C89" s="360" t="s">
        <v>556</v>
      </c>
      <c r="D89" s="361"/>
      <c r="E89" s="291" t="s">
        <v>245</v>
      </c>
      <c r="F89" s="85"/>
      <c r="G89" s="341" t="s">
        <v>169</v>
      </c>
      <c r="H89" s="342"/>
      <c r="I89" s="342"/>
      <c r="J89" s="364" t="s">
        <v>665</v>
      </c>
      <c r="K89" s="365"/>
      <c r="L89" s="365"/>
      <c r="M89" s="365"/>
      <c r="N89" s="365"/>
      <c r="O89" s="365"/>
      <c r="P89" s="365"/>
      <c r="Q89" s="365"/>
      <c r="R89" s="365"/>
      <c r="S89" s="365"/>
      <c r="T89" s="366"/>
      <c r="U89" s="339" t="s">
        <v>667</v>
      </c>
      <c r="V89" s="339"/>
      <c r="W89" s="339"/>
      <c r="X89" s="339"/>
      <c r="Y89" s="339"/>
      <c r="Z89" s="339"/>
      <c r="AA89" s="339"/>
      <c r="AB89" s="339"/>
      <c r="AC89" s="339"/>
      <c r="AD89" s="339"/>
      <c r="AE89" s="339"/>
      <c r="AF89" s="339"/>
      <c r="AG89" s="339"/>
      <c r="AH89" s="339"/>
      <c r="AI89" s="339"/>
      <c r="AJ89" s="339"/>
      <c r="AK89" s="339"/>
      <c r="AL89" s="339"/>
      <c r="AM89" s="339"/>
      <c r="AN89" s="339"/>
      <c r="AO89" s="339"/>
      <c r="AP89" s="339"/>
      <c r="AQ89" s="339"/>
      <c r="AR89" s="339"/>
      <c r="AS89" s="339"/>
      <c r="AT89" s="339"/>
      <c r="AU89" s="339"/>
      <c r="AV89" s="339"/>
      <c r="AW89" s="339"/>
      <c r="AX89" s="340"/>
      <c r="AY89" s="59"/>
    </row>
    <row r="90" spans="1:51" ht="34.5" customHeight="1" x14ac:dyDescent="0.15">
      <c r="A90" s="282"/>
      <c r="B90" s="283"/>
      <c r="C90" s="285"/>
      <c r="D90" s="283"/>
      <c r="E90" s="362"/>
      <c r="F90" s="363"/>
      <c r="G90" s="341" t="s">
        <v>557</v>
      </c>
      <c r="H90" s="342"/>
      <c r="I90" s="342"/>
      <c r="J90" s="342"/>
      <c r="K90" s="342"/>
      <c r="L90" s="342"/>
      <c r="M90" s="342"/>
      <c r="N90" s="342"/>
      <c r="O90" s="342"/>
      <c r="P90" s="342"/>
      <c r="Q90" s="342"/>
      <c r="R90" s="342"/>
      <c r="S90" s="342"/>
      <c r="T90" s="342"/>
      <c r="U90" s="338" t="s">
        <v>666</v>
      </c>
      <c r="V90" s="339"/>
      <c r="W90" s="339"/>
      <c r="X90" s="339"/>
      <c r="Y90" s="339"/>
      <c r="Z90" s="339"/>
      <c r="AA90" s="339"/>
      <c r="AB90" s="339"/>
      <c r="AC90" s="339"/>
      <c r="AD90" s="339"/>
      <c r="AE90" s="339"/>
      <c r="AF90" s="339"/>
      <c r="AG90" s="339"/>
      <c r="AH90" s="339"/>
      <c r="AI90" s="339"/>
      <c r="AJ90" s="339"/>
      <c r="AK90" s="339"/>
      <c r="AL90" s="339"/>
      <c r="AM90" s="339"/>
      <c r="AN90" s="339"/>
      <c r="AO90" s="339"/>
      <c r="AP90" s="339"/>
      <c r="AQ90" s="339"/>
      <c r="AR90" s="339"/>
      <c r="AS90" s="339"/>
      <c r="AT90" s="339"/>
      <c r="AU90" s="339"/>
      <c r="AV90" s="339"/>
      <c r="AW90" s="339"/>
      <c r="AX90" s="340"/>
      <c r="AY90" s="59"/>
    </row>
    <row r="91" spans="1:51" ht="34.5" customHeight="1" thickBot="1" x14ac:dyDescent="0.2">
      <c r="A91" s="282"/>
      <c r="B91" s="283"/>
      <c r="C91" s="285"/>
      <c r="D91" s="283"/>
      <c r="E91" s="292"/>
      <c r="F91" s="88"/>
      <c r="G91" s="341" t="s">
        <v>545</v>
      </c>
      <c r="H91" s="342"/>
      <c r="I91" s="342"/>
      <c r="J91" s="342"/>
      <c r="K91" s="342"/>
      <c r="L91" s="342"/>
      <c r="M91" s="342"/>
      <c r="N91" s="342"/>
      <c r="O91" s="342"/>
      <c r="P91" s="342"/>
      <c r="Q91" s="342"/>
      <c r="R91" s="342"/>
      <c r="S91" s="342"/>
      <c r="T91" s="342"/>
      <c r="U91" s="622" t="s">
        <v>672</v>
      </c>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2"/>
      <c r="AR91" s="202"/>
      <c r="AS91" s="202"/>
      <c r="AT91" s="202"/>
      <c r="AU91" s="202"/>
      <c r="AV91" s="202"/>
      <c r="AW91" s="202"/>
      <c r="AX91" s="203"/>
      <c r="AY91" s="59"/>
    </row>
    <row r="92" spans="1:51" ht="27" customHeight="1" x14ac:dyDescent="0.15">
      <c r="A92" s="343" t="s">
        <v>44</v>
      </c>
      <c r="B92" s="344"/>
      <c r="C92" s="344"/>
      <c r="D92" s="344"/>
      <c r="E92" s="344"/>
      <c r="F92" s="344"/>
      <c r="G92" s="344"/>
      <c r="H92" s="344"/>
      <c r="I92" s="344"/>
      <c r="J92" s="344"/>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4"/>
      <c r="AI92" s="344"/>
      <c r="AJ92" s="344"/>
      <c r="AK92" s="344"/>
      <c r="AL92" s="344"/>
      <c r="AM92" s="344"/>
      <c r="AN92" s="344"/>
      <c r="AO92" s="344"/>
      <c r="AP92" s="344"/>
      <c r="AQ92" s="344"/>
      <c r="AR92" s="344"/>
      <c r="AS92" s="344"/>
      <c r="AT92" s="344"/>
      <c r="AU92" s="344"/>
      <c r="AV92" s="344"/>
      <c r="AW92" s="344"/>
      <c r="AX92" s="345"/>
    </row>
    <row r="93" spans="1:51" ht="27" customHeight="1" x14ac:dyDescent="0.15">
      <c r="A93" s="5"/>
      <c r="B93" s="6"/>
      <c r="C93" s="346" t="s">
        <v>29</v>
      </c>
      <c r="D93" s="347"/>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8"/>
      <c r="AD93" s="347" t="s">
        <v>33</v>
      </c>
      <c r="AE93" s="347"/>
      <c r="AF93" s="347"/>
      <c r="AG93" s="349" t="s">
        <v>28</v>
      </c>
      <c r="AH93" s="347"/>
      <c r="AI93" s="347"/>
      <c r="AJ93" s="347"/>
      <c r="AK93" s="347"/>
      <c r="AL93" s="347"/>
      <c r="AM93" s="347"/>
      <c r="AN93" s="347"/>
      <c r="AO93" s="347"/>
      <c r="AP93" s="347"/>
      <c r="AQ93" s="347"/>
      <c r="AR93" s="347"/>
      <c r="AS93" s="347"/>
      <c r="AT93" s="347"/>
      <c r="AU93" s="347"/>
      <c r="AV93" s="347"/>
      <c r="AW93" s="347"/>
      <c r="AX93" s="350"/>
    </row>
    <row r="94" spans="1:51" ht="63.75" customHeight="1" x14ac:dyDescent="0.15">
      <c r="A94" s="313" t="s">
        <v>130</v>
      </c>
      <c r="B94" s="314"/>
      <c r="C94" s="319" t="s">
        <v>131</v>
      </c>
      <c r="D94" s="320"/>
      <c r="E94" s="320"/>
      <c r="F94" s="320"/>
      <c r="G94" s="320"/>
      <c r="H94" s="320"/>
      <c r="I94" s="320"/>
      <c r="J94" s="320"/>
      <c r="K94" s="320"/>
      <c r="L94" s="320"/>
      <c r="M94" s="320"/>
      <c r="N94" s="320"/>
      <c r="O94" s="320"/>
      <c r="P94" s="320"/>
      <c r="Q94" s="320"/>
      <c r="R94" s="320"/>
      <c r="S94" s="320"/>
      <c r="T94" s="320"/>
      <c r="U94" s="320"/>
      <c r="V94" s="320"/>
      <c r="W94" s="320"/>
      <c r="X94" s="320"/>
      <c r="Y94" s="320"/>
      <c r="Z94" s="320"/>
      <c r="AA94" s="320"/>
      <c r="AB94" s="320"/>
      <c r="AC94" s="321"/>
      <c r="AD94" s="322" t="s">
        <v>607</v>
      </c>
      <c r="AE94" s="323"/>
      <c r="AF94" s="323"/>
      <c r="AG94" s="324" t="s">
        <v>609</v>
      </c>
      <c r="AH94" s="325"/>
      <c r="AI94" s="325"/>
      <c r="AJ94" s="325"/>
      <c r="AK94" s="325"/>
      <c r="AL94" s="325"/>
      <c r="AM94" s="325"/>
      <c r="AN94" s="325"/>
      <c r="AO94" s="325"/>
      <c r="AP94" s="325"/>
      <c r="AQ94" s="325"/>
      <c r="AR94" s="325"/>
      <c r="AS94" s="325"/>
      <c r="AT94" s="325"/>
      <c r="AU94" s="325"/>
      <c r="AV94" s="325"/>
      <c r="AW94" s="325"/>
      <c r="AX94" s="326"/>
    </row>
    <row r="95" spans="1:51" ht="60.75" customHeight="1" x14ac:dyDescent="0.15">
      <c r="A95" s="315"/>
      <c r="B95" s="316"/>
      <c r="C95" s="327" t="s">
        <v>34</v>
      </c>
      <c r="D95" s="328"/>
      <c r="E95" s="328"/>
      <c r="F95" s="328"/>
      <c r="G95" s="328"/>
      <c r="H95" s="328"/>
      <c r="I95" s="328"/>
      <c r="J95" s="328"/>
      <c r="K95" s="328"/>
      <c r="L95" s="328"/>
      <c r="M95" s="328"/>
      <c r="N95" s="328"/>
      <c r="O95" s="328"/>
      <c r="P95" s="328"/>
      <c r="Q95" s="328"/>
      <c r="R95" s="328"/>
      <c r="S95" s="328"/>
      <c r="T95" s="328"/>
      <c r="U95" s="328"/>
      <c r="V95" s="328"/>
      <c r="W95" s="328"/>
      <c r="X95" s="328"/>
      <c r="Y95" s="328"/>
      <c r="Z95" s="328"/>
      <c r="AA95" s="328"/>
      <c r="AB95" s="328"/>
      <c r="AC95" s="234"/>
      <c r="AD95" s="235" t="s">
        <v>607</v>
      </c>
      <c r="AE95" s="236"/>
      <c r="AF95" s="236"/>
      <c r="AG95" s="230" t="s">
        <v>610</v>
      </c>
      <c r="AH95" s="231"/>
      <c r="AI95" s="231"/>
      <c r="AJ95" s="231"/>
      <c r="AK95" s="231"/>
      <c r="AL95" s="231"/>
      <c r="AM95" s="231"/>
      <c r="AN95" s="231"/>
      <c r="AO95" s="231"/>
      <c r="AP95" s="231"/>
      <c r="AQ95" s="231"/>
      <c r="AR95" s="231"/>
      <c r="AS95" s="231"/>
      <c r="AT95" s="231"/>
      <c r="AU95" s="231"/>
      <c r="AV95" s="231"/>
      <c r="AW95" s="231"/>
      <c r="AX95" s="232"/>
    </row>
    <row r="96" spans="1:51" ht="61.5" customHeight="1" x14ac:dyDescent="0.15">
      <c r="A96" s="317"/>
      <c r="B96" s="318"/>
      <c r="C96" s="329" t="s">
        <v>132</v>
      </c>
      <c r="D96" s="330"/>
      <c r="E96" s="330"/>
      <c r="F96" s="330"/>
      <c r="G96" s="330"/>
      <c r="H96" s="330"/>
      <c r="I96" s="330"/>
      <c r="J96" s="330"/>
      <c r="K96" s="330"/>
      <c r="L96" s="330"/>
      <c r="M96" s="330"/>
      <c r="N96" s="330"/>
      <c r="O96" s="330"/>
      <c r="P96" s="330"/>
      <c r="Q96" s="330"/>
      <c r="R96" s="330"/>
      <c r="S96" s="330"/>
      <c r="T96" s="330"/>
      <c r="U96" s="330"/>
      <c r="V96" s="330"/>
      <c r="W96" s="330"/>
      <c r="X96" s="330"/>
      <c r="Y96" s="330"/>
      <c r="Z96" s="330"/>
      <c r="AA96" s="330"/>
      <c r="AB96" s="330"/>
      <c r="AC96" s="331"/>
      <c r="AD96" s="275" t="s">
        <v>607</v>
      </c>
      <c r="AE96" s="276"/>
      <c r="AF96" s="276"/>
      <c r="AG96" s="271" t="s">
        <v>611</v>
      </c>
      <c r="AH96" s="272"/>
      <c r="AI96" s="272"/>
      <c r="AJ96" s="272"/>
      <c r="AK96" s="272"/>
      <c r="AL96" s="272"/>
      <c r="AM96" s="272"/>
      <c r="AN96" s="272"/>
      <c r="AO96" s="272"/>
      <c r="AP96" s="272"/>
      <c r="AQ96" s="272"/>
      <c r="AR96" s="272"/>
      <c r="AS96" s="272"/>
      <c r="AT96" s="272"/>
      <c r="AU96" s="272"/>
      <c r="AV96" s="272"/>
      <c r="AW96" s="272"/>
      <c r="AX96" s="273"/>
    </row>
    <row r="97" spans="1:50" ht="27" customHeight="1" x14ac:dyDescent="0.15">
      <c r="A97" s="210" t="s">
        <v>36</v>
      </c>
      <c r="B97" s="293"/>
      <c r="C97" s="295" t="s">
        <v>38</v>
      </c>
      <c r="D97" s="252"/>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7"/>
      <c r="AD97" s="253" t="s">
        <v>612</v>
      </c>
      <c r="AE97" s="254"/>
      <c r="AF97" s="254"/>
      <c r="AG97" s="256" t="s">
        <v>613</v>
      </c>
      <c r="AH97" s="257"/>
      <c r="AI97" s="257"/>
      <c r="AJ97" s="257"/>
      <c r="AK97" s="257"/>
      <c r="AL97" s="257"/>
      <c r="AM97" s="257"/>
      <c r="AN97" s="257"/>
      <c r="AO97" s="257"/>
      <c r="AP97" s="257"/>
      <c r="AQ97" s="257"/>
      <c r="AR97" s="257"/>
      <c r="AS97" s="257"/>
      <c r="AT97" s="257"/>
      <c r="AU97" s="257"/>
      <c r="AV97" s="257"/>
      <c r="AW97" s="257"/>
      <c r="AX97" s="258"/>
    </row>
    <row r="98" spans="1:50" ht="35.25" customHeight="1" x14ac:dyDescent="0.15">
      <c r="A98" s="212"/>
      <c r="B98" s="294"/>
      <c r="C98" s="298"/>
      <c r="D98" s="299"/>
      <c r="E98" s="302" t="s">
        <v>228</v>
      </c>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4"/>
      <c r="AD98" s="235" t="s">
        <v>614</v>
      </c>
      <c r="AE98" s="236"/>
      <c r="AF98" s="305"/>
      <c r="AG98" s="259"/>
      <c r="AH98" s="260"/>
      <c r="AI98" s="260"/>
      <c r="AJ98" s="260"/>
      <c r="AK98" s="260"/>
      <c r="AL98" s="260"/>
      <c r="AM98" s="260"/>
      <c r="AN98" s="260"/>
      <c r="AO98" s="260"/>
      <c r="AP98" s="260"/>
      <c r="AQ98" s="260"/>
      <c r="AR98" s="260"/>
      <c r="AS98" s="260"/>
      <c r="AT98" s="260"/>
      <c r="AU98" s="260"/>
      <c r="AV98" s="260"/>
      <c r="AW98" s="260"/>
      <c r="AX98" s="261"/>
    </row>
    <row r="99" spans="1:50" ht="26.25" customHeight="1" x14ac:dyDescent="0.15">
      <c r="A99" s="212"/>
      <c r="B99" s="294"/>
      <c r="C99" s="300"/>
      <c r="D99" s="301"/>
      <c r="E99" s="306" t="s">
        <v>198</v>
      </c>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8"/>
      <c r="AD99" s="309" t="s">
        <v>615</v>
      </c>
      <c r="AE99" s="310"/>
      <c r="AF99" s="310"/>
      <c r="AG99" s="259"/>
      <c r="AH99" s="260"/>
      <c r="AI99" s="260"/>
      <c r="AJ99" s="260"/>
      <c r="AK99" s="260"/>
      <c r="AL99" s="260"/>
      <c r="AM99" s="260"/>
      <c r="AN99" s="260"/>
      <c r="AO99" s="260"/>
      <c r="AP99" s="260"/>
      <c r="AQ99" s="260"/>
      <c r="AR99" s="260"/>
      <c r="AS99" s="260"/>
      <c r="AT99" s="260"/>
      <c r="AU99" s="260"/>
      <c r="AV99" s="260"/>
      <c r="AW99" s="260"/>
      <c r="AX99" s="261"/>
    </row>
    <row r="100" spans="1:50" ht="26.25" customHeight="1" x14ac:dyDescent="0.15">
      <c r="A100" s="212"/>
      <c r="B100" s="213"/>
      <c r="C100" s="311" t="s">
        <v>39</v>
      </c>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219" t="s">
        <v>616</v>
      </c>
      <c r="AE100" s="220"/>
      <c r="AF100" s="220"/>
      <c r="AG100" s="222" t="s">
        <v>616</v>
      </c>
      <c r="AH100" s="223"/>
      <c r="AI100" s="223"/>
      <c r="AJ100" s="223"/>
      <c r="AK100" s="223"/>
      <c r="AL100" s="223"/>
      <c r="AM100" s="223"/>
      <c r="AN100" s="223"/>
      <c r="AO100" s="223"/>
      <c r="AP100" s="223"/>
      <c r="AQ100" s="223"/>
      <c r="AR100" s="223"/>
      <c r="AS100" s="223"/>
      <c r="AT100" s="223"/>
      <c r="AU100" s="223"/>
      <c r="AV100" s="223"/>
      <c r="AW100" s="223"/>
      <c r="AX100" s="224"/>
    </row>
    <row r="101" spans="1:50" ht="26.25" customHeight="1" x14ac:dyDescent="0.15">
      <c r="A101" s="212"/>
      <c r="B101" s="213"/>
      <c r="C101" s="233" t="s">
        <v>133</v>
      </c>
      <c r="D101" s="234"/>
      <c r="E101" s="234"/>
      <c r="F101" s="234"/>
      <c r="G101" s="234"/>
      <c r="H101" s="234"/>
      <c r="I101" s="234"/>
      <c r="J101" s="234"/>
      <c r="K101" s="234"/>
      <c r="L101" s="234"/>
      <c r="M101" s="234"/>
      <c r="N101" s="234"/>
      <c r="O101" s="234"/>
      <c r="P101" s="234"/>
      <c r="Q101" s="234"/>
      <c r="R101" s="234"/>
      <c r="S101" s="234"/>
      <c r="T101" s="234"/>
      <c r="U101" s="234"/>
      <c r="V101" s="234"/>
      <c r="W101" s="234"/>
      <c r="X101" s="234"/>
      <c r="Y101" s="234"/>
      <c r="Z101" s="234"/>
      <c r="AA101" s="234"/>
      <c r="AB101" s="234"/>
      <c r="AC101" s="234"/>
      <c r="AD101" s="235" t="s">
        <v>607</v>
      </c>
      <c r="AE101" s="236"/>
      <c r="AF101" s="236"/>
      <c r="AG101" s="230" t="s">
        <v>617</v>
      </c>
      <c r="AH101" s="231"/>
      <c r="AI101" s="231"/>
      <c r="AJ101" s="231"/>
      <c r="AK101" s="231"/>
      <c r="AL101" s="231"/>
      <c r="AM101" s="231"/>
      <c r="AN101" s="231"/>
      <c r="AO101" s="231"/>
      <c r="AP101" s="231"/>
      <c r="AQ101" s="231"/>
      <c r="AR101" s="231"/>
      <c r="AS101" s="231"/>
      <c r="AT101" s="231"/>
      <c r="AU101" s="231"/>
      <c r="AV101" s="231"/>
      <c r="AW101" s="231"/>
      <c r="AX101" s="232"/>
    </row>
    <row r="102" spans="1:50" ht="26.25" customHeight="1" x14ac:dyDescent="0.15">
      <c r="A102" s="212"/>
      <c r="B102" s="213"/>
      <c r="C102" s="233" t="s">
        <v>35</v>
      </c>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75" t="s">
        <v>618</v>
      </c>
      <c r="AE102" s="276"/>
      <c r="AF102" s="276"/>
      <c r="AG102" s="230" t="s">
        <v>616</v>
      </c>
      <c r="AH102" s="231"/>
      <c r="AI102" s="231"/>
      <c r="AJ102" s="231"/>
      <c r="AK102" s="231"/>
      <c r="AL102" s="231"/>
      <c r="AM102" s="231"/>
      <c r="AN102" s="231"/>
      <c r="AO102" s="231"/>
      <c r="AP102" s="231"/>
      <c r="AQ102" s="231"/>
      <c r="AR102" s="231"/>
      <c r="AS102" s="231"/>
      <c r="AT102" s="231"/>
      <c r="AU102" s="231"/>
      <c r="AV102" s="231"/>
      <c r="AW102" s="231"/>
      <c r="AX102" s="232"/>
    </row>
    <row r="103" spans="1:50" ht="56.25" customHeight="1" x14ac:dyDescent="0.15">
      <c r="A103" s="212"/>
      <c r="B103" s="213"/>
      <c r="C103" s="233" t="s">
        <v>40</v>
      </c>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74"/>
      <c r="AD103" s="235" t="s">
        <v>607</v>
      </c>
      <c r="AE103" s="236"/>
      <c r="AF103" s="236"/>
      <c r="AG103" s="230" t="s">
        <v>619</v>
      </c>
      <c r="AH103" s="231"/>
      <c r="AI103" s="231"/>
      <c r="AJ103" s="231"/>
      <c r="AK103" s="231"/>
      <c r="AL103" s="231"/>
      <c r="AM103" s="231"/>
      <c r="AN103" s="231"/>
      <c r="AO103" s="231"/>
      <c r="AP103" s="231"/>
      <c r="AQ103" s="231"/>
      <c r="AR103" s="231"/>
      <c r="AS103" s="231"/>
      <c r="AT103" s="231"/>
      <c r="AU103" s="231"/>
      <c r="AV103" s="231"/>
      <c r="AW103" s="231"/>
      <c r="AX103" s="232"/>
    </row>
    <row r="104" spans="1:50" ht="26.25" customHeight="1" x14ac:dyDescent="0.15">
      <c r="A104" s="212"/>
      <c r="B104" s="213"/>
      <c r="C104" s="233" t="s">
        <v>206</v>
      </c>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74"/>
      <c r="AD104" s="275" t="s">
        <v>618</v>
      </c>
      <c r="AE104" s="276"/>
      <c r="AF104" s="276"/>
      <c r="AG104" s="277" t="s">
        <v>616</v>
      </c>
      <c r="AH104" s="278"/>
      <c r="AI104" s="278"/>
      <c r="AJ104" s="278"/>
      <c r="AK104" s="278"/>
      <c r="AL104" s="278"/>
      <c r="AM104" s="278"/>
      <c r="AN104" s="278"/>
      <c r="AO104" s="278"/>
      <c r="AP104" s="278"/>
      <c r="AQ104" s="278"/>
      <c r="AR104" s="278"/>
      <c r="AS104" s="278"/>
      <c r="AT104" s="278"/>
      <c r="AU104" s="278"/>
      <c r="AV104" s="278"/>
      <c r="AW104" s="278"/>
      <c r="AX104" s="279"/>
    </row>
    <row r="105" spans="1:50" ht="26.25" customHeight="1" x14ac:dyDescent="0.15">
      <c r="A105" s="212"/>
      <c r="B105" s="213"/>
      <c r="C105" s="332" t="s">
        <v>207</v>
      </c>
      <c r="D105" s="333"/>
      <c r="E105" s="333"/>
      <c r="F105" s="333"/>
      <c r="G105" s="333"/>
      <c r="H105" s="333"/>
      <c r="I105" s="333"/>
      <c r="J105" s="333"/>
      <c r="K105" s="333"/>
      <c r="L105" s="333"/>
      <c r="M105" s="333"/>
      <c r="N105" s="333"/>
      <c r="O105" s="333"/>
      <c r="P105" s="333"/>
      <c r="Q105" s="333"/>
      <c r="R105" s="333"/>
      <c r="S105" s="333"/>
      <c r="T105" s="333"/>
      <c r="U105" s="333"/>
      <c r="V105" s="333"/>
      <c r="W105" s="333"/>
      <c r="X105" s="333"/>
      <c r="Y105" s="333"/>
      <c r="Z105" s="333"/>
      <c r="AA105" s="333"/>
      <c r="AB105" s="333"/>
      <c r="AC105" s="334"/>
      <c r="AD105" s="235" t="s">
        <v>616</v>
      </c>
      <c r="AE105" s="236"/>
      <c r="AF105" s="305"/>
      <c r="AG105" s="230" t="s">
        <v>616</v>
      </c>
      <c r="AH105" s="231"/>
      <c r="AI105" s="231"/>
      <c r="AJ105" s="231"/>
      <c r="AK105" s="231"/>
      <c r="AL105" s="231"/>
      <c r="AM105" s="231"/>
      <c r="AN105" s="231"/>
      <c r="AO105" s="231"/>
      <c r="AP105" s="231"/>
      <c r="AQ105" s="231"/>
      <c r="AR105" s="231"/>
      <c r="AS105" s="231"/>
      <c r="AT105" s="231"/>
      <c r="AU105" s="231"/>
      <c r="AV105" s="231"/>
      <c r="AW105" s="231"/>
      <c r="AX105" s="232"/>
    </row>
    <row r="106" spans="1:50" ht="39.75" customHeight="1" x14ac:dyDescent="0.15">
      <c r="A106" s="214"/>
      <c r="B106" s="215"/>
      <c r="C106" s="335" t="s">
        <v>199</v>
      </c>
      <c r="D106" s="336"/>
      <c r="E106" s="336"/>
      <c r="F106" s="336"/>
      <c r="G106" s="336"/>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7"/>
      <c r="AD106" s="268" t="s">
        <v>607</v>
      </c>
      <c r="AE106" s="269"/>
      <c r="AF106" s="270"/>
      <c r="AG106" s="271" t="s">
        <v>620</v>
      </c>
      <c r="AH106" s="272"/>
      <c r="AI106" s="272"/>
      <c r="AJ106" s="272"/>
      <c r="AK106" s="272"/>
      <c r="AL106" s="272"/>
      <c r="AM106" s="272"/>
      <c r="AN106" s="272"/>
      <c r="AO106" s="272"/>
      <c r="AP106" s="272"/>
      <c r="AQ106" s="272"/>
      <c r="AR106" s="272"/>
      <c r="AS106" s="272"/>
      <c r="AT106" s="272"/>
      <c r="AU106" s="272"/>
      <c r="AV106" s="272"/>
      <c r="AW106" s="272"/>
      <c r="AX106" s="273"/>
    </row>
    <row r="107" spans="1:50" ht="27" customHeight="1" x14ac:dyDescent="0.15">
      <c r="A107" s="210" t="s">
        <v>37</v>
      </c>
      <c r="B107" s="211"/>
      <c r="C107" s="216" t="s">
        <v>200</v>
      </c>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8"/>
      <c r="AD107" s="219" t="s">
        <v>607</v>
      </c>
      <c r="AE107" s="220"/>
      <c r="AF107" s="221"/>
      <c r="AG107" s="222" t="s">
        <v>621</v>
      </c>
      <c r="AH107" s="223"/>
      <c r="AI107" s="223"/>
      <c r="AJ107" s="223"/>
      <c r="AK107" s="223"/>
      <c r="AL107" s="223"/>
      <c r="AM107" s="223"/>
      <c r="AN107" s="223"/>
      <c r="AO107" s="223"/>
      <c r="AP107" s="223"/>
      <c r="AQ107" s="223"/>
      <c r="AR107" s="223"/>
      <c r="AS107" s="223"/>
      <c r="AT107" s="223"/>
      <c r="AU107" s="223"/>
      <c r="AV107" s="223"/>
      <c r="AW107" s="223"/>
      <c r="AX107" s="224"/>
    </row>
    <row r="108" spans="1:50" ht="35.25" customHeight="1" x14ac:dyDescent="0.15">
      <c r="A108" s="212"/>
      <c r="B108" s="213"/>
      <c r="C108" s="225" t="s">
        <v>42</v>
      </c>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7"/>
      <c r="AD108" s="228" t="s">
        <v>607</v>
      </c>
      <c r="AE108" s="229"/>
      <c r="AF108" s="229"/>
      <c r="AG108" s="230" t="s">
        <v>622</v>
      </c>
      <c r="AH108" s="231"/>
      <c r="AI108" s="231"/>
      <c r="AJ108" s="231"/>
      <c r="AK108" s="231"/>
      <c r="AL108" s="231"/>
      <c r="AM108" s="231"/>
      <c r="AN108" s="231"/>
      <c r="AO108" s="231"/>
      <c r="AP108" s="231"/>
      <c r="AQ108" s="231"/>
      <c r="AR108" s="231"/>
      <c r="AS108" s="231"/>
      <c r="AT108" s="231"/>
      <c r="AU108" s="231"/>
      <c r="AV108" s="231"/>
      <c r="AW108" s="231"/>
      <c r="AX108" s="232"/>
    </row>
    <row r="109" spans="1:50" ht="27" customHeight="1" x14ac:dyDescent="0.15">
      <c r="A109" s="212"/>
      <c r="B109" s="213"/>
      <c r="C109" s="233" t="s">
        <v>167</v>
      </c>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5" t="s">
        <v>607</v>
      </c>
      <c r="AE109" s="236"/>
      <c r="AF109" s="236"/>
      <c r="AG109" s="230" t="s">
        <v>623</v>
      </c>
      <c r="AH109" s="231"/>
      <c r="AI109" s="231"/>
      <c r="AJ109" s="231"/>
      <c r="AK109" s="231"/>
      <c r="AL109" s="231"/>
      <c r="AM109" s="231"/>
      <c r="AN109" s="231"/>
      <c r="AO109" s="231"/>
      <c r="AP109" s="231"/>
      <c r="AQ109" s="231"/>
      <c r="AR109" s="231"/>
      <c r="AS109" s="231"/>
      <c r="AT109" s="231"/>
      <c r="AU109" s="231"/>
      <c r="AV109" s="231"/>
      <c r="AW109" s="231"/>
      <c r="AX109" s="232"/>
    </row>
    <row r="110" spans="1:50" ht="36" customHeight="1" x14ac:dyDescent="0.15">
      <c r="A110" s="214"/>
      <c r="B110" s="215"/>
      <c r="C110" s="233" t="s">
        <v>41</v>
      </c>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5" t="s">
        <v>607</v>
      </c>
      <c r="AE110" s="236"/>
      <c r="AF110" s="236"/>
      <c r="AG110" s="262" t="s">
        <v>624</v>
      </c>
      <c r="AH110" s="263"/>
      <c r="AI110" s="263"/>
      <c r="AJ110" s="263"/>
      <c r="AK110" s="263"/>
      <c r="AL110" s="263"/>
      <c r="AM110" s="263"/>
      <c r="AN110" s="263"/>
      <c r="AO110" s="263"/>
      <c r="AP110" s="263"/>
      <c r="AQ110" s="263"/>
      <c r="AR110" s="263"/>
      <c r="AS110" s="263"/>
      <c r="AT110" s="263"/>
      <c r="AU110" s="263"/>
      <c r="AV110" s="263"/>
      <c r="AW110" s="263"/>
      <c r="AX110" s="264"/>
    </row>
    <row r="111" spans="1:50" ht="41.25" customHeight="1" x14ac:dyDescent="0.15">
      <c r="A111" s="244" t="s">
        <v>54</v>
      </c>
      <c r="B111" s="245"/>
      <c r="C111" s="250" t="s">
        <v>134</v>
      </c>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2"/>
      <c r="AD111" s="253" t="s">
        <v>618</v>
      </c>
      <c r="AE111" s="254"/>
      <c r="AF111" s="255"/>
      <c r="AG111" s="256" t="s">
        <v>683</v>
      </c>
      <c r="AH111" s="257"/>
      <c r="AI111" s="257"/>
      <c r="AJ111" s="257"/>
      <c r="AK111" s="257"/>
      <c r="AL111" s="257"/>
      <c r="AM111" s="257"/>
      <c r="AN111" s="257"/>
      <c r="AO111" s="257"/>
      <c r="AP111" s="257"/>
      <c r="AQ111" s="257"/>
      <c r="AR111" s="257"/>
      <c r="AS111" s="257"/>
      <c r="AT111" s="257"/>
      <c r="AU111" s="257"/>
      <c r="AV111" s="257"/>
      <c r="AW111" s="257"/>
      <c r="AX111" s="258"/>
    </row>
    <row r="112" spans="1:50" ht="19.7" customHeight="1" x14ac:dyDescent="0.15">
      <c r="A112" s="246"/>
      <c r="B112" s="247"/>
      <c r="C112" s="701" t="s">
        <v>0</v>
      </c>
      <c r="D112" s="702"/>
      <c r="E112" s="702"/>
      <c r="F112" s="702"/>
      <c r="G112" s="702"/>
      <c r="H112" s="702"/>
      <c r="I112" s="702"/>
      <c r="J112" s="702"/>
      <c r="K112" s="702"/>
      <c r="L112" s="702"/>
      <c r="M112" s="702"/>
      <c r="N112" s="702"/>
      <c r="O112" s="698" t="s">
        <v>562</v>
      </c>
      <c r="P112" s="699"/>
      <c r="Q112" s="699"/>
      <c r="R112" s="699"/>
      <c r="S112" s="699"/>
      <c r="T112" s="699"/>
      <c r="U112" s="699"/>
      <c r="V112" s="699"/>
      <c r="W112" s="699"/>
      <c r="X112" s="699"/>
      <c r="Y112" s="699"/>
      <c r="Z112" s="699"/>
      <c r="AA112" s="699"/>
      <c r="AB112" s="699"/>
      <c r="AC112" s="699"/>
      <c r="AD112" s="699"/>
      <c r="AE112" s="699"/>
      <c r="AF112" s="700"/>
      <c r="AG112" s="259"/>
      <c r="AH112" s="260"/>
      <c r="AI112" s="260"/>
      <c r="AJ112" s="260"/>
      <c r="AK112" s="260"/>
      <c r="AL112" s="260"/>
      <c r="AM112" s="260"/>
      <c r="AN112" s="260"/>
      <c r="AO112" s="260"/>
      <c r="AP112" s="260"/>
      <c r="AQ112" s="260"/>
      <c r="AR112" s="260"/>
      <c r="AS112" s="260"/>
      <c r="AT112" s="260"/>
      <c r="AU112" s="260"/>
      <c r="AV112" s="260"/>
      <c r="AW112" s="260"/>
      <c r="AX112" s="261"/>
    </row>
    <row r="113" spans="1:52" ht="24.75" customHeight="1" x14ac:dyDescent="0.15">
      <c r="A113" s="246"/>
      <c r="B113" s="247"/>
      <c r="C113" s="685"/>
      <c r="D113" s="686"/>
      <c r="E113" s="239"/>
      <c r="F113" s="239"/>
      <c r="G113" s="239"/>
      <c r="H113" s="240"/>
      <c r="I113" s="240"/>
      <c r="J113" s="687"/>
      <c r="K113" s="687"/>
      <c r="L113" s="687"/>
      <c r="M113" s="240"/>
      <c r="N113" s="688"/>
      <c r="O113" s="689" t="s">
        <v>683</v>
      </c>
      <c r="P113" s="690"/>
      <c r="Q113" s="690"/>
      <c r="R113" s="690"/>
      <c r="S113" s="690"/>
      <c r="T113" s="690"/>
      <c r="U113" s="690"/>
      <c r="V113" s="690"/>
      <c r="W113" s="690"/>
      <c r="X113" s="690"/>
      <c r="Y113" s="690"/>
      <c r="Z113" s="690"/>
      <c r="AA113" s="690"/>
      <c r="AB113" s="690"/>
      <c r="AC113" s="690"/>
      <c r="AD113" s="690"/>
      <c r="AE113" s="690"/>
      <c r="AF113" s="691"/>
      <c r="AG113" s="259"/>
      <c r="AH113" s="260"/>
      <c r="AI113" s="260"/>
      <c r="AJ113" s="260"/>
      <c r="AK113" s="260"/>
      <c r="AL113" s="260"/>
      <c r="AM113" s="260"/>
      <c r="AN113" s="260"/>
      <c r="AO113" s="260"/>
      <c r="AP113" s="260"/>
      <c r="AQ113" s="260"/>
      <c r="AR113" s="260"/>
      <c r="AS113" s="260"/>
      <c r="AT113" s="260"/>
      <c r="AU113" s="260"/>
      <c r="AV113" s="260"/>
      <c r="AW113" s="260"/>
      <c r="AX113" s="261"/>
    </row>
    <row r="114" spans="1:52" ht="24.75" customHeight="1" x14ac:dyDescent="0.15">
      <c r="A114" s="246"/>
      <c r="B114" s="247"/>
      <c r="C114" s="237"/>
      <c r="D114" s="238"/>
      <c r="E114" s="239"/>
      <c r="F114" s="239"/>
      <c r="G114" s="239"/>
      <c r="H114" s="240"/>
      <c r="I114" s="240"/>
      <c r="J114" s="241"/>
      <c r="K114" s="241"/>
      <c r="L114" s="241"/>
      <c r="M114" s="242"/>
      <c r="N114" s="243"/>
      <c r="O114" s="692"/>
      <c r="P114" s="693"/>
      <c r="Q114" s="693"/>
      <c r="R114" s="693"/>
      <c r="S114" s="693"/>
      <c r="T114" s="693"/>
      <c r="U114" s="693"/>
      <c r="V114" s="693"/>
      <c r="W114" s="693"/>
      <c r="X114" s="693"/>
      <c r="Y114" s="693"/>
      <c r="Z114" s="693"/>
      <c r="AA114" s="693"/>
      <c r="AB114" s="693"/>
      <c r="AC114" s="693"/>
      <c r="AD114" s="693"/>
      <c r="AE114" s="693"/>
      <c r="AF114" s="694"/>
      <c r="AG114" s="259"/>
      <c r="AH114" s="260"/>
      <c r="AI114" s="260"/>
      <c r="AJ114" s="260"/>
      <c r="AK114" s="260"/>
      <c r="AL114" s="260"/>
      <c r="AM114" s="260"/>
      <c r="AN114" s="260"/>
      <c r="AO114" s="260"/>
      <c r="AP114" s="260"/>
      <c r="AQ114" s="260"/>
      <c r="AR114" s="260"/>
      <c r="AS114" s="260"/>
      <c r="AT114" s="260"/>
      <c r="AU114" s="260"/>
      <c r="AV114" s="260"/>
      <c r="AW114" s="260"/>
      <c r="AX114" s="261"/>
    </row>
    <row r="115" spans="1:52" ht="24.75" customHeight="1" x14ac:dyDescent="0.15">
      <c r="A115" s="246"/>
      <c r="B115" s="247"/>
      <c r="C115" s="237"/>
      <c r="D115" s="238"/>
      <c r="E115" s="239"/>
      <c r="F115" s="239"/>
      <c r="G115" s="239"/>
      <c r="H115" s="240"/>
      <c r="I115" s="240"/>
      <c r="J115" s="241"/>
      <c r="K115" s="241"/>
      <c r="L115" s="241"/>
      <c r="M115" s="242"/>
      <c r="N115" s="243"/>
      <c r="O115" s="692"/>
      <c r="P115" s="693"/>
      <c r="Q115" s="693"/>
      <c r="R115" s="693"/>
      <c r="S115" s="693"/>
      <c r="T115" s="693"/>
      <c r="U115" s="693"/>
      <c r="V115" s="693"/>
      <c r="W115" s="693"/>
      <c r="X115" s="693"/>
      <c r="Y115" s="693"/>
      <c r="Z115" s="693"/>
      <c r="AA115" s="693"/>
      <c r="AB115" s="693"/>
      <c r="AC115" s="693"/>
      <c r="AD115" s="693"/>
      <c r="AE115" s="693"/>
      <c r="AF115" s="694"/>
      <c r="AG115" s="259"/>
      <c r="AH115" s="260"/>
      <c r="AI115" s="260"/>
      <c r="AJ115" s="260"/>
      <c r="AK115" s="260"/>
      <c r="AL115" s="260"/>
      <c r="AM115" s="260"/>
      <c r="AN115" s="260"/>
      <c r="AO115" s="260"/>
      <c r="AP115" s="260"/>
      <c r="AQ115" s="260"/>
      <c r="AR115" s="260"/>
      <c r="AS115" s="260"/>
      <c r="AT115" s="260"/>
      <c r="AU115" s="260"/>
      <c r="AV115" s="260"/>
      <c r="AW115" s="260"/>
      <c r="AX115" s="261"/>
    </row>
    <row r="116" spans="1:52" ht="24.75" customHeight="1" x14ac:dyDescent="0.15">
      <c r="A116" s="246"/>
      <c r="B116" s="247"/>
      <c r="C116" s="237"/>
      <c r="D116" s="238"/>
      <c r="E116" s="239"/>
      <c r="F116" s="239"/>
      <c r="G116" s="239"/>
      <c r="H116" s="240"/>
      <c r="I116" s="240"/>
      <c r="J116" s="241"/>
      <c r="K116" s="241"/>
      <c r="L116" s="241"/>
      <c r="M116" s="242"/>
      <c r="N116" s="243"/>
      <c r="O116" s="692"/>
      <c r="P116" s="693"/>
      <c r="Q116" s="693"/>
      <c r="R116" s="693"/>
      <c r="S116" s="693"/>
      <c r="T116" s="693"/>
      <c r="U116" s="693"/>
      <c r="V116" s="693"/>
      <c r="W116" s="693"/>
      <c r="X116" s="693"/>
      <c r="Y116" s="693"/>
      <c r="Z116" s="693"/>
      <c r="AA116" s="693"/>
      <c r="AB116" s="693"/>
      <c r="AC116" s="693"/>
      <c r="AD116" s="693"/>
      <c r="AE116" s="693"/>
      <c r="AF116" s="694"/>
      <c r="AG116" s="259"/>
      <c r="AH116" s="260"/>
      <c r="AI116" s="260"/>
      <c r="AJ116" s="260"/>
      <c r="AK116" s="260"/>
      <c r="AL116" s="260"/>
      <c r="AM116" s="260"/>
      <c r="AN116" s="260"/>
      <c r="AO116" s="260"/>
      <c r="AP116" s="260"/>
      <c r="AQ116" s="260"/>
      <c r="AR116" s="260"/>
      <c r="AS116" s="260"/>
      <c r="AT116" s="260"/>
      <c r="AU116" s="260"/>
      <c r="AV116" s="260"/>
      <c r="AW116" s="260"/>
      <c r="AX116" s="261"/>
    </row>
    <row r="117" spans="1:52" ht="24.75" customHeight="1" x14ac:dyDescent="0.15">
      <c r="A117" s="248"/>
      <c r="B117" s="249"/>
      <c r="C117" s="265"/>
      <c r="D117" s="266"/>
      <c r="E117" s="239"/>
      <c r="F117" s="239"/>
      <c r="G117" s="239"/>
      <c r="H117" s="240"/>
      <c r="I117" s="240"/>
      <c r="J117" s="267"/>
      <c r="K117" s="267"/>
      <c r="L117" s="267"/>
      <c r="M117" s="683"/>
      <c r="N117" s="684"/>
      <c r="O117" s="695"/>
      <c r="P117" s="696"/>
      <c r="Q117" s="696"/>
      <c r="R117" s="696"/>
      <c r="S117" s="696"/>
      <c r="T117" s="696"/>
      <c r="U117" s="696"/>
      <c r="V117" s="696"/>
      <c r="W117" s="696"/>
      <c r="X117" s="696"/>
      <c r="Y117" s="696"/>
      <c r="Z117" s="696"/>
      <c r="AA117" s="696"/>
      <c r="AB117" s="696"/>
      <c r="AC117" s="696"/>
      <c r="AD117" s="696"/>
      <c r="AE117" s="696"/>
      <c r="AF117" s="697"/>
      <c r="AG117" s="262"/>
      <c r="AH117" s="263"/>
      <c r="AI117" s="263"/>
      <c r="AJ117" s="263"/>
      <c r="AK117" s="263"/>
      <c r="AL117" s="263"/>
      <c r="AM117" s="263"/>
      <c r="AN117" s="263"/>
      <c r="AO117" s="263"/>
      <c r="AP117" s="263"/>
      <c r="AQ117" s="263"/>
      <c r="AR117" s="263"/>
      <c r="AS117" s="263"/>
      <c r="AT117" s="263"/>
      <c r="AU117" s="263"/>
      <c r="AV117" s="263"/>
      <c r="AW117" s="263"/>
      <c r="AX117" s="264"/>
    </row>
    <row r="118" spans="1:52" ht="67.5" customHeight="1" x14ac:dyDescent="0.15">
      <c r="A118" s="210" t="s">
        <v>45</v>
      </c>
      <c r="B118" s="713"/>
      <c r="C118" s="156" t="s">
        <v>49</v>
      </c>
      <c r="D118" s="531"/>
      <c r="E118" s="531"/>
      <c r="F118" s="532"/>
      <c r="G118" s="716" t="s">
        <v>625</v>
      </c>
      <c r="H118" s="716"/>
      <c r="I118" s="716"/>
      <c r="J118" s="716"/>
      <c r="K118" s="716"/>
      <c r="L118" s="716"/>
      <c r="M118" s="716"/>
      <c r="N118" s="716"/>
      <c r="O118" s="716"/>
      <c r="P118" s="716"/>
      <c r="Q118" s="716"/>
      <c r="R118" s="716"/>
      <c r="S118" s="716"/>
      <c r="T118" s="716"/>
      <c r="U118" s="716"/>
      <c r="V118" s="716"/>
      <c r="W118" s="716"/>
      <c r="X118" s="716"/>
      <c r="Y118" s="716"/>
      <c r="Z118" s="716"/>
      <c r="AA118" s="716"/>
      <c r="AB118" s="716"/>
      <c r="AC118" s="716"/>
      <c r="AD118" s="716"/>
      <c r="AE118" s="716"/>
      <c r="AF118" s="716"/>
      <c r="AG118" s="716"/>
      <c r="AH118" s="716"/>
      <c r="AI118" s="716"/>
      <c r="AJ118" s="716"/>
      <c r="AK118" s="716"/>
      <c r="AL118" s="716"/>
      <c r="AM118" s="716"/>
      <c r="AN118" s="716"/>
      <c r="AO118" s="716"/>
      <c r="AP118" s="716"/>
      <c r="AQ118" s="716"/>
      <c r="AR118" s="716"/>
      <c r="AS118" s="716"/>
      <c r="AT118" s="716"/>
      <c r="AU118" s="716"/>
      <c r="AV118" s="716"/>
      <c r="AW118" s="716"/>
      <c r="AX118" s="717"/>
    </row>
    <row r="119" spans="1:52" ht="67.5" customHeight="1" thickBot="1" x14ac:dyDescent="0.2">
      <c r="A119" s="714"/>
      <c r="B119" s="715"/>
      <c r="C119" s="718" t="s">
        <v>53</v>
      </c>
      <c r="D119" s="719"/>
      <c r="E119" s="719"/>
      <c r="F119" s="720"/>
      <c r="G119" s="721" t="s">
        <v>626</v>
      </c>
      <c r="H119" s="721"/>
      <c r="I119" s="721"/>
      <c r="J119" s="721"/>
      <c r="K119" s="721"/>
      <c r="L119" s="721"/>
      <c r="M119" s="721"/>
      <c r="N119" s="721"/>
      <c r="O119" s="721"/>
      <c r="P119" s="721"/>
      <c r="Q119" s="721"/>
      <c r="R119" s="721"/>
      <c r="S119" s="721"/>
      <c r="T119" s="721"/>
      <c r="U119" s="721"/>
      <c r="V119" s="721"/>
      <c r="W119" s="721"/>
      <c r="X119" s="721"/>
      <c r="Y119" s="721"/>
      <c r="Z119" s="721"/>
      <c r="AA119" s="721"/>
      <c r="AB119" s="721"/>
      <c r="AC119" s="721"/>
      <c r="AD119" s="721"/>
      <c r="AE119" s="721"/>
      <c r="AF119" s="721"/>
      <c r="AG119" s="721"/>
      <c r="AH119" s="721"/>
      <c r="AI119" s="721"/>
      <c r="AJ119" s="721"/>
      <c r="AK119" s="721"/>
      <c r="AL119" s="721"/>
      <c r="AM119" s="721"/>
      <c r="AN119" s="721"/>
      <c r="AO119" s="721"/>
      <c r="AP119" s="721"/>
      <c r="AQ119" s="721"/>
      <c r="AR119" s="721"/>
      <c r="AS119" s="721"/>
      <c r="AT119" s="721"/>
      <c r="AU119" s="721"/>
      <c r="AV119" s="721"/>
      <c r="AW119" s="721"/>
      <c r="AX119" s="722"/>
    </row>
    <row r="120" spans="1:52" ht="24" customHeight="1" x14ac:dyDescent="0.15">
      <c r="A120" s="703" t="s">
        <v>30</v>
      </c>
      <c r="B120" s="704"/>
      <c r="C120" s="704"/>
      <c r="D120" s="704"/>
      <c r="E120" s="704"/>
      <c r="F120" s="704"/>
      <c r="G120" s="704"/>
      <c r="H120" s="704"/>
      <c r="I120" s="704"/>
      <c r="J120" s="704"/>
      <c r="K120" s="704"/>
      <c r="L120" s="704"/>
      <c r="M120" s="704"/>
      <c r="N120" s="704"/>
      <c r="O120" s="704"/>
      <c r="P120" s="704"/>
      <c r="Q120" s="704"/>
      <c r="R120" s="704"/>
      <c r="S120" s="704"/>
      <c r="T120" s="704"/>
      <c r="U120" s="704"/>
      <c r="V120" s="704"/>
      <c r="W120" s="704"/>
      <c r="X120" s="704"/>
      <c r="Y120" s="704"/>
      <c r="Z120" s="704"/>
      <c r="AA120" s="704"/>
      <c r="AB120" s="704"/>
      <c r="AC120" s="704"/>
      <c r="AD120" s="704"/>
      <c r="AE120" s="704"/>
      <c r="AF120" s="704"/>
      <c r="AG120" s="704"/>
      <c r="AH120" s="704"/>
      <c r="AI120" s="704"/>
      <c r="AJ120" s="704"/>
      <c r="AK120" s="704"/>
      <c r="AL120" s="704"/>
      <c r="AM120" s="704"/>
      <c r="AN120" s="704"/>
      <c r="AO120" s="704"/>
      <c r="AP120" s="704"/>
      <c r="AQ120" s="704"/>
      <c r="AR120" s="704"/>
      <c r="AS120" s="704"/>
      <c r="AT120" s="704"/>
      <c r="AU120" s="704"/>
      <c r="AV120" s="704"/>
      <c r="AW120" s="704"/>
      <c r="AX120" s="705"/>
    </row>
    <row r="121" spans="1:52" ht="108.75" customHeight="1" thickBot="1" x14ac:dyDescent="0.2">
      <c r="A121" s="706" t="s">
        <v>678</v>
      </c>
      <c r="B121" s="707"/>
      <c r="C121" s="707"/>
      <c r="D121" s="707"/>
      <c r="E121" s="707"/>
      <c r="F121" s="707"/>
      <c r="G121" s="707"/>
      <c r="H121" s="707"/>
      <c r="I121" s="707"/>
      <c r="J121" s="707"/>
      <c r="K121" s="707"/>
      <c r="L121" s="707"/>
      <c r="M121" s="707"/>
      <c r="N121" s="707"/>
      <c r="O121" s="707"/>
      <c r="P121" s="707"/>
      <c r="Q121" s="707"/>
      <c r="R121" s="707"/>
      <c r="S121" s="707"/>
      <c r="T121" s="707"/>
      <c r="U121" s="707"/>
      <c r="V121" s="707"/>
      <c r="W121" s="707"/>
      <c r="X121" s="707"/>
      <c r="Y121" s="707"/>
      <c r="Z121" s="707"/>
      <c r="AA121" s="707"/>
      <c r="AB121" s="707"/>
      <c r="AC121" s="707"/>
      <c r="AD121" s="707"/>
      <c r="AE121" s="707"/>
      <c r="AF121" s="707"/>
      <c r="AG121" s="707"/>
      <c r="AH121" s="707"/>
      <c r="AI121" s="707"/>
      <c r="AJ121" s="707"/>
      <c r="AK121" s="707"/>
      <c r="AL121" s="707"/>
      <c r="AM121" s="707"/>
      <c r="AN121" s="707"/>
      <c r="AO121" s="707"/>
      <c r="AP121" s="707"/>
      <c r="AQ121" s="707"/>
      <c r="AR121" s="707"/>
      <c r="AS121" s="707"/>
      <c r="AT121" s="707"/>
      <c r="AU121" s="707"/>
      <c r="AV121" s="707"/>
      <c r="AW121" s="707"/>
      <c r="AX121" s="708"/>
    </row>
    <row r="122" spans="1:52" ht="24.75" customHeight="1" x14ac:dyDescent="0.15">
      <c r="A122" s="709" t="s">
        <v>31</v>
      </c>
      <c r="B122" s="710"/>
      <c r="C122" s="710"/>
      <c r="D122" s="710"/>
      <c r="E122" s="710"/>
      <c r="F122" s="710"/>
      <c r="G122" s="710"/>
      <c r="H122" s="710"/>
      <c r="I122" s="710"/>
      <c r="J122" s="710"/>
      <c r="K122" s="710"/>
      <c r="L122" s="710"/>
      <c r="M122" s="710"/>
      <c r="N122" s="710"/>
      <c r="O122" s="710"/>
      <c r="P122" s="710"/>
      <c r="Q122" s="710"/>
      <c r="R122" s="710"/>
      <c r="S122" s="710"/>
      <c r="T122" s="710"/>
      <c r="U122" s="710"/>
      <c r="V122" s="710"/>
      <c r="W122" s="710"/>
      <c r="X122" s="710"/>
      <c r="Y122" s="710"/>
      <c r="Z122" s="710"/>
      <c r="AA122" s="710"/>
      <c r="AB122" s="710"/>
      <c r="AC122" s="710"/>
      <c r="AD122" s="710"/>
      <c r="AE122" s="710"/>
      <c r="AF122" s="710"/>
      <c r="AG122" s="710"/>
      <c r="AH122" s="710"/>
      <c r="AI122" s="710"/>
      <c r="AJ122" s="710"/>
      <c r="AK122" s="710"/>
      <c r="AL122" s="710"/>
      <c r="AM122" s="710"/>
      <c r="AN122" s="710"/>
      <c r="AO122" s="710"/>
      <c r="AP122" s="710"/>
      <c r="AQ122" s="710"/>
      <c r="AR122" s="710"/>
      <c r="AS122" s="710"/>
      <c r="AT122" s="710"/>
      <c r="AU122" s="710"/>
      <c r="AV122" s="710"/>
      <c r="AW122" s="710"/>
      <c r="AX122" s="711"/>
    </row>
    <row r="123" spans="1:52" ht="67.5" customHeight="1" thickBot="1" x14ac:dyDescent="0.2">
      <c r="A123" s="192" t="s">
        <v>129</v>
      </c>
      <c r="B123" s="193"/>
      <c r="C123" s="193"/>
      <c r="D123" s="193"/>
      <c r="E123" s="194"/>
      <c r="F123" s="712" t="s">
        <v>679</v>
      </c>
      <c r="G123" s="707"/>
      <c r="H123" s="707"/>
      <c r="I123" s="707"/>
      <c r="J123" s="707"/>
      <c r="K123" s="707"/>
      <c r="L123" s="707"/>
      <c r="M123" s="707"/>
      <c r="N123" s="707"/>
      <c r="O123" s="707"/>
      <c r="P123" s="707"/>
      <c r="Q123" s="707"/>
      <c r="R123" s="707"/>
      <c r="S123" s="707"/>
      <c r="T123" s="707"/>
      <c r="U123" s="707"/>
      <c r="V123" s="707"/>
      <c r="W123" s="707"/>
      <c r="X123" s="707"/>
      <c r="Y123" s="707"/>
      <c r="Z123" s="707"/>
      <c r="AA123" s="707"/>
      <c r="AB123" s="707"/>
      <c r="AC123" s="707"/>
      <c r="AD123" s="707"/>
      <c r="AE123" s="707"/>
      <c r="AF123" s="707"/>
      <c r="AG123" s="707"/>
      <c r="AH123" s="707"/>
      <c r="AI123" s="707"/>
      <c r="AJ123" s="707"/>
      <c r="AK123" s="707"/>
      <c r="AL123" s="707"/>
      <c r="AM123" s="707"/>
      <c r="AN123" s="707"/>
      <c r="AO123" s="707"/>
      <c r="AP123" s="707"/>
      <c r="AQ123" s="707"/>
      <c r="AR123" s="707"/>
      <c r="AS123" s="707"/>
      <c r="AT123" s="707"/>
      <c r="AU123" s="707"/>
      <c r="AV123" s="707"/>
      <c r="AW123" s="707"/>
      <c r="AX123" s="708"/>
    </row>
    <row r="124" spans="1:52" ht="24.75" customHeight="1" x14ac:dyDescent="0.15">
      <c r="A124" s="709" t="s">
        <v>43</v>
      </c>
      <c r="B124" s="710"/>
      <c r="C124" s="710"/>
      <c r="D124" s="710"/>
      <c r="E124" s="710"/>
      <c r="F124" s="710"/>
      <c r="G124" s="710"/>
      <c r="H124" s="710"/>
      <c r="I124" s="710"/>
      <c r="J124" s="710"/>
      <c r="K124" s="710"/>
      <c r="L124" s="710"/>
      <c r="M124" s="710"/>
      <c r="N124" s="710"/>
      <c r="O124" s="710"/>
      <c r="P124" s="710"/>
      <c r="Q124" s="710"/>
      <c r="R124" s="710"/>
      <c r="S124" s="710"/>
      <c r="T124" s="710"/>
      <c r="U124" s="710"/>
      <c r="V124" s="710"/>
      <c r="W124" s="710"/>
      <c r="X124" s="710"/>
      <c r="Y124" s="710"/>
      <c r="Z124" s="710"/>
      <c r="AA124" s="710"/>
      <c r="AB124" s="710"/>
      <c r="AC124" s="710"/>
      <c r="AD124" s="710"/>
      <c r="AE124" s="710"/>
      <c r="AF124" s="710"/>
      <c r="AG124" s="710"/>
      <c r="AH124" s="710"/>
      <c r="AI124" s="710"/>
      <c r="AJ124" s="710"/>
      <c r="AK124" s="710"/>
      <c r="AL124" s="710"/>
      <c r="AM124" s="710"/>
      <c r="AN124" s="710"/>
      <c r="AO124" s="710"/>
      <c r="AP124" s="710"/>
      <c r="AQ124" s="710"/>
      <c r="AR124" s="710"/>
      <c r="AS124" s="710"/>
      <c r="AT124" s="710"/>
      <c r="AU124" s="710"/>
      <c r="AV124" s="710"/>
      <c r="AW124" s="710"/>
      <c r="AX124" s="711"/>
    </row>
    <row r="125" spans="1:52" ht="66" customHeight="1" thickBot="1" x14ac:dyDescent="0.2">
      <c r="A125" s="192" t="s">
        <v>129</v>
      </c>
      <c r="B125" s="193"/>
      <c r="C125" s="193"/>
      <c r="D125" s="193"/>
      <c r="E125" s="194"/>
      <c r="F125" s="195" t="s">
        <v>680</v>
      </c>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7"/>
    </row>
    <row r="126" spans="1:52" ht="24.75" customHeight="1" x14ac:dyDescent="0.15">
      <c r="A126" s="198" t="s">
        <v>32</v>
      </c>
      <c r="B126" s="199"/>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c r="AE126" s="199"/>
      <c r="AF126" s="199"/>
      <c r="AG126" s="199"/>
      <c r="AH126" s="199"/>
      <c r="AI126" s="199"/>
      <c r="AJ126" s="199"/>
      <c r="AK126" s="199"/>
      <c r="AL126" s="199"/>
      <c r="AM126" s="199"/>
      <c r="AN126" s="199"/>
      <c r="AO126" s="199"/>
      <c r="AP126" s="199"/>
      <c r="AQ126" s="199"/>
      <c r="AR126" s="199"/>
      <c r="AS126" s="199"/>
      <c r="AT126" s="199"/>
      <c r="AU126" s="199"/>
      <c r="AV126" s="199"/>
      <c r="AW126" s="199"/>
      <c r="AX126" s="200"/>
    </row>
    <row r="127" spans="1:52" ht="67.5" customHeight="1" thickBot="1" x14ac:dyDescent="0.2">
      <c r="A127" s="201" t="s">
        <v>683</v>
      </c>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3"/>
    </row>
    <row r="128" spans="1:52" ht="24.75" customHeight="1" x14ac:dyDescent="0.15">
      <c r="A128" s="204" t="s">
        <v>209</v>
      </c>
      <c r="B128" s="205"/>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c r="AG128" s="205"/>
      <c r="AH128" s="205"/>
      <c r="AI128" s="205"/>
      <c r="AJ128" s="205"/>
      <c r="AK128" s="205"/>
      <c r="AL128" s="205"/>
      <c r="AM128" s="205"/>
      <c r="AN128" s="205"/>
      <c r="AO128" s="205"/>
      <c r="AP128" s="205"/>
      <c r="AQ128" s="205"/>
      <c r="AR128" s="205"/>
      <c r="AS128" s="205"/>
      <c r="AT128" s="205"/>
      <c r="AU128" s="205"/>
      <c r="AV128" s="205"/>
      <c r="AW128" s="205"/>
      <c r="AX128" s="206"/>
      <c r="AZ128" s="10"/>
    </row>
    <row r="129" spans="1:51" ht="24.75" customHeight="1" x14ac:dyDescent="0.15">
      <c r="A129" s="207" t="s">
        <v>243</v>
      </c>
      <c r="B129" s="208"/>
      <c r="C129" s="208"/>
      <c r="D129" s="209"/>
      <c r="E129" s="188" t="s">
        <v>573</v>
      </c>
      <c r="F129" s="189"/>
      <c r="G129" s="189"/>
      <c r="H129" s="189"/>
      <c r="I129" s="189"/>
      <c r="J129" s="189"/>
      <c r="K129" s="189"/>
      <c r="L129" s="189"/>
      <c r="M129" s="189"/>
      <c r="N129" s="189"/>
      <c r="O129" s="189"/>
      <c r="P129" s="190"/>
      <c r="Q129" s="188"/>
      <c r="R129" s="189"/>
      <c r="S129" s="189"/>
      <c r="T129" s="189"/>
      <c r="U129" s="189"/>
      <c r="V129" s="189"/>
      <c r="W129" s="189"/>
      <c r="X129" s="189"/>
      <c r="Y129" s="189"/>
      <c r="Z129" s="189"/>
      <c r="AA129" s="189"/>
      <c r="AB129" s="190"/>
      <c r="AC129" s="188"/>
      <c r="AD129" s="189"/>
      <c r="AE129" s="189"/>
      <c r="AF129" s="189"/>
      <c r="AG129" s="189"/>
      <c r="AH129" s="189"/>
      <c r="AI129" s="189"/>
      <c r="AJ129" s="189"/>
      <c r="AK129" s="189"/>
      <c r="AL129" s="189"/>
      <c r="AM129" s="189"/>
      <c r="AN129" s="190"/>
      <c r="AO129" s="188"/>
      <c r="AP129" s="189"/>
      <c r="AQ129" s="189"/>
      <c r="AR129" s="189"/>
      <c r="AS129" s="189"/>
      <c r="AT129" s="189"/>
      <c r="AU129" s="189"/>
      <c r="AV129" s="189"/>
      <c r="AW129" s="189"/>
      <c r="AX129" s="191"/>
      <c r="AY129" s="63"/>
    </row>
    <row r="130" spans="1:51" ht="24.75" customHeight="1" x14ac:dyDescent="0.15">
      <c r="A130" s="125" t="s">
        <v>242</v>
      </c>
      <c r="B130" s="125"/>
      <c r="C130" s="125"/>
      <c r="D130" s="125"/>
      <c r="E130" s="188" t="s">
        <v>573</v>
      </c>
      <c r="F130" s="189"/>
      <c r="G130" s="189"/>
      <c r="H130" s="189"/>
      <c r="I130" s="189"/>
      <c r="J130" s="189"/>
      <c r="K130" s="189"/>
      <c r="L130" s="189"/>
      <c r="M130" s="189"/>
      <c r="N130" s="189"/>
      <c r="O130" s="189"/>
      <c r="P130" s="190"/>
      <c r="Q130" s="188"/>
      <c r="R130" s="189"/>
      <c r="S130" s="189"/>
      <c r="T130" s="189"/>
      <c r="U130" s="189"/>
      <c r="V130" s="189"/>
      <c r="W130" s="189"/>
      <c r="X130" s="189"/>
      <c r="Y130" s="189"/>
      <c r="Z130" s="189"/>
      <c r="AA130" s="189"/>
      <c r="AB130" s="190"/>
      <c r="AC130" s="188"/>
      <c r="AD130" s="189"/>
      <c r="AE130" s="189"/>
      <c r="AF130" s="189"/>
      <c r="AG130" s="189"/>
      <c r="AH130" s="189"/>
      <c r="AI130" s="189"/>
      <c r="AJ130" s="189"/>
      <c r="AK130" s="189"/>
      <c r="AL130" s="189"/>
      <c r="AM130" s="189"/>
      <c r="AN130" s="190"/>
      <c r="AO130" s="188"/>
      <c r="AP130" s="189"/>
      <c r="AQ130" s="189"/>
      <c r="AR130" s="189"/>
      <c r="AS130" s="189"/>
      <c r="AT130" s="189"/>
      <c r="AU130" s="189"/>
      <c r="AV130" s="189"/>
      <c r="AW130" s="189"/>
      <c r="AX130" s="191"/>
    </row>
    <row r="131" spans="1:51" ht="24.75" customHeight="1" x14ac:dyDescent="0.15">
      <c r="A131" s="125" t="s">
        <v>241</v>
      </c>
      <c r="B131" s="125"/>
      <c r="C131" s="125"/>
      <c r="D131" s="125"/>
      <c r="E131" s="188" t="s">
        <v>573</v>
      </c>
      <c r="F131" s="189"/>
      <c r="G131" s="189"/>
      <c r="H131" s="189"/>
      <c r="I131" s="189"/>
      <c r="J131" s="189"/>
      <c r="K131" s="189"/>
      <c r="L131" s="189"/>
      <c r="M131" s="189"/>
      <c r="N131" s="189"/>
      <c r="O131" s="189"/>
      <c r="P131" s="190"/>
      <c r="Q131" s="188"/>
      <c r="R131" s="189"/>
      <c r="S131" s="189"/>
      <c r="T131" s="189"/>
      <c r="U131" s="189"/>
      <c r="V131" s="189"/>
      <c r="W131" s="189"/>
      <c r="X131" s="189"/>
      <c r="Y131" s="189"/>
      <c r="Z131" s="189"/>
      <c r="AA131" s="189"/>
      <c r="AB131" s="190"/>
      <c r="AC131" s="188"/>
      <c r="AD131" s="189"/>
      <c r="AE131" s="189"/>
      <c r="AF131" s="189"/>
      <c r="AG131" s="189"/>
      <c r="AH131" s="189"/>
      <c r="AI131" s="189"/>
      <c r="AJ131" s="189"/>
      <c r="AK131" s="189"/>
      <c r="AL131" s="189"/>
      <c r="AM131" s="189"/>
      <c r="AN131" s="190"/>
      <c r="AO131" s="188"/>
      <c r="AP131" s="189"/>
      <c r="AQ131" s="189"/>
      <c r="AR131" s="189"/>
      <c r="AS131" s="189"/>
      <c r="AT131" s="189"/>
      <c r="AU131" s="189"/>
      <c r="AV131" s="189"/>
      <c r="AW131" s="189"/>
      <c r="AX131" s="191"/>
    </row>
    <row r="132" spans="1:51" ht="24.75" customHeight="1" x14ac:dyDescent="0.15">
      <c r="A132" s="125" t="s">
        <v>240</v>
      </c>
      <c r="B132" s="125"/>
      <c r="C132" s="125"/>
      <c r="D132" s="125"/>
      <c r="E132" s="188" t="s">
        <v>573</v>
      </c>
      <c r="F132" s="189"/>
      <c r="G132" s="189"/>
      <c r="H132" s="189"/>
      <c r="I132" s="189"/>
      <c r="J132" s="189"/>
      <c r="K132" s="189"/>
      <c r="L132" s="189"/>
      <c r="M132" s="189"/>
      <c r="N132" s="189"/>
      <c r="O132" s="189"/>
      <c r="P132" s="190"/>
      <c r="Q132" s="188"/>
      <c r="R132" s="189"/>
      <c r="S132" s="189"/>
      <c r="T132" s="189"/>
      <c r="U132" s="189"/>
      <c r="V132" s="189"/>
      <c r="W132" s="189"/>
      <c r="X132" s="189"/>
      <c r="Y132" s="189"/>
      <c r="Z132" s="189"/>
      <c r="AA132" s="189"/>
      <c r="AB132" s="190"/>
      <c r="AC132" s="188"/>
      <c r="AD132" s="189"/>
      <c r="AE132" s="189"/>
      <c r="AF132" s="189"/>
      <c r="AG132" s="189"/>
      <c r="AH132" s="189"/>
      <c r="AI132" s="189"/>
      <c r="AJ132" s="189"/>
      <c r="AK132" s="189"/>
      <c r="AL132" s="189"/>
      <c r="AM132" s="189"/>
      <c r="AN132" s="190"/>
      <c r="AO132" s="188"/>
      <c r="AP132" s="189"/>
      <c r="AQ132" s="189"/>
      <c r="AR132" s="189"/>
      <c r="AS132" s="189"/>
      <c r="AT132" s="189"/>
      <c r="AU132" s="189"/>
      <c r="AV132" s="189"/>
      <c r="AW132" s="189"/>
      <c r="AX132" s="191"/>
    </row>
    <row r="133" spans="1:51" ht="24.75" customHeight="1" x14ac:dyDescent="0.15">
      <c r="A133" s="125" t="s">
        <v>239</v>
      </c>
      <c r="B133" s="125"/>
      <c r="C133" s="125"/>
      <c r="D133" s="125"/>
      <c r="E133" s="188" t="s">
        <v>573</v>
      </c>
      <c r="F133" s="189"/>
      <c r="G133" s="189"/>
      <c r="H133" s="189"/>
      <c r="I133" s="189"/>
      <c r="J133" s="189"/>
      <c r="K133" s="189"/>
      <c r="L133" s="189"/>
      <c r="M133" s="189"/>
      <c r="N133" s="189"/>
      <c r="O133" s="189"/>
      <c r="P133" s="190"/>
      <c r="Q133" s="188"/>
      <c r="R133" s="189"/>
      <c r="S133" s="189"/>
      <c r="T133" s="189"/>
      <c r="U133" s="189"/>
      <c r="V133" s="189"/>
      <c r="W133" s="189"/>
      <c r="X133" s="189"/>
      <c r="Y133" s="189"/>
      <c r="Z133" s="189"/>
      <c r="AA133" s="189"/>
      <c r="AB133" s="190"/>
      <c r="AC133" s="188"/>
      <c r="AD133" s="189"/>
      <c r="AE133" s="189"/>
      <c r="AF133" s="189"/>
      <c r="AG133" s="189"/>
      <c r="AH133" s="189"/>
      <c r="AI133" s="189"/>
      <c r="AJ133" s="189"/>
      <c r="AK133" s="189"/>
      <c r="AL133" s="189"/>
      <c r="AM133" s="189"/>
      <c r="AN133" s="190"/>
      <c r="AO133" s="188"/>
      <c r="AP133" s="189"/>
      <c r="AQ133" s="189"/>
      <c r="AR133" s="189"/>
      <c r="AS133" s="189"/>
      <c r="AT133" s="189"/>
      <c r="AU133" s="189"/>
      <c r="AV133" s="189"/>
      <c r="AW133" s="189"/>
      <c r="AX133" s="191"/>
    </row>
    <row r="134" spans="1:51" ht="24.75" customHeight="1" x14ac:dyDescent="0.15">
      <c r="A134" s="125" t="s">
        <v>238</v>
      </c>
      <c r="B134" s="125"/>
      <c r="C134" s="125"/>
      <c r="D134" s="125"/>
      <c r="E134" s="188" t="s">
        <v>573</v>
      </c>
      <c r="F134" s="189"/>
      <c r="G134" s="189"/>
      <c r="H134" s="189"/>
      <c r="I134" s="189"/>
      <c r="J134" s="189"/>
      <c r="K134" s="189"/>
      <c r="L134" s="189"/>
      <c r="M134" s="189"/>
      <c r="N134" s="189"/>
      <c r="O134" s="189"/>
      <c r="P134" s="190"/>
      <c r="Q134" s="188"/>
      <c r="R134" s="189"/>
      <c r="S134" s="189"/>
      <c r="T134" s="189"/>
      <c r="U134" s="189"/>
      <c r="V134" s="189"/>
      <c r="W134" s="189"/>
      <c r="X134" s="189"/>
      <c r="Y134" s="189"/>
      <c r="Z134" s="189"/>
      <c r="AA134" s="189"/>
      <c r="AB134" s="190"/>
      <c r="AC134" s="188"/>
      <c r="AD134" s="189"/>
      <c r="AE134" s="189"/>
      <c r="AF134" s="189"/>
      <c r="AG134" s="189"/>
      <c r="AH134" s="189"/>
      <c r="AI134" s="189"/>
      <c r="AJ134" s="189"/>
      <c r="AK134" s="189"/>
      <c r="AL134" s="189"/>
      <c r="AM134" s="189"/>
      <c r="AN134" s="190"/>
      <c r="AO134" s="188"/>
      <c r="AP134" s="189"/>
      <c r="AQ134" s="189"/>
      <c r="AR134" s="189"/>
      <c r="AS134" s="189"/>
      <c r="AT134" s="189"/>
      <c r="AU134" s="189"/>
      <c r="AV134" s="189"/>
      <c r="AW134" s="189"/>
      <c r="AX134" s="191"/>
    </row>
    <row r="135" spans="1:51" ht="24.75" customHeight="1" x14ac:dyDescent="0.15">
      <c r="A135" s="125" t="s">
        <v>237</v>
      </c>
      <c r="B135" s="125"/>
      <c r="C135" s="125"/>
      <c r="D135" s="125"/>
      <c r="E135" s="188" t="s">
        <v>605</v>
      </c>
      <c r="F135" s="189"/>
      <c r="G135" s="189"/>
      <c r="H135" s="189"/>
      <c r="I135" s="189"/>
      <c r="J135" s="189"/>
      <c r="K135" s="189"/>
      <c r="L135" s="189"/>
      <c r="M135" s="189"/>
      <c r="N135" s="189"/>
      <c r="O135" s="189"/>
      <c r="P135" s="190"/>
      <c r="Q135" s="188"/>
      <c r="R135" s="189"/>
      <c r="S135" s="189"/>
      <c r="T135" s="189"/>
      <c r="U135" s="189"/>
      <c r="V135" s="189"/>
      <c r="W135" s="189"/>
      <c r="X135" s="189"/>
      <c r="Y135" s="189"/>
      <c r="Z135" s="189"/>
      <c r="AA135" s="189"/>
      <c r="AB135" s="190"/>
      <c r="AC135" s="188"/>
      <c r="AD135" s="189"/>
      <c r="AE135" s="189"/>
      <c r="AF135" s="189"/>
      <c r="AG135" s="189"/>
      <c r="AH135" s="189"/>
      <c r="AI135" s="189"/>
      <c r="AJ135" s="189"/>
      <c r="AK135" s="189"/>
      <c r="AL135" s="189"/>
      <c r="AM135" s="189"/>
      <c r="AN135" s="190"/>
      <c r="AO135" s="188"/>
      <c r="AP135" s="189"/>
      <c r="AQ135" s="189"/>
      <c r="AR135" s="189"/>
      <c r="AS135" s="189"/>
      <c r="AT135" s="189"/>
      <c r="AU135" s="189"/>
      <c r="AV135" s="189"/>
      <c r="AW135" s="189"/>
      <c r="AX135" s="191"/>
    </row>
    <row r="136" spans="1:51" ht="24.75" customHeight="1" x14ac:dyDescent="0.15">
      <c r="A136" s="125" t="s">
        <v>236</v>
      </c>
      <c r="B136" s="125"/>
      <c r="C136" s="125"/>
      <c r="D136" s="125"/>
      <c r="E136" s="188" t="s">
        <v>606</v>
      </c>
      <c r="F136" s="189"/>
      <c r="G136" s="189"/>
      <c r="H136" s="189"/>
      <c r="I136" s="189"/>
      <c r="J136" s="189"/>
      <c r="K136" s="189"/>
      <c r="L136" s="189"/>
      <c r="M136" s="189"/>
      <c r="N136" s="189"/>
      <c r="O136" s="189"/>
      <c r="P136" s="190"/>
      <c r="Q136" s="188"/>
      <c r="R136" s="189"/>
      <c r="S136" s="189"/>
      <c r="T136" s="189"/>
      <c r="U136" s="189"/>
      <c r="V136" s="189"/>
      <c r="W136" s="189"/>
      <c r="X136" s="189"/>
      <c r="Y136" s="189"/>
      <c r="Z136" s="189"/>
      <c r="AA136" s="189"/>
      <c r="AB136" s="190"/>
      <c r="AC136" s="188"/>
      <c r="AD136" s="189"/>
      <c r="AE136" s="189"/>
      <c r="AF136" s="189"/>
      <c r="AG136" s="189"/>
      <c r="AH136" s="189"/>
      <c r="AI136" s="189"/>
      <c r="AJ136" s="189"/>
      <c r="AK136" s="189"/>
      <c r="AL136" s="189"/>
      <c r="AM136" s="189"/>
      <c r="AN136" s="190"/>
      <c r="AO136" s="188"/>
      <c r="AP136" s="189"/>
      <c r="AQ136" s="189"/>
      <c r="AR136" s="189"/>
      <c r="AS136" s="189"/>
      <c r="AT136" s="189"/>
      <c r="AU136" s="189"/>
      <c r="AV136" s="189"/>
      <c r="AW136" s="189"/>
      <c r="AX136" s="191"/>
    </row>
    <row r="137" spans="1:51" ht="24.75" customHeight="1" x14ac:dyDescent="0.15">
      <c r="A137" s="125" t="s">
        <v>382</v>
      </c>
      <c r="B137" s="125"/>
      <c r="C137" s="125"/>
      <c r="D137" s="125"/>
      <c r="E137" s="73" t="s">
        <v>564</v>
      </c>
      <c r="F137" s="72"/>
      <c r="G137" s="72"/>
      <c r="H137" s="66" t="str">
        <f>IF(E137="","","-")</f>
        <v>-</v>
      </c>
      <c r="I137" s="72"/>
      <c r="J137" s="72"/>
      <c r="K137" s="66" t="str">
        <f>IF(I137="","","-")</f>
        <v/>
      </c>
      <c r="L137" s="74">
        <v>154</v>
      </c>
      <c r="M137" s="74"/>
      <c r="N137" s="66" t="str">
        <f>IF(O137="","","-")</f>
        <v/>
      </c>
      <c r="O137" s="75"/>
      <c r="P137" s="76"/>
      <c r="Q137" s="73"/>
      <c r="R137" s="72"/>
      <c r="S137" s="72"/>
      <c r="T137" s="66" t="str">
        <f>IF(Q137="","","-")</f>
        <v/>
      </c>
      <c r="U137" s="72"/>
      <c r="V137" s="72"/>
      <c r="W137" s="66" t="str">
        <f>IF(U137="","","-")</f>
        <v/>
      </c>
      <c r="X137" s="74"/>
      <c r="Y137" s="74"/>
      <c r="Z137" s="66" t="str">
        <f>IF(AA137="","","-")</f>
        <v/>
      </c>
      <c r="AA137" s="75"/>
      <c r="AB137" s="76"/>
      <c r="AC137" s="73"/>
      <c r="AD137" s="72"/>
      <c r="AE137" s="72"/>
      <c r="AF137" s="66" t="str">
        <f>IF(AC137="","","-")</f>
        <v/>
      </c>
      <c r="AG137" s="72"/>
      <c r="AH137" s="72"/>
      <c r="AI137" s="66" t="str">
        <f>IF(AG137="","","-")</f>
        <v/>
      </c>
      <c r="AJ137" s="74"/>
      <c r="AK137" s="74"/>
      <c r="AL137" s="66" t="str">
        <f>IF(AM137="","","-")</f>
        <v/>
      </c>
      <c r="AM137" s="75"/>
      <c r="AN137" s="76"/>
      <c r="AO137" s="73"/>
      <c r="AP137" s="72"/>
      <c r="AQ137" s="66" t="str">
        <f>IF(AO137="","","-")</f>
        <v/>
      </c>
      <c r="AR137" s="72"/>
      <c r="AS137" s="72"/>
      <c r="AT137" s="66" t="str">
        <f>IF(AR137="","","-")</f>
        <v/>
      </c>
      <c r="AU137" s="74"/>
      <c r="AV137" s="74"/>
      <c r="AW137" s="66" t="str">
        <f>IF(AX137="","","-")</f>
        <v/>
      </c>
      <c r="AX137" s="68"/>
    </row>
    <row r="138" spans="1:51" ht="24.75" customHeight="1" x14ac:dyDescent="0.15">
      <c r="A138" s="125" t="s">
        <v>553</v>
      </c>
      <c r="B138" s="125"/>
      <c r="C138" s="125"/>
      <c r="D138" s="125"/>
      <c r="E138" s="73" t="s">
        <v>564</v>
      </c>
      <c r="F138" s="72"/>
      <c r="G138" s="72"/>
      <c r="H138" s="66"/>
      <c r="I138" s="72"/>
      <c r="J138" s="72"/>
      <c r="K138" s="66"/>
      <c r="L138" s="74">
        <v>158</v>
      </c>
      <c r="M138" s="74"/>
      <c r="N138" s="66" t="str">
        <f>IF(O138="","","-")</f>
        <v/>
      </c>
      <c r="O138" s="75"/>
      <c r="P138" s="76"/>
      <c r="Q138" s="73"/>
      <c r="R138" s="72"/>
      <c r="S138" s="72"/>
      <c r="T138" s="66" t="str">
        <f>IF(Q138="","","-")</f>
        <v/>
      </c>
      <c r="U138" s="72"/>
      <c r="V138" s="72"/>
      <c r="W138" s="66" t="str">
        <f>IF(U138="","","-")</f>
        <v/>
      </c>
      <c r="X138" s="74"/>
      <c r="Y138" s="74"/>
      <c r="Z138" s="66" t="str">
        <f>IF(AA138="","","-")</f>
        <v/>
      </c>
      <c r="AA138" s="75"/>
      <c r="AB138" s="76"/>
      <c r="AC138" s="73"/>
      <c r="AD138" s="72"/>
      <c r="AE138" s="72"/>
      <c r="AF138" s="66" t="str">
        <f>IF(AC138="","","-")</f>
        <v/>
      </c>
      <c r="AG138" s="72"/>
      <c r="AH138" s="72"/>
      <c r="AI138" s="66" t="str">
        <f>IF(AG138="","","-")</f>
        <v/>
      </c>
      <c r="AJ138" s="74"/>
      <c r="AK138" s="74"/>
      <c r="AL138" s="66" t="str">
        <f>IF(AM138="","","-")</f>
        <v/>
      </c>
      <c r="AM138" s="75"/>
      <c r="AN138" s="76"/>
      <c r="AO138" s="73"/>
      <c r="AP138" s="72"/>
      <c r="AQ138" s="66" t="str">
        <f>IF(AO138="","","-")</f>
        <v/>
      </c>
      <c r="AR138" s="72"/>
      <c r="AS138" s="72"/>
      <c r="AT138" s="66" t="str">
        <f>IF(AR138="","","-")</f>
        <v/>
      </c>
      <c r="AU138" s="74"/>
      <c r="AV138" s="74"/>
      <c r="AW138" s="66" t="str">
        <f>IF(AX138="","","-")</f>
        <v/>
      </c>
      <c r="AX138" s="68"/>
    </row>
    <row r="139" spans="1:51" ht="24.75" customHeight="1" x14ac:dyDescent="0.15">
      <c r="A139" s="125" t="s">
        <v>350</v>
      </c>
      <c r="B139" s="125"/>
      <c r="C139" s="125"/>
      <c r="D139" s="125"/>
      <c r="E139" s="70">
        <v>2021</v>
      </c>
      <c r="F139" s="71"/>
      <c r="G139" s="72" t="s">
        <v>608</v>
      </c>
      <c r="H139" s="72"/>
      <c r="I139" s="72"/>
      <c r="J139" s="71">
        <v>20</v>
      </c>
      <c r="K139" s="71"/>
      <c r="L139" s="74">
        <v>46</v>
      </c>
      <c r="M139" s="74"/>
      <c r="N139" s="74"/>
      <c r="O139" s="71"/>
      <c r="P139" s="71"/>
      <c r="Q139" s="70"/>
      <c r="R139" s="71"/>
      <c r="S139" s="72"/>
      <c r="T139" s="72"/>
      <c r="U139" s="72"/>
      <c r="V139" s="71"/>
      <c r="W139" s="71"/>
      <c r="X139" s="74"/>
      <c r="Y139" s="74"/>
      <c r="Z139" s="74"/>
      <c r="AA139" s="71"/>
      <c r="AB139" s="171"/>
      <c r="AC139" s="70"/>
      <c r="AD139" s="71"/>
      <c r="AE139" s="72"/>
      <c r="AF139" s="72"/>
      <c r="AG139" s="72"/>
      <c r="AH139" s="71"/>
      <c r="AI139" s="71"/>
      <c r="AJ139" s="74"/>
      <c r="AK139" s="74"/>
      <c r="AL139" s="74"/>
      <c r="AM139" s="71"/>
      <c r="AN139" s="171"/>
      <c r="AO139" s="70"/>
      <c r="AP139" s="71"/>
      <c r="AQ139" s="72"/>
      <c r="AR139" s="72"/>
      <c r="AS139" s="72"/>
      <c r="AT139" s="71"/>
      <c r="AU139" s="71"/>
      <c r="AV139" s="74"/>
      <c r="AW139" s="74"/>
      <c r="AX139" s="68"/>
    </row>
    <row r="140" spans="1:51" ht="28.35" customHeight="1" x14ac:dyDescent="0.15">
      <c r="A140" s="172" t="s">
        <v>230</v>
      </c>
      <c r="B140" s="173"/>
      <c r="C140" s="173"/>
      <c r="D140" s="173"/>
      <c r="E140" s="173"/>
      <c r="F140" s="174"/>
      <c r="G140" s="53" t="s">
        <v>555</v>
      </c>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5"/>
    </row>
    <row r="141" spans="1:51" ht="28.35" customHeight="1" x14ac:dyDescent="0.15">
      <c r="A141" s="172"/>
      <c r="B141" s="173"/>
      <c r="C141" s="173"/>
      <c r="D141" s="173"/>
      <c r="E141" s="173"/>
      <c r="F141" s="174"/>
      <c r="G141" s="33"/>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5"/>
    </row>
    <row r="142" spans="1:51" ht="28.35" customHeight="1" x14ac:dyDescent="0.15">
      <c r="A142" s="172"/>
      <c r="B142" s="173"/>
      <c r="C142" s="173"/>
      <c r="D142" s="173"/>
      <c r="E142" s="173"/>
      <c r="F142" s="174"/>
      <c r="G142" s="33"/>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5"/>
    </row>
    <row r="143" spans="1:51" ht="28.35" customHeight="1" x14ac:dyDescent="0.15">
      <c r="A143" s="172"/>
      <c r="B143" s="173"/>
      <c r="C143" s="173"/>
      <c r="D143" s="173"/>
      <c r="E143" s="173"/>
      <c r="F143" s="174"/>
      <c r="G143" s="33"/>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5"/>
    </row>
    <row r="144" spans="1:51" ht="27.75" customHeight="1" x14ac:dyDescent="0.15">
      <c r="A144" s="172"/>
      <c r="B144" s="173"/>
      <c r="C144" s="173"/>
      <c r="D144" s="173"/>
      <c r="E144" s="173"/>
      <c r="F144" s="174"/>
      <c r="G144" s="33"/>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5"/>
    </row>
    <row r="145" spans="1:50" ht="28.35" customHeight="1" x14ac:dyDescent="0.15">
      <c r="A145" s="172"/>
      <c r="B145" s="173"/>
      <c r="C145" s="173"/>
      <c r="D145" s="173"/>
      <c r="E145" s="173"/>
      <c r="F145" s="174"/>
      <c r="G145" s="33"/>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5"/>
    </row>
    <row r="146" spans="1:50" ht="28.35" customHeight="1" x14ac:dyDescent="0.15">
      <c r="A146" s="172"/>
      <c r="B146" s="173"/>
      <c r="C146" s="173"/>
      <c r="D146" s="173"/>
      <c r="E146" s="173"/>
      <c r="F146" s="174"/>
      <c r="G146" s="33"/>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5"/>
    </row>
    <row r="147" spans="1:50" ht="27.75" customHeight="1" x14ac:dyDescent="0.15">
      <c r="A147" s="172"/>
      <c r="B147" s="173"/>
      <c r="C147" s="173"/>
      <c r="D147" s="173"/>
      <c r="E147" s="173"/>
      <c r="F147" s="174"/>
      <c r="G147" s="33"/>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5"/>
    </row>
    <row r="148" spans="1:50" ht="28.35" customHeight="1" x14ac:dyDescent="0.15">
      <c r="A148" s="172"/>
      <c r="B148" s="173"/>
      <c r="C148" s="173"/>
      <c r="D148" s="173"/>
      <c r="E148" s="173"/>
      <c r="F148" s="174"/>
      <c r="G148" s="33"/>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5"/>
    </row>
    <row r="149" spans="1:50" ht="28.35" customHeight="1" x14ac:dyDescent="0.15">
      <c r="A149" s="172"/>
      <c r="B149" s="173"/>
      <c r="C149" s="173"/>
      <c r="D149" s="173"/>
      <c r="E149" s="173"/>
      <c r="F149" s="174"/>
      <c r="G149" s="33"/>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5"/>
    </row>
    <row r="150" spans="1:50" ht="28.35" customHeight="1" x14ac:dyDescent="0.15">
      <c r="A150" s="172"/>
      <c r="B150" s="173"/>
      <c r="C150" s="173"/>
      <c r="D150" s="173"/>
      <c r="E150" s="173"/>
      <c r="F150" s="174"/>
      <c r="G150" s="33"/>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5"/>
    </row>
    <row r="151" spans="1:50" ht="28.35" customHeight="1" x14ac:dyDescent="0.15">
      <c r="A151" s="172"/>
      <c r="B151" s="173"/>
      <c r="C151" s="173"/>
      <c r="D151" s="173"/>
      <c r="E151" s="173"/>
      <c r="F151" s="174"/>
      <c r="G151" s="33"/>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5"/>
    </row>
    <row r="152" spans="1:50" ht="24.75" customHeight="1" x14ac:dyDescent="0.15">
      <c r="A152" s="172"/>
      <c r="B152" s="173"/>
      <c r="C152" s="173"/>
      <c r="D152" s="173"/>
      <c r="E152" s="173"/>
      <c r="F152" s="174"/>
      <c r="G152" s="33"/>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5"/>
    </row>
    <row r="153" spans="1:50" ht="24.75" customHeight="1" x14ac:dyDescent="0.15">
      <c r="A153" s="172"/>
      <c r="B153" s="173"/>
      <c r="C153" s="173"/>
      <c r="D153" s="173"/>
      <c r="E153" s="173"/>
      <c r="F153" s="174"/>
      <c r="G153" s="33"/>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5"/>
    </row>
    <row r="154" spans="1:50" ht="24.75" customHeight="1" x14ac:dyDescent="0.15">
      <c r="A154" s="172"/>
      <c r="B154" s="173"/>
      <c r="C154" s="173"/>
      <c r="D154" s="173"/>
      <c r="E154" s="173"/>
      <c r="F154" s="174"/>
      <c r="G154" s="33"/>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5"/>
    </row>
    <row r="155" spans="1:50" ht="24.75" customHeight="1" x14ac:dyDescent="0.15">
      <c r="A155" s="172"/>
      <c r="B155" s="173"/>
      <c r="C155" s="173"/>
      <c r="D155" s="173"/>
      <c r="E155" s="173"/>
      <c r="F155" s="174"/>
      <c r="G155" s="33"/>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5"/>
    </row>
    <row r="156" spans="1:50" ht="25.5" customHeight="1" x14ac:dyDescent="0.15">
      <c r="A156" s="172"/>
      <c r="B156" s="173"/>
      <c r="C156" s="173"/>
      <c r="D156" s="173"/>
      <c r="E156" s="173"/>
      <c r="F156" s="174"/>
      <c r="G156" s="33"/>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5"/>
    </row>
    <row r="157" spans="1:50" ht="24.75" customHeight="1" thickBot="1" x14ac:dyDescent="0.2">
      <c r="A157" s="175"/>
      <c r="B157" s="176"/>
      <c r="C157" s="176"/>
      <c r="D157" s="176"/>
      <c r="E157" s="176"/>
      <c r="F157" s="177"/>
      <c r="G157" s="36"/>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8"/>
    </row>
    <row r="158" spans="1:50" ht="24.75" customHeight="1" x14ac:dyDescent="0.15">
      <c r="A158" s="178" t="s">
        <v>232</v>
      </c>
      <c r="B158" s="179"/>
      <c r="C158" s="179"/>
      <c r="D158" s="179"/>
      <c r="E158" s="179"/>
      <c r="F158" s="180"/>
      <c r="G158" s="184" t="s">
        <v>660</v>
      </c>
      <c r="H158" s="185"/>
      <c r="I158" s="185"/>
      <c r="J158" s="185"/>
      <c r="K158" s="185"/>
      <c r="L158" s="185"/>
      <c r="M158" s="185"/>
      <c r="N158" s="185"/>
      <c r="O158" s="185"/>
      <c r="P158" s="185"/>
      <c r="Q158" s="185"/>
      <c r="R158" s="185"/>
      <c r="S158" s="185"/>
      <c r="T158" s="185"/>
      <c r="U158" s="185"/>
      <c r="V158" s="185"/>
      <c r="W158" s="185"/>
      <c r="X158" s="185"/>
      <c r="Y158" s="185"/>
      <c r="Z158" s="185"/>
      <c r="AA158" s="185"/>
      <c r="AB158" s="186"/>
      <c r="AC158" s="184" t="s">
        <v>674</v>
      </c>
      <c r="AD158" s="185"/>
      <c r="AE158" s="185"/>
      <c r="AF158" s="185"/>
      <c r="AG158" s="185"/>
      <c r="AH158" s="185"/>
      <c r="AI158" s="185"/>
      <c r="AJ158" s="185"/>
      <c r="AK158" s="185"/>
      <c r="AL158" s="185"/>
      <c r="AM158" s="185"/>
      <c r="AN158" s="185"/>
      <c r="AO158" s="185"/>
      <c r="AP158" s="185"/>
      <c r="AQ158" s="185"/>
      <c r="AR158" s="185"/>
      <c r="AS158" s="185"/>
      <c r="AT158" s="185"/>
      <c r="AU158" s="185"/>
      <c r="AV158" s="185"/>
      <c r="AW158" s="185"/>
      <c r="AX158" s="187"/>
    </row>
    <row r="159" spans="1:50" ht="24.75" customHeight="1" x14ac:dyDescent="0.15">
      <c r="A159" s="181"/>
      <c r="B159" s="182"/>
      <c r="C159" s="182"/>
      <c r="D159" s="182"/>
      <c r="E159" s="182"/>
      <c r="F159" s="183"/>
      <c r="G159" s="156" t="s">
        <v>15</v>
      </c>
      <c r="H159" s="157"/>
      <c r="I159" s="157"/>
      <c r="J159" s="157"/>
      <c r="K159" s="157"/>
      <c r="L159" s="158" t="s">
        <v>16</v>
      </c>
      <c r="M159" s="157"/>
      <c r="N159" s="157"/>
      <c r="O159" s="157"/>
      <c r="P159" s="157"/>
      <c r="Q159" s="157"/>
      <c r="R159" s="157"/>
      <c r="S159" s="157"/>
      <c r="T159" s="157"/>
      <c r="U159" s="157"/>
      <c r="V159" s="157"/>
      <c r="W159" s="157"/>
      <c r="X159" s="159"/>
      <c r="Y159" s="153" t="s">
        <v>17</v>
      </c>
      <c r="Z159" s="154"/>
      <c r="AA159" s="154"/>
      <c r="AB159" s="155"/>
      <c r="AC159" s="156" t="s">
        <v>15</v>
      </c>
      <c r="AD159" s="157"/>
      <c r="AE159" s="157"/>
      <c r="AF159" s="157"/>
      <c r="AG159" s="157"/>
      <c r="AH159" s="158" t="s">
        <v>16</v>
      </c>
      <c r="AI159" s="157"/>
      <c r="AJ159" s="157"/>
      <c r="AK159" s="157"/>
      <c r="AL159" s="157"/>
      <c r="AM159" s="157"/>
      <c r="AN159" s="157"/>
      <c r="AO159" s="157"/>
      <c r="AP159" s="157"/>
      <c r="AQ159" s="157"/>
      <c r="AR159" s="157"/>
      <c r="AS159" s="157"/>
      <c r="AT159" s="159"/>
      <c r="AU159" s="153" t="s">
        <v>17</v>
      </c>
      <c r="AV159" s="154"/>
      <c r="AW159" s="154"/>
      <c r="AX159" s="160"/>
    </row>
    <row r="160" spans="1:50" ht="39.75" customHeight="1" x14ac:dyDescent="0.15">
      <c r="A160" s="181"/>
      <c r="B160" s="182"/>
      <c r="C160" s="182"/>
      <c r="D160" s="182"/>
      <c r="E160" s="182"/>
      <c r="F160" s="183"/>
      <c r="G160" s="161" t="s">
        <v>627</v>
      </c>
      <c r="H160" s="162"/>
      <c r="I160" s="162"/>
      <c r="J160" s="162"/>
      <c r="K160" s="163"/>
      <c r="L160" s="164" t="s">
        <v>631</v>
      </c>
      <c r="M160" s="165"/>
      <c r="N160" s="165"/>
      <c r="O160" s="165"/>
      <c r="P160" s="165"/>
      <c r="Q160" s="165"/>
      <c r="R160" s="165"/>
      <c r="S160" s="165"/>
      <c r="T160" s="165"/>
      <c r="U160" s="165"/>
      <c r="V160" s="165"/>
      <c r="W160" s="165"/>
      <c r="X160" s="166"/>
      <c r="Y160" s="167">
        <v>27.1</v>
      </c>
      <c r="Z160" s="168"/>
      <c r="AA160" s="168"/>
      <c r="AB160" s="169"/>
      <c r="AC160" s="161" t="s">
        <v>675</v>
      </c>
      <c r="AD160" s="162"/>
      <c r="AE160" s="162"/>
      <c r="AF160" s="162"/>
      <c r="AG160" s="163"/>
      <c r="AH160" s="164" t="s">
        <v>676</v>
      </c>
      <c r="AI160" s="165"/>
      <c r="AJ160" s="165"/>
      <c r="AK160" s="165"/>
      <c r="AL160" s="165"/>
      <c r="AM160" s="165"/>
      <c r="AN160" s="165"/>
      <c r="AO160" s="165"/>
      <c r="AP160" s="165"/>
      <c r="AQ160" s="165"/>
      <c r="AR160" s="165"/>
      <c r="AS160" s="165"/>
      <c r="AT160" s="166"/>
      <c r="AU160" s="167">
        <v>1</v>
      </c>
      <c r="AV160" s="168"/>
      <c r="AW160" s="168"/>
      <c r="AX160" s="170"/>
    </row>
    <row r="161" spans="1:51" ht="24.75" customHeight="1" x14ac:dyDescent="0.15">
      <c r="A161" s="181"/>
      <c r="B161" s="182"/>
      <c r="C161" s="182"/>
      <c r="D161" s="182"/>
      <c r="E161" s="182"/>
      <c r="F161" s="183"/>
      <c r="G161" s="143"/>
      <c r="H161" s="144"/>
      <c r="I161" s="144"/>
      <c r="J161" s="144"/>
      <c r="K161" s="145"/>
      <c r="L161" s="146"/>
      <c r="M161" s="147"/>
      <c r="N161" s="147"/>
      <c r="O161" s="147"/>
      <c r="P161" s="147"/>
      <c r="Q161" s="147"/>
      <c r="R161" s="147"/>
      <c r="S161" s="147"/>
      <c r="T161" s="147"/>
      <c r="U161" s="147"/>
      <c r="V161" s="147"/>
      <c r="W161" s="147"/>
      <c r="X161" s="148"/>
      <c r="Y161" s="149"/>
      <c r="Z161" s="150"/>
      <c r="AA161" s="150"/>
      <c r="AB161" s="151"/>
      <c r="AC161" s="143"/>
      <c r="AD161" s="144"/>
      <c r="AE161" s="144"/>
      <c r="AF161" s="144"/>
      <c r="AG161" s="145"/>
      <c r="AH161" s="146"/>
      <c r="AI161" s="147"/>
      <c r="AJ161" s="147"/>
      <c r="AK161" s="147"/>
      <c r="AL161" s="147"/>
      <c r="AM161" s="147"/>
      <c r="AN161" s="147"/>
      <c r="AO161" s="147"/>
      <c r="AP161" s="147"/>
      <c r="AQ161" s="147"/>
      <c r="AR161" s="147"/>
      <c r="AS161" s="147"/>
      <c r="AT161" s="148"/>
      <c r="AU161" s="149"/>
      <c r="AV161" s="150"/>
      <c r="AW161" s="150"/>
      <c r="AX161" s="152"/>
    </row>
    <row r="162" spans="1:51" ht="24.75" customHeight="1" x14ac:dyDescent="0.15">
      <c r="A162" s="181"/>
      <c r="B162" s="182"/>
      <c r="C162" s="182"/>
      <c r="D162" s="182"/>
      <c r="E162" s="182"/>
      <c r="F162" s="183"/>
      <c r="G162" s="134" t="s">
        <v>18</v>
      </c>
      <c r="H162" s="135"/>
      <c r="I162" s="135"/>
      <c r="J162" s="135"/>
      <c r="K162" s="135"/>
      <c r="L162" s="136"/>
      <c r="M162" s="137"/>
      <c r="N162" s="137"/>
      <c r="O162" s="137"/>
      <c r="P162" s="137"/>
      <c r="Q162" s="137"/>
      <c r="R162" s="137"/>
      <c r="S162" s="137"/>
      <c r="T162" s="137"/>
      <c r="U162" s="137"/>
      <c r="V162" s="137"/>
      <c r="W162" s="137"/>
      <c r="X162" s="138"/>
      <c r="Y162" s="139">
        <f>SUM(Y160:AB161)</f>
        <v>27.1</v>
      </c>
      <c r="Z162" s="140"/>
      <c r="AA162" s="140"/>
      <c r="AB162" s="141"/>
      <c r="AC162" s="134" t="s">
        <v>18</v>
      </c>
      <c r="AD162" s="135"/>
      <c r="AE162" s="135"/>
      <c r="AF162" s="135"/>
      <c r="AG162" s="135"/>
      <c r="AH162" s="136"/>
      <c r="AI162" s="137"/>
      <c r="AJ162" s="137"/>
      <c r="AK162" s="137"/>
      <c r="AL162" s="137"/>
      <c r="AM162" s="137"/>
      <c r="AN162" s="137"/>
      <c r="AO162" s="137"/>
      <c r="AP162" s="137"/>
      <c r="AQ162" s="137"/>
      <c r="AR162" s="137"/>
      <c r="AS162" s="137"/>
      <c r="AT162" s="138"/>
      <c r="AU162" s="139">
        <f>SUM(AU160:AX161)</f>
        <v>1</v>
      </c>
      <c r="AV162" s="140"/>
      <c r="AW162" s="140"/>
      <c r="AX162" s="142"/>
    </row>
    <row r="163" spans="1:51" ht="24.75" customHeight="1" x14ac:dyDescent="0.15">
      <c r="A163" s="4"/>
      <c r="B163" s="4"/>
      <c r="C163" s="4"/>
      <c r="D163" s="4"/>
      <c r="E163" s="4"/>
      <c r="F163" s="4"/>
      <c r="G163" s="7"/>
      <c r="H163" s="7"/>
      <c r="I163" s="7"/>
      <c r="J163" s="7"/>
      <c r="K163" s="7"/>
      <c r="L163" s="3"/>
      <c r="M163" s="7"/>
      <c r="N163" s="7"/>
      <c r="O163" s="7"/>
      <c r="P163" s="7"/>
      <c r="Q163" s="7"/>
      <c r="R163" s="7"/>
      <c r="S163" s="7"/>
      <c r="T163" s="7"/>
      <c r="U163" s="7"/>
      <c r="V163" s="7"/>
      <c r="W163" s="7"/>
      <c r="X163" s="7"/>
      <c r="Y163" s="8"/>
      <c r="Z163" s="8"/>
      <c r="AA163" s="8"/>
      <c r="AB163" s="8"/>
      <c r="AC163" s="7"/>
      <c r="AD163" s="7"/>
      <c r="AE163" s="7"/>
      <c r="AF163" s="7"/>
      <c r="AG163" s="7"/>
      <c r="AH163" s="3"/>
      <c r="AI163" s="7"/>
      <c r="AJ163" s="7"/>
      <c r="AK163" s="7"/>
      <c r="AL163" s="7"/>
      <c r="AM163" s="7"/>
      <c r="AN163" s="7"/>
      <c r="AO163" s="7"/>
      <c r="AP163" s="7"/>
      <c r="AQ163" s="7"/>
      <c r="AR163" s="7"/>
      <c r="AS163" s="7"/>
      <c r="AT163" s="7"/>
      <c r="AU163" s="8"/>
      <c r="AV163" s="8"/>
      <c r="AW163" s="8"/>
      <c r="AX163" s="8"/>
    </row>
    <row r="164" spans="1:51" ht="24.75" customHeight="1" x14ac:dyDescent="0.15"/>
    <row r="165" spans="1:51" ht="24.75" customHeight="1" x14ac:dyDescent="0.15">
      <c r="A165" s="9"/>
      <c r="B165" s="1" t="s">
        <v>26</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24.75" customHeight="1" x14ac:dyDescent="0.15">
      <c r="A166" s="9"/>
      <c r="B166" s="39" t="s">
        <v>213</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59.25" customHeight="1" x14ac:dyDescent="0.15">
      <c r="A167" s="104"/>
      <c r="B167" s="104"/>
      <c r="C167" s="104" t="s">
        <v>24</v>
      </c>
      <c r="D167" s="104"/>
      <c r="E167" s="104"/>
      <c r="F167" s="104"/>
      <c r="G167" s="104"/>
      <c r="H167" s="104"/>
      <c r="I167" s="104"/>
      <c r="J167" s="124" t="s">
        <v>181</v>
      </c>
      <c r="K167" s="125"/>
      <c r="L167" s="125"/>
      <c r="M167" s="125"/>
      <c r="N167" s="125"/>
      <c r="O167" s="125"/>
      <c r="P167" s="95" t="s">
        <v>25</v>
      </c>
      <c r="Q167" s="95"/>
      <c r="R167" s="95"/>
      <c r="S167" s="95"/>
      <c r="T167" s="95"/>
      <c r="U167" s="95"/>
      <c r="V167" s="95"/>
      <c r="W167" s="95"/>
      <c r="X167" s="95"/>
      <c r="Y167" s="126" t="s">
        <v>180</v>
      </c>
      <c r="Z167" s="127"/>
      <c r="AA167" s="127"/>
      <c r="AB167" s="127"/>
      <c r="AC167" s="124" t="s">
        <v>205</v>
      </c>
      <c r="AD167" s="124"/>
      <c r="AE167" s="124"/>
      <c r="AF167" s="124"/>
      <c r="AG167" s="124"/>
      <c r="AH167" s="126" t="s">
        <v>218</v>
      </c>
      <c r="AI167" s="104"/>
      <c r="AJ167" s="104"/>
      <c r="AK167" s="104"/>
      <c r="AL167" s="104" t="s">
        <v>19</v>
      </c>
      <c r="AM167" s="104"/>
      <c r="AN167" s="104"/>
      <c r="AO167" s="105"/>
      <c r="AP167" s="106" t="s">
        <v>182</v>
      </c>
      <c r="AQ167" s="106"/>
      <c r="AR167" s="106"/>
      <c r="AS167" s="106"/>
      <c r="AT167" s="106"/>
      <c r="AU167" s="106"/>
      <c r="AV167" s="106"/>
      <c r="AW167" s="106"/>
      <c r="AX167" s="106"/>
    </row>
    <row r="168" spans="1:51" ht="59.45" customHeight="1" x14ac:dyDescent="0.15">
      <c r="A168" s="107">
        <v>1</v>
      </c>
      <c r="B168" s="107">
        <v>1</v>
      </c>
      <c r="C168" s="108" t="s">
        <v>628</v>
      </c>
      <c r="D168" s="109"/>
      <c r="E168" s="109"/>
      <c r="F168" s="109"/>
      <c r="G168" s="109"/>
      <c r="H168" s="109"/>
      <c r="I168" s="109"/>
      <c r="J168" s="110">
        <v>6011101000700</v>
      </c>
      <c r="K168" s="111"/>
      <c r="L168" s="111"/>
      <c r="M168" s="111"/>
      <c r="N168" s="111"/>
      <c r="O168" s="111"/>
      <c r="P168" s="112" t="s">
        <v>631</v>
      </c>
      <c r="Q168" s="113"/>
      <c r="R168" s="113"/>
      <c r="S168" s="113"/>
      <c r="T168" s="113"/>
      <c r="U168" s="113"/>
      <c r="V168" s="113"/>
      <c r="W168" s="113"/>
      <c r="X168" s="113"/>
      <c r="Y168" s="114">
        <v>27.1</v>
      </c>
      <c r="Z168" s="115"/>
      <c r="AA168" s="115"/>
      <c r="AB168" s="116"/>
      <c r="AC168" s="130" t="s">
        <v>220</v>
      </c>
      <c r="AD168" s="131"/>
      <c r="AE168" s="131"/>
      <c r="AF168" s="131"/>
      <c r="AG168" s="131"/>
      <c r="AH168" s="119">
        <v>1</v>
      </c>
      <c r="AI168" s="120"/>
      <c r="AJ168" s="120"/>
      <c r="AK168" s="120"/>
      <c r="AL168" s="121" t="s">
        <v>250</v>
      </c>
      <c r="AM168" s="122"/>
      <c r="AN168" s="122"/>
      <c r="AO168" s="123"/>
      <c r="AP168" s="103" t="s">
        <v>661</v>
      </c>
      <c r="AQ168" s="103"/>
      <c r="AR168" s="103"/>
      <c r="AS168" s="103"/>
      <c r="AT168" s="103"/>
      <c r="AU168" s="103"/>
      <c r="AV168" s="103"/>
      <c r="AW168" s="103"/>
      <c r="AX168" s="103"/>
    </row>
    <row r="169" spans="1:51" ht="51" customHeight="1" x14ac:dyDescent="0.15">
      <c r="A169" s="107">
        <v>2</v>
      </c>
      <c r="B169" s="107">
        <v>1</v>
      </c>
      <c r="C169" s="108" t="s">
        <v>629</v>
      </c>
      <c r="D169" s="109"/>
      <c r="E169" s="109"/>
      <c r="F169" s="109"/>
      <c r="G169" s="109"/>
      <c r="H169" s="109"/>
      <c r="I169" s="109"/>
      <c r="J169" s="110">
        <v>4010001054032</v>
      </c>
      <c r="K169" s="111"/>
      <c r="L169" s="111"/>
      <c r="M169" s="111"/>
      <c r="N169" s="111"/>
      <c r="O169" s="111"/>
      <c r="P169" s="128" t="s">
        <v>632</v>
      </c>
      <c r="Q169" s="129"/>
      <c r="R169" s="129"/>
      <c r="S169" s="129"/>
      <c r="T169" s="129"/>
      <c r="U169" s="129"/>
      <c r="V169" s="129"/>
      <c r="W169" s="129"/>
      <c r="X169" s="129"/>
      <c r="Y169" s="114">
        <v>26.6</v>
      </c>
      <c r="Z169" s="115"/>
      <c r="AA169" s="115"/>
      <c r="AB169" s="116"/>
      <c r="AC169" s="130" t="s">
        <v>220</v>
      </c>
      <c r="AD169" s="131"/>
      <c r="AE169" s="131"/>
      <c r="AF169" s="131"/>
      <c r="AG169" s="131"/>
      <c r="AH169" s="119">
        <v>1</v>
      </c>
      <c r="AI169" s="120"/>
      <c r="AJ169" s="120"/>
      <c r="AK169" s="120"/>
      <c r="AL169" s="121" t="s">
        <v>250</v>
      </c>
      <c r="AM169" s="122"/>
      <c r="AN169" s="122"/>
      <c r="AO169" s="123"/>
      <c r="AP169" s="103" t="s">
        <v>661</v>
      </c>
      <c r="AQ169" s="103"/>
      <c r="AR169" s="103"/>
      <c r="AS169" s="103"/>
      <c r="AT169" s="103"/>
      <c r="AU169" s="103"/>
      <c r="AV169" s="103"/>
      <c r="AW169" s="103"/>
      <c r="AX169" s="103"/>
      <c r="AY169">
        <f>COUNTA($C$169)</f>
        <v>1</v>
      </c>
    </row>
    <row r="170" spans="1:51" ht="49.15" customHeight="1" x14ac:dyDescent="0.15">
      <c r="A170" s="107">
        <v>3</v>
      </c>
      <c r="B170" s="107">
        <v>1</v>
      </c>
      <c r="C170" s="108" t="s">
        <v>633</v>
      </c>
      <c r="D170" s="109"/>
      <c r="E170" s="109"/>
      <c r="F170" s="109"/>
      <c r="G170" s="109"/>
      <c r="H170" s="109"/>
      <c r="I170" s="109"/>
      <c r="J170" s="110">
        <v>3010401037091</v>
      </c>
      <c r="K170" s="111"/>
      <c r="L170" s="111"/>
      <c r="M170" s="111"/>
      <c r="N170" s="111"/>
      <c r="O170" s="111"/>
      <c r="P170" s="128" t="s">
        <v>635</v>
      </c>
      <c r="Q170" s="129"/>
      <c r="R170" s="129"/>
      <c r="S170" s="129"/>
      <c r="T170" s="129"/>
      <c r="U170" s="129"/>
      <c r="V170" s="129"/>
      <c r="W170" s="129"/>
      <c r="X170" s="129"/>
      <c r="Y170" s="114">
        <v>10.7</v>
      </c>
      <c r="Z170" s="115"/>
      <c r="AA170" s="115"/>
      <c r="AB170" s="116"/>
      <c r="AC170" s="130" t="s">
        <v>220</v>
      </c>
      <c r="AD170" s="131"/>
      <c r="AE170" s="131"/>
      <c r="AF170" s="131"/>
      <c r="AG170" s="131"/>
      <c r="AH170" s="132">
        <v>3</v>
      </c>
      <c r="AI170" s="133"/>
      <c r="AJ170" s="133"/>
      <c r="AK170" s="133"/>
      <c r="AL170" s="121" t="s">
        <v>250</v>
      </c>
      <c r="AM170" s="122"/>
      <c r="AN170" s="122"/>
      <c r="AO170" s="123"/>
      <c r="AP170" s="103" t="s">
        <v>661</v>
      </c>
      <c r="AQ170" s="103"/>
      <c r="AR170" s="103"/>
      <c r="AS170" s="103"/>
      <c r="AT170" s="103"/>
      <c r="AU170" s="103"/>
      <c r="AV170" s="103"/>
      <c r="AW170" s="103"/>
      <c r="AX170" s="103"/>
      <c r="AY170">
        <f>COUNTA($C$170)</f>
        <v>1</v>
      </c>
    </row>
    <row r="171" spans="1:51" ht="24.75" customHeight="1" x14ac:dyDescent="0.15">
      <c r="A171" s="43"/>
      <c r="B171" s="43"/>
      <c r="C171" s="43"/>
      <c r="D171" s="43"/>
      <c r="E171" s="43"/>
      <c r="F171" s="43"/>
      <c r="G171" s="43"/>
      <c r="H171" s="43"/>
      <c r="I171" s="43"/>
      <c r="J171" s="44"/>
      <c r="K171" s="44"/>
      <c r="L171" s="44"/>
      <c r="M171" s="44"/>
      <c r="N171" s="44"/>
      <c r="O171" s="44"/>
      <c r="P171" s="45"/>
      <c r="Q171" s="45"/>
      <c r="R171" s="45"/>
      <c r="S171" s="45"/>
      <c r="T171" s="45"/>
      <c r="U171" s="45"/>
      <c r="V171" s="45"/>
      <c r="W171" s="45"/>
      <c r="X171" s="45"/>
      <c r="Y171" s="46"/>
      <c r="Z171" s="46"/>
      <c r="AA171" s="46"/>
      <c r="AB171" s="46"/>
      <c r="AC171" s="46"/>
      <c r="AD171" s="46"/>
      <c r="AE171" s="46"/>
      <c r="AF171" s="46"/>
      <c r="AG171" s="46"/>
      <c r="AH171" s="46"/>
      <c r="AI171" s="46"/>
      <c r="AJ171" s="46"/>
      <c r="AK171" s="46"/>
      <c r="AL171" s="46"/>
      <c r="AM171" s="46"/>
      <c r="AN171" s="46"/>
      <c r="AO171" s="46"/>
      <c r="AP171" s="45"/>
      <c r="AQ171" s="45"/>
      <c r="AR171" s="45"/>
      <c r="AS171" s="45"/>
      <c r="AT171" s="45"/>
      <c r="AU171" s="45"/>
      <c r="AV171" s="45"/>
      <c r="AW171" s="45"/>
      <c r="AX171" s="45"/>
      <c r="AY171">
        <f>COUNTA($C$174)</f>
        <v>1</v>
      </c>
    </row>
    <row r="172" spans="1:51" ht="24.75" customHeight="1" x14ac:dyDescent="0.15">
      <c r="A172" s="43"/>
      <c r="B172" s="47" t="s">
        <v>163</v>
      </c>
      <c r="C172" s="43"/>
      <c r="D172" s="43"/>
      <c r="E172" s="43"/>
      <c r="F172" s="43"/>
      <c r="G172" s="43"/>
      <c r="H172" s="43"/>
      <c r="I172" s="43"/>
      <c r="J172" s="43"/>
      <c r="K172" s="43"/>
      <c r="L172" s="43"/>
      <c r="M172" s="43"/>
      <c r="N172" s="43"/>
      <c r="O172" s="43"/>
      <c r="P172" s="48"/>
      <c r="Q172" s="48"/>
      <c r="R172" s="48"/>
      <c r="S172" s="48"/>
      <c r="T172" s="48"/>
      <c r="U172" s="48"/>
      <c r="V172" s="48"/>
      <c r="W172" s="48"/>
      <c r="X172" s="48"/>
      <c r="Y172" s="49"/>
      <c r="Z172" s="49"/>
      <c r="AA172" s="49"/>
      <c r="AB172" s="49"/>
      <c r="AC172" s="49"/>
      <c r="AD172" s="49"/>
      <c r="AE172" s="49"/>
      <c r="AF172" s="49"/>
      <c r="AG172" s="49"/>
      <c r="AH172" s="49"/>
      <c r="AI172" s="49"/>
      <c r="AJ172" s="49"/>
      <c r="AK172" s="49"/>
      <c r="AL172" s="49"/>
      <c r="AM172" s="49"/>
      <c r="AN172" s="49"/>
      <c r="AO172" s="49"/>
      <c r="AP172" s="48"/>
      <c r="AQ172" s="48"/>
      <c r="AR172" s="48"/>
      <c r="AS172" s="48"/>
      <c r="AT172" s="48"/>
      <c r="AU172" s="48"/>
      <c r="AV172" s="48"/>
      <c r="AW172" s="48"/>
      <c r="AX172" s="48"/>
      <c r="AY172">
        <f>$AY$171</f>
        <v>1</v>
      </c>
    </row>
    <row r="173" spans="1:51" ht="59.25" customHeight="1" x14ac:dyDescent="0.15">
      <c r="A173" s="104"/>
      <c r="B173" s="104"/>
      <c r="C173" s="104" t="s">
        <v>24</v>
      </c>
      <c r="D173" s="104"/>
      <c r="E173" s="104"/>
      <c r="F173" s="104"/>
      <c r="G173" s="104"/>
      <c r="H173" s="104"/>
      <c r="I173" s="104"/>
      <c r="J173" s="124" t="s">
        <v>181</v>
      </c>
      <c r="K173" s="125"/>
      <c r="L173" s="125"/>
      <c r="M173" s="125"/>
      <c r="N173" s="125"/>
      <c r="O173" s="125"/>
      <c r="P173" s="95" t="s">
        <v>25</v>
      </c>
      <c r="Q173" s="95"/>
      <c r="R173" s="95"/>
      <c r="S173" s="95"/>
      <c r="T173" s="95"/>
      <c r="U173" s="95"/>
      <c r="V173" s="95"/>
      <c r="W173" s="95"/>
      <c r="X173" s="95"/>
      <c r="Y173" s="126" t="s">
        <v>180</v>
      </c>
      <c r="Z173" s="127"/>
      <c r="AA173" s="127"/>
      <c r="AB173" s="127"/>
      <c r="AC173" s="124" t="s">
        <v>205</v>
      </c>
      <c r="AD173" s="124"/>
      <c r="AE173" s="124"/>
      <c r="AF173" s="124"/>
      <c r="AG173" s="124"/>
      <c r="AH173" s="126" t="s">
        <v>218</v>
      </c>
      <c r="AI173" s="104"/>
      <c r="AJ173" s="104"/>
      <c r="AK173" s="104"/>
      <c r="AL173" s="104" t="s">
        <v>19</v>
      </c>
      <c r="AM173" s="104"/>
      <c r="AN173" s="104"/>
      <c r="AO173" s="105"/>
      <c r="AP173" s="106" t="s">
        <v>182</v>
      </c>
      <c r="AQ173" s="106"/>
      <c r="AR173" s="106"/>
      <c r="AS173" s="106"/>
      <c r="AT173" s="106"/>
      <c r="AU173" s="106"/>
      <c r="AV173" s="106"/>
      <c r="AW173" s="106"/>
      <c r="AX173" s="106"/>
      <c r="AY173">
        <f>$AY$171</f>
        <v>1</v>
      </c>
    </row>
    <row r="174" spans="1:51" ht="56.45" customHeight="1" x14ac:dyDescent="0.15">
      <c r="A174" s="107">
        <v>1</v>
      </c>
      <c r="B174" s="107">
        <v>1</v>
      </c>
      <c r="C174" s="108" t="s">
        <v>630</v>
      </c>
      <c r="D174" s="109"/>
      <c r="E174" s="109"/>
      <c r="F174" s="109"/>
      <c r="G174" s="109"/>
      <c r="H174" s="109"/>
      <c r="I174" s="109"/>
      <c r="J174" s="110">
        <v>5011001027530</v>
      </c>
      <c r="K174" s="111"/>
      <c r="L174" s="111"/>
      <c r="M174" s="111"/>
      <c r="N174" s="111"/>
      <c r="O174" s="111"/>
      <c r="P174" s="112" t="s">
        <v>634</v>
      </c>
      <c r="Q174" s="113"/>
      <c r="R174" s="113"/>
      <c r="S174" s="113"/>
      <c r="T174" s="113"/>
      <c r="U174" s="113"/>
      <c r="V174" s="113"/>
      <c r="W174" s="113"/>
      <c r="X174" s="113"/>
      <c r="Y174" s="114">
        <v>0.99</v>
      </c>
      <c r="Z174" s="115"/>
      <c r="AA174" s="115"/>
      <c r="AB174" s="116"/>
      <c r="AC174" s="117" t="s">
        <v>225</v>
      </c>
      <c r="AD174" s="118"/>
      <c r="AE174" s="118"/>
      <c r="AF174" s="118"/>
      <c r="AG174" s="118"/>
      <c r="AH174" s="119">
        <v>1</v>
      </c>
      <c r="AI174" s="120"/>
      <c r="AJ174" s="120"/>
      <c r="AK174" s="120"/>
      <c r="AL174" s="121" t="s">
        <v>250</v>
      </c>
      <c r="AM174" s="122"/>
      <c r="AN174" s="122"/>
      <c r="AO174" s="123"/>
      <c r="AP174" s="103" t="s">
        <v>670</v>
      </c>
      <c r="AQ174" s="103"/>
      <c r="AR174" s="103"/>
      <c r="AS174" s="103"/>
      <c r="AT174" s="103"/>
      <c r="AU174" s="103"/>
      <c r="AV174" s="103"/>
      <c r="AW174" s="103"/>
      <c r="AX174" s="103"/>
      <c r="AY174">
        <f>$AY$171</f>
        <v>1</v>
      </c>
    </row>
  </sheetData>
  <sheetProtection formatRows="0"/>
  <dataConsolidate link="1"/>
  <mergeCells count="778">
    <mergeCell ref="AT139:AU139"/>
    <mergeCell ref="AV139:AW139"/>
    <mergeCell ref="A120:AX120"/>
    <mergeCell ref="A121:AX121"/>
    <mergeCell ref="A122:AX122"/>
    <mergeCell ref="A123:E123"/>
    <mergeCell ref="F123:AX123"/>
    <mergeCell ref="A124:AX124"/>
    <mergeCell ref="A118:B119"/>
    <mergeCell ref="C118:F118"/>
    <mergeCell ref="G118:AX118"/>
    <mergeCell ref="C119:F119"/>
    <mergeCell ref="G119:AX119"/>
    <mergeCell ref="J113:L113"/>
    <mergeCell ref="M113:N113"/>
    <mergeCell ref="O113:AF113"/>
    <mergeCell ref="O114:AF114"/>
    <mergeCell ref="O115:AF115"/>
    <mergeCell ref="O116:AF116"/>
    <mergeCell ref="O117:AF117"/>
    <mergeCell ref="O112:AF112"/>
    <mergeCell ref="C112:N112"/>
    <mergeCell ref="C115:D115"/>
    <mergeCell ref="E115:G115"/>
    <mergeCell ref="H115:I115"/>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87:V88"/>
    <mergeCell ref="U91:AX91"/>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G23:O23"/>
    <mergeCell ref="P23:V23"/>
    <mergeCell ref="W23:AC23"/>
    <mergeCell ref="AD23:AX29"/>
    <mergeCell ref="G24:O24"/>
    <mergeCell ref="G21:O21"/>
    <mergeCell ref="P21:V21"/>
    <mergeCell ref="W21:AC21"/>
    <mergeCell ref="AD21:AJ21"/>
    <mergeCell ref="AK21:AQ21"/>
    <mergeCell ref="AR21:AX21"/>
    <mergeCell ref="G28:O28"/>
    <mergeCell ref="P28:V28"/>
    <mergeCell ref="W28:AC28"/>
    <mergeCell ref="A22:F29"/>
    <mergeCell ref="G22:O22"/>
    <mergeCell ref="P22:V22"/>
    <mergeCell ref="W22:AC22"/>
    <mergeCell ref="A58:F58"/>
    <mergeCell ref="G58:AX58"/>
    <mergeCell ref="A72:F72"/>
    <mergeCell ref="G72:AX72"/>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D22:AX22"/>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I31:AL31"/>
    <mergeCell ref="AM31:AP31"/>
    <mergeCell ref="AQ31:AT31"/>
    <mergeCell ref="AU31:AX31"/>
    <mergeCell ref="AQ77:AX77"/>
    <mergeCell ref="AE75:AH75"/>
    <mergeCell ref="AI75:AL75"/>
    <mergeCell ref="AM75:AP75"/>
    <mergeCell ref="AQ75:AT75"/>
    <mergeCell ref="AU75:AX75"/>
    <mergeCell ref="AI73:AL73"/>
    <mergeCell ref="AM73:AP73"/>
    <mergeCell ref="AQ73:AT73"/>
    <mergeCell ref="AU73:AX73"/>
    <mergeCell ref="AM48:AP48"/>
    <mergeCell ref="AQ48:AX48"/>
    <mergeCell ref="AM34:AP34"/>
    <mergeCell ref="AQ34:AX34"/>
    <mergeCell ref="AE32:AH32"/>
    <mergeCell ref="AI32:AL32"/>
    <mergeCell ref="AU40:AX40"/>
    <mergeCell ref="AE39:AH39"/>
    <mergeCell ref="AI39:AL39"/>
    <mergeCell ref="AE41:AH41"/>
    <mergeCell ref="AQ36:AX36"/>
    <mergeCell ref="AQ38:AR38"/>
    <mergeCell ref="AS38:AT38"/>
    <mergeCell ref="AU38:AV38"/>
    <mergeCell ref="AB75:AD75"/>
    <mergeCell ref="AB45:AD45"/>
    <mergeCell ref="AE45:AH45"/>
    <mergeCell ref="AM32:AP32"/>
    <mergeCell ref="AQ32:AT32"/>
    <mergeCell ref="AU32:AX32"/>
    <mergeCell ref="AB33:AD33"/>
    <mergeCell ref="AE33:AH33"/>
    <mergeCell ref="AI33:AL33"/>
    <mergeCell ref="AM33:AP33"/>
    <mergeCell ref="AQ33:AT33"/>
    <mergeCell ref="AU33:AX33"/>
    <mergeCell ref="AB35:AD35"/>
    <mergeCell ref="AB39:AD39"/>
    <mergeCell ref="AB41:AD41"/>
    <mergeCell ref="AI45:AL45"/>
    <mergeCell ref="AM45:AP45"/>
    <mergeCell ref="AQ45:AT45"/>
    <mergeCell ref="AU45:AX45"/>
    <mergeCell ref="G46:O47"/>
    <mergeCell ref="P46:X47"/>
    <mergeCell ref="Y46:AA46"/>
    <mergeCell ref="AB46:AD46"/>
    <mergeCell ref="AE46:AH46"/>
    <mergeCell ref="AI46:AL46"/>
    <mergeCell ref="A31:F33"/>
    <mergeCell ref="G31:O31"/>
    <mergeCell ref="P31:X31"/>
    <mergeCell ref="Y31:AA31"/>
    <mergeCell ref="AB31:AD31"/>
    <mergeCell ref="AE31:AH31"/>
    <mergeCell ref="Y47:AA47"/>
    <mergeCell ref="AB47:AD47"/>
    <mergeCell ref="AE47:AH47"/>
    <mergeCell ref="Y33:AA33"/>
    <mergeCell ref="Y35:AA35"/>
    <mergeCell ref="G39:O41"/>
    <mergeCell ref="P39:X41"/>
    <mergeCell ref="Y39:AA39"/>
    <mergeCell ref="Y41:AA41"/>
    <mergeCell ref="A48:F50"/>
    <mergeCell ref="G48:X48"/>
    <mergeCell ref="Y48:AA48"/>
    <mergeCell ref="AB48:AD48"/>
    <mergeCell ref="AE48:AH48"/>
    <mergeCell ref="AI48:AL48"/>
    <mergeCell ref="AB54:AD54"/>
    <mergeCell ref="AE54:AH54"/>
    <mergeCell ref="AI54:AL54"/>
    <mergeCell ref="A76:F78"/>
    <mergeCell ref="G76:X76"/>
    <mergeCell ref="Y76:AA76"/>
    <mergeCell ref="AB76:AD76"/>
    <mergeCell ref="AE76:AH76"/>
    <mergeCell ref="AI76:AL76"/>
    <mergeCell ref="AM76:AP76"/>
    <mergeCell ref="G74:O75"/>
    <mergeCell ref="P74:X75"/>
    <mergeCell ref="Y74:AA74"/>
    <mergeCell ref="AB74:AD74"/>
    <mergeCell ref="AE74:AH74"/>
    <mergeCell ref="AI74:AL74"/>
    <mergeCell ref="A73:F75"/>
    <mergeCell ref="G73:O73"/>
    <mergeCell ref="P73:X73"/>
    <mergeCell ref="Y73:AA73"/>
    <mergeCell ref="AB73:AD73"/>
    <mergeCell ref="AE73:AH73"/>
    <mergeCell ref="Y78:AA78"/>
    <mergeCell ref="AB78:AD78"/>
    <mergeCell ref="AE78:AH78"/>
    <mergeCell ref="AQ46:AT46"/>
    <mergeCell ref="AU46:AX46"/>
    <mergeCell ref="AQ37:AT37"/>
    <mergeCell ref="AU37:AX37"/>
    <mergeCell ref="AI78:AL78"/>
    <mergeCell ref="AM78:AP78"/>
    <mergeCell ref="AQ78:AX78"/>
    <mergeCell ref="G77:X78"/>
    <mergeCell ref="Y77:AA77"/>
    <mergeCell ref="AB77:AD77"/>
    <mergeCell ref="AE77:AH77"/>
    <mergeCell ref="AI77:AL77"/>
    <mergeCell ref="AM77:AP77"/>
    <mergeCell ref="AM64:AP64"/>
    <mergeCell ref="AQ64:AX64"/>
    <mergeCell ref="G59:O59"/>
    <mergeCell ref="P59:X59"/>
    <mergeCell ref="Y59:AA59"/>
    <mergeCell ref="AB69:AD69"/>
    <mergeCell ref="AE69:AH69"/>
    <mergeCell ref="AI47:AL47"/>
    <mergeCell ref="AM47:AP47"/>
    <mergeCell ref="AQ47:AT47"/>
    <mergeCell ref="AU47:AX47"/>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AM36:AP36"/>
    <mergeCell ref="G63:X64"/>
    <mergeCell ref="Y63:AA63"/>
    <mergeCell ref="AB63:AD63"/>
    <mergeCell ref="AE63:AH63"/>
    <mergeCell ref="AI63:AL63"/>
    <mergeCell ref="AM63:AP63"/>
    <mergeCell ref="AQ63:AX63"/>
    <mergeCell ref="Y64:AA64"/>
    <mergeCell ref="A62:F64"/>
    <mergeCell ref="AM53:AP53"/>
    <mergeCell ref="AQ53:AT53"/>
    <mergeCell ref="AU53:AX53"/>
    <mergeCell ref="Y54:AA54"/>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M46:AP46"/>
    <mergeCell ref="AQ61:AT61"/>
    <mergeCell ref="AU61:AX61"/>
    <mergeCell ref="AI59:AL59"/>
    <mergeCell ref="AM59:AP59"/>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E65:AH66"/>
    <mergeCell ref="AI65:AL66"/>
    <mergeCell ref="AM65:AP66"/>
    <mergeCell ref="AQ65:AT65"/>
    <mergeCell ref="AU65:AX65"/>
    <mergeCell ref="AQ66:AR66"/>
    <mergeCell ref="AS66:AT66"/>
    <mergeCell ref="AU66:AV66"/>
    <mergeCell ref="AW66:AX66"/>
    <mergeCell ref="P60:X61"/>
    <mergeCell ref="Y60:AA60"/>
    <mergeCell ref="AB60:AD60"/>
    <mergeCell ref="AE60:AH60"/>
    <mergeCell ref="AI60:AL60"/>
    <mergeCell ref="A59:F61"/>
    <mergeCell ref="AM54:AP54"/>
    <mergeCell ref="AQ54:AT54"/>
    <mergeCell ref="AU54:AX54"/>
    <mergeCell ref="G53:O55"/>
    <mergeCell ref="P53:X55"/>
    <mergeCell ref="Y55:AA55"/>
    <mergeCell ref="AB55:AD55"/>
    <mergeCell ref="AE55:AH55"/>
    <mergeCell ref="AI55:AL55"/>
    <mergeCell ref="AM55:AP55"/>
    <mergeCell ref="AQ55:AT55"/>
    <mergeCell ref="AU55:AX55"/>
    <mergeCell ref="AU60:AX60"/>
    <mergeCell ref="Y61:AA61"/>
    <mergeCell ref="AB61:AD61"/>
    <mergeCell ref="AE61:AH61"/>
    <mergeCell ref="AI61:AL61"/>
    <mergeCell ref="AM61:AP61"/>
    <mergeCell ref="AQ59:AT59"/>
    <mergeCell ref="AB59:AD59"/>
    <mergeCell ref="AE59:AH59"/>
    <mergeCell ref="A56:F57"/>
    <mergeCell ref="G56:AX57"/>
    <mergeCell ref="A65:F69"/>
    <mergeCell ref="G65:O66"/>
    <mergeCell ref="P65:X66"/>
    <mergeCell ref="Y65:AA66"/>
    <mergeCell ref="AB65:AD66"/>
    <mergeCell ref="AM62:AP62"/>
    <mergeCell ref="AQ62:AX62"/>
    <mergeCell ref="G62:X62"/>
    <mergeCell ref="Y62:AA62"/>
    <mergeCell ref="AB62:AD62"/>
    <mergeCell ref="AE62:AH62"/>
    <mergeCell ref="AI62:AL62"/>
    <mergeCell ref="AB64:AD64"/>
    <mergeCell ref="AE64:AH64"/>
    <mergeCell ref="AI64:AL64"/>
    <mergeCell ref="AM60:AP60"/>
    <mergeCell ref="AQ60:AT60"/>
    <mergeCell ref="AU59:AX59"/>
    <mergeCell ref="G60:O61"/>
    <mergeCell ref="AM67:AP67"/>
    <mergeCell ref="AQ67:AT67"/>
    <mergeCell ref="AU67:AX67"/>
    <mergeCell ref="Y68:AA68"/>
    <mergeCell ref="AB68:AD68"/>
    <mergeCell ref="AE68:AH68"/>
    <mergeCell ref="AI68:AL68"/>
    <mergeCell ref="AM68:AP68"/>
    <mergeCell ref="AQ68:AT68"/>
    <mergeCell ref="AU68:AX68"/>
    <mergeCell ref="Y67:AA67"/>
    <mergeCell ref="AB67:AD67"/>
    <mergeCell ref="AE67:AH67"/>
    <mergeCell ref="AI67:AL67"/>
    <mergeCell ref="AU79:AX79"/>
    <mergeCell ref="AQ80:AR80"/>
    <mergeCell ref="AS80:AT80"/>
    <mergeCell ref="AU80:AV80"/>
    <mergeCell ref="AW80:AX80"/>
    <mergeCell ref="AM69:AP69"/>
    <mergeCell ref="AQ69:AT69"/>
    <mergeCell ref="AU69:AX69"/>
    <mergeCell ref="A70:F71"/>
    <mergeCell ref="G70:AX71"/>
    <mergeCell ref="A79:F83"/>
    <mergeCell ref="G79:O80"/>
    <mergeCell ref="P79:X80"/>
    <mergeCell ref="Y79:AA80"/>
    <mergeCell ref="AB79:AD80"/>
    <mergeCell ref="G67:O69"/>
    <mergeCell ref="P67:X69"/>
    <mergeCell ref="Y69:AA69"/>
    <mergeCell ref="AI69:AL69"/>
    <mergeCell ref="AQ76:AX76"/>
    <mergeCell ref="AM74:AP74"/>
    <mergeCell ref="AQ74:AT74"/>
    <mergeCell ref="AU74:AX74"/>
    <mergeCell ref="Y75:AA75"/>
    <mergeCell ref="G81:O83"/>
    <mergeCell ref="P81:X83"/>
    <mergeCell ref="Y81:AA81"/>
    <mergeCell ref="AB81:AD81"/>
    <mergeCell ref="AE81:AH81"/>
    <mergeCell ref="AI81:AL81"/>
    <mergeCell ref="Y83:AA83"/>
    <mergeCell ref="AB83:AD83"/>
    <mergeCell ref="AE83:AH83"/>
    <mergeCell ref="AI83:AL83"/>
    <mergeCell ref="AM81:AP81"/>
    <mergeCell ref="AQ81:AT81"/>
    <mergeCell ref="AU81:AX81"/>
    <mergeCell ref="Y82:AA82"/>
    <mergeCell ref="AB82:AD82"/>
    <mergeCell ref="AE82:AH82"/>
    <mergeCell ref="AI82:AL82"/>
    <mergeCell ref="AM82:AP82"/>
    <mergeCell ref="AQ82:AT82"/>
    <mergeCell ref="AU82:AX82"/>
    <mergeCell ref="W87:AA87"/>
    <mergeCell ref="AB87:AX87"/>
    <mergeCell ref="W88:AA88"/>
    <mergeCell ref="AB88:AX88"/>
    <mergeCell ref="C89:D91"/>
    <mergeCell ref="E89:F91"/>
    <mergeCell ref="G89:I89"/>
    <mergeCell ref="J89:T89"/>
    <mergeCell ref="U89:AX89"/>
    <mergeCell ref="G90:T90"/>
    <mergeCell ref="AG96:AX96"/>
    <mergeCell ref="C105:AC105"/>
    <mergeCell ref="AD105:AF105"/>
    <mergeCell ref="AG105:AX105"/>
    <mergeCell ref="C106:AC106"/>
    <mergeCell ref="U90:AX90"/>
    <mergeCell ref="G91:T91"/>
    <mergeCell ref="A92:AX92"/>
    <mergeCell ref="C93:AC93"/>
    <mergeCell ref="AD93:AF93"/>
    <mergeCell ref="AG93:AX93"/>
    <mergeCell ref="A86:B91"/>
    <mergeCell ref="C86:D88"/>
    <mergeCell ref="E86:F86"/>
    <mergeCell ref="G86:AX86"/>
    <mergeCell ref="E87:F88"/>
    <mergeCell ref="A97:B106"/>
    <mergeCell ref="C97:AC97"/>
    <mergeCell ref="AD97:AF97"/>
    <mergeCell ref="AG97:AX99"/>
    <mergeCell ref="C98:D99"/>
    <mergeCell ref="E98:AC98"/>
    <mergeCell ref="AD98:AF98"/>
    <mergeCell ref="E99:AC99"/>
    <mergeCell ref="AD99:AF99"/>
    <mergeCell ref="C100:AC100"/>
    <mergeCell ref="A94:B96"/>
    <mergeCell ref="C94:AC94"/>
    <mergeCell ref="AD94:AF94"/>
    <mergeCell ref="AG94:AX94"/>
    <mergeCell ref="C95:AC95"/>
    <mergeCell ref="AD95:AF95"/>
    <mergeCell ref="AG95:AX95"/>
    <mergeCell ref="C96:AC96"/>
    <mergeCell ref="AD96:AF96"/>
    <mergeCell ref="AD106:AF106"/>
    <mergeCell ref="AG106:AX106"/>
    <mergeCell ref="C103:AC103"/>
    <mergeCell ref="AD103:AF103"/>
    <mergeCell ref="AG103:AX103"/>
    <mergeCell ref="C104:AC104"/>
    <mergeCell ref="AD104:AF104"/>
    <mergeCell ref="AG104:AX104"/>
    <mergeCell ref="AD100:AF100"/>
    <mergeCell ref="AG100:AX100"/>
    <mergeCell ref="C101:AC101"/>
    <mergeCell ref="AD101:AF101"/>
    <mergeCell ref="AG101:AX101"/>
    <mergeCell ref="C102:AC102"/>
    <mergeCell ref="AD102:AF102"/>
    <mergeCell ref="AG102:AX102"/>
    <mergeCell ref="C114:D114"/>
    <mergeCell ref="E114:G114"/>
    <mergeCell ref="H114:I114"/>
    <mergeCell ref="J114:L114"/>
    <mergeCell ref="M114:N114"/>
    <mergeCell ref="A111:B117"/>
    <mergeCell ref="C111:AC111"/>
    <mergeCell ref="AD111:AF111"/>
    <mergeCell ref="AG111:AX117"/>
    <mergeCell ref="J115:L115"/>
    <mergeCell ref="M115:N115"/>
    <mergeCell ref="C116:D116"/>
    <mergeCell ref="E116:G116"/>
    <mergeCell ref="H116:I116"/>
    <mergeCell ref="J116:L116"/>
    <mergeCell ref="M116:N116"/>
    <mergeCell ref="C117:D117"/>
    <mergeCell ref="E117:G117"/>
    <mergeCell ref="H117:I117"/>
    <mergeCell ref="J117:L117"/>
    <mergeCell ref="M117:N117"/>
    <mergeCell ref="C113:D113"/>
    <mergeCell ref="E113:G113"/>
    <mergeCell ref="H113:I113"/>
    <mergeCell ref="A107:B110"/>
    <mergeCell ref="C107:AC107"/>
    <mergeCell ref="AD107:AF107"/>
    <mergeCell ref="AG107:AX107"/>
    <mergeCell ref="C108:AC108"/>
    <mergeCell ref="AD108:AF108"/>
    <mergeCell ref="AG108:AX108"/>
    <mergeCell ref="C109:AC109"/>
    <mergeCell ref="AD109:AF109"/>
    <mergeCell ref="AG109:AX109"/>
    <mergeCell ref="C110:AC110"/>
    <mergeCell ref="AD110:AF110"/>
    <mergeCell ref="AG110:AX110"/>
    <mergeCell ref="A125:E125"/>
    <mergeCell ref="F125:AX125"/>
    <mergeCell ref="A126:AX126"/>
    <mergeCell ref="A127:AX127"/>
    <mergeCell ref="A128:AX128"/>
    <mergeCell ref="A129:D129"/>
    <mergeCell ref="E129:P129"/>
    <mergeCell ref="Q129:AB129"/>
    <mergeCell ref="AC129:AN129"/>
    <mergeCell ref="AO129:AX129"/>
    <mergeCell ref="E130:P130"/>
    <mergeCell ref="Q130:AB130"/>
    <mergeCell ref="AC130:AN130"/>
    <mergeCell ref="AO130:AX130"/>
    <mergeCell ref="A131:D131"/>
    <mergeCell ref="E131:P131"/>
    <mergeCell ref="Q131:AB131"/>
    <mergeCell ref="AC131:AN131"/>
    <mergeCell ref="AO131:AX131"/>
    <mergeCell ref="A130:D130"/>
    <mergeCell ref="AC135:AN135"/>
    <mergeCell ref="AO135:AX135"/>
    <mergeCell ref="A132:D132"/>
    <mergeCell ref="E132:P132"/>
    <mergeCell ref="Q132:AB132"/>
    <mergeCell ref="AC132:AN132"/>
    <mergeCell ref="AO132:AX132"/>
    <mergeCell ref="A133:D133"/>
    <mergeCell ref="E133:P133"/>
    <mergeCell ref="Q133:AB133"/>
    <mergeCell ref="AC133:AN133"/>
    <mergeCell ref="AO133:AX133"/>
    <mergeCell ref="A140:F157"/>
    <mergeCell ref="A158:F162"/>
    <mergeCell ref="G158:AB158"/>
    <mergeCell ref="AC158:AX158"/>
    <mergeCell ref="G159:K159"/>
    <mergeCell ref="L159:X159"/>
    <mergeCell ref="AA139:AB139"/>
    <mergeCell ref="AM138:AN138"/>
    <mergeCell ref="AO138:AP138"/>
    <mergeCell ref="AR138:AS138"/>
    <mergeCell ref="AU138:AV138"/>
    <mergeCell ref="A139:D139"/>
    <mergeCell ref="O139:P139"/>
    <mergeCell ref="U138:V138"/>
    <mergeCell ref="X138:Y138"/>
    <mergeCell ref="AA138:AB138"/>
    <mergeCell ref="AC138:AE138"/>
    <mergeCell ref="AG138:AH138"/>
    <mergeCell ref="AJ138:AK138"/>
    <mergeCell ref="A138:D138"/>
    <mergeCell ref="E138:G138"/>
    <mergeCell ref="I138:J138"/>
    <mergeCell ref="L138:M138"/>
    <mergeCell ref="O138:P138"/>
    <mergeCell ref="Y159:AB159"/>
    <mergeCell ref="AC159:AG159"/>
    <mergeCell ref="AH159:AT159"/>
    <mergeCell ref="AU159:AX159"/>
    <mergeCell ref="G160:K160"/>
    <mergeCell ref="L160:X160"/>
    <mergeCell ref="Y160:AB160"/>
    <mergeCell ref="AC160:AG160"/>
    <mergeCell ref="AH160:AT160"/>
    <mergeCell ref="AU160:AX160"/>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AP167:AX167"/>
    <mergeCell ref="A168:B168"/>
    <mergeCell ref="C168:I168"/>
    <mergeCell ref="J168:O168"/>
    <mergeCell ref="P168:X168"/>
    <mergeCell ref="Y168:AB168"/>
    <mergeCell ref="AC168:AG168"/>
    <mergeCell ref="AH168:AK168"/>
    <mergeCell ref="AL168:AO168"/>
    <mergeCell ref="AP168:AX168"/>
    <mergeCell ref="A167:B167"/>
    <mergeCell ref="C167:I167"/>
    <mergeCell ref="J167:O167"/>
    <mergeCell ref="P167:X167"/>
    <mergeCell ref="Y167:AB167"/>
    <mergeCell ref="AC167:AG167"/>
    <mergeCell ref="AH167:AK167"/>
    <mergeCell ref="AL167:AO167"/>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Y53:AA53"/>
    <mergeCell ref="AB53:AD53"/>
    <mergeCell ref="AE53:AH53"/>
    <mergeCell ref="AI53:AL53"/>
    <mergeCell ref="AP174:AX174"/>
    <mergeCell ref="AL173:AO173"/>
    <mergeCell ref="AP173:AX173"/>
    <mergeCell ref="A174:B174"/>
    <mergeCell ref="C174:I174"/>
    <mergeCell ref="J174:O174"/>
    <mergeCell ref="P174:X174"/>
    <mergeCell ref="Y174:AB174"/>
    <mergeCell ref="AC174:AG174"/>
    <mergeCell ref="AH174:AK174"/>
    <mergeCell ref="AL174:AO174"/>
    <mergeCell ref="A173:B173"/>
    <mergeCell ref="C173:I173"/>
    <mergeCell ref="J173:O173"/>
    <mergeCell ref="P173:X173"/>
    <mergeCell ref="Y173:AB173"/>
    <mergeCell ref="AC173:AG173"/>
    <mergeCell ref="AH173:AK173"/>
    <mergeCell ref="AL170:AO170"/>
    <mergeCell ref="AP170:AX170"/>
    <mergeCell ref="AU137:AV137"/>
    <mergeCell ref="AM83:AP83"/>
    <mergeCell ref="AQ83:AT83"/>
    <mergeCell ref="AU83:AX83"/>
    <mergeCell ref="A84:F85"/>
    <mergeCell ref="G84:AX85"/>
    <mergeCell ref="AE79:AH80"/>
    <mergeCell ref="AI79:AL80"/>
    <mergeCell ref="AM79:AP80"/>
    <mergeCell ref="AQ79:AT79"/>
    <mergeCell ref="A136:D136"/>
    <mergeCell ref="E136:P136"/>
    <mergeCell ref="Q136:AB136"/>
    <mergeCell ref="AC136:AN136"/>
    <mergeCell ref="AO136:AX136"/>
    <mergeCell ref="A137:D137"/>
    <mergeCell ref="A134:D134"/>
    <mergeCell ref="E134:P134"/>
    <mergeCell ref="Q134:AB134"/>
    <mergeCell ref="AC134:AN134"/>
    <mergeCell ref="AO134:AX134"/>
    <mergeCell ref="A135:D135"/>
    <mergeCell ref="E135:P135"/>
    <mergeCell ref="Q135:AB135"/>
    <mergeCell ref="AQ139:AS139"/>
    <mergeCell ref="E137:G137"/>
    <mergeCell ref="I137:J137"/>
    <mergeCell ref="L137:M137"/>
    <mergeCell ref="O137:P137"/>
    <mergeCell ref="Q137:S137"/>
    <mergeCell ref="U137:V137"/>
    <mergeCell ref="X137:Y137"/>
    <mergeCell ref="AR137:AS137"/>
    <mergeCell ref="AM139:AN139"/>
    <mergeCell ref="AO139:AP139"/>
    <mergeCell ref="Q138:S138"/>
    <mergeCell ref="L139:N139"/>
    <mergeCell ref="AA137:AB137"/>
    <mergeCell ref="AC137:AE137"/>
    <mergeCell ref="AG137:AH137"/>
    <mergeCell ref="AJ137:AK137"/>
    <mergeCell ref="AM137:AN137"/>
    <mergeCell ref="AO137:AP137"/>
    <mergeCell ref="X139:Z139"/>
    <mergeCell ref="AJ139:AL139"/>
    <mergeCell ref="E139:F139"/>
    <mergeCell ref="G139:I139"/>
    <mergeCell ref="J139:K139"/>
    <mergeCell ref="Q139:R139"/>
    <mergeCell ref="S139:U139"/>
    <mergeCell ref="V139:W139"/>
    <mergeCell ref="AC139:AD139"/>
    <mergeCell ref="AE139:AG139"/>
    <mergeCell ref="AH139:AI139"/>
  </mergeCells>
  <phoneticPr fontId="5"/>
  <conditionalFormatting sqref="P14:AQ14 Y161 AU161">
    <cfRule type="expression" dxfId="273" priority="1021">
      <formula>IF(RIGHT(TEXT(P14,"0.#"),1)=".",FALSE,TRUE)</formula>
    </cfRule>
    <cfRule type="expression" dxfId="272" priority="1022">
      <formula>IF(RIGHT(TEXT(P14,"0.#"),1)=".",TRUE,FALSE)</formula>
    </cfRule>
  </conditionalFormatting>
  <conditionalFormatting sqref="P18:AX18">
    <cfRule type="expression" dxfId="271" priority="1019">
      <formula>IF(RIGHT(TEXT(P18,"0.#"),1)=".",FALSE,TRUE)</formula>
    </cfRule>
    <cfRule type="expression" dxfId="270" priority="1020">
      <formula>IF(RIGHT(TEXT(P18,"0.#"),1)=".",TRUE,FALSE)</formula>
    </cfRule>
  </conditionalFormatting>
  <conditionalFormatting sqref="Y162">
    <cfRule type="expression" dxfId="269" priority="1015">
      <formula>IF(RIGHT(TEXT(Y162,"0.#"),1)=".",FALSE,TRUE)</formula>
    </cfRule>
    <cfRule type="expression" dxfId="268" priority="1016">
      <formula>IF(RIGHT(TEXT(Y162,"0.#"),1)=".",TRUE,FALSE)</formula>
    </cfRule>
  </conditionalFormatting>
  <conditionalFormatting sqref="P16:AQ17 P15:AX15 P13:AX13">
    <cfRule type="expression" dxfId="267" priority="1013">
      <formula>IF(RIGHT(TEXT(P13,"0.#"),1)=".",FALSE,TRUE)</formula>
    </cfRule>
    <cfRule type="expression" dxfId="266" priority="1014">
      <formula>IF(RIGHT(TEXT(P13,"0.#"),1)=".",TRUE,FALSE)</formula>
    </cfRule>
  </conditionalFormatting>
  <conditionalFormatting sqref="P19:AJ19">
    <cfRule type="expression" dxfId="265" priority="1011">
      <formula>IF(RIGHT(TEXT(P19,"0.#"),1)=".",FALSE,TRUE)</formula>
    </cfRule>
    <cfRule type="expression" dxfId="264" priority="1012">
      <formula>IF(RIGHT(TEXT(P19,"0.#"),1)=".",TRUE,FALSE)</formula>
    </cfRule>
  </conditionalFormatting>
  <conditionalFormatting sqref="Y160">
    <cfRule type="expression" dxfId="263" priority="1007">
      <formula>IF(RIGHT(TEXT(Y160,"0.#"),1)=".",FALSE,TRUE)</formula>
    </cfRule>
    <cfRule type="expression" dxfId="262" priority="1008">
      <formula>IF(RIGHT(TEXT(Y160,"0.#"),1)=".",TRUE,FALSE)</formula>
    </cfRule>
  </conditionalFormatting>
  <conditionalFormatting sqref="AU162">
    <cfRule type="expression" dxfId="261" priority="1003">
      <formula>IF(RIGHT(TEXT(AU162,"0.#"),1)=".",FALSE,TRUE)</formula>
    </cfRule>
    <cfRule type="expression" dxfId="260" priority="1004">
      <formula>IF(RIGHT(TEXT(AU162,"0.#"),1)=".",TRUE,FALSE)</formula>
    </cfRule>
  </conditionalFormatting>
  <conditionalFormatting sqref="AU160">
    <cfRule type="expression" dxfId="259" priority="1001">
      <formula>IF(RIGHT(TEXT(AU160,"0.#"),1)=".",FALSE,TRUE)</formula>
    </cfRule>
    <cfRule type="expression" dxfId="258" priority="1002">
      <formula>IF(RIGHT(TEXT(AU160,"0.#"),1)=".",TRUE,FALSE)</formula>
    </cfRule>
  </conditionalFormatting>
  <conditionalFormatting sqref="Y170">
    <cfRule type="expression" dxfId="257" priority="949">
      <formula>IF(RIGHT(TEXT(Y170,"0.#"),1)=".",FALSE,TRUE)</formula>
    </cfRule>
    <cfRule type="expression" dxfId="256" priority="950">
      <formula>IF(RIGHT(TEXT(Y170,"0.#"),1)=".",TRUE,FALSE)</formula>
    </cfRule>
  </conditionalFormatting>
  <conditionalFormatting sqref="W23">
    <cfRule type="expression" dxfId="255" priority="935">
      <formula>IF(RIGHT(TEXT(W23,"0.#"),1)=".",FALSE,TRUE)</formula>
    </cfRule>
    <cfRule type="expression" dxfId="254" priority="936">
      <formula>IF(RIGHT(TEXT(W23,"0.#"),1)=".",TRUE,FALSE)</formula>
    </cfRule>
  </conditionalFormatting>
  <conditionalFormatting sqref="W24:W27">
    <cfRule type="expression" dxfId="253" priority="933">
      <formula>IF(RIGHT(TEXT(W24,"0.#"),1)=".",FALSE,TRUE)</formula>
    </cfRule>
    <cfRule type="expression" dxfId="252" priority="934">
      <formula>IF(RIGHT(TEXT(W24,"0.#"),1)=".",TRUE,FALSE)</formula>
    </cfRule>
  </conditionalFormatting>
  <conditionalFormatting sqref="W28">
    <cfRule type="expression" dxfId="251" priority="931">
      <formula>IF(RIGHT(TEXT(W28,"0.#"),1)=".",FALSE,TRUE)</formula>
    </cfRule>
    <cfRule type="expression" dxfId="250" priority="932">
      <formula>IF(RIGHT(TEXT(W28,"0.#"),1)=".",TRUE,FALSE)</formula>
    </cfRule>
  </conditionalFormatting>
  <conditionalFormatting sqref="P23">
    <cfRule type="expression" dxfId="249" priority="929">
      <formula>IF(RIGHT(TEXT(P23,"0.#"),1)=".",FALSE,TRUE)</formula>
    </cfRule>
    <cfRule type="expression" dxfId="248" priority="930">
      <formula>IF(RIGHT(TEXT(P23,"0.#"),1)=".",TRUE,FALSE)</formula>
    </cfRule>
  </conditionalFormatting>
  <conditionalFormatting sqref="P24:P27">
    <cfRule type="expression" dxfId="247" priority="927">
      <formula>IF(RIGHT(TEXT(P24,"0.#"),1)=".",FALSE,TRUE)</formula>
    </cfRule>
    <cfRule type="expression" dxfId="246" priority="928">
      <formula>IF(RIGHT(TEXT(P24,"0.#"),1)=".",TRUE,FALSE)</formula>
    </cfRule>
  </conditionalFormatting>
  <conditionalFormatting sqref="P28">
    <cfRule type="expression" dxfId="245" priority="925">
      <formula>IF(RIGHT(TEXT(P28,"0.#"),1)=".",FALSE,TRUE)</formula>
    </cfRule>
    <cfRule type="expression" dxfId="244" priority="926">
      <formula>IF(RIGHT(TEXT(P28,"0.#"),1)=".",TRUE,FALSE)</formula>
    </cfRule>
  </conditionalFormatting>
  <conditionalFormatting sqref="P29:AC29">
    <cfRule type="expression" dxfId="243" priority="791">
      <formula>IF(RIGHT(TEXT(P29,"0.#"),1)=".",FALSE,TRUE)</formula>
    </cfRule>
    <cfRule type="expression" dxfId="242" priority="792">
      <formula>IF(RIGHT(TEXT(P29,"0.#"),1)=".",TRUE,FALSE)</formula>
    </cfRule>
  </conditionalFormatting>
  <conditionalFormatting sqref="AE50">
    <cfRule type="expression" dxfId="241" priority="739">
      <formula>IF(RIGHT(TEXT(AE50,"0.#"),1)=".",FALSE,TRUE)</formula>
    </cfRule>
    <cfRule type="expression" dxfId="240" priority="740">
      <formula>IF(RIGHT(TEXT(AE50,"0.#"),1)=".",TRUE,FALSE)</formula>
    </cfRule>
  </conditionalFormatting>
  <conditionalFormatting sqref="AI50">
    <cfRule type="expression" dxfId="239" priority="737">
      <formula>IF(RIGHT(TEXT(AI50,"0.#"),1)=".",FALSE,TRUE)</formula>
    </cfRule>
    <cfRule type="expression" dxfId="238" priority="738">
      <formula>IF(RIGHT(TEXT(AI50,"0.#"),1)=".",TRUE,FALSE)</formula>
    </cfRule>
  </conditionalFormatting>
  <conditionalFormatting sqref="AE49">
    <cfRule type="expression" dxfId="237" priority="745">
      <formula>IF(RIGHT(TEXT(AE49,"0.#"),1)=".",FALSE,TRUE)</formula>
    </cfRule>
    <cfRule type="expression" dxfId="236" priority="746">
      <formula>IF(RIGHT(TEXT(AE49,"0.#"),1)=".",TRUE,FALSE)</formula>
    </cfRule>
  </conditionalFormatting>
  <conditionalFormatting sqref="AI49">
    <cfRule type="expression" dxfId="235" priority="743">
      <formula>IF(RIGHT(TEXT(AI49,"0.#"),1)=".",FALSE,TRUE)</formula>
    </cfRule>
    <cfRule type="expression" dxfId="234" priority="744">
      <formula>IF(RIGHT(TEXT(AI49,"0.#"),1)=".",TRUE,FALSE)</formula>
    </cfRule>
  </conditionalFormatting>
  <conditionalFormatting sqref="AE46">
    <cfRule type="expression" dxfId="233" priority="733">
      <formula>IF(RIGHT(TEXT(AE46,"0.#"),1)=".",FALSE,TRUE)</formula>
    </cfRule>
    <cfRule type="expression" dxfId="232" priority="734">
      <formula>IF(RIGHT(TEXT(AE46,"0.#"),1)=".",TRUE,FALSE)</formula>
    </cfRule>
  </conditionalFormatting>
  <conditionalFormatting sqref="AI46">
    <cfRule type="expression" dxfId="231" priority="731">
      <formula>IF(RIGHT(TEXT(AI46,"0.#"),1)=".",FALSE,TRUE)</formula>
    </cfRule>
    <cfRule type="expression" dxfId="230" priority="732">
      <formula>IF(RIGHT(TEXT(AI46,"0.#"),1)=".",TRUE,FALSE)</formula>
    </cfRule>
  </conditionalFormatting>
  <conditionalFormatting sqref="AE47">
    <cfRule type="expression" dxfId="229" priority="727">
      <formula>IF(RIGHT(TEXT(AE47,"0.#"),1)=".",FALSE,TRUE)</formula>
    </cfRule>
    <cfRule type="expression" dxfId="228" priority="728">
      <formula>IF(RIGHT(TEXT(AE47,"0.#"),1)=".",TRUE,FALSE)</formula>
    </cfRule>
  </conditionalFormatting>
  <conditionalFormatting sqref="AI47">
    <cfRule type="expression" dxfId="227" priority="725">
      <formula>IF(RIGHT(TEXT(AI47,"0.#"),1)=".",FALSE,TRUE)</formula>
    </cfRule>
    <cfRule type="expression" dxfId="226" priority="726">
      <formula>IF(RIGHT(TEXT(AI47,"0.#"),1)=".",TRUE,FALSE)</formula>
    </cfRule>
  </conditionalFormatting>
  <conditionalFormatting sqref="AE60">
    <cfRule type="expression" dxfId="225" priority="679">
      <formula>IF(RIGHT(TEXT(AE60,"0.#"),1)=".",FALSE,TRUE)</formula>
    </cfRule>
    <cfRule type="expression" dxfId="224" priority="680">
      <formula>IF(RIGHT(TEXT(AE60,"0.#"),1)=".",TRUE,FALSE)</formula>
    </cfRule>
  </conditionalFormatting>
  <conditionalFormatting sqref="AI60">
    <cfRule type="expression" dxfId="223" priority="677">
      <formula>IF(RIGHT(TEXT(AI60,"0.#"),1)=".",FALSE,TRUE)</formula>
    </cfRule>
    <cfRule type="expression" dxfId="222" priority="678">
      <formula>IF(RIGHT(TEXT(AI60,"0.#"),1)=".",TRUE,FALSE)</formula>
    </cfRule>
  </conditionalFormatting>
  <conditionalFormatting sqref="AE61">
    <cfRule type="expression" dxfId="221" priority="673">
      <formula>IF(RIGHT(TEXT(AE61,"0.#"),1)=".",FALSE,TRUE)</formula>
    </cfRule>
    <cfRule type="expression" dxfId="220" priority="674">
      <formula>IF(RIGHT(TEXT(AE61,"0.#"),1)=".",TRUE,FALSE)</formula>
    </cfRule>
  </conditionalFormatting>
  <conditionalFormatting sqref="AI61">
    <cfRule type="expression" dxfId="219" priority="671">
      <formula>IF(RIGHT(TEXT(AI61,"0.#"),1)=".",FALSE,TRUE)</formula>
    </cfRule>
    <cfRule type="expression" dxfId="218" priority="672">
      <formula>IF(RIGHT(TEXT(AI61,"0.#"),1)=".",TRUE,FALSE)</formula>
    </cfRule>
  </conditionalFormatting>
  <conditionalFormatting sqref="AM35">
    <cfRule type="expression" dxfId="217" priority="657">
      <formula>IF(RIGHT(TEXT(AM35,"0.#"),1)=".",FALSE,TRUE)</formula>
    </cfRule>
    <cfRule type="expression" dxfId="216" priority="658">
      <formula>IF(RIGHT(TEXT(AM35,"0.#"),1)=".",TRUE,FALSE)</formula>
    </cfRule>
  </conditionalFormatting>
  <conditionalFormatting sqref="AE36">
    <cfRule type="expression" dxfId="215" priority="655">
      <formula>IF(RIGHT(TEXT(AE36,"0.#"),1)=".",FALSE,TRUE)</formula>
    </cfRule>
    <cfRule type="expression" dxfId="214" priority="656">
      <formula>IF(RIGHT(TEXT(AE36,"0.#"),1)=".",TRUE,FALSE)</formula>
    </cfRule>
  </conditionalFormatting>
  <conditionalFormatting sqref="AI36">
    <cfRule type="expression" dxfId="213" priority="653">
      <formula>IF(RIGHT(TEXT(AI36,"0.#"),1)=".",FALSE,TRUE)</formula>
    </cfRule>
    <cfRule type="expression" dxfId="212" priority="654">
      <formula>IF(RIGHT(TEXT(AI36,"0.#"),1)=".",TRUE,FALSE)</formula>
    </cfRule>
  </conditionalFormatting>
  <conditionalFormatting sqref="AQ36">
    <cfRule type="expression" dxfId="211" priority="651">
      <formula>IF(RIGHT(TEXT(AQ36,"0.#"),1)=".",FALSE,TRUE)</formula>
    </cfRule>
    <cfRule type="expression" dxfId="210" priority="652">
      <formula>IF(RIGHT(TEXT(AQ36,"0.#"),1)=".",TRUE,FALSE)</formula>
    </cfRule>
  </conditionalFormatting>
  <conditionalFormatting sqref="AE35 AQ35">
    <cfRule type="expression" dxfId="209" priority="661">
      <formula>IF(RIGHT(TEXT(AE35,"0.#"),1)=".",FALSE,TRUE)</formula>
    </cfRule>
    <cfRule type="expression" dxfId="208" priority="662">
      <formula>IF(RIGHT(TEXT(AE35,"0.#"),1)=".",TRUE,FALSE)</formula>
    </cfRule>
  </conditionalFormatting>
  <conditionalFormatting sqref="AI35">
    <cfRule type="expression" dxfId="207" priority="659">
      <formula>IF(RIGHT(TEXT(AI35,"0.#"),1)=".",FALSE,TRUE)</formula>
    </cfRule>
    <cfRule type="expression" dxfId="206" priority="660">
      <formula>IF(RIGHT(TEXT(AI35,"0.#"),1)=".",TRUE,FALSE)</formula>
    </cfRule>
  </conditionalFormatting>
  <conditionalFormatting sqref="AE64">
    <cfRule type="expression" dxfId="205" priority="643">
      <formula>IF(RIGHT(TEXT(AE64,"0.#"),1)=".",FALSE,TRUE)</formula>
    </cfRule>
    <cfRule type="expression" dxfId="204" priority="644">
      <formula>IF(RIGHT(TEXT(AE64,"0.#"),1)=".",TRUE,FALSE)</formula>
    </cfRule>
  </conditionalFormatting>
  <conditionalFormatting sqref="AI64">
    <cfRule type="expression" dxfId="203" priority="641">
      <formula>IF(RIGHT(TEXT(AI64,"0.#"),1)=".",FALSE,TRUE)</formula>
    </cfRule>
    <cfRule type="expression" dxfId="202" priority="642">
      <formula>IF(RIGHT(TEXT(AI64,"0.#"),1)=".",TRUE,FALSE)</formula>
    </cfRule>
  </conditionalFormatting>
  <conditionalFormatting sqref="AE63">
    <cfRule type="expression" dxfId="201" priority="649">
      <formula>IF(RIGHT(TEXT(AE63,"0.#"),1)=".",FALSE,TRUE)</formula>
    </cfRule>
    <cfRule type="expression" dxfId="200" priority="650">
      <formula>IF(RIGHT(TEXT(AE63,"0.#"),1)=".",TRUE,FALSE)</formula>
    </cfRule>
  </conditionalFormatting>
  <conditionalFormatting sqref="AI63">
    <cfRule type="expression" dxfId="199" priority="647">
      <formula>IF(RIGHT(TEXT(AI63,"0.#"),1)=".",FALSE,TRUE)</formula>
    </cfRule>
    <cfRule type="expression" dxfId="198" priority="648">
      <formula>IF(RIGHT(TEXT(AI63,"0.#"),1)=".",TRUE,FALSE)</formula>
    </cfRule>
  </conditionalFormatting>
  <conditionalFormatting sqref="AM77">
    <cfRule type="expression" dxfId="197" priority="633">
      <formula>IF(RIGHT(TEXT(AM77,"0.#"),1)=".",FALSE,TRUE)</formula>
    </cfRule>
    <cfRule type="expression" dxfId="196" priority="634">
      <formula>IF(RIGHT(TEXT(AM77,"0.#"),1)=".",TRUE,FALSE)</formula>
    </cfRule>
  </conditionalFormatting>
  <conditionalFormatting sqref="AE78 AM78">
    <cfRule type="expression" dxfId="195" priority="631">
      <formula>IF(RIGHT(TEXT(AE78,"0.#"),1)=".",FALSE,TRUE)</formula>
    </cfRule>
    <cfRule type="expression" dxfId="194" priority="632">
      <formula>IF(RIGHT(TEXT(AE78,"0.#"),1)=".",TRUE,FALSE)</formula>
    </cfRule>
  </conditionalFormatting>
  <conditionalFormatting sqref="AI78">
    <cfRule type="expression" dxfId="193" priority="629">
      <formula>IF(RIGHT(TEXT(AI78,"0.#"),1)=".",FALSE,TRUE)</formula>
    </cfRule>
    <cfRule type="expression" dxfId="192" priority="630">
      <formula>IF(RIGHT(TEXT(AI78,"0.#"),1)=".",TRUE,FALSE)</formula>
    </cfRule>
  </conditionalFormatting>
  <conditionalFormatting sqref="AQ78">
    <cfRule type="expression" dxfId="191" priority="627">
      <formula>IF(RIGHT(TEXT(AQ78,"0.#"),1)=".",FALSE,TRUE)</formula>
    </cfRule>
    <cfRule type="expression" dxfId="190" priority="628">
      <formula>IF(RIGHT(TEXT(AQ78,"0.#"),1)=".",TRUE,FALSE)</formula>
    </cfRule>
  </conditionalFormatting>
  <conditionalFormatting sqref="AE77 AQ77">
    <cfRule type="expression" dxfId="189" priority="637">
      <formula>IF(RIGHT(TEXT(AE77,"0.#"),1)=".",FALSE,TRUE)</formula>
    </cfRule>
    <cfRule type="expression" dxfId="188" priority="638">
      <formula>IF(RIGHT(TEXT(AE77,"0.#"),1)=".",TRUE,FALSE)</formula>
    </cfRule>
  </conditionalFormatting>
  <conditionalFormatting sqref="AI77">
    <cfRule type="expression" dxfId="187" priority="635">
      <formula>IF(RIGHT(TEXT(AI77,"0.#"),1)=".",FALSE,TRUE)</formula>
    </cfRule>
    <cfRule type="expression" dxfId="186" priority="636">
      <formula>IF(RIGHT(TEXT(AI77,"0.#"),1)=".",TRUE,FALSE)</formula>
    </cfRule>
  </conditionalFormatting>
  <conditionalFormatting sqref="AE53">
    <cfRule type="expression" dxfId="185" priority="613">
      <formula>IF(RIGHT(TEXT(AE53,"0.#"),1)=".",FALSE,TRUE)</formula>
    </cfRule>
    <cfRule type="expression" dxfId="184" priority="614">
      <formula>IF(RIGHT(TEXT(AE53,"0.#"),1)=".",TRUE,FALSE)</formula>
    </cfRule>
  </conditionalFormatting>
  <conditionalFormatting sqref="AM55">
    <cfRule type="expression" dxfId="183" priority="597">
      <formula>IF(RIGHT(TEXT(AM55,"0.#"),1)=".",FALSE,TRUE)</formula>
    </cfRule>
    <cfRule type="expression" dxfId="182" priority="598">
      <formula>IF(RIGHT(TEXT(AM55,"0.#"),1)=".",TRUE,FALSE)</formula>
    </cfRule>
  </conditionalFormatting>
  <conditionalFormatting sqref="AE54">
    <cfRule type="expression" dxfId="181" priority="611">
      <formula>IF(RIGHT(TEXT(AE54,"0.#"),1)=".",FALSE,TRUE)</formula>
    </cfRule>
    <cfRule type="expression" dxfId="180" priority="612">
      <formula>IF(RIGHT(TEXT(AE54,"0.#"),1)=".",TRUE,FALSE)</formula>
    </cfRule>
  </conditionalFormatting>
  <conditionalFormatting sqref="AE55">
    <cfRule type="expression" dxfId="179" priority="609">
      <formula>IF(RIGHT(TEXT(AE55,"0.#"),1)=".",FALSE,TRUE)</formula>
    </cfRule>
    <cfRule type="expression" dxfId="178" priority="610">
      <formula>IF(RIGHT(TEXT(AE55,"0.#"),1)=".",TRUE,FALSE)</formula>
    </cfRule>
  </conditionalFormatting>
  <conditionalFormatting sqref="AI55">
    <cfRule type="expression" dxfId="177" priority="607">
      <formula>IF(RIGHT(TEXT(AI55,"0.#"),1)=".",FALSE,TRUE)</formula>
    </cfRule>
    <cfRule type="expression" dxfId="176" priority="608">
      <formula>IF(RIGHT(TEXT(AI55,"0.#"),1)=".",TRUE,FALSE)</formula>
    </cfRule>
  </conditionalFormatting>
  <conditionalFormatting sqref="AI54">
    <cfRule type="expression" dxfId="175" priority="605">
      <formula>IF(RIGHT(TEXT(AI54,"0.#"),1)=".",FALSE,TRUE)</formula>
    </cfRule>
    <cfRule type="expression" dxfId="174" priority="606">
      <formula>IF(RIGHT(TEXT(AI54,"0.#"),1)=".",TRUE,FALSE)</formula>
    </cfRule>
  </conditionalFormatting>
  <conditionalFormatting sqref="AI53">
    <cfRule type="expression" dxfId="173" priority="603">
      <formula>IF(RIGHT(TEXT(AI53,"0.#"),1)=".",FALSE,TRUE)</formula>
    </cfRule>
    <cfRule type="expression" dxfId="172" priority="604">
      <formula>IF(RIGHT(TEXT(AI53,"0.#"),1)=".",TRUE,FALSE)</formula>
    </cfRule>
  </conditionalFormatting>
  <conditionalFormatting sqref="AM53">
    <cfRule type="expression" dxfId="171" priority="601">
      <formula>IF(RIGHT(TEXT(AM53,"0.#"),1)=".",FALSE,TRUE)</formula>
    </cfRule>
    <cfRule type="expression" dxfId="170" priority="602">
      <formula>IF(RIGHT(TEXT(AM53,"0.#"),1)=".",TRUE,FALSE)</formula>
    </cfRule>
  </conditionalFormatting>
  <conditionalFormatting sqref="AM54">
    <cfRule type="expression" dxfId="169" priority="599">
      <formula>IF(RIGHT(TEXT(AM54,"0.#"),1)=".",FALSE,TRUE)</formula>
    </cfRule>
    <cfRule type="expression" dxfId="168" priority="600">
      <formula>IF(RIGHT(TEXT(AM54,"0.#"),1)=".",TRUE,FALSE)</formula>
    </cfRule>
  </conditionalFormatting>
  <conditionalFormatting sqref="AQ53:AQ55">
    <cfRule type="expression" dxfId="167" priority="595">
      <formula>IF(RIGHT(TEXT(AQ53,"0.#"),1)=".",FALSE,TRUE)</formula>
    </cfRule>
    <cfRule type="expression" dxfId="166" priority="596">
      <formula>IF(RIGHT(TEXT(AQ53,"0.#"),1)=".",TRUE,FALSE)</formula>
    </cfRule>
  </conditionalFormatting>
  <conditionalFormatting sqref="AU53:AU55">
    <cfRule type="expression" dxfId="165" priority="593">
      <formula>IF(RIGHT(TEXT(AU53,"0.#"),1)=".",FALSE,TRUE)</formula>
    </cfRule>
    <cfRule type="expression" dxfId="164" priority="594">
      <formula>IF(RIGHT(TEXT(AU53,"0.#"),1)=".",TRUE,FALSE)</formula>
    </cfRule>
  </conditionalFormatting>
  <conditionalFormatting sqref="AE67">
    <cfRule type="expression" dxfId="163" priority="591">
      <formula>IF(RIGHT(TEXT(AE67,"0.#"),1)=".",FALSE,TRUE)</formula>
    </cfRule>
    <cfRule type="expression" dxfId="162" priority="592">
      <formula>IF(RIGHT(TEXT(AE67,"0.#"),1)=".",TRUE,FALSE)</formula>
    </cfRule>
  </conditionalFormatting>
  <conditionalFormatting sqref="AE68">
    <cfRule type="expression" dxfId="161" priority="589">
      <formula>IF(RIGHT(TEXT(AE68,"0.#"),1)=".",FALSE,TRUE)</formula>
    </cfRule>
    <cfRule type="expression" dxfId="160" priority="590">
      <formula>IF(RIGHT(TEXT(AE68,"0.#"),1)=".",TRUE,FALSE)</formula>
    </cfRule>
  </conditionalFormatting>
  <conditionalFormatting sqref="AE69">
    <cfRule type="expression" dxfId="159" priority="587">
      <formula>IF(RIGHT(TEXT(AE69,"0.#"),1)=".",FALSE,TRUE)</formula>
    </cfRule>
    <cfRule type="expression" dxfId="158" priority="588">
      <formula>IF(RIGHT(TEXT(AE69,"0.#"),1)=".",TRUE,FALSE)</formula>
    </cfRule>
  </conditionalFormatting>
  <conditionalFormatting sqref="AI69 AM69">
    <cfRule type="expression" dxfId="157" priority="585">
      <formula>IF(RIGHT(TEXT(AI69,"0.#"),1)=".",FALSE,TRUE)</formula>
    </cfRule>
    <cfRule type="expression" dxfId="156" priority="586">
      <formula>IF(RIGHT(TEXT(AI69,"0.#"),1)=".",TRUE,FALSE)</formula>
    </cfRule>
  </conditionalFormatting>
  <conditionalFormatting sqref="AI68">
    <cfRule type="expression" dxfId="155" priority="583">
      <formula>IF(RIGHT(TEXT(AI68,"0.#"),1)=".",FALSE,TRUE)</formula>
    </cfRule>
    <cfRule type="expression" dxfId="154" priority="584">
      <formula>IF(RIGHT(TEXT(AI68,"0.#"),1)=".",TRUE,FALSE)</formula>
    </cfRule>
  </conditionalFormatting>
  <conditionalFormatting sqref="AI67">
    <cfRule type="expression" dxfId="153" priority="581">
      <formula>IF(RIGHT(TEXT(AI67,"0.#"),1)=".",FALSE,TRUE)</formula>
    </cfRule>
    <cfRule type="expression" dxfId="152" priority="582">
      <formula>IF(RIGHT(TEXT(AI67,"0.#"),1)=".",TRUE,FALSE)</formula>
    </cfRule>
  </conditionalFormatting>
  <conditionalFormatting sqref="AQ67:AQ69">
    <cfRule type="expression" dxfId="151" priority="573">
      <formula>IF(RIGHT(TEXT(AQ67,"0.#"),1)=".",FALSE,TRUE)</formula>
    </cfRule>
    <cfRule type="expression" dxfId="150" priority="574">
      <formula>IF(RIGHT(TEXT(AQ67,"0.#"),1)=".",TRUE,FALSE)</formula>
    </cfRule>
  </conditionalFormatting>
  <conditionalFormatting sqref="AU67:AU69">
    <cfRule type="expression" dxfId="149" priority="571">
      <formula>IF(RIGHT(TEXT(AU67,"0.#"),1)=".",FALSE,TRUE)</formula>
    </cfRule>
    <cfRule type="expression" dxfId="148" priority="572">
      <formula>IF(RIGHT(TEXT(AU67,"0.#"),1)=".",TRUE,FALSE)</formula>
    </cfRule>
  </conditionalFormatting>
  <conditionalFormatting sqref="AE81">
    <cfRule type="expression" dxfId="147" priority="569">
      <formula>IF(RIGHT(TEXT(AE81,"0.#"),1)=".",FALSE,TRUE)</formula>
    </cfRule>
    <cfRule type="expression" dxfId="146" priority="570">
      <formula>IF(RIGHT(TEXT(AE81,"0.#"),1)=".",TRUE,FALSE)</formula>
    </cfRule>
  </conditionalFormatting>
  <conditionalFormatting sqref="AM83">
    <cfRule type="expression" dxfId="145" priority="553">
      <formula>IF(RIGHT(TEXT(AM83,"0.#"),1)=".",FALSE,TRUE)</formula>
    </cfRule>
    <cfRule type="expression" dxfId="144" priority="554">
      <formula>IF(RIGHT(TEXT(AM83,"0.#"),1)=".",TRUE,FALSE)</formula>
    </cfRule>
  </conditionalFormatting>
  <conditionalFormatting sqref="AE82">
    <cfRule type="expression" dxfId="143" priority="567">
      <formula>IF(RIGHT(TEXT(AE82,"0.#"),1)=".",FALSE,TRUE)</formula>
    </cfRule>
    <cfRule type="expression" dxfId="142" priority="568">
      <formula>IF(RIGHT(TEXT(AE82,"0.#"),1)=".",TRUE,FALSE)</formula>
    </cfRule>
  </conditionalFormatting>
  <conditionalFormatting sqref="AE83">
    <cfRule type="expression" dxfId="141" priority="565">
      <formula>IF(RIGHT(TEXT(AE83,"0.#"),1)=".",FALSE,TRUE)</formula>
    </cfRule>
    <cfRule type="expression" dxfId="140" priority="566">
      <formula>IF(RIGHT(TEXT(AE83,"0.#"),1)=".",TRUE,FALSE)</formula>
    </cfRule>
  </conditionalFormatting>
  <conditionalFormatting sqref="AI83">
    <cfRule type="expression" dxfId="139" priority="563">
      <formula>IF(RIGHT(TEXT(AI83,"0.#"),1)=".",FALSE,TRUE)</formula>
    </cfRule>
    <cfRule type="expression" dxfId="138" priority="564">
      <formula>IF(RIGHT(TEXT(AI83,"0.#"),1)=".",TRUE,FALSE)</formula>
    </cfRule>
  </conditionalFormatting>
  <conditionalFormatting sqref="AI82">
    <cfRule type="expression" dxfId="137" priority="561">
      <formula>IF(RIGHT(TEXT(AI82,"0.#"),1)=".",FALSE,TRUE)</formula>
    </cfRule>
    <cfRule type="expression" dxfId="136" priority="562">
      <formula>IF(RIGHT(TEXT(AI82,"0.#"),1)=".",TRUE,FALSE)</formula>
    </cfRule>
  </conditionalFormatting>
  <conditionalFormatting sqref="AI81">
    <cfRule type="expression" dxfId="135" priority="559">
      <formula>IF(RIGHT(TEXT(AI81,"0.#"),1)=".",FALSE,TRUE)</formula>
    </cfRule>
    <cfRule type="expression" dxfId="134" priority="560">
      <formula>IF(RIGHT(TEXT(AI81,"0.#"),1)=".",TRUE,FALSE)</formula>
    </cfRule>
  </conditionalFormatting>
  <conditionalFormatting sqref="AM81">
    <cfRule type="expression" dxfId="133" priority="557">
      <formula>IF(RIGHT(TEXT(AM81,"0.#"),1)=".",FALSE,TRUE)</formula>
    </cfRule>
    <cfRule type="expression" dxfId="132" priority="558">
      <formula>IF(RIGHT(TEXT(AM81,"0.#"),1)=".",TRUE,FALSE)</formula>
    </cfRule>
  </conditionalFormatting>
  <conditionalFormatting sqref="AM82">
    <cfRule type="expression" dxfId="131" priority="555">
      <formula>IF(RIGHT(TEXT(AM82,"0.#"),1)=".",FALSE,TRUE)</formula>
    </cfRule>
    <cfRule type="expression" dxfId="130" priority="556">
      <formula>IF(RIGHT(TEXT(AM82,"0.#"),1)=".",TRUE,FALSE)</formula>
    </cfRule>
  </conditionalFormatting>
  <conditionalFormatting sqref="AQ81:AQ83">
    <cfRule type="expression" dxfId="129" priority="551">
      <formula>IF(RIGHT(TEXT(AQ81,"0.#"),1)=".",FALSE,TRUE)</formula>
    </cfRule>
    <cfRule type="expression" dxfId="128" priority="552">
      <formula>IF(RIGHT(TEXT(AQ81,"0.#"),1)=".",TRUE,FALSE)</formula>
    </cfRule>
  </conditionalFormatting>
  <conditionalFormatting sqref="AU81:AU83">
    <cfRule type="expression" dxfId="127" priority="549">
      <formula>IF(RIGHT(TEXT(AU81,"0.#"),1)=".",FALSE,TRUE)</formula>
    </cfRule>
    <cfRule type="expression" dxfId="126" priority="550">
      <formula>IF(RIGHT(TEXT(AU81,"0.#"),1)=".",TRUE,FALSE)</formula>
    </cfRule>
  </conditionalFormatting>
  <conditionalFormatting sqref="AE74 AQ74">
    <cfRule type="expression" dxfId="125" priority="371">
      <formula>IF(RIGHT(TEXT(AE74,"0.#"),1)=".",FALSE,TRUE)</formula>
    </cfRule>
    <cfRule type="expression" dxfId="124" priority="372">
      <formula>IF(RIGHT(TEXT(AE74,"0.#"),1)=".",TRUE,FALSE)</formula>
    </cfRule>
  </conditionalFormatting>
  <conditionalFormatting sqref="AI74">
    <cfRule type="expression" dxfId="123" priority="369">
      <formula>IF(RIGHT(TEXT(AI74,"0.#"),1)=".",FALSE,TRUE)</formula>
    </cfRule>
    <cfRule type="expression" dxfId="122" priority="370">
      <formula>IF(RIGHT(TEXT(AI74,"0.#"),1)=".",TRUE,FALSE)</formula>
    </cfRule>
  </conditionalFormatting>
  <conditionalFormatting sqref="AM74">
    <cfRule type="expression" dxfId="121" priority="367">
      <formula>IF(RIGHT(TEXT(AM74,"0.#"),1)=".",FALSE,TRUE)</formula>
    </cfRule>
    <cfRule type="expression" dxfId="120" priority="368">
      <formula>IF(RIGHT(TEXT(AM74,"0.#"),1)=".",TRUE,FALSE)</formula>
    </cfRule>
  </conditionalFormatting>
  <conditionalFormatting sqref="AE75">
    <cfRule type="expression" dxfId="119" priority="365">
      <formula>IF(RIGHT(TEXT(AE75,"0.#"),1)=".",FALSE,TRUE)</formula>
    </cfRule>
    <cfRule type="expression" dxfId="118" priority="366">
      <formula>IF(RIGHT(TEXT(AE75,"0.#"),1)=".",TRUE,FALSE)</formula>
    </cfRule>
  </conditionalFormatting>
  <conditionalFormatting sqref="AI75">
    <cfRule type="expression" dxfId="117" priority="363">
      <formula>IF(RIGHT(TEXT(AI75,"0.#"),1)=".",FALSE,TRUE)</formula>
    </cfRule>
    <cfRule type="expression" dxfId="116" priority="364">
      <formula>IF(RIGHT(TEXT(AI75,"0.#"),1)=".",TRUE,FALSE)</formula>
    </cfRule>
  </conditionalFormatting>
  <conditionalFormatting sqref="AM75">
    <cfRule type="expression" dxfId="115" priority="361">
      <formula>IF(RIGHT(TEXT(AM75,"0.#"),1)=".",FALSE,TRUE)</formula>
    </cfRule>
    <cfRule type="expression" dxfId="114" priority="362">
      <formula>IF(RIGHT(TEXT(AM75,"0.#"),1)=".",TRUE,FALSE)</formula>
    </cfRule>
  </conditionalFormatting>
  <conditionalFormatting sqref="AQ75">
    <cfRule type="expression" dxfId="113" priority="359">
      <formula>IF(RIGHT(TEXT(AQ75,"0.#"),1)=".",FALSE,TRUE)</formula>
    </cfRule>
    <cfRule type="expression" dxfId="112" priority="360">
      <formula>IF(RIGHT(TEXT(AQ75,"0.#"),1)=".",TRUE,FALSE)</formula>
    </cfRule>
  </conditionalFormatting>
  <conditionalFormatting sqref="AU74">
    <cfRule type="expression" dxfId="111" priority="357">
      <formula>IF(RIGHT(TEXT(AU74,"0.#"),1)=".",FALSE,TRUE)</formula>
    </cfRule>
    <cfRule type="expression" dxfId="110" priority="358">
      <formula>IF(RIGHT(TEXT(AU74,"0.#"),1)=".",TRUE,FALSE)</formula>
    </cfRule>
  </conditionalFormatting>
  <conditionalFormatting sqref="AU75">
    <cfRule type="expression" dxfId="109" priority="355">
      <formula>IF(RIGHT(TEXT(AU75,"0.#"),1)=".",FALSE,TRUE)</formula>
    </cfRule>
    <cfRule type="expression" dxfId="108" priority="356">
      <formula>IF(RIGHT(TEXT(AU75,"0.#"),1)=".",TRUE,FALSE)</formula>
    </cfRule>
  </conditionalFormatting>
  <conditionalFormatting sqref="Y168">
    <cfRule type="expression" dxfId="107" priority="115">
      <formula>IF(RIGHT(TEXT(Y168,"0.#"),1)=".",FALSE,TRUE)</formula>
    </cfRule>
    <cfRule type="expression" dxfId="106" priority="116">
      <formula>IF(RIGHT(TEXT(Y168,"0.#"),1)=".",TRUE,FALSE)</formula>
    </cfRule>
  </conditionalFormatting>
  <conditionalFormatting sqref="AL168:AO168">
    <cfRule type="expression" dxfId="105" priority="111">
      <formula>IF(AND(AL168&gt;=0, RIGHT(TEXT(AL168,"0.#"),1)&lt;&gt;"."),TRUE,FALSE)</formula>
    </cfRule>
    <cfRule type="expression" dxfId="104" priority="112">
      <formula>IF(AND(AL168&gt;=0, RIGHT(TEXT(AL168,"0.#"),1)="."),TRUE,FALSE)</formula>
    </cfRule>
    <cfRule type="expression" dxfId="103" priority="113">
      <formula>IF(AND(AL168&lt;0, RIGHT(TEXT(AL168,"0.#"),1)&lt;&gt;"."),TRUE,FALSE)</formula>
    </cfRule>
    <cfRule type="expression" dxfId="102" priority="114">
      <formula>IF(AND(AL168&lt;0, RIGHT(TEXT(AL168,"0.#"),1)="."),TRUE,FALSE)</formula>
    </cfRule>
  </conditionalFormatting>
  <conditionalFormatting sqref="AL169:AO169">
    <cfRule type="expression" dxfId="101" priority="107">
      <formula>IF(AND(AL169&gt;=0, RIGHT(TEXT(AL169,"0.#"),1)&lt;&gt;"."),TRUE,FALSE)</formula>
    </cfRule>
    <cfRule type="expression" dxfId="100" priority="108">
      <formula>IF(AND(AL169&gt;=0, RIGHT(TEXT(AL169,"0.#"),1)="."),TRUE,FALSE)</formula>
    </cfRule>
    <cfRule type="expression" dxfId="99" priority="109">
      <formula>IF(AND(AL169&lt;0, RIGHT(TEXT(AL169,"0.#"),1)&lt;&gt;"."),TRUE,FALSE)</formula>
    </cfRule>
    <cfRule type="expression" dxfId="98" priority="110">
      <formula>IF(AND(AL169&lt;0, RIGHT(TEXT(AL169,"0.#"),1)="."),TRUE,FALSE)</formula>
    </cfRule>
  </conditionalFormatting>
  <conditionalFormatting sqref="Y169">
    <cfRule type="expression" dxfId="97" priority="105">
      <formula>IF(RIGHT(TEXT(Y169,"0.#"),1)=".",FALSE,TRUE)</formula>
    </cfRule>
    <cfRule type="expression" dxfId="96" priority="106">
      <formula>IF(RIGHT(TEXT(Y169,"0.#"),1)=".",TRUE,FALSE)</formula>
    </cfRule>
  </conditionalFormatting>
  <conditionalFormatting sqref="AL170:AO170">
    <cfRule type="expression" dxfId="95" priority="95">
      <formula>IF(AND(AL170&gt;=0, RIGHT(TEXT(AL170,"0.#"),1)&lt;&gt;"."),TRUE,FALSE)</formula>
    </cfRule>
    <cfRule type="expression" dxfId="94" priority="96">
      <formula>IF(AND(AL170&gt;=0, RIGHT(TEXT(AL170,"0.#"),1)="."),TRUE,FALSE)</formula>
    </cfRule>
    <cfRule type="expression" dxfId="93" priority="97">
      <formula>IF(AND(AL170&lt;0, RIGHT(TEXT(AL170,"0.#"),1)&lt;&gt;"."),TRUE,FALSE)</formula>
    </cfRule>
    <cfRule type="expression" dxfId="92" priority="98">
      <formula>IF(AND(AL170&lt;0, RIGHT(TEXT(AL170,"0.#"),1)="."),TRUE,FALSE)</formula>
    </cfRule>
  </conditionalFormatting>
  <conditionalFormatting sqref="AQ60">
    <cfRule type="expression" dxfId="91" priority="93">
      <formula>IF(RIGHT(TEXT(AQ60,"0.#"),1)=".",FALSE,TRUE)</formula>
    </cfRule>
    <cfRule type="expression" dxfId="90" priority="94">
      <formula>IF(RIGHT(TEXT(AQ60,"0.#"),1)=".",TRUE,FALSE)</formula>
    </cfRule>
  </conditionalFormatting>
  <conditionalFormatting sqref="AM60">
    <cfRule type="expression" dxfId="89" priority="91">
      <formula>IF(RIGHT(TEXT(AM60,"0.#"),1)=".",FALSE,TRUE)</formula>
    </cfRule>
    <cfRule type="expression" dxfId="88" priority="92">
      <formula>IF(RIGHT(TEXT(AM60,"0.#"),1)=".",TRUE,FALSE)</formula>
    </cfRule>
  </conditionalFormatting>
  <conditionalFormatting sqref="AM61">
    <cfRule type="expression" dxfId="87" priority="89">
      <formula>IF(RIGHT(TEXT(AM61,"0.#"),1)=".",FALSE,TRUE)</formula>
    </cfRule>
    <cfRule type="expression" dxfId="86" priority="90">
      <formula>IF(RIGHT(TEXT(AM61,"0.#"),1)=".",TRUE,FALSE)</formula>
    </cfRule>
  </conditionalFormatting>
  <conditionalFormatting sqref="AQ61">
    <cfRule type="expression" dxfId="85" priority="87">
      <formula>IF(RIGHT(TEXT(AQ61,"0.#"),1)=".",FALSE,TRUE)</formula>
    </cfRule>
    <cfRule type="expression" dxfId="84" priority="88">
      <formula>IF(RIGHT(TEXT(AQ61,"0.#"),1)=".",TRUE,FALSE)</formula>
    </cfRule>
  </conditionalFormatting>
  <conditionalFormatting sqref="AU60">
    <cfRule type="expression" dxfId="83" priority="85">
      <formula>IF(RIGHT(TEXT(AU60,"0.#"),1)=".",FALSE,TRUE)</formula>
    </cfRule>
    <cfRule type="expression" dxfId="82" priority="86">
      <formula>IF(RIGHT(TEXT(AU60,"0.#"),1)=".",TRUE,FALSE)</formula>
    </cfRule>
  </conditionalFormatting>
  <conditionalFormatting sqref="AU61">
    <cfRule type="expression" dxfId="81" priority="83">
      <formula>IF(RIGHT(TEXT(AU61,"0.#"),1)=".",FALSE,TRUE)</formula>
    </cfRule>
    <cfRule type="expression" dxfId="80" priority="84">
      <formula>IF(RIGHT(TEXT(AU61,"0.#"),1)=".",TRUE,FALSE)</formula>
    </cfRule>
  </conditionalFormatting>
  <conditionalFormatting sqref="AM63">
    <cfRule type="expression" dxfId="79" priority="79">
      <formula>IF(RIGHT(TEXT(AM63,"0.#"),1)=".",FALSE,TRUE)</formula>
    </cfRule>
    <cfRule type="expression" dxfId="78" priority="80">
      <formula>IF(RIGHT(TEXT(AM63,"0.#"),1)=".",TRUE,FALSE)</formula>
    </cfRule>
  </conditionalFormatting>
  <conditionalFormatting sqref="AM64">
    <cfRule type="expression" dxfId="77" priority="77">
      <formula>IF(RIGHT(TEXT(AM64,"0.#"),1)=".",FALSE,TRUE)</formula>
    </cfRule>
    <cfRule type="expression" dxfId="76" priority="78">
      <formula>IF(RIGHT(TEXT(AM64,"0.#"),1)=".",TRUE,FALSE)</formula>
    </cfRule>
  </conditionalFormatting>
  <conditionalFormatting sqref="AQ63">
    <cfRule type="expression" dxfId="75" priority="81">
      <formula>IF(RIGHT(TEXT(AQ63,"0.#"),1)=".",FALSE,TRUE)</formula>
    </cfRule>
    <cfRule type="expression" dxfId="74" priority="82">
      <formula>IF(RIGHT(TEXT(AQ63,"0.#"),1)=".",TRUE,FALSE)</formula>
    </cfRule>
  </conditionalFormatting>
  <conditionalFormatting sqref="AQ64">
    <cfRule type="expression" dxfId="73" priority="75">
      <formula>IF(RIGHT(TEXT(AQ64,"0.#"),1)=".",FALSE,TRUE)</formula>
    </cfRule>
    <cfRule type="expression" dxfId="72" priority="76">
      <formula>IF(RIGHT(TEXT(AQ64,"0.#"),1)=".",TRUE,FALSE)</formula>
    </cfRule>
  </conditionalFormatting>
  <conditionalFormatting sqref="AM67">
    <cfRule type="expression" dxfId="71" priority="73">
      <formula>IF(RIGHT(TEXT(AM67,"0.#"),1)=".",FALSE,TRUE)</formula>
    </cfRule>
    <cfRule type="expression" dxfId="70" priority="74">
      <formula>IF(RIGHT(TEXT(AM67,"0.#"),1)=".",TRUE,FALSE)</formula>
    </cfRule>
  </conditionalFormatting>
  <conditionalFormatting sqref="AM68">
    <cfRule type="expression" dxfId="69" priority="71">
      <formula>IF(RIGHT(TEXT(AM68,"0.#"),1)=".",FALSE,TRUE)</formula>
    </cfRule>
    <cfRule type="expression" dxfId="68" priority="72">
      <formula>IF(RIGHT(TEXT(AM68,"0.#"),1)=".",TRUE,FALSE)</formula>
    </cfRule>
  </conditionalFormatting>
  <conditionalFormatting sqref="AQ46">
    <cfRule type="expression" dxfId="67" priority="67">
      <formula>IF(RIGHT(TEXT(AQ46,"0.#"),1)=".",FALSE,TRUE)</formula>
    </cfRule>
    <cfRule type="expression" dxfId="66" priority="68">
      <formula>IF(RIGHT(TEXT(AQ46,"0.#"),1)=".",TRUE,FALSE)</formula>
    </cfRule>
  </conditionalFormatting>
  <conditionalFormatting sqref="AM46">
    <cfRule type="expression" dxfId="65" priority="65">
      <formula>IF(RIGHT(TEXT(AM46,"0.#"),1)=".",FALSE,TRUE)</formula>
    </cfRule>
    <cfRule type="expression" dxfId="64" priority="66">
      <formula>IF(RIGHT(TEXT(AM46,"0.#"),1)=".",TRUE,FALSE)</formula>
    </cfRule>
  </conditionalFormatting>
  <conditionalFormatting sqref="AM47">
    <cfRule type="expression" dxfId="63" priority="63">
      <formula>IF(RIGHT(TEXT(AM47,"0.#"),1)=".",FALSE,TRUE)</formula>
    </cfRule>
    <cfRule type="expression" dxfId="62" priority="64">
      <formula>IF(RIGHT(TEXT(AM47,"0.#"),1)=".",TRUE,FALSE)</formula>
    </cfRule>
  </conditionalFormatting>
  <conditionalFormatting sqref="AQ47">
    <cfRule type="expression" dxfId="61" priority="61">
      <formula>IF(RIGHT(TEXT(AQ47,"0.#"),1)=".",FALSE,TRUE)</formula>
    </cfRule>
    <cfRule type="expression" dxfId="60" priority="62">
      <formula>IF(RIGHT(TEXT(AQ47,"0.#"),1)=".",TRUE,FALSE)</formula>
    </cfRule>
  </conditionalFormatting>
  <conditionalFormatting sqref="AU46">
    <cfRule type="expression" dxfId="59" priority="59">
      <formula>IF(RIGHT(TEXT(AU46,"0.#"),1)=".",FALSE,TRUE)</formula>
    </cfRule>
    <cfRule type="expression" dxfId="58" priority="60">
      <formula>IF(RIGHT(TEXT(AU46,"0.#"),1)=".",TRUE,FALSE)</formula>
    </cfRule>
  </conditionalFormatting>
  <conditionalFormatting sqref="AU47">
    <cfRule type="expression" dxfId="57" priority="57">
      <formula>IF(RIGHT(TEXT(AU47,"0.#"),1)=".",FALSE,TRUE)</formula>
    </cfRule>
    <cfRule type="expression" dxfId="56" priority="58">
      <formula>IF(RIGHT(TEXT(AU47,"0.#"),1)=".",TRUE,FALSE)</formula>
    </cfRule>
  </conditionalFormatting>
  <conditionalFormatting sqref="AM49">
    <cfRule type="expression" dxfId="55" priority="53">
      <formula>IF(RIGHT(TEXT(AM49,"0.#"),1)=".",FALSE,TRUE)</formula>
    </cfRule>
    <cfRule type="expression" dxfId="54" priority="54">
      <formula>IF(RIGHT(TEXT(AM49,"0.#"),1)=".",TRUE,FALSE)</formula>
    </cfRule>
  </conditionalFormatting>
  <conditionalFormatting sqref="AM50">
    <cfRule type="expression" dxfId="53" priority="51">
      <formula>IF(RIGHT(TEXT(AM50,"0.#"),1)=".",FALSE,TRUE)</formula>
    </cfRule>
    <cfRule type="expression" dxfId="52" priority="52">
      <formula>IF(RIGHT(TEXT(AM50,"0.#"),1)=".",TRUE,FALSE)</formula>
    </cfRule>
  </conditionalFormatting>
  <conditionalFormatting sqref="AQ50">
    <cfRule type="expression" dxfId="51" priority="49">
      <formula>IF(RIGHT(TEXT(AQ50,"0.#"),1)=".",FALSE,TRUE)</formula>
    </cfRule>
    <cfRule type="expression" dxfId="50" priority="50">
      <formula>IF(RIGHT(TEXT(AQ50,"0.#"),1)=".",TRUE,FALSE)</formula>
    </cfRule>
  </conditionalFormatting>
  <conditionalFormatting sqref="AQ49">
    <cfRule type="expression" dxfId="49" priority="55">
      <formula>IF(RIGHT(TEXT(AQ49,"0.#"),1)=".",FALSE,TRUE)</formula>
    </cfRule>
    <cfRule type="expression" dxfId="48" priority="56">
      <formula>IF(RIGHT(TEXT(AQ49,"0.#"),1)=".",TRUE,FALSE)</formula>
    </cfRule>
  </conditionalFormatting>
  <conditionalFormatting sqref="AE32 AQ32">
    <cfRule type="expression" dxfId="47" priority="47">
      <formula>IF(RIGHT(TEXT(AE32,"0.#"),1)=".",FALSE,TRUE)</formula>
    </cfRule>
    <cfRule type="expression" dxfId="46" priority="48">
      <formula>IF(RIGHT(TEXT(AE32,"0.#"),1)=".",TRUE,FALSE)</formula>
    </cfRule>
  </conditionalFormatting>
  <conditionalFormatting sqref="AI32">
    <cfRule type="expression" dxfId="45" priority="45">
      <formula>IF(RIGHT(TEXT(AI32,"0.#"),1)=".",FALSE,TRUE)</formula>
    </cfRule>
    <cfRule type="expression" dxfId="44" priority="46">
      <formula>IF(RIGHT(TEXT(AI32,"0.#"),1)=".",TRUE,FALSE)</formula>
    </cfRule>
  </conditionalFormatting>
  <conditionalFormatting sqref="AM32">
    <cfRule type="expression" dxfId="43" priority="43">
      <formula>IF(RIGHT(TEXT(AM32,"0.#"),1)=".",FALSE,TRUE)</formula>
    </cfRule>
    <cfRule type="expression" dxfId="42" priority="44">
      <formula>IF(RIGHT(TEXT(AM32,"0.#"),1)=".",TRUE,FALSE)</formula>
    </cfRule>
  </conditionalFormatting>
  <conditionalFormatting sqref="AE33">
    <cfRule type="expression" dxfId="41" priority="41">
      <formula>IF(RIGHT(TEXT(AE33,"0.#"),1)=".",FALSE,TRUE)</formula>
    </cfRule>
    <cfRule type="expression" dxfId="40" priority="42">
      <formula>IF(RIGHT(TEXT(AE33,"0.#"),1)=".",TRUE,FALSE)</formula>
    </cfRule>
  </conditionalFormatting>
  <conditionalFormatting sqref="AI33">
    <cfRule type="expression" dxfId="39" priority="39">
      <formula>IF(RIGHT(TEXT(AI33,"0.#"),1)=".",FALSE,TRUE)</formula>
    </cfRule>
    <cfRule type="expression" dxfId="38" priority="40">
      <formula>IF(RIGHT(TEXT(AI33,"0.#"),1)=".",TRUE,FALSE)</formula>
    </cfRule>
  </conditionalFormatting>
  <conditionalFormatting sqref="AM33">
    <cfRule type="expression" dxfId="37" priority="37">
      <formula>IF(RIGHT(TEXT(AM33,"0.#"),1)=".",FALSE,TRUE)</formula>
    </cfRule>
    <cfRule type="expression" dxfId="36" priority="38">
      <formula>IF(RIGHT(TEXT(AM33,"0.#"),1)=".",TRUE,FALSE)</formula>
    </cfRule>
  </conditionalFormatting>
  <conditionalFormatting sqref="AQ33">
    <cfRule type="expression" dxfId="35" priority="35">
      <formula>IF(RIGHT(TEXT(AQ33,"0.#"),1)=".",FALSE,TRUE)</formula>
    </cfRule>
    <cfRule type="expression" dxfId="34" priority="36">
      <formula>IF(RIGHT(TEXT(AQ33,"0.#"),1)=".",TRUE,FALSE)</formula>
    </cfRule>
  </conditionalFormatting>
  <conditionalFormatting sqref="AU33">
    <cfRule type="expression" dxfId="33" priority="31">
      <formula>IF(RIGHT(TEXT(AU33,"0.#"),1)=".",FALSE,TRUE)</formula>
    </cfRule>
    <cfRule type="expression" dxfId="32" priority="32">
      <formula>IF(RIGHT(TEXT(AU33,"0.#"),1)=".",TRUE,FALSE)</formula>
    </cfRule>
  </conditionalFormatting>
  <conditionalFormatting sqref="AU32">
    <cfRule type="expression" dxfId="31" priority="33">
      <formula>IF(RIGHT(TEXT(AU32,"0.#"),1)=".",FALSE,TRUE)</formula>
    </cfRule>
    <cfRule type="expression" dxfId="30" priority="34">
      <formula>IF(RIGHT(TEXT(AU32,"0.#"),1)=".",TRUE,FALSE)</formula>
    </cfRule>
  </conditionalFormatting>
  <conditionalFormatting sqref="AM41">
    <cfRule type="expression" dxfId="29" priority="13">
      <formula>IF(RIGHT(TEXT(AM41,"0.#"),1)=".",FALSE,TRUE)</formula>
    </cfRule>
    <cfRule type="expression" dxfId="28" priority="14">
      <formula>IF(RIGHT(TEXT(AM41,"0.#"),1)=".",TRUE,FALSE)</formula>
    </cfRule>
  </conditionalFormatting>
  <conditionalFormatting sqref="AM40">
    <cfRule type="expression" dxfId="27" priority="15">
      <formula>IF(RIGHT(TEXT(AM40,"0.#"),1)=".",FALSE,TRUE)</formula>
    </cfRule>
    <cfRule type="expression" dxfId="26" priority="16">
      <formula>IF(RIGHT(TEXT(AM40,"0.#"),1)=".",TRUE,FALSE)</formula>
    </cfRule>
  </conditionalFormatting>
  <conditionalFormatting sqref="AE39">
    <cfRule type="expression" dxfId="25" priority="29">
      <formula>IF(RIGHT(TEXT(AE39,"0.#"),1)=".",FALSE,TRUE)</formula>
    </cfRule>
    <cfRule type="expression" dxfId="24" priority="30">
      <formula>IF(RIGHT(TEXT(AE39,"0.#"),1)=".",TRUE,FALSE)</formula>
    </cfRule>
  </conditionalFormatting>
  <conditionalFormatting sqref="AQ39:AQ41">
    <cfRule type="expression" dxfId="23" priority="11">
      <formula>IF(RIGHT(TEXT(AQ39,"0.#"),1)=".",FALSE,TRUE)</formula>
    </cfRule>
    <cfRule type="expression" dxfId="22" priority="12">
      <formula>IF(RIGHT(TEXT(AQ39,"0.#"),1)=".",TRUE,FALSE)</formula>
    </cfRule>
  </conditionalFormatting>
  <conditionalFormatting sqref="AU39:AU41">
    <cfRule type="expression" dxfId="21" priority="9">
      <formula>IF(RIGHT(TEXT(AU39,"0.#"),1)=".",FALSE,TRUE)</formula>
    </cfRule>
    <cfRule type="expression" dxfId="20" priority="10">
      <formula>IF(RIGHT(TEXT(AU39,"0.#"),1)=".",TRUE,FALSE)</formula>
    </cfRule>
  </conditionalFormatting>
  <conditionalFormatting sqref="AI41">
    <cfRule type="expression" dxfId="19" priority="23">
      <formula>IF(RIGHT(TEXT(AI41,"0.#"),1)=".",FALSE,TRUE)</formula>
    </cfRule>
    <cfRule type="expression" dxfId="18" priority="24">
      <formula>IF(RIGHT(TEXT(AI41,"0.#"),1)=".",TRUE,FALSE)</formula>
    </cfRule>
  </conditionalFormatting>
  <conditionalFormatting sqref="AE40">
    <cfRule type="expression" dxfId="17" priority="27">
      <formula>IF(RIGHT(TEXT(AE40,"0.#"),1)=".",FALSE,TRUE)</formula>
    </cfRule>
    <cfRule type="expression" dxfId="16" priority="28">
      <formula>IF(RIGHT(TEXT(AE40,"0.#"),1)=".",TRUE,FALSE)</formula>
    </cfRule>
  </conditionalFormatting>
  <conditionalFormatting sqref="AE41">
    <cfRule type="expression" dxfId="15" priority="25">
      <formula>IF(RIGHT(TEXT(AE41,"0.#"),1)=".",FALSE,TRUE)</formula>
    </cfRule>
    <cfRule type="expression" dxfId="14" priority="26">
      <formula>IF(RIGHT(TEXT(AE41,"0.#"),1)=".",TRUE,FALSE)</formula>
    </cfRule>
  </conditionalFormatting>
  <conditionalFormatting sqref="AM39">
    <cfRule type="expression" dxfId="13" priority="17">
      <formula>IF(RIGHT(TEXT(AM39,"0.#"),1)=".",FALSE,TRUE)</formula>
    </cfRule>
    <cfRule type="expression" dxfId="12" priority="18">
      <formula>IF(RIGHT(TEXT(AM39,"0.#"),1)=".",TRUE,FALSE)</formula>
    </cfRule>
  </conditionalFormatting>
  <conditionalFormatting sqref="AI39">
    <cfRule type="expression" dxfId="11" priority="19">
      <formula>IF(RIGHT(TEXT(AI39,"0.#"),1)=".",FALSE,TRUE)</formula>
    </cfRule>
    <cfRule type="expression" dxfId="10" priority="20">
      <formula>IF(RIGHT(TEXT(AI39,"0.#"),1)=".",TRUE,FALSE)</formula>
    </cfRule>
  </conditionalFormatting>
  <conditionalFormatting sqref="AI40">
    <cfRule type="expression" dxfId="9" priority="21">
      <formula>IF(RIGHT(TEXT(AI40,"0.#"),1)=".",FALSE,TRUE)</formula>
    </cfRule>
    <cfRule type="expression" dxfId="8" priority="22">
      <formula>IF(RIGHT(TEXT(AI40,"0.#"),1)=".",TRUE,FALSE)</formula>
    </cfRule>
  </conditionalFormatting>
  <conditionalFormatting sqref="AM36">
    <cfRule type="expression" dxfId="7" priority="7">
      <formula>IF(RIGHT(TEXT(AM36,"0.#"),1)=".",FALSE,TRUE)</formula>
    </cfRule>
    <cfRule type="expression" dxfId="6" priority="8">
      <formula>IF(RIGHT(TEXT(AM36,"0.#"),1)=".",TRUE,FALSE)</formula>
    </cfRule>
  </conditionalFormatting>
  <conditionalFormatting sqref="AL174:AO174">
    <cfRule type="expression" dxfId="5" priority="3">
      <formula>IF(AND(AL174&gt;=0, RIGHT(TEXT(AL174,"0.#"),1)&lt;&gt;"."),TRUE,FALSE)</formula>
    </cfRule>
    <cfRule type="expression" dxfId="4" priority="4">
      <formula>IF(AND(AL174&gt;=0, RIGHT(TEXT(AL174,"0.#"),1)="."),TRUE,FALSE)</formula>
    </cfRule>
    <cfRule type="expression" dxfId="3" priority="5">
      <formula>IF(AND(AL174&lt;0, RIGHT(TEXT(AL174,"0.#"),1)&lt;&gt;"."),TRUE,FALSE)</formula>
    </cfRule>
    <cfRule type="expression" dxfId="2" priority="6">
      <formula>IF(AND(AL174&lt;0, RIGHT(TEXT(AL174,"0.#"),1)="."),TRUE,FALSE)</formula>
    </cfRule>
  </conditionalFormatting>
  <conditionalFormatting sqref="Y174">
    <cfRule type="expression" dxfId="1" priority="1">
      <formula>IF(RIGHT(TEXT(Y174,"0.#"),1)=".",FALSE,TRUE)</formula>
    </cfRule>
    <cfRule type="expression" dxfId="0" priority="2">
      <formula>IF(RIGHT(TEXT(Y174,"0.#"),1)=".",TRUE,FALSE)</formula>
    </cfRule>
  </conditionalFormatting>
  <dataValidations count="16">
    <dataValidation type="whole" allowBlank="1" showInputMessage="1" showErrorMessage="1" sqref="O137:P138 AX137:AX139 AA137:AB138 AM137:AN138">
      <formula1>0</formula1>
      <formula2>99</formula2>
    </dataValidation>
    <dataValidation type="whole" allowBlank="1" showInputMessage="1" showErrorMessage="1" sqref="AJ137:AK138 X137:Y138 AJ139 L137:L139 M137:M138 X139 AU137:AV138 J113:J11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23:E123">
      <formula1>T行政事業レビュー推進チームの所見</formula1>
    </dataValidation>
    <dataValidation type="custom" imeMode="disabled" allowBlank="1" showInputMessage="1" showErrorMessage="1" sqref="AH168:AK170 AH174:AK174">
      <formula1>OR(AND(MOD(IF(ISNUMBER(AH168), AH168, 0.5),1)=0, 0&lt;=AH168), AH168="-")</formula1>
    </dataValidation>
    <dataValidation type="whole" imeMode="disabled" allowBlank="1" showInputMessage="1" showErrorMessage="1" sqref="AW2:AX2">
      <formula1>0</formula1>
      <formula2>99</formula2>
    </dataValidation>
    <dataValidation type="list" allowBlank="1" showInputMessage="1" showErrorMessage="1" sqref="A125:E125">
      <formula1>T所見を踏まえた改善点</formula1>
    </dataValidation>
    <dataValidation type="list" allowBlank="1" showInputMessage="1" showErrorMessage="1" error="プルダウンリストから選択してください。" sqref="AD98:AF99">
      <formula1>"有,無"</formula1>
    </dataValidation>
    <dataValidation type="list" allowBlank="1" showInputMessage="1" showErrorMessage="1" error="プルダウンリストから選択してください。" sqref="AD94:AF97 AD100:AD111 AE100:AF104 AE106:AF111">
      <formula1>"○,△,×,‐"</formula1>
    </dataValidation>
    <dataValidation type="list" allowBlank="1" showInputMessage="1" showErrorMessage="1" sqref="S5:X5">
      <formula1>T終了年度</formula1>
    </dataValidation>
    <dataValidation type="list" allowBlank="1" showInputMessage="1" showErrorMessage="1" sqref="H113:I117">
      <formula1>T事業番号</formula1>
    </dataValidation>
    <dataValidation type="custom" imeMode="disabled" allowBlank="1" showInputMessage="1" showErrorMessage="1" sqref="AY23 P13:AX13 AR15:AX15 P14:AQ18 AR18:AX18 P19:AJ19 P23:AC29 Y168:AB170 AL168:AO170 Y174:AB174 AL174:AO174 AQ38:AR38 AU38:AX38 AE39:AX41 AE49:AX49 AE32:AX33 AE74:AX75 AE60:AX61 AE35:AX35 AE63:AX63 AE77:AX77 AQ52:AR52 AU52:AX52 AE53:AX55 AQ66:AR66 AU66:AX66 AE67:AX69 AQ80:AR80 AU80:AX80 AE81:AX83 AE46:AX47 AU160:AX161 Y160:AB161">
      <formula1>OR(ISNUMBER(P13), P13="-")</formula1>
    </dataValidation>
    <dataValidation type="list" allowBlank="1" showInputMessage="1" showErrorMessage="1" sqref="Q139:R139 AC139:AD139 AO139:AP139">
      <formula1>#REF!</formula1>
    </dataValidation>
    <dataValidation type="custom" allowBlank="1" showInputMessage="1" showErrorMessage="1" errorTitle="法人番号チェック" error="法人番号は13桁の数字で入力してください。" sqref="J174:O174 J168:O170">
      <formula1>OR(J168="-",AND(LEN(J168)=13,IFERROR(SEARCH("-",J168),"")="",IFERROR(SEARCH(".",J168),"")="",ISNUMBER(J168)))</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119" max="16383" man="1"/>
    <brk id="15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U138:V138 I138:J138 AG138:AH138 AR138:AS138</xm:sqref>
        </x14:dataValidation>
        <x14:dataValidation type="list" allowBlank="1" showInputMessage="1" showErrorMessage="1">
          <x14:formula1>
            <xm:f>入力規則等!$U$40:$U$42</xm:f>
          </x14:formula1>
          <xm:sqref>AG137:AH137 U137:V137 I137:J137 AR137:AS137</xm:sqref>
        </x14:dataValidation>
        <x14:dataValidation type="list" allowBlank="1" showInputMessage="1" showErrorMessage="1">
          <x14:formula1>
            <xm:f>入力規則等!$AG$2:$AG$13</xm:f>
          </x14:formula1>
          <xm:sqref>AC168:AG170 AC174:AG174</xm:sqref>
        </x14:dataValidation>
        <x14:dataValidation type="list" allowBlank="1" showInputMessage="1" showErrorMessage="1">
          <x14:formula1>
            <xm:f>入力規則等!$AI$2:$AI$8</xm:f>
          </x14:formula1>
          <xm:sqref>J89:T89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AO137:AP138 Q137:S138 AC137:AE138 E137:G138</xm:sqref>
        </x14:dataValidation>
        <x14:dataValidation type="list" allowBlank="1" showInputMessage="1" showErrorMessage="1">
          <x14:formula1>
            <xm:f>入力規則等!$U$48</xm:f>
          </x14:formula1>
          <xm:sqref>E139:F139</xm:sqref>
        </x14:dataValidation>
        <x14:dataValidation type="list" allowBlank="1" showInputMessage="1" showErrorMessage="1">
          <x14:formula1>
            <xm:f>入力規則等!$U$13:$U$35</xm:f>
          </x14:formula1>
          <xm:sqref>AJ2:AM2 E113:G117 AE139:AG139 G139:I139 AQ139:AS139 S139:U139</xm:sqref>
        </x14:dataValidation>
        <x14:dataValidation type="list" allowBlank="1" showInputMessage="1" showErrorMessage="1">
          <x14:formula1>
            <xm:f>入力規則等!$U$56:$U$58</xm:f>
          </x14:formula1>
          <xm:sqref>J139:K139 AT139:AU139 AH139:AI139 V139:W139</xm:sqref>
        </x14:dataValidation>
        <x14:dataValidation type="list" allowBlank="1" showInputMessage="1" showErrorMessage="1">
          <x14:formula1>
            <xm:f>入力規則等!$U$49</xm:f>
          </x14:formula1>
          <xm:sqref>C113:D117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607</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253</v>
      </c>
      <c r="AB2" s="60" t="s">
        <v>478</v>
      </c>
      <c r="AC2" s="61" t="s">
        <v>126</v>
      </c>
      <c r="AD2" s="26"/>
      <c r="AE2" s="32" t="s">
        <v>157</v>
      </c>
      <c r="AF2" s="28"/>
      <c r="AG2" s="41" t="s">
        <v>219</v>
      </c>
      <c r="AI2" s="40" t="s">
        <v>250</v>
      </c>
      <c r="AK2" s="40" t="s">
        <v>176</v>
      </c>
      <c r="AM2" s="52"/>
      <c r="AN2" s="52"/>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607</v>
      </c>
      <c r="R3" s="13" t="str">
        <f t="shared" ref="R3:R8" si="3">IF(Q3="","",P3)</f>
        <v>委託・請負</v>
      </c>
      <c r="S3" s="13" t="str">
        <f t="shared" ref="S3:S8" si="4">IF(R3="",S2,IF(S2&lt;&gt;"",CONCATENATE(S2,"、",R3),R3))</f>
        <v>委託・請負</v>
      </c>
      <c r="T3" s="13"/>
      <c r="U3" s="30" t="s">
        <v>509</v>
      </c>
      <c r="W3" s="30" t="s">
        <v>136</v>
      </c>
      <c r="Y3" s="30" t="s">
        <v>61</v>
      </c>
      <c r="Z3" s="30" t="s">
        <v>385</v>
      </c>
      <c r="AA3" s="60" t="s">
        <v>351</v>
      </c>
      <c r="AB3" s="60" t="s">
        <v>479</v>
      </c>
      <c r="AC3" s="61" t="s">
        <v>127</v>
      </c>
      <c r="AD3" s="26"/>
      <c r="AE3" s="32" t="s">
        <v>158</v>
      </c>
      <c r="AF3" s="28"/>
      <c r="AG3" s="41" t="s">
        <v>220</v>
      </c>
      <c r="AI3" s="40" t="s">
        <v>170</v>
      </c>
      <c r="AK3" s="40" t="str">
        <f>CHAR(CODE(AK2)+1)</f>
        <v>B</v>
      </c>
      <c r="AM3" s="52"/>
      <c r="AN3" s="52"/>
      <c r="AP3" s="41"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561</v>
      </c>
      <c r="W4" s="30" t="s">
        <v>137</v>
      </c>
      <c r="Y4" s="30" t="s">
        <v>258</v>
      </c>
      <c r="Z4" s="30" t="s">
        <v>386</v>
      </c>
      <c r="AA4" s="60" t="s">
        <v>352</v>
      </c>
      <c r="AB4" s="60" t="s">
        <v>480</v>
      </c>
      <c r="AC4" s="60" t="s">
        <v>128</v>
      </c>
      <c r="AD4" s="26"/>
      <c r="AE4" s="32" t="s">
        <v>159</v>
      </c>
      <c r="AF4" s="28"/>
      <c r="AG4" s="41" t="s">
        <v>221</v>
      </c>
      <c r="AI4" s="40" t="s">
        <v>172</v>
      </c>
      <c r="AK4" s="40" t="str">
        <f t="shared" ref="AK4:AK49" si="7">CHAR(CODE(AK3)+1)</f>
        <v>C</v>
      </c>
      <c r="AM4" s="52"/>
      <c r="AN4" s="52"/>
      <c r="AP4" s="41"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533</v>
      </c>
      <c r="Y5" s="30" t="s">
        <v>259</v>
      </c>
      <c r="Z5" s="30" t="s">
        <v>387</v>
      </c>
      <c r="AA5" s="60" t="s">
        <v>353</v>
      </c>
      <c r="AB5" s="60" t="s">
        <v>481</v>
      </c>
      <c r="AC5" s="60"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535</v>
      </c>
      <c r="Y6" s="30" t="s">
        <v>260</v>
      </c>
      <c r="Z6" s="30" t="s">
        <v>388</v>
      </c>
      <c r="AA6" s="60" t="s">
        <v>354</v>
      </c>
      <c r="AB6" s="60" t="s">
        <v>482</v>
      </c>
      <c r="AC6" s="60"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261</v>
      </c>
      <c r="Z7" s="30" t="s">
        <v>389</v>
      </c>
      <c r="AA7" s="60" t="s">
        <v>355</v>
      </c>
      <c r="AB7" s="60" t="s">
        <v>483</v>
      </c>
      <c r="AC7" s="29"/>
      <c r="AD7" s="29"/>
      <c r="AE7" s="30" t="s">
        <v>129</v>
      </c>
      <c r="AF7" s="28"/>
      <c r="AG7" s="41" t="s">
        <v>224</v>
      </c>
      <c r="AH7" s="55"/>
      <c r="AI7" s="41" t="s">
        <v>246</v>
      </c>
      <c r="AK7" s="40" t="str">
        <f>CHAR(CODE(AK6)+1)</f>
        <v>F</v>
      </c>
      <c r="AP7" s="41"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254</v>
      </c>
      <c r="W8" s="30" t="s">
        <v>139</v>
      </c>
      <c r="Y8" s="30" t="s">
        <v>262</v>
      </c>
      <c r="Z8" s="30" t="s">
        <v>390</v>
      </c>
      <c r="AA8" s="60" t="s">
        <v>356</v>
      </c>
      <c r="AB8" s="60"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60" t="s">
        <v>357</v>
      </c>
      <c r="AB9" s="60" t="s">
        <v>485</v>
      </c>
      <c r="AC9" s="29"/>
      <c r="AD9" s="29"/>
      <c r="AE9" s="29"/>
      <c r="AF9" s="28"/>
      <c r="AG9" s="41" t="s">
        <v>226</v>
      </c>
      <c r="AI9" s="51"/>
      <c r="AK9" s="40" t="str">
        <f t="shared" si="7"/>
        <v>H</v>
      </c>
      <c r="AP9" s="41" t="s">
        <v>226</v>
      </c>
    </row>
    <row r="10" spans="1:42" ht="13.5" customHeight="1" x14ac:dyDescent="0.15">
      <c r="A10" s="14" t="s">
        <v>201</v>
      </c>
      <c r="B10" s="15" t="s">
        <v>607</v>
      </c>
      <c r="C10" s="13" t="str">
        <f t="shared" si="0"/>
        <v>国土強靱化施策</v>
      </c>
      <c r="D10" s="13" t="str">
        <f t="shared" si="8"/>
        <v>国土強靱化施策</v>
      </c>
      <c r="F10" s="18" t="s">
        <v>108</v>
      </c>
      <c r="G10" s="17"/>
      <c r="H10" s="13" t="str">
        <f t="shared" si="1"/>
        <v/>
      </c>
      <c r="I10" s="13" t="str">
        <f t="shared" si="5"/>
        <v>一般会計</v>
      </c>
      <c r="K10" s="14" t="s">
        <v>202</v>
      </c>
      <c r="L10" s="15"/>
      <c r="M10" s="13" t="str">
        <f t="shared" si="2"/>
        <v/>
      </c>
      <c r="N10" s="13" t="str">
        <f t="shared" si="6"/>
        <v/>
      </c>
      <c r="O10" s="13"/>
      <c r="P10" s="13" t="str">
        <f>S8</f>
        <v>委託・請負</v>
      </c>
      <c r="Q10" s="19"/>
      <c r="T10" s="13"/>
      <c r="W10" s="30" t="s">
        <v>141</v>
      </c>
      <c r="Y10" s="30" t="s">
        <v>264</v>
      </c>
      <c r="Z10" s="30" t="s">
        <v>392</v>
      </c>
      <c r="AA10" s="60" t="s">
        <v>358</v>
      </c>
      <c r="AB10" s="60" t="s">
        <v>486</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国土強靱化施策</v>
      </c>
      <c r="F11" s="18" t="s">
        <v>109</v>
      </c>
      <c r="G11" s="17"/>
      <c r="H11" s="13" t="str">
        <f t="shared" si="1"/>
        <v/>
      </c>
      <c r="I11" s="13" t="str">
        <f t="shared" si="5"/>
        <v>一般会計</v>
      </c>
      <c r="K11" s="14" t="s">
        <v>102</v>
      </c>
      <c r="L11" s="15" t="s">
        <v>607</v>
      </c>
      <c r="M11" s="13" t="str">
        <f t="shared" si="2"/>
        <v>その他の事項経費</v>
      </c>
      <c r="N11" s="13" t="str">
        <f t="shared" si="6"/>
        <v>その他の事項経費</v>
      </c>
      <c r="O11" s="13"/>
      <c r="P11" s="13"/>
      <c r="Q11" s="19"/>
      <c r="T11" s="13"/>
      <c r="W11" s="30" t="s">
        <v>558</v>
      </c>
      <c r="Y11" s="30" t="s">
        <v>265</v>
      </c>
      <c r="Z11" s="30" t="s">
        <v>393</v>
      </c>
      <c r="AA11" s="60" t="s">
        <v>359</v>
      </c>
      <c r="AB11" s="60" t="s">
        <v>487</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国土強靱化施策</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60" t="s">
        <v>360</v>
      </c>
      <c r="AB12" s="60" t="s">
        <v>488</v>
      </c>
      <c r="AC12" s="29"/>
      <c r="AD12" s="29"/>
      <c r="AE12" s="29"/>
      <c r="AF12" s="28"/>
      <c r="AG12" s="40" t="s">
        <v>215</v>
      </c>
      <c r="AK12" s="40" t="str">
        <f t="shared" si="7"/>
        <v>K</v>
      </c>
    </row>
    <row r="13" spans="1:42" ht="13.5" customHeight="1" x14ac:dyDescent="0.15">
      <c r="A13" s="14" t="s">
        <v>87</v>
      </c>
      <c r="B13" s="15"/>
      <c r="C13" s="13" t="str">
        <f t="shared" si="9"/>
        <v/>
      </c>
      <c r="D13" s="13" t="str">
        <f t="shared" si="8"/>
        <v>国土強靱化施策</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60" t="s">
        <v>361</v>
      </c>
      <c r="AB13" s="60" t="s">
        <v>489</v>
      </c>
      <c r="AC13" s="29"/>
      <c r="AD13" s="29"/>
      <c r="AE13" s="29"/>
      <c r="AF13" s="28"/>
      <c r="AG13" s="40" t="s">
        <v>216</v>
      </c>
      <c r="AK13" s="40" t="str">
        <f t="shared" si="7"/>
        <v>L</v>
      </c>
    </row>
    <row r="14" spans="1:42" ht="13.5" customHeight="1" x14ac:dyDescent="0.15">
      <c r="A14" s="14" t="s">
        <v>88</v>
      </c>
      <c r="B14" s="15"/>
      <c r="C14" s="13" t="str">
        <f t="shared" si="9"/>
        <v/>
      </c>
      <c r="D14" s="13" t="str">
        <f t="shared" si="8"/>
        <v>国土強靱化施策</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60" t="s">
        <v>362</v>
      </c>
      <c r="AB14" s="60" t="s">
        <v>490</v>
      </c>
      <c r="AC14" s="29"/>
      <c r="AD14" s="29"/>
      <c r="AE14" s="29"/>
      <c r="AF14" s="28"/>
      <c r="AG14" s="51"/>
      <c r="AK14" s="40" t="str">
        <f t="shared" si="7"/>
        <v>M</v>
      </c>
    </row>
    <row r="15" spans="1:42" ht="13.5" customHeight="1" x14ac:dyDescent="0.15">
      <c r="A15" s="14" t="s">
        <v>89</v>
      </c>
      <c r="B15" s="15"/>
      <c r="C15" s="13" t="str">
        <f t="shared" si="9"/>
        <v/>
      </c>
      <c r="D15" s="13" t="str">
        <f t="shared" si="8"/>
        <v>国土強靱化施策</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60" t="s">
        <v>363</v>
      </c>
      <c r="AB15" s="60" t="s">
        <v>491</v>
      </c>
      <c r="AC15" s="29"/>
      <c r="AD15" s="29"/>
      <c r="AE15" s="29"/>
      <c r="AF15" s="28"/>
      <c r="AG15" s="52"/>
      <c r="AK15" s="40" t="str">
        <f t="shared" si="7"/>
        <v>N</v>
      </c>
    </row>
    <row r="16" spans="1:42" ht="13.5" customHeight="1" x14ac:dyDescent="0.15">
      <c r="A16" s="14" t="s">
        <v>90</v>
      </c>
      <c r="B16" s="15"/>
      <c r="C16" s="13" t="str">
        <f t="shared" si="9"/>
        <v/>
      </c>
      <c r="D16" s="13" t="str">
        <f t="shared" si="8"/>
        <v>国土強靱化施策</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60" t="s">
        <v>364</v>
      </c>
      <c r="AB16" s="60" t="s">
        <v>492</v>
      </c>
      <c r="AC16" s="29"/>
      <c r="AD16" s="29"/>
      <c r="AE16" s="29"/>
      <c r="AF16" s="28"/>
      <c r="AG16" s="52"/>
      <c r="AK16" s="40" t="str">
        <f t="shared" si="7"/>
        <v>O</v>
      </c>
    </row>
    <row r="17" spans="1:37" ht="13.5" customHeight="1" x14ac:dyDescent="0.15">
      <c r="A17" s="14" t="s">
        <v>91</v>
      </c>
      <c r="B17" s="15"/>
      <c r="C17" s="13" t="str">
        <f t="shared" si="9"/>
        <v/>
      </c>
      <c r="D17" s="13" t="str">
        <f t="shared" si="8"/>
        <v>国土強靱化施策</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60" t="s">
        <v>365</v>
      </c>
      <c r="AB17" s="60" t="s">
        <v>493</v>
      </c>
      <c r="AC17" s="29"/>
      <c r="AD17" s="29"/>
      <c r="AE17" s="29"/>
      <c r="AF17" s="28"/>
      <c r="AG17" s="52"/>
      <c r="AK17" s="40" t="str">
        <f t="shared" si="7"/>
        <v>P</v>
      </c>
    </row>
    <row r="18" spans="1:37" ht="13.5" customHeight="1" x14ac:dyDescent="0.15">
      <c r="A18" s="14" t="s">
        <v>92</v>
      </c>
      <c r="B18" s="15"/>
      <c r="C18" s="13" t="str">
        <f t="shared" si="9"/>
        <v/>
      </c>
      <c r="D18" s="13" t="str">
        <f t="shared" si="8"/>
        <v>国土強靱化施策</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60" t="s">
        <v>366</v>
      </c>
      <c r="AB18" s="60" t="s">
        <v>494</v>
      </c>
      <c r="AC18" s="29"/>
      <c r="AD18" s="29"/>
      <c r="AE18" s="29"/>
      <c r="AF18" s="28"/>
      <c r="AK18" s="40" t="str">
        <f t="shared" si="7"/>
        <v>Q</v>
      </c>
    </row>
    <row r="19" spans="1:37" ht="13.5" customHeight="1" x14ac:dyDescent="0.15">
      <c r="A19" s="14" t="s">
        <v>194</v>
      </c>
      <c r="B19" s="15"/>
      <c r="C19" s="13" t="str">
        <f t="shared" si="9"/>
        <v/>
      </c>
      <c r="D19" s="13" t="str">
        <f t="shared" si="8"/>
        <v>国土強靱化施策</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60" t="s">
        <v>367</v>
      </c>
      <c r="AB19" s="60" t="s">
        <v>495</v>
      </c>
      <c r="AC19" s="29"/>
      <c r="AD19" s="29"/>
      <c r="AE19" s="29"/>
      <c r="AF19" s="28"/>
      <c r="AK19" s="40" t="str">
        <f t="shared" si="7"/>
        <v>R</v>
      </c>
    </row>
    <row r="20" spans="1:37" ht="13.5" customHeight="1" x14ac:dyDescent="0.15">
      <c r="A20" s="14" t="s">
        <v>195</v>
      </c>
      <c r="B20" s="15" t="s">
        <v>607</v>
      </c>
      <c r="C20" s="13" t="str">
        <f t="shared" si="9"/>
        <v>地方創生</v>
      </c>
      <c r="D20" s="13" t="str">
        <f t="shared" si="8"/>
        <v>国土強靱化施策、地方創生</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60" t="s">
        <v>368</v>
      </c>
      <c r="AB20" s="60" t="s">
        <v>496</v>
      </c>
      <c r="AC20" s="29"/>
      <c r="AD20" s="29"/>
      <c r="AE20" s="29"/>
      <c r="AF20" s="28"/>
      <c r="AK20" s="40" t="str">
        <f t="shared" si="7"/>
        <v>S</v>
      </c>
    </row>
    <row r="21" spans="1:37" ht="13.5" customHeight="1" x14ac:dyDescent="0.15">
      <c r="A21" s="14" t="s">
        <v>196</v>
      </c>
      <c r="B21" s="15"/>
      <c r="C21" s="13" t="str">
        <f t="shared" si="9"/>
        <v/>
      </c>
      <c r="D21" s="13" t="str">
        <f t="shared" si="8"/>
        <v>国土強靱化施策、地方創生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60" t="s">
        <v>369</v>
      </c>
      <c r="AB21" s="60" t="s">
        <v>497</v>
      </c>
      <c r="AC21" s="29"/>
      <c r="AD21" s="29"/>
      <c r="AE21" s="29"/>
      <c r="AF21" s="28"/>
      <c r="AK21" s="40" t="str">
        <f t="shared" si="7"/>
        <v>T</v>
      </c>
    </row>
    <row r="22" spans="1:37" ht="13.5" customHeight="1" x14ac:dyDescent="0.15">
      <c r="A22" s="14" t="s">
        <v>197</v>
      </c>
      <c r="B22" s="15"/>
      <c r="C22" s="13" t="str">
        <f t="shared" si="9"/>
        <v/>
      </c>
      <c r="D22" s="13" t="str">
        <f>IF(C22="",D21,IF(D21&lt;&gt;"",CONCATENATE(D21,"、",C22),C22))</f>
        <v>国土強靱化施策、地方創生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60" t="s">
        <v>370</v>
      </c>
      <c r="AB22" s="60" t="s">
        <v>498</v>
      </c>
      <c r="AC22" s="29"/>
      <c r="AD22" s="29"/>
      <c r="AE22" s="29"/>
      <c r="AF22" s="28"/>
      <c r="AK22" s="40" t="str">
        <f t="shared" si="7"/>
        <v>U</v>
      </c>
    </row>
    <row r="23" spans="1:37" ht="13.5" customHeight="1" x14ac:dyDescent="0.15">
      <c r="A23" s="58" t="s">
        <v>248</v>
      </c>
      <c r="B23" s="15"/>
      <c r="C23" s="13" t="str">
        <f t="shared" si="9"/>
        <v/>
      </c>
      <c r="D23" s="13" t="str">
        <f>IF(C23="",D22,IF(D22&lt;&gt;"",CONCATENATE(D22,"、",C23),C23))</f>
        <v>国土強靱化施策、地方創生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60" t="s">
        <v>371</v>
      </c>
      <c r="AB23" s="60" t="s">
        <v>499</v>
      </c>
      <c r="AC23" s="29"/>
      <c r="AD23" s="29"/>
      <c r="AE23" s="29"/>
      <c r="AF23" s="28"/>
      <c r="AK23" s="40" t="str">
        <f t="shared" si="7"/>
        <v>V</v>
      </c>
    </row>
    <row r="24" spans="1:37" ht="13.5" customHeight="1" x14ac:dyDescent="0.15">
      <c r="A24" s="69"/>
      <c r="B24" s="56"/>
      <c r="F24" s="18" t="s">
        <v>251</v>
      </c>
      <c r="G24" s="17"/>
      <c r="H24" s="13" t="str">
        <f t="shared" si="1"/>
        <v/>
      </c>
      <c r="I24" s="13" t="str">
        <f t="shared" si="5"/>
        <v>一般会計</v>
      </c>
      <c r="K24" s="13"/>
      <c r="L24" s="13"/>
      <c r="O24" s="13"/>
      <c r="P24" s="13"/>
      <c r="Q24" s="19"/>
      <c r="T24" s="13"/>
      <c r="U24" s="30" t="s">
        <v>519</v>
      </c>
      <c r="W24" s="30" t="s">
        <v>154</v>
      </c>
      <c r="Y24" s="30" t="s">
        <v>278</v>
      </c>
      <c r="Z24" s="30" t="s">
        <v>406</v>
      </c>
      <c r="AA24" s="60" t="s">
        <v>372</v>
      </c>
      <c r="AB24" s="60" t="s">
        <v>500</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520</v>
      </c>
      <c r="W25" s="50"/>
      <c r="Y25" s="30" t="s">
        <v>279</v>
      </c>
      <c r="Z25" s="30" t="s">
        <v>407</v>
      </c>
      <c r="AA25" s="60" t="s">
        <v>373</v>
      </c>
      <c r="AB25" s="60" t="s">
        <v>501</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521</v>
      </c>
      <c r="Y26" s="30" t="s">
        <v>280</v>
      </c>
      <c r="Z26" s="30" t="s">
        <v>408</v>
      </c>
      <c r="AA26" s="60" t="s">
        <v>374</v>
      </c>
      <c r="AB26" s="60" t="s">
        <v>502</v>
      </c>
      <c r="AC26" s="29"/>
      <c r="AD26" s="29"/>
      <c r="AE26" s="29"/>
      <c r="AF26" s="28"/>
      <c r="AK26" s="40" t="str">
        <f t="shared" si="7"/>
        <v>Y</v>
      </c>
    </row>
    <row r="27" spans="1:37" ht="13.5" customHeight="1" x14ac:dyDescent="0.15">
      <c r="A27" s="13" t="str">
        <f>IF(D23="", "-", D23)</f>
        <v>国土強靱化施策、地方創生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60" t="s">
        <v>375</v>
      </c>
      <c r="AB27" s="60"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60" t="s">
        <v>376</v>
      </c>
      <c r="AB28" s="60" t="s">
        <v>504</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60" t="s">
        <v>377</v>
      </c>
      <c r="AB29" s="60" t="s">
        <v>505</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60" t="s">
        <v>378</v>
      </c>
      <c r="AB30" s="60" t="s">
        <v>506</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60" t="s">
        <v>379</v>
      </c>
      <c r="AB31" s="60" t="s">
        <v>507</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7"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7">
        <v>2021</v>
      </c>
      <c r="Y48" s="30" t="s">
        <v>302</v>
      </c>
      <c r="Z48" s="30" t="s">
        <v>430</v>
      </c>
      <c r="AF48" s="28"/>
      <c r="AK48" s="40" t="str">
        <f t="shared" si="7"/>
        <v>u</v>
      </c>
    </row>
    <row r="49" spans="1:37" x14ac:dyDescent="0.15">
      <c r="A49" s="13"/>
      <c r="B49" s="13"/>
      <c r="F49" s="13"/>
      <c r="G49" s="19"/>
      <c r="K49" s="13"/>
      <c r="L49" s="13"/>
      <c r="O49" s="13"/>
      <c r="P49" s="13"/>
      <c r="Q49" s="19"/>
      <c r="T49" s="13"/>
      <c r="U49" s="67">
        <v>2022</v>
      </c>
      <c r="Y49" s="30" t="s">
        <v>303</v>
      </c>
      <c r="Z49" s="30" t="s">
        <v>431</v>
      </c>
      <c r="AF49" s="28"/>
      <c r="AK49" s="40" t="str">
        <f t="shared" si="7"/>
        <v>v</v>
      </c>
    </row>
    <row r="50" spans="1:37" x14ac:dyDescent="0.15">
      <c r="A50" s="13"/>
      <c r="B50" s="13"/>
      <c r="F50" s="13"/>
      <c r="G50" s="19"/>
      <c r="K50" s="13"/>
      <c r="L50" s="13"/>
      <c r="O50" s="13"/>
      <c r="P50" s="13"/>
      <c r="Q50" s="19"/>
      <c r="T50" s="13"/>
      <c r="U50" s="67">
        <v>2023</v>
      </c>
      <c r="Y50" s="30" t="s">
        <v>304</v>
      </c>
      <c r="Z50" s="30" t="s">
        <v>432</v>
      </c>
      <c r="AF50" s="28"/>
    </row>
    <row r="51" spans="1:37" x14ac:dyDescent="0.15">
      <c r="A51" s="13"/>
      <c r="B51" s="13"/>
      <c r="F51" s="13"/>
      <c r="G51" s="19"/>
      <c r="K51" s="13"/>
      <c r="L51" s="13"/>
      <c r="O51" s="13"/>
      <c r="P51" s="13"/>
      <c r="Q51" s="19"/>
      <c r="T51" s="13"/>
      <c r="U51" s="67">
        <v>2024</v>
      </c>
      <c r="Y51" s="30" t="s">
        <v>305</v>
      </c>
      <c r="Z51" s="30" t="s">
        <v>433</v>
      </c>
      <c r="AF51" s="28"/>
    </row>
    <row r="52" spans="1:37" x14ac:dyDescent="0.15">
      <c r="A52" s="13"/>
      <c r="B52" s="13"/>
      <c r="F52" s="13"/>
      <c r="G52" s="19"/>
      <c r="K52" s="13"/>
      <c r="L52" s="13"/>
      <c r="O52" s="13"/>
      <c r="P52" s="13"/>
      <c r="Q52" s="19"/>
      <c r="T52" s="13"/>
      <c r="U52" s="67">
        <v>2025</v>
      </c>
      <c r="Y52" s="30" t="s">
        <v>306</v>
      </c>
      <c r="Z52" s="30" t="s">
        <v>434</v>
      </c>
      <c r="AF52" s="28"/>
    </row>
    <row r="53" spans="1:37" x14ac:dyDescent="0.15">
      <c r="A53" s="13"/>
      <c r="B53" s="13"/>
      <c r="F53" s="13"/>
      <c r="G53" s="19"/>
      <c r="K53" s="13"/>
      <c r="L53" s="13"/>
      <c r="O53" s="13"/>
      <c r="P53" s="13"/>
      <c r="Q53" s="19"/>
      <c r="T53" s="13"/>
      <c r="U53" s="67">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7">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2022-08-25T09:25:42Z</dcterms:created>
  <dcterms:modified xsi:type="dcterms:W3CDTF">2022-08-26T14:25:47Z</dcterms:modified>
</cp:coreProperties>
</file>