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行政事業レビューシート!$AZ$1:$AZ$201</definedName>
    <definedName name="_xlnm.Print_Area" localSheetId="0">行政事業レビューシート!$A$1:$AX$201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50" i="11" l="1"/>
  <c r="AY55" i="11" s="1"/>
  <c r="AY47" i="11"/>
  <c r="AY48" i="11" s="1"/>
  <c r="AY44" i="11"/>
  <c r="AY46" i="11" s="1"/>
  <c r="AY193" i="11"/>
  <c r="AY195" i="11" s="1"/>
  <c r="AY190" i="11"/>
  <c r="AY189" i="11"/>
  <c r="AY178" i="11"/>
  <c r="AY196" i="11" l="1"/>
  <c r="AY194" i="11"/>
  <c r="AY180" i="11"/>
  <c r="AY182" i="11"/>
  <c r="AY179" i="11"/>
  <c r="AY181" i="11"/>
  <c r="AY49" i="11"/>
  <c r="AY45" i="11"/>
  <c r="AY54" i="11"/>
  <c r="AY52" i="11"/>
  <c r="AY56" i="11"/>
  <c r="AY53" i="11"/>
  <c r="AY51" i="11"/>
  <c r="AY82" i="11"/>
  <c r="AY87" i="11" s="1"/>
  <c r="AY79" i="11"/>
  <c r="AY80" i="11" s="1"/>
  <c r="AY76" i="11"/>
  <c r="AY78" i="11" s="1"/>
  <c r="AY73" i="11"/>
  <c r="AY74" i="11" s="1"/>
  <c r="AY70" i="11"/>
  <c r="AY71" i="11" s="1"/>
  <c r="AY57" i="11"/>
  <c r="AY59" i="11" s="1"/>
  <c r="AY60" i="11"/>
  <c r="AY62" i="11" s="1"/>
  <c r="AY58" i="11" l="1"/>
  <c r="AY72" i="11"/>
  <c r="AY84" i="11"/>
  <c r="AY86" i="11"/>
  <c r="AY88" i="11"/>
  <c r="AY83" i="11"/>
  <c r="AY85" i="11"/>
  <c r="AY75" i="11"/>
  <c r="AY81" i="11"/>
  <c r="AY77" i="11"/>
  <c r="AY61" i="11"/>
  <c r="AY63" i="11" l="1"/>
  <c r="AY69" i="11" s="1"/>
  <c r="AY66" i="11" l="1"/>
  <c r="AY67" i="11"/>
  <c r="AY64" i="11"/>
  <c r="AY68" i="11"/>
  <c r="AY65" i="11"/>
  <c r="AW137" i="11" l="1"/>
  <c r="AT137" i="11"/>
  <c r="AQ137" i="11"/>
  <c r="AL137" i="11"/>
  <c r="AI137" i="11"/>
  <c r="AF137" i="11"/>
  <c r="Z137" i="11"/>
  <c r="W137" i="11"/>
  <c r="T137" i="11"/>
  <c r="N137" i="11"/>
  <c r="AW136" i="11"/>
  <c r="AT136" i="11"/>
  <c r="AQ136" i="11"/>
  <c r="AL136" i="11"/>
  <c r="AI136" i="11"/>
  <c r="AF136" i="11"/>
  <c r="Z136" i="11"/>
  <c r="W136" i="11"/>
  <c r="T136" i="11"/>
  <c r="N136" i="11"/>
  <c r="K136" i="11"/>
  <c r="H136" i="11"/>
  <c r="AY197" i="11" l="1"/>
  <c r="AY200" i="11" s="1"/>
  <c r="AY192" i="11"/>
  <c r="AY191" i="11"/>
  <c r="AU182" i="11"/>
  <c r="Y182" i="11"/>
  <c r="AU177" i="11"/>
  <c r="Y177" i="11"/>
  <c r="W29" i="11"/>
  <c r="AD21" i="11"/>
  <c r="W21" i="11"/>
  <c r="P21" i="11"/>
  <c r="AR18" i="11"/>
  <c r="AK18" i="11"/>
  <c r="AD18" i="11"/>
  <c r="AD20" i="11" s="1"/>
  <c r="W18" i="11"/>
  <c r="W20" i="11" s="1"/>
  <c r="P18" i="11"/>
  <c r="P20" i="11" s="1"/>
  <c r="AV2" i="11"/>
  <c r="AY199" i="11" l="1"/>
  <c r="AY198"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<sst xmlns="http://schemas.openxmlformats.org/spreadsheetml/2006/main" count="1045" uniqueCount="682">
  <si>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</si>
  <si>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</si>
  <si>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</si>
  <si>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</si>
  <si>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</si>
  <si>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</si>
  <si>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</si>
  <si>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</si>
  <si>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</si>
  <si>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</si>
  <si>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</si>
  <si>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</si>
  <si>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</si>
  <si>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</si>
  <si>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</si>
  <si>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</si>
  <si>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</si>
  <si>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</si>
  <si>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</si>
  <si>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</si>
  <si>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</si>
  <si>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</si>
  <si>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</si>
  <si>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</si>
  <si>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</si>
  <si>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</si>
  <si>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</si>
  <si>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</si>
  <si>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</si>
  <si>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</si>
  <si>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</si>
  <si>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</si>
  <si>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</si>
  <si>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</si>
  <si>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</si>
  <si>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</si>
  <si>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</si>
  <si>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</si>
  <si>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</si>
  <si>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</si>
  <si>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</si>
  <si>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</si>
  <si>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</si>
  <si>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</si>
  <si>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</si>
  <si>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</si>
  <si>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</si>
  <si>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</si>
  <si>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</si>
  <si>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</si>
  <si>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</si>
  <si>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</si>
  <si>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</si>
  <si>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</si>
  <si>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</si>
  <si>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</si>
  <si>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</si>
  <si>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</si>
  <si>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</si>
  <si>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</si>
  <si>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</si>
  <si>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</si>
  <si>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</si>
  <si>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</si>
  <si>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</si>
  <si>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</si>
  <si>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</si>
  <si>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</si>
  <si>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</si>
  <si>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</si>
  <si>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</si>
  <si>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</si>
  <si>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</si>
  <si>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</si>
  <si>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</si>
  <si>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</si>
  <si>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</si>
  <si>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</si>
  <si>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</si>
  <si>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</si>
  <si>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</si>
  <si>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</si>
  <si>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</si>
  <si>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</si>
  <si>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</si>
  <si>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</si>
  <si>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</si>
  <si>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</si>
  <si>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</si>
  <si>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</si>
  <si>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</si>
  <si>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</si>
  <si>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</si>
  <si>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</si>
  <si>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</si>
  <si>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</si>
  <si>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</si>
  <si>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</si>
  <si>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</si>
  <si>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</si>
  <si>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</si>
  <si>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</si>
  <si>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</si>
  <si>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</si>
  <si>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</si>
  <si>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</si>
  <si>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</si>
  <si>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</si>
  <si>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</si>
  <si>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</si>
  <si>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</si>
  <si>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</si>
  <si>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</si>
  <si>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</si>
  <si>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</si>
  <si>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</si>
  <si>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</si>
  <si>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</si>
  <si>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</si>
  <si>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</si>
  <si>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</si>
  <si>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</si>
  <si>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</si>
  <si>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</si>
  <si>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</si>
  <si>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</si>
  <si>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</si>
  <si>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</si>
  <si>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</si>
  <si>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</si>
  <si>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</si>
  <si>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</si>
  <si>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</si>
  <si>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</si>
  <si>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</si>
  <si>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</si>
  <si>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</si>
  <si>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</si>
  <si>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</si>
  <si>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</si>
  <si>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</si>
  <si>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</si>
  <si>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</si>
  <si>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</si>
  <si>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</si>
  <si>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</si>
  <si>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</si>
  <si>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</si>
  <si>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</si>
  <si>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</si>
  <si>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</si>
  <si>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</si>
  <si>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</si>
  <si>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</si>
  <si>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</si>
  <si>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</si>
  <si>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</si>
  <si>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</si>
  <si>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</si>
  <si>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</si>
  <si>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</si>
  <si>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</si>
  <si>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</si>
  <si>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</si>
  <si>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</si>
  <si>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</si>
  <si>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</si>
  <si>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</si>
  <si>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</si>
  <si>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</si>
  <si>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</si>
  <si>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</si>
  <si>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</si>
  <si>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</si>
  <si>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</si>
  <si>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</si>
  <si>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</si>
  <si>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</si>
  <si>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</si>
  <si>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</si>
  <si>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</si>
  <si>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</si>
  <si>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</si>
  <si>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</si>
  <si>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</si>
  <si>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</si>
  <si>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</si>
  <si>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</si>
  <si>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</si>
  <si>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</si>
  <si>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</si>
  <si>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</si>
  <si>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</si>
  <si>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</si>
  <si>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</si>
  <si>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</si>
  <si>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</si>
  <si>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</si>
  <si>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</si>
  <si>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</si>
  <si>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</si>
  <si>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</si>
  <si>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</si>
  <si>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</si>
  <si>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</si>
  <si>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</si>
  <si>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</si>
  <si>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</si>
  <si>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</si>
  <si>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</si>
  <si>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</si>
  <si>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</si>
  <si>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</si>
  <si>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</si>
  <si>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</si>
  <si>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</si>
  <si>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</si>
  <si>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</si>
  <si>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</si>
  <si>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</si>
  <si>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</si>
  <si>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</si>
  <si>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</si>
  <si>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</si>
  <si>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</si>
  <si>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</si>
  <si>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</si>
  <si>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</si>
  <si>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</si>
  <si>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</si>
  <si>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</si>
  <si>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</si>
  <si>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</si>
  <si>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</si>
  <si>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</si>
  <si>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</si>
  <si>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</si>
  <si>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</si>
  <si>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</si>
  <si>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</si>
  <si>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</si>
  <si>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</si>
  <si>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</si>
  <si>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</si>
  <si>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</si>
  <si>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</si>
  <si>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</si>
  <si>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</si>
  <si>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</si>
  <si>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</si>
  <si>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</si>
  <si>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</si>
  <si>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</si>
  <si>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</si>
  <si>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</si>
  <si>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</si>
  <si>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</si>
  <si>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</si>
  <si>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</si>
  <si>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</si>
  <si>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</si>
  <si>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</si>
  <si>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</si>
  <si>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</si>
  <si>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</si>
  <si>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</si>
  <si>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</si>
  <si>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</si>
  <si>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</si>
  <si>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</si>
  <si>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</si>
  <si>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</si>
  <si>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</si>
  <si>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</si>
  <si>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</si>
  <si>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</si>
  <si>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</si>
  <si>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</si>
  <si>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</si>
  <si>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</si>
  <si>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</si>
  <si>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</si>
  <si>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</si>
  <si>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</si>
  <si>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</si>
  <si>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</si>
  <si>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</si>
  <si>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</si>
  <si>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</si>
  <si>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</si>
  <si>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</si>
  <si>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</si>
  <si>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</si>
  <si>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</si>
  <si>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</si>
  <si>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</si>
  <si>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</si>
  <si>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</si>
  <si>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</si>
  <si>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</si>
  <si>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</si>
  <si>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</si>
  <si>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</si>
  <si>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</si>
  <si>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</si>
  <si>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</si>
  <si>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</si>
  <si>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</si>
  <si>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</si>
  <si>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</si>
  <si>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</si>
  <si>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</si>
  <si>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</si>
  <si>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</si>
  <si>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</si>
  <si>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</si>
  <si>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</si>
  <si>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</si>
  <si>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</si>
  <si>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</si>
  <si>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</si>
  <si>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</si>
  <si>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</si>
  <si>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</si>
  <si>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</si>
  <si>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</si>
  <si>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</si>
  <si>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</si>
  <si>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</si>
  <si>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</si>
  <si>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</si>
  <si>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</si>
  <si>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</si>
  <si>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</si>
  <si>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</si>
  <si>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</si>
  <si>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</si>
  <si>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</si>
  <si>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</si>
  <si>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</si>
  <si>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</si>
  <si>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</si>
  <si>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</si>
  <si>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</si>
  <si>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</si>
  <si>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</si>
  <si>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</si>
  <si>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</si>
  <si>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</si>
  <si>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</si>
  <si>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</si>
  <si>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</si>
  <si>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</si>
  <si>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</si>
  <si>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</si>
  <si>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</si>
  <si>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</si>
  <si>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</si>
  <si>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</si>
  <si>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</si>
  <si>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</si>
  <si>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</si>
  <si>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</si>
  <si>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</si>
  <si>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</si>
  <si>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</si>
  <si>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</si>
  <si>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</si>
  <si>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</si>
  <si>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</si>
  <si>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</si>
  <si>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</si>
  <si>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</si>
  <si>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</si>
  <si>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</si>
  <si>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</si>
  <si>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</si>
  <si>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</si>
  <si>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</si>
  <si>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</si>
  <si>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</si>
  <si>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</si>
  <si>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</si>
  <si>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</si>
  <si>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</si>
  <si>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</si>
  <si>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</si>
  <si>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</si>
  <si>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</si>
  <si>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</si>
  <si>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</si>
  <si>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</si>
  <si>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</si>
  <si>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</si>
  <si>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</si>
  <si>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</si>
  <si>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</si>
  <si>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</si>
  <si>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</si>
  <si>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</si>
  <si>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</si>
  <si>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</si>
  <si>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</si>
  <si>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</si>
  <si>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</si>
  <si>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</si>
  <si>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</si>
  <si>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</si>
  <si>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</si>
  <si>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</si>
  <si>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</si>
  <si>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</si>
  <si>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</si>
  <si>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</si>
  <si>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</si>
  <si>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</si>
  <si>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</si>
  <si>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</si>
  <si>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</si>
  <si>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</si>
  <si>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</si>
  <si>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</si>
  <si>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</si>
  <si>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</si>
  <si>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</si>
  <si>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</si>
  <si>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</si>
  <si>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</si>
  <si>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</si>
  <si>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</si>
  <si>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</si>
  <si>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</si>
  <si>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</si>
  <si>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</si>
  <si>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</si>
  <si>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</si>
  <si>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</si>
  <si>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</si>
  <si>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</si>
  <si>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</si>
  <si>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</si>
  <si>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</si>
  <si>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</si>
  <si>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</si>
  <si>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</si>
  <si>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</si>
  <si>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</si>
  <si>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</si>
  <si>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</si>
  <si>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</si>
  <si>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</si>
  <si>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</si>
  <si>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</si>
  <si>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</si>
  <si>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</si>
  <si>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</si>
  <si>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</si>
  <si>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</si>
  <si>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</si>
  <si>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</si>
  <si>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</si>
  <si>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</si>
  <si>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</si>
  <si>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</si>
  <si>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</si>
  <si>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</si>
  <si>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</si>
  <si>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</si>
  <si>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</si>
  <si>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</si>
  <si>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</si>
  <si>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</si>
  <si>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</si>
  <si>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</si>
  <si>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</si>
  <si>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</si>
  <si>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</si>
  <si>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</si>
  <si>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</si>
  <si>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</si>
  <si>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</si>
  <si>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</si>
  <si>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</si>
  <si>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</si>
  <si>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</si>
  <si>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</si>
  <si>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</si>
  <si>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</si>
  <si>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</si>
  <si>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</si>
  <si>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</si>
  <si>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</si>
  <si>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</si>
  <si>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</si>
  <si>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</si>
  <si>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</si>
  <si>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</si>
  <si>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</si>
  <si>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</si>
  <si>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</si>
  <si>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</si>
  <si>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</si>
  <si>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</si>
  <si>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</si>
  <si>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</si>
  <si>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</si>
  <si>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</si>
  <si>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</si>
  <si>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</si>
  <si>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</si>
  <si>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</si>
  <si>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</si>
  <si>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</si>
  <si>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</si>
  <si>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</si>
  <si>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</si>
  <si>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</si>
  <si>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</si>
  <si>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</si>
  <si>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</si>
  <si>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</si>
  <si>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</si>
  <si>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</si>
  <si>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</si>
  <si>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</si>
  <si>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</si>
  <si>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</si>
  <si>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</si>
  <si>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</si>
  <si>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</si>
  <si>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</si>
  <si>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</si>
  <si>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</si>
  <si>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</si>
  <si>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</si>
  <si>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</si>
  <si>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</si>
  <si>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</si>
  <si>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</si>
  <si>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</si>
  <si>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</si>
  <si>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</si>
  <si>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</si>
  <si>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</si>
  <si>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</si>
  <si>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</si>
  <si>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</si>
  <si>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</si>
  <si>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</si>
  <si>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</si>
  <si>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</si>
  <si>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</si>
  <si>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</si>
  <si>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</si>
  <si>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</si>
  <si>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</si>
  <si>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</si>
  <si>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</si>
  <si>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</si>
  <si>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</si>
  <si>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</si>
  <si>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</si>
  <si>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</si>
  <si>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</si>
  <si>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</si>
  <si>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</si>
  <si>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</si>
  <si>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地方大学・地域産業創生交付金</t>
  </si>
  <si>
    <t>地方創生推進事務局</t>
  </si>
  <si>
    <t>平成30年度</t>
  </si>
  <si>
    <t>終了予定なし</t>
  </si>
  <si>
    <t>地域における大学の振興及び若者の雇用機会の創出による若者の修学及び就業の促進に関する法律（地方大学・産業創生法）第11条</t>
  </si>
  <si>
    <t>-</t>
  </si>
  <si>
    <t>地方創生推進委託費</t>
  </si>
  <si>
    <t>職員旅費</t>
  </si>
  <si>
    <t>庁費</t>
  </si>
  <si>
    <t>認定計画に関連する産業の生産額等の増加</t>
  </si>
  <si>
    <t xml:space="preserve"> 地方大学・地域産業創生交付金の対象となる認定計画に関連する産業の生産額等が増加した認定計画の割合（％）</t>
  </si>
  <si>
    <t>認定計画に関連する産業の雇用者数の増加</t>
  </si>
  <si>
    <t>地方大学・地域産業創生交付金の対象となる認定計画に関連する産業の雇用者数が増加した認定計画の割合（％）</t>
  </si>
  <si>
    <t>認定計画における専門人材育成プログラム受講生の地元就職・起業</t>
  </si>
  <si>
    <t>地方大学・地域産業創生交付金の対象となる認定計画における専門人材育成プログラム受講生が地元就職・起業した認定計画の割合（％）</t>
  </si>
  <si>
    <t>地方創生に資する大学改革の実現</t>
  </si>
  <si>
    <t>地方大学・地域産業創生交付金の対象となる認定計画に関し、目標とする大学組織改革に向けた年度毎の取組目標を達成した認定計画の割合（％）</t>
  </si>
  <si>
    <t>各支援地域が目標とする大学組織改革に向けた年度毎の取組目標の達成状況について、各支援地域からの報告を元に地方創生推進事務局が成果実績を取りまとめた。</t>
  </si>
  <si>
    <t>支援地域数</t>
  </si>
  <si>
    <t>件</t>
  </si>
  <si>
    <t>参画機関の共同研究件数</t>
  </si>
  <si>
    <t>専門人材育成のためのプログラムの開設数</t>
  </si>
  <si>
    <t>専門人材育成のためのプログラムの受講人数</t>
  </si>
  <si>
    <t>人</t>
  </si>
  <si>
    <t>専門人材育成プログラムに関する地元高校、地元企業等への説明会等の実施回数</t>
  </si>
  <si>
    <t>回</t>
  </si>
  <si>
    <t>交付金の交付額(X)／支援地域数(Y)　　　　　　　　　　　　　</t>
    <phoneticPr fontId="5"/>
  </si>
  <si>
    <t>百万円</t>
  </si>
  <si>
    <t>百万円/件</t>
    <phoneticPr fontId="5"/>
  </si>
  <si>
    <t>交付金の交付額(X)／参画機関の共同研究件数(Y)　　</t>
    <phoneticPr fontId="5"/>
  </si>
  <si>
    <t>交付金の交付額(X)／専門人材育成のためのプログラム開設数(Y)　　　　　　</t>
    <phoneticPr fontId="5"/>
  </si>
  <si>
    <t>交付金の交付額(X)／専門人材育成のためのプログラムの受講人数(Y)　　　　　　</t>
    <phoneticPr fontId="5"/>
  </si>
  <si>
    <t>百万円/人</t>
    <phoneticPr fontId="5"/>
  </si>
  <si>
    <t>交付金の交付額(X)／専門人材育成プログラムに関する説明会等の実施回数(Y)　　　　　　</t>
    <phoneticPr fontId="5"/>
  </si>
  <si>
    <t>百万円/回</t>
    <phoneticPr fontId="5"/>
  </si>
  <si>
    <t>内閣府（新30-0037）</t>
  </si>
  <si>
    <t>○</t>
  </si>
  <si>
    <t>府</t>
  </si>
  <si>
    <t>地方大学・地域産業創生交付金に係る専門的調査・伴走支援業務</t>
    <phoneticPr fontId="5"/>
  </si>
  <si>
    <t>交付金</t>
    <rPh sb="0" eb="3">
      <t>コウフキン</t>
    </rPh>
    <phoneticPr fontId="5"/>
  </si>
  <si>
    <t>地方大学・地域産業創生交付金事業</t>
    <rPh sb="0" eb="2">
      <t>チホウ</t>
    </rPh>
    <rPh sb="2" eb="4">
      <t>ダイガク</t>
    </rPh>
    <rPh sb="5" eb="7">
      <t>チイキ</t>
    </rPh>
    <rPh sb="7" eb="9">
      <t>サンギョウ</t>
    </rPh>
    <rPh sb="9" eb="11">
      <t>ソウセイ</t>
    </rPh>
    <rPh sb="11" eb="14">
      <t>コウフキン</t>
    </rPh>
    <rPh sb="14" eb="16">
      <t>ジギョウ</t>
    </rPh>
    <phoneticPr fontId="5"/>
  </si>
  <si>
    <t>地域における大学振興・若者雇用創出事業評価委員会の運営等委託業務</t>
    <phoneticPr fontId="5"/>
  </si>
  <si>
    <t>補助金等交付</t>
  </si>
  <si>
    <t>地方大学・地域産業創生交付金</t>
    <rPh sb="0" eb="2">
      <t>チホウ</t>
    </rPh>
    <rPh sb="2" eb="4">
      <t>ダイガク</t>
    </rPh>
    <rPh sb="5" eb="7">
      <t>チイキ</t>
    </rPh>
    <rPh sb="7" eb="9">
      <t>サンギョウ</t>
    </rPh>
    <rPh sb="9" eb="11">
      <t>ソウセイ</t>
    </rPh>
    <rPh sb="11" eb="14">
      <t>コウフキン</t>
    </rPh>
    <phoneticPr fontId="5"/>
  </si>
  <si>
    <t>徳島県</t>
  </si>
  <si>
    <t>岐阜県</t>
    <rPh sb="0" eb="3">
      <t>ギフケン</t>
    </rPh>
    <phoneticPr fontId="5"/>
  </si>
  <si>
    <t>秋田県</t>
    <rPh sb="0" eb="3">
      <t>アキタケン</t>
    </rPh>
    <phoneticPr fontId="5"/>
  </si>
  <si>
    <t>A.徳島県</t>
    <rPh sb="2" eb="5">
      <t>トクシマケン</t>
    </rPh>
    <phoneticPr fontId="5"/>
  </si>
  <si>
    <t>予定価格が類推される恐れがあるため、落札率は記載していない。</t>
    <phoneticPr fontId="5"/>
  </si>
  <si>
    <t>組織レベルでの産官学連携による、地域の中核的産業の振興や専門人材育成について、地方から強いニーズがあるところであり、平成30年５月に成立した地方大学・産業創生法に基づく交付金として創設されたもの。</t>
    <rPh sb="0" eb="2">
      <t>ソシキ</t>
    </rPh>
    <rPh sb="7" eb="10">
      <t>サンカンガク</t>
    </rPh>
    <rPh sb="10" eb="12">
      <t>レンケイ</t>
    </rPh>
    <rPh sb="16" eb="18">
      <t>チイキ</t>
    </rPh>
    <rPh sb="19" eb="22">
      <t>チュウカクテキ</t>
    </rPh>
    <rPh sb="22" eb="24">
      <t>サンギョウ</t>
    </rPh>
    <rPh sb="25" eb="27">
      <t>シンコウ</t>
    </rPh>
    <rPh sb="28" eb="30">
      <t>センモン</t>
    </rPh>
    <rPh sb="30" eb="32">
      <t>ジンザイ</t>
    </rPh>
    <rPh sb="32" eb="34">
      <t>イクセイ</t>
    </rPh>
    <rPh sb="39" eb="41">
      <t>チホウ</t>
    </rPh>
    <rPh sb="43" eb="44">
      <t>ツヨ</t>
    </rPh>
    <rPh sb="58" eb="60">
      <t>ヘイセイ</t>
    </rPh>
    <rPh sb="62" eb="63">
      <t>ネン</t>
    </rPh>
    <rPh sb="64" eb="65">
      <t>ガツ</t>
    </rPh>
    <rPh sb="66" eb="68">
      <t>セイリツ</t>
    </rPh>
    <rPh sb="70" eb="72">
      <t>チホウ</t>
    </rPh>
    <rPh sb="72" eb="74">
      <t>ダイガク</t>
    </rPh>
    <rPh sb="75" eb="77">
      <t>サンギョウ</t>
    </rPh>
    <rPh sb="77" eb="79">
      <t>ソウセイ</t>
    </rPh>
    <rPh sb="79" eb="80">
      <t>ホウ</t>
    </rPh>
    <rPh sb="81" eb="82">
      <t>モト</t>
    </rPh>
    <rPh sb="84" eb="87">
      <t>コウフキン</t>
    </rPh>
    <rPh sb="90" eb="92">
      <t>ソウセツ</t>
    </rPh>
    <phoneticPr fontId="7"/>
  </si>
  <si>
    <t>東京一極集中の是正に向け、東京の大学の定員抑制等と併せて、地域の中核的産業の振興や専門人材育成などを行う優れた取組を支援することが必要であるため、本事業は地方創生の実現に向けて必要かつ適切な事業であり、優先度は高い。</t>
    <rPh sb="0" eb="2">
      <t>トウキョウ</t>
    </rPh>
    <rPh sb="2" eb="4">
      <t>イッキョク</t>
    </rPh>
    <rPh sb="4" eb="6">
      <t>シュウチュウ</t>
    </rPh>
    <rPh sb="7" eb="9">
      <t>ゼセイ</t>
    </rPh>
    <rPh sb="10" eb="11">
      <t>ム</t>
    </rPh>
    <rPh sb="25" eb="26">
      <t>アワ</t>
    </rPh>
    <rPh sb="65" eb="67">
      <t>ヒツヨウ</t>
    </rPh>
    <rPh sb="73" eb="74">
      <t>ホン</t>
    </rPh>
    <rPh sb="74" eb="76">
      <t>ジギョウ</t>
    </rPh>
    <rPh sb="77" eb="81">
      <t>チホウソウセイ</t>
    </rPh>
    <rPh sb="82" eb="84">
      <t>ジツゲン</t>
    </rPh>
    <rPh sb="85" eb="86">
      <t>ム</t>
    </rPh>
    <rPh sb="88" eb="90">
      <t>ヒツヨウ</t>
    </rPh>
    <rPh sb="92" eb="94">
      <t>テキセツ</t>
    </rPh>
    <rPh sb="95" eb="97">
      <t>ジギョウ</t>
    </rPh>
    <rPh sb="101" eb="104">
      <t>ユウセンド</t>
    </rPh>
    <rPh sb="105" eb="106">
      <t>タカ</t>
    </rPh>
    <phoneticPr fontId="7"/>
  </si>
  <si>
    <t>認定基準の1つとして「事業経費の効率的な運用」を定めており、審査においては、KPIとして設定する生産額や雇用数等の増の程度に対する申請規模の妥当性を含め確認している。</t>
    <rPh sb="0" eb="2">
      <t>ニンテイ</t>
    </rPh>
    <rPh sb="2" eb="4">
      <t>キジュン</t>
    </rPh>
    <rPh sb="11" eb="13">
      <t>ジギョウ</t>
    </rPh>
    <rPh sb="13" eb="15">
      <t>ケイヒ</t>
    </rPh>
    <rPh sb="16" eb="19">
      <t>コウリツテキ</t>
    </rPh>
    <rPh sb="20" eb="22">
      <t>ウンヨウ</t>
    </rPh>
    <rPh sb="24" eb="25">
      <t>サダ</t>
    </rPh>
    <rPh sb="30" eb="32">
      <t>シンサ</t>
    </rPh>
    <rPh sb="44" eb="46">
      <t>セッテイ</t>
    </rPh>
    <rPh sb="48" eb="51">
      <t>セイサンガク</t>
    </rPh>
    <rPh sb="52" eb="54">
      <t>コヨウ</t>
    </rPh>
    <rPh sb="54" eb="55">
      <t>スウ</t>
    </rPh>
    <rPh sb="55" eb="56">
      <t>トウ</t>
    </rPh>
    <rPh sb="57" eb="58">
      <t>ゾウ</t>
    </rPh>
    <rPh sb="59" eb="61">
      <t>テイド</t>
    </rPh>
    <rPh sb="62" eb="63">
      <t>タイ</t>
    </rPh>
    <rPh sb="65" eb="67">
      <t>シンセイ</t>
    </rPh>
    <rPh sb="67" eb="69">
      <t>キボ</t>
    </rPh>
    <rPh sb="70" eb="73">
      <t>ダトウセイ</t>
    </rPh>
    <rPh sb="74" eb="75">
      <t>フク</t>
    </rPh>
    <rPh sb="76" eb="78">
      <t>カクニン</t>
    </rPh>
    <phoneticPr fontId="7"/>
  </si>
  <si>
    <t>本交付金の審査に当たっては、事業スキームの合理性・妥当性についても審査することとしている。</t>
    <rPh sb="0" eb="1">
      <t>ホン</t>
    </rPh>
    <rPh sb="1" eb="4">
      <t>コウフキン</t>
    </rPh>
    <rPh sb="5" eb="7">
      <t>シンサ</t>
    </rPh>
    <rPh sb="8" eb="9">
      <t>ア</t>
    </rPh>
    <rPh sb="14" eb="16">
      <t>ジギョウ</t>
    </rPh>
    <rPh sb="21" eb="24">
      <t>ゴウリセイ</t>
    </rPh>
    <rPh sb="25" eb="28">
      <t>ダトウセイ</t>
    </rPh>
    <rPh sb="33" eb="35">
      <t>シンサ</t>
    </rPh>
    <phoneticPr fontId="7"/>
  </si>
  <si>
    <t>本交付金では、交付対象外経費（例：KPIの達成への寄与が見込まれず、施設や設備の整備、備品購入自体を主目的とするもの)を明確に定めており、審査（採択後の継続審査も含む）においては、これらの経費が含まれていないことを確認している。</t>
    <rPh sb="0" eb="1">
      <t>ホン</t>
    </rPh>
    <rPh sb="1" eb="4">
      <t>コウフキン</t>
    </rPh>
    <rPh sb="7" eb="9">
      <t>コウフ</t>
    </rPh>
    <rPh sb="9" eb="11">
      <t>タイショウ</t>
    </rPh>
    <rPh sb="11" eb="12">
      <t>ガイ</t>
    </rPh>
    <rPh sb="12" eb="14">
      <t>ケイヒ</t>
    </rPh>
    <rPh sb="15" eb="16">
      <t>レイ</t>
    </rPh>
    <rPh sb="60" eb="62">
      <t>メイカク</t>
    </rPh>
    <rPh sb="63" eb="64">
      <t>サダ</t>
    </rPh>
    <rPh sb="69" eb="71">
      <t>シンサ</t>
    </rPh>
    <rPh sb="72" eb="74">
      <t>サイタク</t>
    </rPh>
    <rPh sb="74" eb="75">
      <t>ゴ</t>
    </rPh>
    <rPh sb="76" eb="78">
      <t>ケイゾク</t>
    </rPh>
    <rPh sb="78" eb="80">
      <t>シンサ</t>
    </rPh>
    <rPh sb="81" eb="82">
      <t>フク</t>
    </rPh>
    <rPh sb="94" eb="96">
      <t>ケイヒ</t>
    </rPh>
    <rPh sb="97" eb="98">
      <t>フク</t>
    </rPh>
    <rPh sb="107" eb="109">
      <t>カクニン</t>
    </rPh>
    <phoneticPr fontId="7"/>
  </si>
  <si>
    <t>認定基準の1つとして「事業経費の効率的な運用」を定めており、コスト削減や効率化に向けた工夫の観点も含めて審査している。</t>
    <rPh sb="33" eb="35">
      <t>サクゲン</t>
    </rPh>
    <rPh sb="36" eb="39">
      <t>コウリツカ</t>
    </rPh>
    <rPh sb="40" eb="41">
      <t>ム</t>
    </rPh>
    <rPh sb="43" eb="45">
      <t>クフウ</t>
    </rPh>
    <rPh sb="46" eb="48">
      <t>カンテン</t>
    </rPh>
    <rPh sb="49" eb="50">
      <t>フク</t>
    </rPh>
    <rPh sb="52" eb="54">
      <t>シンサ</t>
    </rPh>
    <phoneticPr fontId="7"/>
  </si>
  <si>
    <t>本交付金の審査においては、計画に記載された事業実施に当たって他の手段・方法等の活用が適切かどうかの観点からも確認を行っている。</t>
    <rPh sb="0" eb="1">
      <t>ホン</t>
    </rPh>
    <rPh sb="1" eb="4">
      <t>コウフキン</t>
    </rPh>
    <rPh sb="5" eb="7">
      <t>シンサ</t>
    </rPh>
    <rPh sb="13" eb="15">
      <t>ケイカク</t>
    </rPh>
    <rPh sb="16" eb="18">
      <t>キサイ</t>
    </rPh>
    <rPh sb="21" eb="23">
      <t>ジギョウ</t>
    </rPh>
    <rPh sb="23" eb="25">
      <t>ジッシ</t>
    </rPh>
    <rPh sb="26" eb="27">
      <t>ア</t>
    </rPh>
    <rPh sb="30" eb="31">
      <t>タ</t>
    </rPh>
    <rPh sb="32" eb="34">
      <t>シュダン</t>
    </rPh>
    <rPh sb="35" eb="37">
      <t>ホウホウ</t>
    </rPh>
    <rPh sb="37" eb="38">
      <t>トウ</t>
    </rPh>
    <rPh sb="39" eb="41">
      <t>カツヨウ</t>
    </rPh>
    <rPh sb="42" eb="44">
      <t>テキセツ</t>
    </rPh>
    <rPh sb="49" eb="51">
      <t>カンテン</t>
    </rPh>
    <rPh sb="54" eb="56">
      <t>カクニン</t>
    </rPh>
    <rPh sb="57" eb="58">
      <t>オコナ</t>
    </rPh>
    <phoneticPr fontId="7"/>
  </si>
  <si>
    <t>施設整備等については、本交付金の審査段階においては、整備予定の施設・設備等について、産業振興・専門人材育成の事業趣旨に沿い、KPIの達成への寄与が見込まれるもの以外は対象外経費として除外されることとなっており、活用が見込まれない施設等が対象にならないように配慮している。加えて、施設設備等の導入後の維持費については、その全部又は一部について国費を充当せず、採択機関が自ら積極的に活用する仕組みとしている。</t>
    <rPh sb="135" eb="136">
      <t>クワ</t>
    </rPh>
    <rPh sb="139" eb="141">
      <t>シセツ</t>
    </rPh>
    <rPh sb="141" eb="143">
      <t>セツビ</t>
    </rPh>
    <rPh sb="143" eb="144">
      <t>トウ</t>
    </rPh>
    <rPh sb="145" eb="148">
      <t>ドウニュウゴ</t>
    </rPh>
    <rPh sb="149" eb="152">
      <t>イジヒ</t>
    </rPh>
    <rPh sb="160" eb="162">
      <t>ゼンブ</t>
    </rPh>
    <rPh sb="162" eb="163">
      <t>マタ</t>
    </rPh>
    <rPh sb="164" eb="166">
      <t>イチブ</t>
    </rPh>
    <rPh sb="170" eb="172">
      <t>コクヒ</t>
    </rPh>
    <rPh sb="173" eb="175">
      <t>ジュウトウ</t>
    </rPh>
    <rPh sb="178" eb="180">
      <t>サイタク</t>
    </rPh>
    <rPh sb="180" eb="182">
      <t>キカン</t>
    </rPh>
    <rPh sb="183" eb="184">
      <t>ミズカ</t>
    </rPh>
    <rPh sb="185" eb="188">
      <t>セッキョクテキ</t>
    </rPh>
    <rPh sb="189" eb="191">
      <t>カツヨウ</t>
    </rPh>
    <rPh sb="193" eb="195">
      <t>シク</t>
    </rPh>
    <phoneticPr fontId="5"/>
  </si>
  <si>
    <t>‐</t>
  </si>
  <si>
    <t>産学官連携による研究開発、専門人材育成等の取組の推進による、地方創生に積極的な役割を果たすための組織的な大学改革、地域における若者の修学・就業の促進</t>
    <phoneticPr fontId="5"/>
  </si>
  <si>
    <t xml:space="preserve">国が策定する地域における大学振興・若者雇用創出に関する基本指針を踏まえ、首長主宰の推進会議（地方公共団体、大学、産業界等で構成）を組織し、地域の産業振興・専門人材育成等の計画を策定する。地方公共団体が申請した同計画（概ね10年間）について、国の有識者委員会の評価を踏まえ、評価基準（自立性、地域の優位性、デジタル技術の有効活用等）により、優れたものを認定し、将来的な自走を前提に、本交付金による支援を行う（原則５年間）。
</t>
    <phoneticPr fontId="5"/>
  </si>
  <si>
    <t>無</t>
  </si>
  <si>
    <t>事前に計画参画機関間の調整等がまとまらず、申請まで至らなかった自治体や、評価委員会による複層的な評価（書面・現地・面接）の結果、計画の練度不足等の理由により、不採択となったものの、計画内容の更なる改善の上、再申請を行う自治体等が多数見込まれたため。</t>
    <rPh sb="0" eb="2">
      <t>ジゼン</t>
    </rPh>
    <rPh sb="36" eb="38">
      <t>ヒョウカ</t>
    </rPh>
    <rPh sb="38" eb="41">
      <t>イインカイ</t>
    </rPh>
    <rPh sb="44" eb="46">
      <t>フクソウ</t>
    </rPh>
    <rPh sb="46" eb="47">
      <t>テキ</t>
    </rPh>
    <rPh sb="48" eb="50">
      <t>ヒョウカ</t>
    </rPh>
    <rPh sb="51" eb="53">
      <t>ショメン</t>
    </rPh>
    <rPh sb="54" eb="56">
      <t>ゲンチ</t>
    </rPh>
    <rPh sb="57" eb="59">
      <t>メンセツ</t>
    </rPh>
    <rPh sb="61" eb="63">
      <t>ケッカ</t>
    </rPh>
    <rPh sb="73" eb="75">
      <t>リユウ</t>
    </rPh>
    <rPh sb="107" eb="108">
      <t>オコナ</t>
    </rPh>
    <rPh sb="109" eb="112">
      <t>ジチタイ</t>
    </rPh>
    <rPh sb="112" eb="113">
      <t>トウ</t>
    </rPh>
    <rPh sb="114" eb="116">
      <t>タスウ</t>
    </rPh>
    <rPh sb="116" eb="118">
      <t>ミコ</t>
    </rPh>
    <phoneticPr fontId="7"/>
  </si>
  <si>
    <t>△</t>
  </si>
  <si>
    <t>国の重要施策である地方創生の推進において、地方への新しい人の流れをつくるため、特定分野に圧倒的な強みを持つ地方大学づくりを進めることは必要であり、国費をもって優先的に実施すべき事業である。</t>
    <rPh sb="0" eb="1">
      <t>クニ</t>
    </rPh>
    <rPh sb="21" eb="23">
      <t>チホウ</t>
    </rPh>
    <rPh sb="25" eb="26">
      <t>アタラ</t>
    </rPh>
    <rPh sb="28" eb="29">
      <t>ヒト</t>
    </rPh>
    <rPh sb="30" eb="31">
      <t>ナガ</t>
    </rPh>
    <rPh sb="61" eb="62">
      <t>スス</t>
    </rPh>
    <rPh sb="67" eb="69">
      <t>ヒツヨウ</t>
    </rPh>
    <phoneticPr fontId="7"/>
  </si>
  <si>
    <t>○地域の将来を担う若者が大幅に減少する中、地域の人材への投資を通じて地域の生産性の向上を目指すことが重要。
○首長のリーダーシップの下、デジタル技術等を活用し、産業・若者雇用創出を中心とした地方創生と、地方創生に積極的な役割を果たすための組織的な大学改革に一体的に取り組む地方公共団体を重点的に支援。
○「総花主義」「平均点主義」「自前主義」から脱却し、地域産業創生の駆動力となり特定分野に圧倒的な強みを持つ地方大学づくりを進める。</t>
    <phoneticPr fontId="5"/>
  </si>
  <si>
    <t>交付率は事業の性質に応じて1/2、2/3、3/4としており、地方公共団体が一定の負担を行う仕組みとしている。
加えて、審査においては、自立性（自走性）や産官学連携の実効性等の観点から、大学や事業者の負担額を確認しており、国と、地域の産官学との負担関係の妥当性を担保する仕組みとしている。</t>
    <phoneticPr fontId="7"/>
  </si>
  <si>
    <t>認定計画に関連する産業の生産額等に関する統計・データは、産業分野に応じて各支援地域が設定・取得し、地方創生推進事務局に実績を報告することとしている。令和２年度の実績値については各支援地域より報告があったものを元に、産業の雇用者数が増加した認定計画の割合を算出した（なお、一部、未集計の地域があるため、速報値として記載）。令和３年度の実績値については、報告があり次第、成果実績を取りまとめる。</t>
    <phoneticPr fontId="5"/>
  </si>
  <si>
    <t>認定計画に関連する産業の生産額等に関する統計・データは、産業分野に応じて各支援地域が設定・取得し、地方創生推進事務局に実績を報告することとしている。令和２年度の実績値については各支援地域より報告があったものを元に、専門人材育成プログラム受講生が地元就職・起業した認定計画の割合を算出した。令和３年度の実績値については、報告があり次第、成果実績を取りまとめる。</t>
    <phoneticPr fontId="5"/>
  </si>
  <si>
    <t>-</t>
    <phoneticPr fontId="5"/>
  </si>
  <si>
    <t>本事業は、産学官が連携して行う質の高い優れた取組に対し、１事業者当たり数億円規模の支援を行う事業であることから、事業の採択に当たっては丁寧かつ慎重な手続き（評価委員会による複層的な評価（書面・現地・面接））を行っているが、令和３年度は自治体からの申請が少なかったことや、全ての申請が採択に至らなかったことが主な要因である。また、新型コロナウィルス感染症等の外的要因が影響したことにより、支援を行っている自治体についても、当初見込まれていた事業を実施できなかったことも要因である。</t>
    <rPh sb="0" eb="1">
      <t>ホン</t>
    </rPh>
    <rPh sb="1" eb="3">
      <t>ジギョウ</t>
    </rPh>
    <rPh sb="5" eb="8">
      <t>サンガクカン</t>
    </rPh>
    <rPh sb="9" eb="11">
      <t>レンケイ</t>
    </rPh>
    <rPh sb="13" eb="14">
      <t>オコナ</t>
    </rPh>
    <rPh sb="15" eb="16">
      <t>シツ</t>
    </rPh>
    <rPh sb="17" eb="18">
      <t>タカ</t>
    </rPh>
    <rPh sb="19" eb="20">
      <t>スグ</t>
    </rPh>
    <rPh sb="22" eb="24">
      <t>トリクミ</t>
    </rPh>
    <rPh sb="25" eb="26">
      <t>タイ</t>
    </rPh>
    <rPh sb="29" eb="32">
      <t>ジギョウシャ</t>
    </rPh>
    <rPh sb="32" eb="33">
      <t>ア</t>
    </rPh>
    <rPh sb="35" eb="38">
      <t>スウオクエン</t>
    </rPh>
    <rPh sb="38" eb="40">
      <t>キボ</t>
    </rPh>
    <rPh sb="41" eb="43">
      <t>シエン</t>
    </rPh>
    <rPh sb="44" eb="45">
      <t>オコナ</t>
    </rPh>
    <rPh sb="46" eb="48">
      <t>ジギョウ</t>
    </rPh>
    <rPh sb="56" eb="58">
      <t>ジギョウ</t>
    </rPh>
    <rPh sb="59" eb="61">
      <t>サイタク</t>
    </rPh>
    <rPh sb="62" eb="63">
      <t>ア</t>
    </rPh>
    <rPh sb="67" eb="69">
      <t>テイネイ</t>
    </rPh>
    <rPh sb="71" eb="73">
      <t>シンチョウ</t>
    </rPh>
    <rPh sb="74" eb="76">
      <t>テツヅ</t>
    </rPh>
    <rPh sb="104" eb="105">
      <t>オコナ</t>
    </rPh>
    <rPh sb="111" eb="113">
      <t>レイワ</t>
    </rPh>
    <rPh sb="114" eb="116">
      <t>ネンド</t>
    </rPh>
    <rPh sb="117" eb="120">
      <t>ジチタイ</t>
    </rPh>
    <rPh sb="123" eb="125">
      <t>シンセイ</t>
    </rPh>
    <rPh sb="126" eb="127">
      <t>スク</t>
    </rPh>
    <rPh sb="135" eb="136">
      <t>スベ</t>
    </rPh>
    <rPh sb="138" eb="140">
      <t>シンセイ</t>
    </rPh>
    <rPh sb="141" eb="143">
      <t>サイタク</t>
    </rPh>
    <rPh sb="144" eb="145">
      <t>イタ</t>
    </rPh>
    <rPh sb="153" eb="154">
      <t>オモ</t>
    </rPh>
    <rPh sb="155" eb="157">
      <t>ヨウイン</t>
    </rPh>
    <rPh sb="164" eb="166">
      <t>シンガタ</t>
    </rPh>
    <rPh sb="173" eb="176">
      <t>カンセンショウ</t>
    </rPh>
    <rPh sb="176" eb="177">
      <t>トウ</t>
    </rPh>
    <rPh sb="178" eb="180">
      <t>ガイテキ</t>
    </rPh>
    <rPh sb="180" eb="182">
      <t>ヨウイン</t>
    </rPh>
    <rPh sb="183" eb="185">
      <t>エイキョウ</t>
    </rPh>
    <rPh sb="193" eb="195">
      <t>シエン</t>
    </rPh>
    <rPh sb="196" eb="197">
      <t>オコナ</t>
    </rPh>
    <rPh sb="201" eb="204">
      <t>ジチタイ</t>
    </rPh>
    <rPh sb="210" eb="212">
      <t>トウショ</t>
    </rPh>
    <rPh sb="212" eb="214">
      <t>ミコ</t>
    </rPh>
    <rPh sb="219" eb="221">
      <t>ジギョウ</t>
    </rPh>
    <rPh sb="222" eb="224">
      <t>ジッシ</t>
    </rPh>
    <rPh sb="233" eb="235">
      <t>ヨウイン</t>
    </rPh>
    <phoneticPr fontId="5"/>
  </si>
  <si>
    <t>認定計画に関連する産業の生産額、雇用者数や専門人材育成プログラム受講生の地元就職・起業に関する成果目標に関しては、各支援地域の報告を元に数値を掲載している。令和２年度の実績値については、新型コロナウイルス感染症等の外的要因が影響したこともあり、生産額、雇用者数に関する指標を満たせなかったものの、地元就職・起業については、各支援地域において指標を満たすことができた。</t>
    <rPh sb="0" eb="2">
      <t>ニンテイ</t>
    </rPh>
    <rPh sb="2" eb="4">
      <t>ケイカク</t>
    </rPh>
    <rPh sb="5" eb="7">
      <t>カンレン</t>
    </rPh>
    <rPh sb="9" eb="11">
      <t>サンギョウ</t>
    </rPh>
    <rPh sb="12" eb="15">
      <t>セイサンガク</t>
    </rPh>
    <rPh sb="16" eb="19">
      <t>コヨウシャ</t>
    </rPh>
    <rPh sb="19" eb="20">
      <t>スウ</t>
    </rPh>
    <rPh sb="21" eb="23">
      <t>センモン</t>
    </rPh>
    <rPh sb="23" eb="25">
      <t>ジンザイ</t>
    </rPh>
    <rPh sb="25" eb="27">
      <t>イクセイ</t>
    </rPh>
    <rPh sb="32" eb="35">
      <t>ジュコウセイ</t>
    </rPh>
    <rPh sb="36" eb="38">
      <t>ジモト</t>
    </rPh>
    <rPh sb="38" eb="40">
      <t>シュウショク</t>
    </rPh>
    <rPh sb="41" eb="43">
      <t>キギョウ</t>
    </rPh>
    <rPh sb="44" eb="45">
      <t>カン</t>
    </rPh>
    <rPh sb="47" eb="49">
      <t>セイカ</t>
    </rPh>
    <rPh sb="49" eb="51">
      <t>モクヒョウ</t>
    </rPh>
    <rPh sb="52" eb="53">
      <t>カン</t>
    </rPh>
    <rPh sb="57" eb="58">
      <t>カク</t>
    </rPh>
    <rPh sb="58" eb="60">
      <t>シエン</t>
    </rPh>
    <rPh sb="60" eb="62">
      <t>チイキ</t>
    </rPh>
    <rPh sb="63" eb="65">
      <t>ホウコク</t>
    </rPh>
    <rPh sb="66" eb="67">
      <t>モト</t>
    </rPh>
    <rPh sb="68" eb="70">
      <t>スウチ</t>
    </rPh>
    <rPh sb="71" eb="73">
      <t>ケイサイ</t>
    </rPh>
    <rPh sb="78" eb="80">
      <t>レイワ</t>
    </rPh>
    <rPh sb="82" eb="83">
      <t>ド</t>
    </rPh>
    <rPh sb="84" eb="86">
      <t>ジッセキ</t>
    </rPh>
    <rPh sb="86" eb="87">
      <t>チ</t>
    </rPh>
    <rPh sb="93" eb="95">
      <t>シンガタ</t>
    </rPh>
    <rPh sb="102" eb="105">
      <t>カンセンショウ</t>
    </rPh>
    <rPh sb="105" eb="106">
      <t>トウ</t>
    </rPh>
    <rPh sb="107" eb="109">
      <t>ガイテキ</t>
    </rPh>
    <rPh sb="109" eb="111">
      <t>ヨウイン</t>
    </rPh>
    <rPh sb="112" eb="114">
      <t>エイキョウ</t>
    </rPh>
    <rPh sb="137" eb="138">
      <t>ミ</t>
    </rPh>
    <rPh sb="161" eb="162">
      <t>カク</t>
    </rPh>
    <rPh sb="162" eb="164">
      <t>シエン</t>
    </rPh>
    <rPh sb="164" eb="166">
      <t>チイキ</t>
    </rPh>
    <rPh sb="170" eb="172">
      <t>シヒョウ</t>
    </rPh>
    <rPh sb="173" eb="174">
      <t>ミ</t>
    </rPh>
    <phoneticPr fontId="7"/>
  </si>
  <si>
    <t>認定計画に関連する産業の生産額等に関する統計・データは、産業分野に応じて各支援地域が設定・取得し、地方創生推進事務局に実績を報告することとしている。令和２年度の実績値については各支援地域より報告があったものを元に、産業の生産額等が増加した認定計画の割合を算出した（なお、一部、未集計の地域があるため、速報値として記載）。令和３年度の実績値については、報告があり次第、成果実績を取りまとめる。</t>
    <phoneticPr fontId="5"/>
  </si>
  <si>
    <t>-</t>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</si>
  <si>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</si>
  <si>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</si>
  <si>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t>
    <phoneticPr fontId="5"/>
  </si>
  <si>
    <t>https://www8.cao.go.jp/hyouka/r2hyouka/r2jigo/r2jigo-3.pdf</t>
    <phoneticPr fontId="5"/>
  </si>
  <si>
    <t>交付金については、評価委員会による評価を踏まえ、２件申請があったもののうち、認定基準を満たす事業を１件採択した。
また、「地方大学・地域産業創生交付金に係る専門的調査・伴走支援業務」「地域における大学振興・若者雇用創出事業評価委員会の運営等委託業務」については、複数社から応札があった。</t>
    <rPh sb="25" eb="26">
      <t>ケン</t>
    </rPh>
    <rPh sb="26" eb="28">
      <t>シンセイ</t>
    </rPh>
    <rPh sb="49" eb="51">
      <t>イッケン</t>
    </rPh>
    <rPh sb="51" eb="53">
      <t>サイタク</t>
    </rPh>
    <rPh sb="131" eb="134">
      <t>フクスウシャ</t>
    </rPh>
    <rPh sb="136" eb="138">
      <t>オウサツ</t>
    </rPh>
    <phoneticPr fontId="5"/>
  </si>
  <si>
    <t>○国が策定する地域における大学振興・若者雇用創出に関する基本指針を踏まえ、首長主宰の推進会議（地方公共団体、大学、産業界等で構成）を組織し、地域の産業振興・専門人材育成等の計画を策定。
○地方公共団体が申請した同計画（概ね10年間）について、国の有識者委員会の評価を踏まえ、評価基準（自立性、地域の優位性、デジタル技術の有効活用等）により、優れたものを認定し、将来的な自走を前提に、本交付金により支援（原則５年間）。
○地方公共団体等が設定したKPIを、国の有識者委員会の評価を踏まえ毎年度検証し、PDCAサイクルを実践。
※地方大学・産業創生法第11条の交付金として、地方大学・地域産業創生交付金と地方創生推進交付金活用分（50億円）を一体的に執行する。</t>
    <phoneticPr fontId="5"/>
  </si>
  <si>
    <t>・本交付金については、「地域における大学振興・若者雇用創出事業評価委員会」(座長：坂根正弘 コマツ顧問)において、「地域における大学の振興及び若者の雇用機会の創出による若者の修学及び就業の促進に関する基本指針」に定める認定基準（自立性（自走性）、地域の優位性等）に照らし、書面評価、現地評価、面接評価からなる複層的な評価を実施している。
・令和３年度は交付金による支援を行う「本申請枠」で１件、実施計画の作成支援を行う「計画作成支援枠」で１件を採択した。
・本交付金の令和３年度までの支援事業は、製造業が８件（６県、２政令市）、農業が１件（１県）であった。</t>
    <rPh sb="242" eb="244">
      <t>シエン</t>
    </rPh>
    <phoneticPr fontId="5"/>
  </si>
  <si>
    <t>980/9</t>
    <phoneticPr fontId="5"/>
  </si>
  <si>
    <t>1,080/9</t>
    <phoneticPr fontId="5"/>
  </si>
  <si>
    <t>791/9</t>
    <phoneticPr fontId="5"/>
  </si>
  <si>
    <t>2,200/14</t>
    <phoneticPr fontId="5"/>
  </si>
  <si>
    <t>791/153</t>
    <phoneticPr fontId="5"/>
  </si>
  <si>
    <t>1,080/216</t>
    <phoneticPr fontId="5"/>
  </si>
  <si>
    <t>980/212</t>
    <phoneticPr fontId="5"/>
  </si>
  <si>
    <t>791/49</t>
    <phoneticPr fontId="5"/>
  </si>
  <si>
    <t>1,080/78</t>
    <phoneticPr fontId="5"/>
  </si>
  <si>
    <t>980/96</t>
    <phoneticPr fontId="5"/>
  </si>
  <si>
    <t>791/2,309</t>
    <phoneticPr fontId="5"/>
  </si>
  <si>
    <t>1,080/4,130</t>
    <phoneticPr fontId="5"/>
  </si>
  <si>
    <t>980/5,778</t>
    <phoneticPr fontId="5"/>
  </si>
  <si>
    <t>791/214</t>
    <phoneticPr fontId="5"/>
  </si>
  <si>
    <t>1,080/322</t>
    <phoneticPr fontId="5"/>
  </si>
  <si>
    <t>980/331</t>
    <phoneticPr fontId="5"/>
  </si>
  <si>
    <t>-</t>
    <phoneticPr fontId="5"/>
  </si>
  <si>
    <t>地方創生推進委託費</t>
    <rPh sb="0" eb="2">
      <t>チホウ</t>
    </rPh>
    <rPh sb="2" eb="4">
      <t>ソウセイ</t>
    </rPh>
    <rPh sb="4" eb="6">
      <t>スイシン</t>
    </rPh>
    <rPh sb="6" eb="8">
      <t>イタク</t>
    </rPh>
    <rPh sb="8" eb="9">
      <t>ヒ</t>
    </rPh>
    <phoneticPr fontId="5"/>
  </si>
  <si>
    <t>令和３年度は、評価委員会による評価を踏まえ、２件申請があったもののうち、認定基準を満たす事業を１件採択したが、不採択とするに当たっては、不採択理由を具体的に示して再申請を促すとともに、新規申請予定のものも含め、今後の申請等に向けた事前相談を実施しているところ。
また、令和２年度より「計画作成支援枠」を設け、令和３年度においては、１件を採択し計画作成支援を行い、本申請につなげるなど、申請の機会を広くし、事業の適切で効果的な実施を進めた。</t>
    <rPh sb="0" eb="2">
      <t>レイワ</t>
    </rPh>
    <rPh sb="4" eb="5">
      <t>ド</t>
    </rPh>
    <rPh sb="7" eb="9">
      <t>ヒョウカ</t>
    </rPh>
    <rPh sb="9" eb="12">
      <t>イインカイ</t>
    </rPh>
    <rPh sb="15" eb="17">
      <t>ヒョウカ</t>
    </rPh>
    <rPh sb="18" eb="19">
      <t>フ</t>
    </rPh>
    <rPh sb="23" eb="24">
      <t>ケン</t>
    </rPh>
    <rPh sb="24" eb="26">
      <t>シンセイ</t>
    </rPh>
    <rPh sb="36" eb="38">
      <t>ニンテイ</t>
    </rPh>
    <rPh sb="38" eb="40">
      <t>キジュン</t>
    </rPh>
    <rPh sb="41" eb="42">
      <t>ミ</t>
    </rPh>
    <rPh sb="44" eb="46">
      <t>ジギョウ</t>
    </rPh>
    <rPh sb="48" eb="49">
      <t>ケン</t>
    </rPh>
    <rPh sb="49" eb="51">
      <t>サイタク</t>
    </rPh>
    <rPh sb="55" eb="56">
      <t>フ</t>
    </rPh>
    <rPh sb="56" eb="58">
      <t>サイタク</t>
    </rPh>
    <rPh sb="62" eb="63">
      <t>ア</t>
    </rPh>
    <rPh sb="68" eb="69">
      <t>フ</t>
    </rPh>
    <rPh sb="69" eb="71">
      <t>サイタク</t>
    </rPh>
    <rPh sb="71" eb="73">
      <t>リユウ</t>
    </rPh>
    <rPh sb="74" eb="77">
      <t>グタイテキ</t>
    </rPh>
    <rPh sb="78" eb="79">
      <t>シメ</t>
    </rPh>
    <rPh sb="92" eb="94">
      <t>シンキ</t>
    </rPh>
    <rPh sb="94" eb="96">
      <t>シンセイ</t>
    </rPh>
    <rPh sb="96" eb="98">
      <t>ヨテイ</t>
    </rPh>
    <rPh sb="102" eb="103">
      <t>フク</t>
    </rPh>
    <rPh sb="105" eb="107">
      <t>コンゴ</t>
    </rPh>
    <rPh sb="108" eb="110">
      <t>シンセイ</t>
    </rPh>
    <rPh sb="110" eb="111">
      <t>トウ</t>
    </rPh>
    <rPh sb="112" eb="113">
      <t>ム</t>
    </rPh>
    <rPh sb="115" eb="117">
      <t>ジゼン</t>
    </rPh>
    <rPh sb="117" eb="119">
      <t>ソウダン</t>
    </rPh>
    <rPh sb="120" eb="122">
      <t>ジッシ</t>
    </rPh>
    <rPh sb="134" eb="136">
      <t>レイワ</t>
    </rPh>
    <rPh sb="137" eb="139">
      <t>ネンド</t>
    </rPh>
    <rPh sb="142" eb="144">
      <t>ケイカク</t>
    </rPh>
    <rPh sb="144" eb="146">
      <t>サクセイ</t>
    </rPh>
    <rPh sb="146" eb="148">
      <t>シエン</t>
    </rPh>
    <rPh sb="148" eb="149">
      <t>ワク</t>
    </rPh>
    <rPh sb="151" eb="152">
      <t>モウ</t>
    </rPh>
    <rPh sb="154" eb="156">
      <t>レイワ</t>
    </rPh>
    <rPh sb="157" eb="158">
      <t>ネン</t>
    </rPh>
    <rPh sb="158" eb="159">
      <t>ド</t>
    </rPh>
    <rPh sb="166" eb="167">
      <t>ケン</t>
    </rPh>
    <rPh sb="168" eb="170">
      <t>サイタク</t>
    </rPh>
    <rPh sb="171" eb="173">
      <t>ケイカク</t>
    </rPh>
    <rPh sb="173" eb="175">
      <t>サクセイ</t>
    </rPh>
    <rPh sb="175" eb="177">
      <t>シエン</t>
    </rPh>
    <rPh sb="178" eb="179">
      <t>オコナ</t>
    </rPh>
    <rPh sb="181" eb="182">
      <t>ホン</t>
    </rPh>
    <rPh sb="182" eb="184">
      <t>シンセイ</t>
    </rPh>
    <rPh sb="192" eb="194">
      <t>シンセイ</t>
    </rPh>
    <rPh sb="195" eb="197">
      <t>キカイ</t>
    </rPh>
    <rPh sb="198" eb="199">
      <t>ヒロ</t>
    </rPh>
    <rPh sb="202" eb="204">
      <t>ジギョウ</t>
    </rPh>
    <rPh sb="205" eb="207">
      <t>テキセツ</t>
    </rPh>
    <rPh sb="208" eb="211">
      <t>コウカテキ</t>
    </rPh>
    <rPh sb="212" eb="214">
      <t>ジッシ</t>
    </rPh>
    <rPh sb="215" eb="216">
      <t>スス</t>
    </rPh>
    <phoneticPr fontId="7"/>
  </si>
  <si>
    <t>神戸市</t>
    <phoneticPr fontId="5"/>
  </si>
  <si>
    <t>北九州市</t>
    <phoneticPr fontId="5"/>
  </si>
  <si>
    <t>平成31年度（令和元年度）行政事業レビュー公開プロセス（0037）　地方大学・地域産業創生交付金事業
【評価結果】事業内容の一部改善
【取りまとめコメント】
・地方創生の一環として、地方自治体の長のリーダーシップにより、大学と事業者、また銀行などを結合して事業が展開されることが期待され、10 年計画で持続可能な自立した事業を育てることが目的となっている。ただ、複数ある政策目的の整合性に対する検討が更に必要なのではないか。
・国の資金は最初の5年、その後の5年は自治体を含めて地域の財源で事業が進められ、10 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
【対応】
・引き続き、平成31年度（令和元年度）の「公開プロセス」における指摘等を踏まえ、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・加えて、多様な新規提案を募るため、令和２年度より「計画作成支援枠」を設け、新たな産業分野や特色ある大学の掘り起こしに引き続き取り組む。
・また、事業目標に対して着実な進捗が認められる事業のうち、さらに国費を投入することにより、地域の産業創生・雇用創出及び大学改革への展開に、既存の計画以上の加速・強化・拡大が期待できる取組に限り、国費支援期間の４年度間までの延長を可能とする「展開枠」を令和５年度から運用を検討する。</t>
    <rPh sb="983" eb="985">
      <t>ケントウ</t>
    </rPh>
    <phoneticPr fontId="5"/>
  </si>
  <si>
    <t>参事官　中野　理美
参事官　清水　充</t>
    <rPh sb="10" eb="13">
      <t>サンジカン</t>
    </rPh>
    <rPh sb="14" eb="16">
      <t>シミズ</t>
    </rPh>
    <rPh sb="17" eb="18">
      <t>ミツル</t>
    </rPh>
    <phoneticPr fontId="5"/>
  </si>
  <si>
    <t>引き続き、評価委員会による複層的な評価を実施し、認定基準を満たす優れた事業を採択することが前提であるが、以下の対応により、今後、様々な形での「特定分野に圧倒的な強みを持つ地方大学づくり」を進めることが必要である。
・地域産業の特性を踏まえれば、観光業、農林水産業、情報通信業、文化産業、スポーツ産業など多様な産業分野がありうることから、関係省庁等を通じ、大学や所管独法等に幅広く情報提供を実施する。
・市町村単位でも申請可能であることから、基礎自治体の取組や、複数の地方公共団体が広域的に連携する取組も含めて支援対象になりうることを幅広く周知している。
・「計画作成支援枠」による、採択実績がなかった地域や産業分野の掘り起こしに引き続き取り組む。
・本交付金による支援を継続することにより、これまでの取組の当初の計画以上の加速・強化・拡大が期待できると判断できるものに限って特例的に国費支援期間の延長を可能とする「展開枠」を令和５年度から運用を検討する。
・引き続き、申請にあたってのポイントをまとめ、事務連絡や事前相談などを通して、本交付金事業の考え方の浸透を継続的に行っていくとともに、事前相談等には、前広に対応する。</t>
    <rPh sb="314" eb="315">
      <t>ヒ</t>
    </rPh>
    <rPh sb="316" eb="317">
      <t>ツヅ</t>
    </rPh>
    <rPh sb="318" eb="319">
      <t>ト</t>
    </rPh>
    <rPh sb="320" eb="321">
      <t>ク</t>
    </rPh>
    <rPh sb="407" eb="409">
      <t>テンカイ</t>
    </rPh>
    <rPh sb="409" eb="410">
      <t>ワク</t>
    </rPh>
    <rPh sb="412" eb="414">
      <t>レイワ</t>
    </rPh>
    <rPh sb="415" eb="416">
      <t>ネン</t>
    </rPh>
    <rPh sb="416" eb="417">
      <t>ド</t>
    </rPh>
    <rPh sb="419" eb="421">
      <t>ウンヨウ</t>
    </rPh>
    <rPh sb="422" eb="424">
      <t>ケントウ</t>
    </rPh>
    <rPh sb="429" eb="430">
      <t>ヒ</t>
    </rPh>
    <rPh sb="431" eb="432">
      <t>ツヅ</t>
    </rPh>
    <phoneticPr fontId="5"/>
  </si>
  <si>
    <t>点検対象外</t>
    <rPh sb="0" eb="2">
      <t>テンケン</t>
    </rPh>
    <rPh sb="2" eb="5">
      <t>タイショウガイ</t>
    </rPh>
    <phoneticPr fontId="5"/>
  </si>
  <si>
    <t>引き続き、交付金事業の進捗状況を的確に把握しながら、事業の有効性、効率性及び成果実績について、より一層の検証に努め、予算の効率的な執行を行うこと。また、執行実績を概算要求に適切に反映させること。</t>
    <rPh sb="76" eb="78">
      <t>シッコウ</t>
    </rPh>
    <rPh sb="78" eb="80">
      <t>ジッセキ</t>
    </rPh>
    <rPh sb="81" eb="83">
      <t>ガイサン</t>
    </rPh>
    <rPh sb="83" eb="85">
      <t>ヨウキュウ</t>
    </rPh>
    <rPh sb="86" eb="88">
      <t>テキセツ</t>
    </rPh>
    <rPh sb="89" eb="91">
      <t>ハンエイ</t>
    </rPh>
    <phoneticPr fontId="5"/>
  </si>
  <si>
    <t>-</t>
    <phoneticPr fontId="5"/>
  </si>
  <si>
    <t>・デジタル田園都市国家構想基本方針(令和４年６月７日閣議決定)
・第2期「まち・ひと・しごと創生総合戦略」（2020改訂版）(令和２年12月21日閣議決定)</t>
    <phoneticPr fontId="5"/>
  </si>
  <si>
    <t>・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本申請枠」に加え、「計画作成支援枠」により評価委員や事務局等が申請団体に対し助言を行いながら約４か月間かけて計画作成の支援を行うほか、各府省の事業間連携により他府省の事業において、自治体首長のリーダーシップを望め、産業創生・雇用創出につながる取組について両者で情報共有などの連携を強化するなど、新たな産業分野や特色ある地方公共団体及び大学の掘り起こしに引き続き取り組む。</t>
    <phoneticPr fontId="5"/>
  </si>
  <si>
    <t>重要政策推進枠：225</t>
    <phoneticPr fontId="5"/>
  </si>
  <si>
    <t>アーサー・ディ・リトル・ジャパン株式会社</t>
    <rPh sb="16" eb="20">
      <t>カブシキガイシャ</t>
    </rPh>
    <phoneticPr fontId="5"/>
  </si>
  <si>
    <t>株式会社エモック・エンタープライズ</t>
    <phoneticPr fontId="5"/>
  </si>
  <si>
    <t>-</t>
    <phoneticPr fontId="5"/>
  </si>
  <si>
    <t>B.アーサー・ディ・リトル・ジャパン株式会社</t>
    <phoneticPr fontId="5"/>
  </si>
  <si>
    <t>C.株式会社エモック・エンタープライズ</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</si>
</sst>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2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141588</xdr:colOff>
      <xdr:row>139</xdr:row>
      <xdr:rowOff>14931</xdr:rowOff>
    </xdr:from>
    <xdr:ext cx="2417328" cy="216726"/>
    <xdr:sp macro="" textlink="">
      <xdr:nvSpPr>
        <xdr:cNvPr id="2" name="テキスト ボックス 1"/>
        <xdr:cNvSpPr txBox="1"/>
      </xdr:nvSpPr>
      <xdr:spPr>
        <a:xfrm>
          <a:off x="1341738" y="69395031"/>
          <a:ext cx="2417328"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地方大学・地域産業創生交付金</a:t>
          </a:r>
          <a:r>
            <a:rPr kumimoji="1" lang="en-US" altLang="ja-JP" sz="1300"/>
            <a:t>】</a:t>
          </a:r>
          <a:endParaRPr kumimoji="1" lang="ja-JP" altLang="en-US" sz="1300"/>
        </a:p>
      </xdr:txBody>
    </xdr:sp>
    <xdr:clientData/>
  </xdr:oneCellAnchor>
  <xdr:oneCellAnchor>
    <xdr:from>
      <xdr:col>6</xdr:col>
      <xdr:colOff>151112</xdr:colOff>
      <xdr:row>149</xdr:row>
      <xdr:rowOff>298880</xdr:rowOff>
    </xdr:from>
    <xdr:ext cx="1833835" cy="216726"/>
    <xdr:sp macro="" textlink="">
      <xdr:nvSpPr>
        <xdr:cNvPr id="3" name="テキスト ボックス 2"/>
        <xdr:cNvSpPr txBox="1"/>
      </xdr:nvSpPr>
      <xdr:spPr>
        <a:xfrm>
          <a:off x="1365550" y="82702036"/>
          <a:ext cx="1833835"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地方創生推進委託事業</a:t>
          </a:r>
          <a:r>
            <a:rPr kumimoji="1" lang="en-US" altLang="ja-JP" sz="1300"/>
            <a:t>】</a:t>
          </a:r>
          <a:endParaRPr kumimoji="1" lang="ja-JP" altLang="en-US" sz="1300"/>
        </a:p>
      </xdr:txBody>
    </xdr:sp>
    <xdr:clientData/>
  </xdr:oneCellAnchor>
  <xdr:twoCellAnchor>
    <xdr:from>
      <xdr:col>28</xdr:col>
      <xdr:colOff>68264</xdr:colOff>
      <xdr:row>140</xdr:row>
      <xdr:rowOff>48911</xdr:rowOff>
    </xdr:from>
    <xdr:to>
      <xdr:col>46</xdr:col>
      <xdr:colOff>103201</xdr:colOff>
      <xdr:row>142</xdr:row>
      <xdr:rowOff>228600</xdr:rowOff>
    </xdr:to>
    <xdr:sp macro="" textlink="">
      <xdr:nvSpPr>
        <xdr:cNvPr id="4" name="大かっこ 3"/>
        <xdr:cNvSpPr/>
      </xdr:nvSpPr>
      <xdr:spPr>
        <a:xfrm>
          <a:off x="5668964" y="69781436"/>
          <a:ext cx="3635387" cy="88453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・地方公共団体が申請した計画について、国の有識者委員会の評価を踏まえ、基本指針で定める基準により優れたものを認定し、交付金により支援　等</a:t>
          </a:r>
        </a:p>
      </xdr:txBody>
    </xdr:sp>
    <xdr:clientData/>
  </xdr:twoCellAnchor>
  <xdr:twoCellAnchor>
    <xdr:from>
      <xdr:col>30</xdr:col>
      <xdr:colOff>58259</xdr:colOff>
      <xdr:row>145</xdr:row>
      <xdr:rowOff>338799</xdr:rowOff>
    </xdr:from>
    <xdr:to>
      <xdr:col>47</xdr:col>
      <xdr:colOff>200056</xdr:colOff>
      <xdr:row>148</xdr:row>
      <xdr:rowOff>212912</xdr:rowOff>
    </xdr:to>
    <xdr:sp macro="" textlink="">
      <xdr:nvSpPr>
        <xdr:cNvPr id="5" name="大かっこ 4"/>
        <xdr:cNvSpPr/>
      </xdr:nvSpPr>
      <xdr:spPr>
        <a:xfrm>
          <a:off x="6109435" y="75687152"/>
          <a:ext cx="3570797" cy="91626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a:t>
          </a:r>
          <a:r>
            <a:rPr kumimoji="1" lang="ja-JP" altLang="en-US" sz="1100">
              <a:solidFill>
                <a:schemeClr val="tx1"/>
              </a:solidFill>
              <a:effectLst/>
              <a:latin typeface="+mn-lt"/>
              <a:ea typeface="+mn-ea"/>
              <a:cs typeface="+mn-cs"/>
            </a:rPr>
            <a:t>首長主宰の推進会議（地方公共団体、大学、産業界等で構成）を組織し、地域の産業振興・専門人材育成等の計画を策定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・認定された計画に基づく事業を実施　等</a:t>
          </a:r>
          <a:endParaRPr lang="ja-JP" altLang="ja-JP">
            <a:effectLst/>
          </a:endParaRPr>
        </a:p>
      </xdr:txBody>
    </xdr:sp>
    <xdr:clientData/>
  </xdr:twoCellAnchor>
  <xdr:twoCellAnchor>
    <xdr:from>
      <xdr:col>19</xdr:col>
      <xdr:colOff>25981</xdr:colOff>
      <xdr:row>140</xdr:row>
      <xdr:rowOff>88226</xdr:rowOff>
    </xdr:from>
    <xdr:to>
      <xdr:col>27</xdr:col>
      <xdr:colOff>71302</xdr:colOff>
      <xdr:row>142</xdr:row>
      <xdr:rowOff>155956</xdr:rowOff>
    </xdr:to>
    <xdr:sp macro="" textlink="">
      <xdr:nvSpPr>
        <xdr:cNvPr id="6" name="正方形/長方形 5"/>
        <xdr:cNvSpPr/>
      </xdr:nvSpPr>
      <xdr:spPr>
        <a:xfrm>
          <a:off x="3826456" y="69820751"/>
          <a:ext cx="1645521" cy="7725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980</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xdr:from>
      <xdr:col>23</xdr:col>
      <xdr:colOff>48641</xdr:colOff>
      <xdr:row>142</xdr:row>
      <xdr:rowOff>187262</xdr:rowOff>
    </xdr:from>
    <xdr:to>
      <xdr:col>23</xdr:col>
      <xdr:colOff>48641</xdr:colOff>
      <xdr:row>145</xdr:row>
      <xdr:rowOff>338914</xdr:rowOff>
    </xdr:to>
    <xdr:cxnSp macro="">
      <xdr:nvCxnSpPr>
        <xdr:cNvPr id="7" name="直線矢印コネクタ 6"/>
        <xdr:cNvCxnSpPr/>
      </xdr:nvCxnSpPr>
      <xdr:spPr>
        <a:xfrm>
          <a:off x="4649216" y="70624637"/>
          <a:ext cx="0" cy="1208927"/>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108758</xdr:colOff>
      <xdr:row>143</xdr:row>
      <xdr:rowOff>223923</xdr:rowOff>
    </xdr:from>
    <xdr:ext cx="2321276" cy="466794"/>
    <xdr:sp macro="" textlink="">
      <xdr:nvSpPr>
        <xdr:cNvPr id="8" name="テキスト ボックス 7"/>
        <xdr:cNvSpPr txBox="1"/>
      </xdr:nvSpPr>
      <xdr:spPr>
        <a:xfrm>
          <a:off x="4709333" y="71013723"/>
          <a:ext cx="2321276"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（交付率：３／４、２／３、１／２）</a:t>
          </a:r>
          <a:endParaRPr kumimoji="1" lang="en-US" altLang="ja-JP" sz="1400"/>
        </a:p>
      </xdr:txBody>
    </xdr:sp>
    <xdr:clientData/>
  </xdr:oneCellAnchor>
  <xdr:twoCellAnchor>
    <xdr:from>
      <xdr:col>17</xdr:col>
      <xdr:colOff>44824</xdr:colOff>
      <xdr:row>146</xdr:row>
      <xdr:rowOff>29523</xdr:rowOff>
    </xdr:from>
    <xdr:to>
      <xdr:col>29</xdr:col>
      <xdr:colOff>56029</xdr:colOff>
      <xdr:row>148</xdr:row>
      <xdr:rowOff>166574</xdr:rowOff>
    </xdr:to>
    <xdr:sp macro="" textlink="">
      <xdr:nvSpPr>
        <xdr:cNvPr id="9" name="正方形/長方形 8"/>
        <xdr:cNvSpPr/>
      </xdr:nvSpPr>
      <xdr:spPr>
        <a:xfrm>
          <a:off x="3473824" y="75725258"/>
          <a:ext cx="2431676" cy="83181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aseline="0">
              <a:solidFill>
                <a:sysClr val="windowText" lastClr="000000"/>
              </a:solidFill>
            </a:rPr>
            <a:t>A.</a:t>
          </a:r>
          <a:r>
            <a:rPr kumimoji="1" lang="ja-JP" altLang="en-US" sz="1400" baseline="0">
              <a:solidFill>
                <a:sysClr val="windowText" lastClr="000000"/>
              </a:solidFill>
            </a:rPr>
            <a:t> 地方公共団体（９団体）</a:t>
          </a:r>
          <a:endParaRPr kumimoji="1" lang="en-US" altLang="ja-JP" sz="10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980</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11</xdr:col>
      <xdr:colOff>46114</xdr:colOff>
      <xdr:row>156</xdr:row>
      <xdr:rowOff>207233</xdr:rowOff>
    </xdr:from>
    <xdr:to>
      <xdr:col>21</xdr:col>
      <xdr:colOff>139661</xdr:colOff>
      <xdr:row>157</xdr:row>
      <xdr:rowOff>451422</xdr:rowOff>
    </xdr:to>
    <xdr:sp macro="" textlink="">
      <xdr:nvSpPr>
        <xdr:cNvPr id="10" name="正方形/長方形 9"/>
        <xdr:cNvSpPr/>
      </xdr:nvSpPr>
      <xdr:spPr>
        <a:xfrm>
          <a:off x="2246389" y="75892883"/>
          <a:ext cx="2093797" cy="91093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B. </a:t>
          </a:r>
          <a:r>
            <a:rPr lang="ja-JP" altLang="en-US" sz="1200">
              <a:solidFill>
                <a:schemeClr val="tx1"/>
              </a:solidFill>
            </a:rPr>
            <a:t>アーサー・ディ・リトル・ジャパン株式会社</a:t>
          </a:r>
          <a:endParaRPr kumimoji="1" lang="en-US" altLang="ja-JP" sz="1200" baseline="0">
            <a:solidFill>
              <a:schemeClr val="tx1"/>
            </a:solidFill>
          </a:endParaRPr>
        </a:p>
        <a:p>
          <a:pPr algn="ctr"/>
          <a:r>
            <a:rPr kumimoji="1" lang="en-US" altLang="ja-JP" sz="1200" baseline="0">
              <a:solidFill>
                <a:schemeClr val="tx1"/>
              </a:solidFill>
            </a:rPr>
            <a:t>73</a:t>
          </a:r>
          <a:r>
            <a:rPr kumimoji="1" lang="ja-JP" altLang="en-US" sz="1200" baseline="0">
              <a:solidFill>
                <a:schemeClr val="tx1"/>
              </a:solidFill>
            </a:rPr>
            <a:t>百万円</a:t>
          </a:r>
          <a:endParaRPr kumimoji="1" lang="en-US" altLang="ja-JP" sz="1200" baseline="0">
            <a:solidFill>
              <a:schemeClr val="tx1"/>
            </a:solidFill>
          </a:endParaRPr>
        </a:p>
      </xdr:txBody>
    </xdr:sp>
    <xdr:clientData/>
  </xdr:twoCellAnchor>
  <xdr:twoCellAnchor>
    <xdr:from>
      <xdr:col>24</xdr:col>
      <xdr:colOff>112220</xdr:colOff>
      <xdr:row>150</xdr:row>
      <xdr:rowOff>190242</xdr:rowOff>
    </xdr:from>
    <xdr:to>
      <xdr:col>32</xdr:col>
      <xdr:colOff>157541</xdr:colOff>
      <xdr:row>152</xdr:row>
      <xdr:rowOff>257974</xdr:rowOff>
    </xdr:to>
    <xdr:sp macro="" textlink="">
      <xdr:nvSpPr>
        <xdr:cNvPr id="11" name="正方形/長方形 10"/>
        <xdr:cNvSpPr/>
      </xdr:nvSpPr>
      <xdr:spPr>
        <a:xfrm>
          <a:off x="4969970" y="82950586"/>
          <a:ext cx="1664571" cy="7821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78</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oneCellAnchor>
    <xdr:from>
      <xdr:col>14</xdr:col>
      <xdr:colOff>144025</xdr:colOff>
      <xdr:row>155</xdr:row>
      <xdr:rowOff>144365</xdr:rowOff>
    </xdr:from>
    <xdr:ext cx="2832535" cy="200119"/>
    <xdr:sp macro="" textlink="">
      <xdr:nvSpPr>
        <xdr:cNvPr id="12" name="テキスト ボックス 11"/>
        <xdr:cNvSpPr txBox="1"/>
      </xdr:nvSpPr>
      <xdr:spPr>
        <a:xfrm>
          <a:off x="2944375" y="80059115"/>
          <a:ext cx="2832535"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1200"/>
            <a:t>【</a:t>
          </a:r>
          <a:r>
            <a:rPr kumimoji="1" lang="ja-JP" altLang="en-US" sz="1200"/>
            <a:t>一般競争契約（総合評価）</a:t>
          </a:r>
          <a:r>
            <a:rPr kumimoji="1" lang="en-US" altLang="ja-JP" sz="1200"/>
            <a:t>】</a:t>
          </a:r>
        </a:p>
      </xdr:txBody>
    </xdr:sp>
    <xdr:clientData/>
  </xdr:oneCellAnchor>
  <xdr:twoCellAnchor>
    <xdr:from>
      <xdr:col>10</xdr:col>
      <xdr:colOff>191560</xdr:colOff>
      <xdr:row>158</xdr:row>
      <xdr:rowOff>0</xdr:rowOff>
    </xdr:from>
    <xdr:to>
      <xdr:col>22</xdr:col>
      <xdr:colOff>0</xdr:colOff>
      <xdr:row>170</xdr:row>
      <xdr:rowOff>41275</xdr:rowOff>
    </xdr:to>
    <xdr:sp macro="" textlink="">
      <xdr:nvSpPr>
        <xdr:cNvPr id="13" name="大かっこ 12"/>
        <xdr:cNvSpPr/>
      </xdr:nvSpPr>
      <xdr:spPr>
        <a:xfrm>
          <a:off x="2191810" y="77019150"/>
          <a:ext cx="2208740" cy="398462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・交付金の申請内容に係る専門的調査の実施及び審査補助資料の作成（</a:t>
          </a:r>
          <a:r>
            <a:rPr kumimoji="1" lang="en-US" altLang="ja-JP" sz="1100"/>
            <a:t>H30</a:t>
          </a:r>
          <a:r>
            <a:rPr kumimoji="1" lang="ja-JP" altLang="en-US" sz="1100"/>
            <a:t>年度：</a:t>
          </a:r>
          <a:r>
            <a:rPr kumimoji="1" lang="en-US" altLang="ja-JP" sz="1100"/>
            <a:t>16</a:t>
          </a:r>
          <a:r>
            <a:rPr kumimoji="1" lang="ja-JP" altLang="en-US" sz="1100"/>
            <a:t>件、</a:t>
          </a:r>
          <a:r>
            <a:rPr kumimoji="1" lang="en-US" altLang="ja-JP" sz="1100"/>
            <a:t>R1</a:t>
          </a:r>
          <a:r>
            <a:rPr kumimoji="1" lang="ja-JP" altLang="en-US" sz="1100"/>
            <a:t>年度：</a:t>
          </a:r>
          <a:r>
            <a:rPr kumimoji="1" lang="en-US" altLang="ja-JP" sz="1100"/>
            <a:t>3</a:t>
          </a:r>
          <a:r>
            <a:rPr kumimoji="1" lang="ja-JP" altLang="en-US" sz="1100"/>
            <a:t>件、</a:t>
          </a:r>
          <a:r>
            <a:rPr kumimoji="1" lang="en-US" altLang="ja-JP" sz="1100"/>
            <a:t>R2</a:t>
          </a:r>
          <a:r>
            <a:rPr kumimoji="1" lang="ja-JP" altLang="en-US" sz="1100"/>
            <a:t>年度：</a:t>
          </a:r>
          <a:r>
            <a:rPr kumimoji="1" lang="en-US" altLang="ja-JP" sz="1100"/>
            <a:t>4</a:t>
          </a:r>
          <a:r>
            <a:rPr kumimoji="1" lang="ja-JP" altLang="en-US" sz="1100"/>
            <a:t>件</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R3</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件</a:t>
          </a:r>
          <a:r>
            <a:rPr kumimoji="1" lang="ja-JP" altLang="en-US" sz="1100"/>
            <a:t>。対象とする市場の動向や地域の優位性に係る戦略上の分析等）</a:t>
          </a:r>
          <a:endParaRPr kumimoji="1" lang="en-US" altLang="ja-JP" sz="1100"/>
        </a:p>
        <a:p>
          <a:pPr algn="l"/>
          <a:endParaRPr kumimoji="1" lang="en-US" altLang="ja-JP" sz="1100"/>
        </a:p>
        <a:p>
          <a:pPr algn="l"/>
          <a:r>
            <a:rPr kumimoji="1" lang="ja-JP" altLang="en-US" sz="1100"/>
            <a:t>・支援地域の伴走支援（事業化戦略、知的財産戦略、大学マネジメント等の戦略の具体化に係る支援）</a:t>
          </a:r>
          <a:endParaRPr kumimoji="1" lang="en-US" altLang="ja-JP" sz="1100"/>
        </a:p>
      </xdr:txBody>
    </xdr:sp>
    <xdr:clientData/>
  </xdr:twoCellAnchor>
  <xdr:twoCellAnchor>
    <xdr:from>
      <xdr:col>28</xdr:col>
      <xdr:colOff>119056</xdr:colOff>
      <xdr:row>152</xdr:row>
      <xdr:rowOff>277018</xdr:rowOff>
    </xdr:from>
    <xdr:to>
      <xdr:col>28</xdr:col>
      <xdr:colOff>119056</xdr:colOff>
      <xdr:row>154</xdr:row>
      <xdr:rowOff>343693</xdr:rowOff>
    </xdr:to>
    <xdr:cxnSp macro="">
      <xdr:nvCxnSpPr>
        <xdr:cNvPr id="14" name="直線コネクタ 13"/>
        <xdr:cNvCxnSpPr/>
      </xdr:nvCxnSpPr>
      <xdr:spPr>
        <a:xfrm>
          <a:off x="5719756" y="74238643"/>
          <a:ext cx="0" cy="77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155</xdr:row>
      <xdr:rowOff>0</xdr:rowOff>
    </xdr:from>
    <xdr:to>
      <xdr:col>40</xdr:col>
      <xdr:colOff>0</xdr:colOff>
      <xdr:row>155</xdr:row>
      <xdr:rowOff>1</xdr:rowOff>
    </xdr:to>
    <xdr:cxnSp macro="">
      <xdr:nvCxnSpPr>
        <xdr:cNvPr id="15" name="直線コネクタ 14"/>
        <xdr:cNvCxnSpPr/>
      </xdr:nvCxnSpPr>
      <xdr:spPr>
        <a:xfrm>
          <a:off x="3200400" y="75018900"/>
          <a:ext cx="48006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155</xdr:row>
      <xdr:rowOff>0</xdr:rowOff>
    </xdr:from>
    <xdr:to>
      <xdr:col>16</xdr:col>
      <xdr:colOff>0</xdr:colOff>
      <xdr:row>156</xdr:row>
      <xdr:rowOff>0</xdr:rowOff>
    </xdr:to>
    <xdr:cxnSp macro="">
      <xdr:nvCxnSpPr>
        <xdr:cNvPr id="16" name="直線矢印コネクタ 15"/>
        <xdr:cNvCxnSpPr/>
      </xdr:nvCxnSpPr>
      <xdr:spPr>
        <a:xfrm>
          <a:off x="3200400" y="75018900"/>
          <a:ext cx="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123465</xdr:colOff>
      <xdr:row>156</xdr:row>
      <xdr:rowOff>204174</xdr:rowOff>
    </xdr:from>
    <xdr:to>
      <xdr:col>43</xdr:col>
      <xdr:colOff>165366</xdr:colOff>
      <xdr:row>157</xdr:row>
      <xdr:rowOff>465138</xdr:rowOff>
    </xdr:to>
    <xdr:sp macro="" textlink="">
      <xdr:nvSpPr>
        <xdr:cNvPr id="17" name="正方形/長方形 16"/>
        <xdr:cNvSpPr/>
      </xdr:nvSpPr>
      <xdr:spPr>
        <a:xfrm>
          <a:off x="7324365" y="75889824"/>
          <a:ext cx="1442076"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0" lang="ja-JP" altLang="en-US" sz="1200" baseline="0">
              <a:solidFill>
                <a:schemeClr val="tx1"/>
              </a:solidFill>
            </a:rPr>
            <a:t> </a:t>
          </a:r>
          <a:r>
            <a:rPr lang="ja-JP" altLang="en-US" sz="1200">
              <a:solidFill>
                <a:schemeClr val="tx1"/>
              </a:solidFill>
            </a:rPr>
            <a:t>株式会社エモック・エンタープライズ</a:t>
          </a:r>
          <a:r>
            <a:rPr kumimoji="1" lang="en-US" altLang="ja-JP" sz="1200" baseline="0">
              <a:solidFill>
                <a:schemeClr val="tx1"/>
              </a:solidFill>
            </a:rPr>
            <a:t>5</a:t>
          </a:r>
          <a:r>
            <a:rPr kumimoji="1" lang="ja-JP" altLang="en-US" sz="1200" baseline="0">
              <a:solidFill>
                <a:schemeClr val="tx1"/>
              </a:solidFill>
            </a:rPr>
            <a:t>百万円 </a:t>
          </a:r>
          <a:endParaRPr kumimoji="1" lang="en-US" altLang="ja-JP" sz="1200" baseline="0">
            <a:solidFill>
              <a:schemeClr val="tx1"/>
            </a:solidFill>
          </a:endParaRPr>
        </a:p>
      </xdr:txBody>
    </xdr:sp>
    <xdr:clientData/>
  </xdr:twoCellAnchor>
  <xdr:twoCellAnchor>
    <xdr:from>
      <xdr:col>36</xdr:col>
      <xdr:colOff>94291</xdr:colOff>
      <xdr:row>158</xdr:row>
      <xdr:rowOff>0</xdr:rowOff>
    </xdr:from>
    <xdr:to>
      <xdr:col>44</xdr:col>
      <xdr:colOff>0</xdr:colOff>
      <xdr:row>162</xdr:row>
      <xdr:rowOff>69737</xdr:rowOff>
    </xdr:to>
    <xdr:sp macro="" textlink="">
      <xdr:nvSpPr>
        <xdr:cNvPr id="18" name="大かっこ 17"/>
        <xdr:cNvSpPr/>
      </xdr:nvSpPr>
      <xdr:spPr>
        <a:xfrm>
          <a:off x="7295191" y="77019150"/>
          <a:ext cx="1505909" cy="1498487"/>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評価委員会の会議運営、書面・現地・面接評価実施等のサポート（委員旅費・謝金支払等を含む）</a:t>
          </a:r>
        </a:p>
      </xdr:txBody>
    </xdr:sp>
    <xdr:clientData/>
  </xdr:twoCellAnchor>
  <xdr:twoCellAnchor>
    <xdr:from>
      <xdr:col>40</xdr:col>
      <xdr:colOff>0</xdr:colOff>
      <xdr:row>155</xdr:row>
      <xdr:rowOff>0</xdr:rowOff>
    </xdr:from>
    <xdr:to>
      <xdr:col>40</xdr:col>
      <xdr:colOff>1</xdr:colOff>
      <xdr:row>156</xdr:row>
      <xdr:rowOff>0</xdr:rowOff>
    </xdr:to>
    <xdr:cxnSp macro="">
      <xdr:nvCxnSpPr>
        <xdr:cNvPr id="19" name="直線矢印コネクタ 18"/>
        <xdr:cNvCxnSpPr/>
      </xdr:nvCxnSpPr>
      <xdr:spPr>
        <a:xfrm>
          <a:off x="8001000" y="75018900"/>
          <a:ext cx="1"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141490</xdr:colOff>
      <xdr:row>155</xdr:row>
      <xdr:rowOff>160770</xdr:rowOff>
    </xdr:from>
    <xdr:ext cx="2287384" cy="200119"/>
    <xdr:sp macro="" textlink="">
      <xdr:nvSpPr>
        <xdr:cNvPr id="20" name="テキスト ボックス 19"/>
        <xdr:cNvSpPr txBox="1"/>
      </xdr:nvSpPr>
      <xdr:spPr>
        <a:xfrm>
          <a:off x="7942465" y="80075520"/>
          <a:ext cx="2287384"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en-US" altLang="ja-JP" sz="1200"/>
            <a:t>【</a:t>
          </a:r>
          <a:r>
            <a:rPr kumimoji="1" lang="ja-JP" altLang="en-US" sz="1200"/>
            <a:t>一般競争契約（最低価格）</a:t>
          </a:r>
          <a:r>
            <a:rPr kumimoji="1" lang="en-US" altLang="ja-JP" sz="1200"/>
            <a:t>】</a:t>
          </a:r>
        </a:p>
      </xdr:txBody>
    </xdr:sp>
    <xdr:clientData/>
  </xdr:oneCellAnchor>
  <xdr:twoCellAnchor>
    <xdr:from>
      <xdr:col>38</xdr:col>
      <xdr:colOff>119062</xdr:colOff>
      <xdr:row>150</xdr:row>
      <xdr:rowOff>226218</xdr:rowOff>
    </xdr:from>
    <xdr:to>
      <xdr:col>45</xdr:col>
      <xdr:colOff>190500</xdr:colOff>
      <xdr:row>152</xdr:row>
      <xdr:rowOff>190500</xdr:rowOff>
    </xdr:to>
    <xdr:sp macro="" textlink="">
      <xdr:nvSpPr>
        <xdr:cNvPr id="22" name="正方形/長方形 21"/>
        <xdr:cNvSpPr/>
      </xdr:nvSpPr>
      <xdr:spPr>
        <a:xfrm>
          <a:off x="7810500" y="82986562"/>
          <a:ext cx="1488281" cy="67865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一般事務費等</a:t>
          </a:r>
          <a:endParaRPr kumimoji="1" lang="en-US" altLang="ja-JP" sz="1200" baseline="0">
            <a:solidFill>
              <a:sysClr val="windowText" lastClr="000000"/>
            </a:solidFill>
          </a:endParaRPr>
        </a:p>
        <a:p>
          <a:pPr algn="ctr"/>
          <a:r>
            <a:rPr kumimoji="1" lang="en-US" altLang="ja-JP" sz="1200" baseline="0">
              <a:solidFill>
                <a:sysClr val="windowText" lastClr="000000"/>
              </a:solidFill>
            </a:rPr>
            <a:t>10</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7" t="s">
        <v>0</v>
      </c>
      <c r="Y2" s="59"/>
      <c r="Z2" s="43"/>
      <c r="AA2" s="43"/>
      <c r="AB2" s="43"/>
      <c r="AC2" s="43"/>
      <c r="AD2" s="646">
        <v>2022</v>
      </c>
      <c r="AE2" s="646"/>
      <c r="AF2" s="646"/>
      <c r="AG2" s="646"/>
      <c r="AH2" s="646"/>
      <c r="AI2" s="69" t="s">
        <v>252</v>
      </c>
      <c r="AJ2" s="646" t="s">
        <v>604</v>
      </c>
      <c r="AK2" s="646"/>
      <c r="AL2" s="646"/>
      <c r="AM2" s="646"/>
      <c r="AN2" s="69" t="s">
        <v>252</v>
      </c>
      <c r="AO2" s="646">
        <v>21</v>
      </c>
      <c r="AP2" s="646"/>
      <c r="AQ2" s="646"/>
      <c r="AR2" s="70" t="s">
        <v>252</v>
      </c>
      <c r="AS2" s="647">
        <v>44</v>
      </c>
      <c r="AT2" s="647"/>
      <c r="AU2" s="647"/>
      <c r="AV2" s="69" t="str">
        <f>IF(AW2="","","-")</f>
        <v/>
      </c>
      <c r="AW2" s="648"/>
      <c r="AX2" s="648"/>
    </row>
    <row r="3" spans="1:50" ht="21" customHeight="1" thickBot="1" x14ac:dyDescent="0.2">
      <c r="A3" s="649" t="s">
        <v>556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21" t="s">
        <v>56</v>
      </c>
      <c r="AJ3" s="651" t="s">
        <v>566</v>
      </c>
      <c r="AK3" s="651"/>
      <c r="AL3" s="651"/>
      <c r="AM3" s="651"/>
      <c r="AN3" s="651"/>
      <c r="AO3" s="651"/>
      <c r="AP3" s="651"/>
      <c r="AQ3" s="651"/>
      <c r="AR3" s="651"/>
      <c r="AS3" s="651"/>
      <c r="AT3" s="651"/>
      <c r="AU3" s="651"/>
      <c r="AV3" s="651"/>
      <c r="AW3" s="651"/>
      <c r="AX3" s="22" t="s">
        <v>57</v>
      </c>
    </row>
    <row r="4" spans="1:50" ht="24.75" customHeight="1" x14ac:dyDescent="0.15">
      <c r="A4" s="621" t="s">
        <v>23</v>
      </c>
      <c r="B4" s="622"/>
      <c r="C4" s="622"/>
      <c r="D4" s="622"/>
      <c r="E4" s="622"/>
      <c r="F4" s="622"/>
      <c r="G4" s="623" t="s">
        <v>567</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568</v>
      </c>
      <c r="AF4" s="629"/>
      <c r="AG4" s="629"/>
      <c r="AH4" s="629"/>
      <c r="AI4" s="629"/>
      <c r="AJ4" s="629"/>
      <c r="AK4" s="629"/>
      <c r="AL4" s="629"/>
      <c r="AM4" s="629"/>
      <c r="AN4" s="629"/>
      <c r="AO4" s="629"/>
      <c r="AP4" s="630"/>
      <c r="AQ4" s="631" t="s">
        <v>2</v>
      </c>
      <c r="AR4" s="626"/>
      <c r="AS4" s="626"/>
      <c r="AT4" s="626"/>
      <c r="AU4" s="626"/>
      <c r="AV4" s="626"/>
      <c r="AW4" s="626"/>
      <c r="AX4" s="632"/>
    </row>
    <row r="5" spans="1:50" ht="30" customHeight="1" x14ac:dyDescent="0.15">
      <c r="A5" s="633" t="s">
        <v>59</v>
      </c>
      <c r="B5" s="634"/>
      <c r="C5" s="634"/>
      <c r="D5" s="634"/>
      <c r="E5" s="634"/>
      <c r="F5" s="635"/>
      <c r="G5" s="636" t="s">
        <v>569</v>
      </c>
      <c r="H5" s="637"/>
      <c r="I5" s="637"/>
      <c r="J5" s="637"/>
      <c r="K5" s="637"/>
      <c r="L5" s="637"/>
      <c r="M5" s="638" t="s">
        <v>58</v>
      </c>
      <c r="N5" s="639"/>
      <c r="O5" s="639"/>
      <c r="P5" s="639"/>
      <c r="Q5" s="639"/>
      <c r="R5" s="640"/>
      <c r="S5" s="641" t="s">
        <v>570</v>
      </c>
      <c r="T5" s="637"/>
      <c r="U5" s="637"/>
      <c r="V5" s="637"/>
      <c r="W5" s="637"/>
      <c r="X5" s="642"/>
      <c r="Y5" s="643" t="s">
        <v>3</v>
      </c>
      <c r="Z5" s="644"/>
      <c r="AA5" s="644"/>
      <c r="AB5" s="644"/>
      <c r="AC5" s="644"/>
      <c r="AD5" s="645"/>
      <c r="AE5" s="666" t="s">
        <v>568</v>
      </c>
      <c r="AF5" s="666"/>
      <c r="AG5" s="666"/>
      <c r="AH5" s="666"/>
      <c r="AI5" s="666"/>
      <c r="AJ5" s="666"/>
      <c r="AK5" s="666"/>
      <c r="AL5" s="666"/>
      <c r="AM5" s="666"/>
      <c r="AN5" s="666"/>
      <c r="AO5" s="666"/>
      <c r="AP5" s="667"/>
      <c r="AQ5" s="668" t="s">
        <v>669</v>
      </c>
      <c r="AR5" s="669"/>
      <c r="AS5" s="669"/>
      <c r="AT5" s="669"/>
      <c r="AU5" s="669"/>
      <c r="AV5" s="669"/>
      <c r="AW5" s="669"/>
      <c r="AX5" s="670"/>
    </row>
    <row r="6" spans="1:50" ht="39" customHeight="1" x14ac:dyDescent="0.15">
      <c r="A6" s="671" t="s">
        <v>4</v>
      </c>
      <c r="B6" s="672"/>
      <c r="C6" s="672"/>
      <c r="D6" s="672"/>
      <c r="E6" s="672"/>
      <c r="F6" s="672"/>
      <c r="G6" s="673" t="str">
        <f>入力規則等!F39</f>
        <v>一般会計</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50" ht="104.25" customHeight="1" x14ac:dyDescent="0.15">
      <c r="A7" s="652" t="s">
        <v>20</v>
      </c>
      <c r="B7" s="653"/>
      <c r="C7" s="653"/>
      <c r="D7" s="653"/>
      <c r="E7" s="653"/>
      <c r="F7" s="654"/>
      <c r="G7" s="676" t="s">
        <v>571</v>
      </c>
      <c r="H7" s="677"/>
      <c r="I7" s="677"/>
      <c r="J7" s="677"/>
      <c r="K7" s="677"/>
      <c r="L7" s="677"/>
      <c r="M7" s="677"/>
      <c r="N7" s="677"/>
      <c r="O7" s="677"/>
      <c r="P7" s="677"/>
      <c r="Q7" s="677"/>
      <c r="R7" s="677"/>
      <c r="S7" s="677"/>
      <c r="T7" s="677"/>
      <c r="U7" s="677"/>
      <c r="V7" s="677"/>
      <c r="W7" s="677"/>
      <c r="X7" s="678"/>
      <c r="Y7" s="679" t="s">
        <v>237</v>
      </c>
      <c r="Z7" s="505"/>
      <c r="AA7" s="505"/>
      <c r="AB7" s="505"/>
      <c r="AC7" s="505"/>
      <c r="AD7" s="680"/>
      <c r="AE7" s="606" t="s">
        <v>674</v>
      </c>
      <c r="AF7" s="607"/>
      <c r="AG7" s="607"/>
      <c r="AH7" s="607"/>
      <c r="AI7" s="607"/>
      <c r="AJ7" s="607"/>
      <c r="AK7" s="607"/>
      <c r="AL7" s="607"/>
      <c r="AM7" s="607"/>
      <c r="AN7" s="607"/>
      <c r="AO7" s="607"/>
      <c r="AP7" s="607"/>
      <c r="AQ7" s="607"/>
      <c r="AR7" s="607"/>
      <c r="AS7" s="607"/>
      <c r="AT7" s="607"/>
      <c r="AU7" s="607"/>
      <c r="AV7" s="607"/>
      <c r="AW7" s="607"/>
      <c r="AX7" s="608"/>
    </row>
    <row r="8" spans="1:50" ht="53.25" customHeight="1" x14ac:dyDescent="0.15">
      <c r="A8" s="652" t="s">
        <v>173</v>
      </c>
      <c r="B8" s="653"/>
      <c r="C8" s="653"/>
      <c r="D8" s="653"/>
      <c r="E8" s="653"/>
      <c r="F8" s="654"/>
      <c r="G8" s="655" t="str">
        <f>入力規則等!A27</f>
        <v>地方創生</v>
      </c>
      <c r="H8" s="656"/>
      <c r="I8" s="656"/>
      <c r="J8" s="656"/>
      <c r="K8" s="656"/>
      <c r="L8" s="656"/>
      <c r="M8" s="656"/>
      <c r="N8" s="656"/>
      <c r="O8" s="656"/>
      <c r="P8" s="656"/>
      <c r="Q8" s="656"/>
      <c r="R8" s="656"/>
      <c r="S8" s="656"/>
      <c r="T8" s="656"/>
      <c r="U8" s="656"/>
      <c r="V8" s="656"/>
      <c r="W8" s="656"/>
      <c r="X8" s="657"/>
      <c r="Y8" s="658" t="s">
        <v>174</v>
      </c>
      <c r="Z8" s="659"/>
      <c r="AA8" s="659"/>
      <c r="AB8" s="659"/>
      <c r="AC8" s="659"/>
      <c r="AD8" s="660"/>
      <c r="AE8" s="661" t="str">
        <f>入力規則等!K13</f>
        <v>その他の事項経費</v>
      </c>
      <c r="AF8" s="656"/>
      <c r="AG8" s="656"/>
      <c r="AH8" s="656"/>
      <c r="AI8" s="656"/>
      <c r="AJ8" s="656"/>
      <c r="AK8" s="656"/>
      <c r="AL8" s="656"/>
      <c r="AM8" s="656"/>
      <c r="AN8" s="656"/>
      <c r="AO8" s="656"/>
      <c r="AP8" s="656"/>
      <c r="AQ8" s="656"/>
      <c r="AR8" s="656"/>
      <c r="AS8" s="656"/>
      <c r="AT8" s="656"/>
      <c r="AU8" s="656"/>
      <c r="AV8" s="656"/>
      <c r="AW8" s="656"/>
      <c r="AX8" s="662"/>
    </row>
    <row r="9" spans="1:50" ht="58.5" customHeight="1" x14ac:dyDescent="0.15">
      <c r="A9" s="579" t="s">
        <v>21</v>
      </c>
      <c r="B9" s="580"/>
      <c r="C9" s="580"/>
      <c r="D9" s="580"/>
      <c r="E9" s="580"/>
      <c r="F9" s="580"/>
      <c r="G9" s="663" t="s">
        <v>631</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5"/>
    </row>
    <row r="10" spans="1:50" ht="100.5" customHeight="1" x14ac:dyDescent="0.15">
      <c r="A10" s="567" t="s">
        <v>27</v>
      </c>
      <c r="B10" s="568"/>
      <c r="C10" s="568"/>
      <c r="D10" s="568"/>
      <c r="E10" s="568"/>
      <c r="F10" s="568"/>
      <c r="G10" s="569" t="s">
        <v>645</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567" t="s">
        <v>5</v>
      </c>
      <c r="B11" s="568"/>
      <c r="C11" s="568"/>
      <c r="D11" s="568"/>
      <c r="E11" s="568"/>
      <c r="F11" s="572"/>
      <c r="G11" s="573" t="str">
        <f>入力規則等!P10</f>
        <v>委託・請負、交付</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576" t="s">
        <v>22</v>
      </c>
      <c r="B12" s="577"/>
      <c r="C12" s="577"/>
      <c r="D12" s="577"/>
      <c r="E12" s="577"/>
      <c r="F12" s="578"/>
      <c r="G12" s="582"/>
      <c r="H12" s="583"/>
      <c r="I12" s="583"/>
      <c r="J12" s="583"/>
      <c r="K12" s="583"/>
      <c r="L12" s="583"/>
      <c r="M12" s="583"/>
      <c r="N12" s="583"/>
      <c r="O12" s="583"/>
      <c r="P12" s="95" t="s">
        <v>384</v>
      </c>
      <c r="Q12" s="96"/>
      <c r="R12" s="96"/>
      <c r="S12" s="96"/>
      <c r="T12" s="96"/>
      <c r="U12" s="96"/>
      <c r="V12" s="97"/>
      <c r="W12" s="95" t="s">
        <v>536</v>
      </c>
      <c r="X12" s="96"/>
      <c r="Y12" s="96"/>
      <c r="Z12" s="96"/>
      <c r="AA12" s="96"/>
      <c r="AB12" s="96"/>
      <c r="AC12" s="97"/>
      <c r="AD12" s="95" t="s">
        <v>538</v>
      </c>
      <c r="AE12" s="96"/>
      <c r="AF12" s="96"/>
      <c r="AG12" s="96"/>
      <c r="AH12" s="96"/>
      <c r="AI12" s="96"/>
      <c r="AJ12" s="97"/>
      <c r="AK12" s="95" t="s">
        <v>548</v>
      </c>
      <c r="AL12" s="96"/>
      <c r="AM12" s="96"/>
      <c r="AN12" s="96"/>
      <c r="AO12" s="96"/>
      <c r="AP12" s="96"/>
      <c r="AQ12" s="97"/>
      <c r="AR12" s="95" t="s">
        <v>549</v>
      </c>
      <c r="AS12" s="96"/>
      <c r="AT12" s="96"/>
      <c r="AU12" s="96"/>
      <c r="AV12" s="96"/>
      <c r="AW12" s="96"/>
      <c r="AX12" s="612"/>
    </row>
    <row r="13" spans="1:50" ht="21" customHeight="1" x14ac:dyDescent="0.15">
      <c r="A13" s="227"/>
      <c r="B13" s="228"/>
      <c r="C13" s="228"/>
      <c r="D13" s="228"/>
      <c r="E13" s="228"/>
      <c r="F13" s="229"/>
      <c r="G13" s="596" t="s">
        <v>6</v>
      </c>
      <c r="H13" s="597"/>
      <c r="I13" s="613" t="s">
        <v>7</v>
      </c>
      <c r="J13" s="614"/>
      <c r="K13" s="614"/>
      <c r="L13" s="614"/>
      <c r="M13" s="614"/>
      <c r="N13" s="614"/>
      <c r="O13" s="615"/>
      <c r="P13" s="550">
        <v>2361</v>
      </c>
      <c r="Q13" s="551"/>
      <c r="R13" s="551"/>
      <c r="S13" s="551"/>
      <c r="T13" s="551"/>
      <c r="U13" s="551"/>
      <c r="V13" s="552"/>
      <c r="W13" s="550">
        <v>2360</v>
      </c>
      <c r="X13" s="551"/>
      <c r="Y13" s="551"/>
      <c r="Z13" s="551"/>
      <c r="AA13" s="551"/>
      <c r="AB13" s="551"/>
      <c r="AC13" s="552"/>
      <c r="AD13" s="550">
        <v>2358</v>
      </c>
      <c r="AE13" s="551"/>
      <c r="AF13" s="551"/>
      <c r="AG13" s="551"/>
      <c r="AH13" s="551"/>
      <c r="AI13" s="551"/>
      <c r="AJ13" s="552"/>
      <c r="AK13" s="550">
        <v>2305</v>
      </c>
      <c r="AL13" s="551"/>
      <c r="AM13" s="551"/>
      <c r="AN13" s="551"/>
      <c r="AO13" s="551"/>
      <c r="AP13" s="551"/>
      <c r="AQ13" s="552"/>
      <c r="AR13" s="522">
        <v>2310</v>
      </c>
      <c r="AS13" s="523"/>
      <c r="AT13" s="523"/>
      <c r="AU13" s="523"/>
      <c r="AV13" s="523"/>
      <c r="AW13" s="523"/>
      <c r="AX13" s="616"/>
    </row>
    <row r="14" spans="1:50" ht="21" customHeight="1" x14ac:dyDescent="0.15">
      <c r="A14" s="227"/>
      <c r="B14" s="228"/>
      <c r="C14" s="228"/>
      <c r="D14" s="228"/>
      <c r="E14" s="228"/>
      <c r="F14" s="229"/>
      <c r="G14" s="598"/>
      <c r="H14" s="599"/>
      <c r="I14" s="591" t="s">
        <v>8</v>
      </c>
      <c r="J14" s="592"/>
      <c r="K14" s="592"/>
      <c r="L14" s="592"/>
      <c r="M14" s="592"/>
      <c r="N14" s="592"/>
      <c r="O14" s="593"/>
      <c r="P14" s="550" t="s">
        <v>572</v>
      </c>
      <c r="Q14" s="551"/>
      <c r="R14" s="551"/>
      <c r="S14" s="551"/>
      <c r="T14" s="551"/>
      <c r="U14" s="551"/>
      <c r="V14" s="552"/>
      <c r="W14" s="550" t="s">
        <v>572</v>
      </c>
      <c r="X14" s="551"/>
      <c r="Y14" s="551"/>
      <c r="Z14" s="551"/>
      <c r="AA14" s="551"/>
      <c r="AB14" s="551"/>
      <c r="AC14" s="552"/>
      <c r="AD14" s="550" t="s">
        <v>572</v>
      </c>
      <c r="AE14" s="551"/>
      <c r="AF14" s="551"/>
      <c r="AG14" s="551"/>
      <c r="AH14" s="551"/>
      <c r="AI14" s="551"/>
      <c r="AJ14" s="552"/>
      <c r="AK14" s="550" t="s">
        <v>572</v>
      </c>
      <c r="AL14" s="551"/>
      <c r="AM14" s="551"/>
      <c r="AN14" s="551"/>
      <c r="AO14" s="551"/>
      <c r="AP14" s="551"/>
      <c r="AQ14" s="552"/>
      <c r="AR14" s="602"/>
      <c r="AS14" s="602"/>
      <c r="AT14" s="602"/>
      <c r="AU14" s="602"/>
      <c r="AV14" s="602"/>
      <c r="AW14" s="602"/>
      <c r="AX14" s="603"/>
    </row>
    <row r="15" spans="1:50" ht="21" customHeight="1" x14ac:dyDescent="0.15">
      <c r="A15" s="227"/>
      <c r="B15" s="228"/>
      <c r="C15" s="228"/>
      <c r="D15" s="228"/>
      <c r="E15" s="228"/>
      <c r="F15" s="229"/>
      <c r="G15" s="598"/>
      <c r="H15" s="599"/>
      <c r="I15" s="591" t="s">
        <v>47</v>
      </c>
      <c r="J15" s="604"/>
      <c r="K15" s="604"/>
      <c r="L15" s="604"/>
      <c r="M15" s="604"/>
      <c r="N15" s="604"/>
      <c r="O15" s="605"/>
      <c r="P15" s="550">
        <v>1645</v>
      </c>
      <c r="Q15" s="551"/>
      <c r="R15" s="551"/>
      <c r="S15" s="551"/>
      <c r="T15" s="551"/>
      <c r="U15" s="551"/>
      <c r="V15" s="552"/>
      <c r="W15" s="550">
        <v>2248</v>
      </c>
      <c r="X15" s="551"/>
      <c r="Y15" s="551"/>
      <c r="Z15" s="551"/>
      <c r="AA15" s="551"/>
      <c r="AB15" s="551"/>
      <c r="AC15" s="552"/>
      <c r="AD15" s="550">
        <v>2250</v>
      </c>
      <c r="AE15" s="551"/>
      <c r="AF15" s="551"/>
      <c r="AG15" s="551"/>
      <c r="AH15" s="551"/>
      <c r="AI15" s="551"/>
      <c r="AJ15" s="552"/>
      <c r="AK15" s="550">
        <v>2250</v>
      </c>
      <c r="AL15" s="551"/>
      <c r="AM15" s="551"/>
      <c r="AN15" s="551"/>
      <c r="AO15" s="551"/>
      <c r="AP15" s="551"/>
      <c r="AQ15" s="552"/>
      <c r="AR15" s="550" t="s">
        <v>673</v>
      </c>
      <c r="AS15" s="551"/>
      <c r="AT15" s="551"/>
      <c r="AU15" s="551"/>
      <c r="AV15" s="551"/>
      <c r="AW15" s="551"/>
      <c r="AX15" s="617"/>
    </row>
    <row r="16" spans="1:50" ht="21" customHeight="1" x14ac:dyDescent="0.15">
      <c r="A16" s="227"/>
      <c r="B16" s="228"/>
      <c r="C16" s="228"/>
      <c r="D16" s="228"/>
      <c r="E16" s="228"/>
      <c r="F16" s="229"/>
      <c r="G16" s="598"/>
      <c r="H16" s="599"/>
      <c r="I16" s="591" t="s">
        <v>48</v>
      </c>
      <c r="J16" s="604"/>
      <c r="K16" s="604"/>
      <c r="L16" s="604"/>
      <c r="M16" s="604"/>
      <c r="N16" s="604"/>
      <c r="O16" s="605"/>
      <c r="P16" s="550">
        <v>-2248</v>
      </c>
      <c r="Q16" s="551"/>
      <c r="R16" s="551"/>
      <c r="S16" s="551"/>
      <c r="T16" s="551"/>
      <c r="U16" s="551"/>
      <c r="V16" s="552"/>
      <c r="W16" s="550">
        <v>-2250</v>
      </c>
      <c r="X16" s="551"/>
      <c r="Y16" s="551"/>
      <c r="Z16" s="551"/>
      <c r="AA16" s="551"/>
      <c r="AB16" s="551"/>
      <c r="AC16" s="552"/>
      <c r="AD16" s="550">
        <v>-2250</v>
      </c>
      <c r="AE16" s="551"/>
      <c r="AF16" s="551"/>
      <c r="AG16" s="551"/>
      <c r="AH16" s="551"/>
      <c r="AI16" s="551"/>
      <c r="AJ16" s="552"/>
      <c r="AK16" s="550" t="s">
        <v>572</v>
      </c>
      <c r="AL16" s="551"/>
      <c r="AM16" s="551"/>
      <c r="AN16" s="551"/>
      <c r="AO16" s="551"/>
      <c r="AP16" s="551"/>
      <c r="AQ16" s="552"/>
      <c r="AR16" s="609"/>
      <c r="AS16" s="610"/>
      <c r="AT16" s="610"/>
      <c r="AU16" s="610"/>
      <c r="AV16" s="610"/>
      <c r="AW16" s="610"/>
      <c r="AX16" s="611"/>
    </row>
    <row r="17" spans="1:50" ht="24.75" customHeight="1" x14ac:dyDescent="0.15">
      <c r="A17" s="227"/>
      <c r="B17" s="228"/>
      <c r="C17" s="228"/>
      <c r="D17" s="228"/>
      <c r="E17" s="228"/>
      <c r="F17" s="229"/>
      <c r="G17" s="598"/>
      <c r="H17" s="599"/>
      <c r="I17" s="591" t="s">
        <v>46</v>
      </c>
      <c r="J17" s="592"/>
      <c r="K17" s="592"/>
      <c r="L17" s="592"/>
      <c r="M17" s="592"/>
      <c r="N17" s="592"/>
      <c r="O17" s="593"/>
      <c r="P17" s="550" t="s">
        <v>572</v>
      </c>
      <c r="Q17" s="551"/>
      <c r="R17" s="551"/>
      <c r="S17" s="551"/>
      <c r="T17" s="551"/>
      <c r="U17" s="551"/>
      <c r="V17" s="552"/>
      <c r="W17" s="550" t="s">
        <v>572</v>
      </c>
      <c r="X17" s="551"/>
      <c r="Y17" s="551"/>
      <c r="Z17" s="551"/>
      <c r="AA17" s="551"/>
      <c r="AB17" s="551"/>
      <c r="AC17" s="552"/>
      <c r="AD17" s="550" t="s">
        <v>572</v>
      </c>
      <c r="AE17" s="551"/>
      <c r="AF17" s="551"/>
      <c r="AG17" s="551"/>
      <c r="AH17" s="551"/>
      <c r="AI17" s="551"/>
      <c r="AJ17" s="552"/>
      <c r="AK17" s="550" t="s">
        <v>572</v>
      </c>
      <c r="AL17" s="551"/>
      <c r="AM17" s="551"/>
      <c r="AN17" s="551"/>
      <c r="AO17" s="551"/>
      <c r="AP17" s="551"/>
      <c r="AQ17" s="552"/>
      <c r="AR17" s="594"/>
      <c r="AS17" s="594"/>
      <c r="AT17" s="594"/>
      <c r="AU17" s="594"/>
      <c r="AV17" s="594"/>
      <c r="AW17" s="594"/>
      <c r="AX17" s="595"/>
    </row>
    <row r="18" spans="1:50" ht="24.75" customHeight="1" x14ac:dyDescent="0.15">
      <c r="A18" s="227"/>
      <c r="B18" s="228"/>
      <c r="C18" s="228"/>
      <c r="D18" s="228"/>
      <c r="E18" s="228"/>
      <c r="F18" s="229"/>
      <c r="G18" s="600"/>
      <c r="H18" s="601"/>
      <c r="I18" s="584" t="s">
        <v>18</v>
      </c>
      <c r="J18" s="585"/>
      <c r="K18" s="585"/>
      <c r="L18" s="585"/>
      <c r="M18" s="585"/>
      <c r="N18" s="585"/>
      <c r="O18" s="586"/>
      <c r="P18" s="587">
        <f>SUM(P13:V17)</f>
        <v>1758</v>
      </c>
      <c r="Q18" s="588"/>
      <c r="R18" s="588"/>
      <c r="S18" s="588"/>
      <c r="T18" s="588"/>
      <c r="U18" s="588"/>
      <c r="V18" s="589"/>
      <c r="W18" s="587">
        <f>SUM(W13:AC17)</f>
        <v>2358</v>
      </c>
      <c r="X18" s="588"/>
      <c r="Y18" s="588"/>
      <c r="Z18" s="588"/>
      <c r="AA18" s="588"/>
      <c r="AB18" s="588"/>
      <c r="AC18" s="589"/>
      <c r="AD18" s="587">
        <f>SUM(AD13:AJ17)</f>
        <v>2358</v>
      </c>
      <c r="AE18" s="588"/>
      <c r="AF18" s="588"/>
      <c r="AG18" s="588"/>
      <c r="AH18" s="588"/>
      <c r="AI18" s="588"/>
      <c r="AJ18" s="589"/>
      <c r="AK18" s="587">
        <f>SUM(AK13:AQ17)</f>
        <v>4555</v>
      </c>
      <c r="AL18" s="588"/>
      <c r="AM18" s="588"/>
      <c r="AN18" s="588"/>
      <c r="AO18" s="588"/>
      <c r="AP18" s="588"/>
      <c r="AQ18" s="589"/>
      <c r="AR18" s="587">
        <f>SUM(AR13:AX17)</f>
        <v>2310</v>
      </c>
      <c r="AS18" s="588"/>
      <c r="AT18" s="588"/>
      <c r="AU18" s="588"/>
      <c r="AV18" s="588"/>
      <c r="AW18" s="588"/>
      <c r="AX18" s="590"/>
    </row>
    <row r="19" spans="1:50" ht="24.75" customHeight="1" x14ac:dyDescent="0.15">
      <c r="A19" s="227"/>
      <c r="B19" s="228"/>
      <c r="C19" s="228"/>
      <c r="D19" s="228"/>
      <c r="E19" s="228"/>
      <c r="F19" s="229"/>
      <c r="G19" s="559" t="s">
        <v>9</v>
      </c>
      <c r="H19" s="560"/>
      <c r="I19" s="560"/>
      <c r="J19" s="560"/>
      <c r="K19" s="560"/>
      <c r="L19" s="560"/>
      <c r="M19" s="560"/>
      <c r="N19" s="560"/>
      <c r="O19" s="560"/>
      <c r="P19" s="550">
        <v>1203</v>
      </c>
      <c r="Q19" s="551"/>
      <c r="R19" s="551"/>
      <c r="S19" s="551"/>
      <c r="T19" s="551"/>
      <c r="U19" s="551"/>
      <c r="V19" s="552"/>
      <c r="W19" s="550">
        <v>1315</v>
      </c>
      <c r="X19" s="551"/>
      <c r="Y19" s="551"/>
      <c r="Z19" s="551"/>
      <c r="AA19" s="551"/>
      <c r="AB19" s="551"/>
      <c r="AC19" s="552"/>
      <c r="AD19" s="550">
        <v>1068</v>
      </c>
      <c r="AE19" s="551"/>
      <c r="AF19" s="551"/>
      <c r="AG19" s="551"/>
      <c r="AH19" s="551"/>
      <c r="AI19" s="551"/>
      <c r="AJ19" s="552"/>
      <c r="AK19" s="556"/>
      <c r="AL19" s="556"/>
      <c r="AM19" s="556"/>
      <c r="AN19" s="556"/>
      <c r="AO19" s="556"/>
      <c r="AP19" s="556"/>
      <c r="AQ19" s="556"/>
      <c r="AR19" s="556"/>
      <c r="AS19" s="556"/>
      <c r="AT19" s="556"/>
      <c r="AU19" s="556"/>
      <c r="AV19" s="556"/>
      <c r="AW19" s="556"/>
      <c r="AX19" s="558"/>
    </row>
    <row r="20" spans="1:50" ht="24.75" customHeight="1" x14ac:dyDescent="0.15">
      <c r="A20" s="227"/>
      <c r="B20" s="228"/>
      <c r="C20" s="228"/>
      <c r="D20" s="228"/>
      <c r="E20" s="228"/>
      <c r="F20" s="229"/>
      <c r="G20" s="559" t="s">
        <v>10</v>
      </c>
      <c r="H20" s="560"/>
      <c r="I20" s="560"/>
      <c r="J20" s="560"/>
      <c r="K20" s="560"/>
      <c r="L20" s="560"/>
      <c r="M20" s="560"/>
      <c r="N20" s="560"/>
      <c r="O20" s="560"/>
      <c r="P20" s="555">
        <f>IF(P18=0, "-", SUM(P19)/P18)</f>
        <v>0.68430034129692829</v>
      </c>
      <c r="Q20" s="555"/>
      <c r="R20" s="555"/>
      <c r="S20" s="555"/>
      <c r="T20" s="555"/>
      <c r="U20" s="555"/>
      <c r="V20" s="555"/>
      <c r="W20" s="555">
        <f>IF(W18=0, "-", SUM(W19)/W18)</f>
        <v>0.55767599660729428</v>
      </c>
      <c r="X20" s="555"/>
      <c r="Y20" s="555"/>
      <c r="Z20" s="555"/>
      <c r="AA20" s="555"/>
      <c r="AB20" s="555"/>
      <c r="AC20" s="555"/>
      <c r="AD20" s="555">
        <f>IF(AD18=0, "-", SUM(AD19)/AD18)</f>
        <v>0.45292620865139949</v>
      </c>
      <c r="AE20" s="555"/>
      <c r="AF20" s="555"/>
      <c r="AG20" s="555"/>
      <c r="AH20" s="555"/>
      <c r="AI20" s="555"/>
      <c r="AJ20" s="555"/>
      <c r="AK20" s="556"/>
      <c r="AL20" s="556"/>
      <c r="AM20" s="556"/>
      <c r="AN20" s="556"/>
      <c r="AO20" s="556"/>
      <c r="AP20" s="556"/>
      <c r="AQ20" s="557"/>
      <c r="AR20" s="557"/>
      <c r="AS20" s="557"/>
      <c r="AT20" s="557"/>
      <c r="AU20" s="556"/>
      <c r="AV20" s="556"/>
      <c r="AW20" s="556"/>
      <c r="AX20" s="558"/>
    </row>
    <row r="21" spans="1:50" ht="25.5" customHeight="1" x14ac:dyDescent="0.15">
      <c r="A21" s="579"/>
      <c r="B21" s="580"/>
      <c r="C21" s="580"/>
      <c r="D21" s="580"/>
      <c r="E21" s="580"/>
      <c r="F21" s="581"/>
      <c r="G21" s="553" t="s">
        <v>211</v>
      </c>
      <c r="H21" s="554"/>
      <c r="I21" s="554"/>
      <c r="J21" s="554"/>
      <c r="K21" s="554"/>
      <c r="L21" s="554"/>
      <c r="M21" s="554"/>
      <c r="N21" s="554"/>
      <c r="O21" s="554"/>
      <c r="P21" s="555">
        <f>IF(P19=0, "-", SUM(P19)/SUM(P13,P14))</f>
        <v>0.5095298602287166</v>
      </c>
      <c r="Q21" s="555"/>
      <c r="R21" s="555"/>
      <c r="S21" s="555"/>
      <c r="T21" s="555"/>
      <c r="U21" s="555"/>
      <c r="V21" s="555"/>
      <c r="W21" s="555">
        <f>IF(W19=0, "-", SUM(W19)/SUM(W13,W14))</f>
        <v>0.55720338983050843</v>
      </c>
      <c r="X21" s="555"/>
      <c r="Y21" s="555"/>
      <c r="Z21" s="555"/>
      <c r="AA21" s="555"/>
      <c r="AB21" s="555"/>
      <c r="AC21" s="555"/>
      <c r="AD21" s="555">
        <f>IF(AD19=0, "-", SUM(AD19)/SUM(AD13,AD14))</f>
        <v>0.45292620865139949</v>
      </c>
      <c r="AE21" s="555"/>
      <c r="AF21" s="555"/>
      <c r="AG21" s="555"/>
      <c r="AH21" s="555"/>
      <c r="AI21" s="555"/>
      <c r="AJ21" s="555"/>
      <c r="AK21" s="556"/>
      <c r="AL21" s="556"/>
      <c r="AM21" s="556"/>
      <c r="AN21" s="556"/>
      <c r="AO21" s="556"/>
      <c r="AP21" s="556"/>
      <c r="AQ21" s="557"/>
      <c r="AR21" s="557"/>
      <c r="AS21" s="557"/>
      <c r="AT21" s="557"/>
      <c r="AU21" s="556"/>
      <c r="AV21" s="556"/>
      <c r="AW21" s="556"/>
      <c r="AX21" s="558"/>
    </row>
    <row r="22" spans="1:50" ht="18.75" customHeight="1" x14ac:dyDescent="0.15">
      <c r="A22" s="508" t="s">
        <v>552</v>
      </c>
      <c r="B22" s="509"/>
      <c r="C22" s="509"/>
      <c r="D22" s="509"/>
      <c r="E22" s="509"/>
      <c r="F22" s="510"/>
      <c r="G22" s="514" t="s">
        <v>205</v>
      </c>
      <c r="H22" s="515"/>
      <c r="I22" s="515"/>
      <c r="J22" s="515"/>
      <c r="K22" s="515"/>
      <c r="L22" s="515"/>
      <c r="M22" s="515"/>
      <c r="N22" s="515"/>
      <c r="O22" s="516"/>
      <c r="P22" s="517" t="s">
        <v>550</v>
      </c>
      <c r="Q22" s="515"/>
      <c r="R22" s="515"/>
      <c r="S22" s="515"/>
      <c r="T22" s="515"/>
      <c r="U22" s="515"/>
      <c r="V22" s="516"/>
      <c r="W22" s="517" t="s">
        <v>551</v>
      </c>
      <c r="X22" s="515"/>
      <c r="Y22" s="515"/>
      <c r="Z22" s="515"/>
      <c r="AA22" s="515"/>
      <c r="AB22" s="515"/>
      <c r="AC22" s="516"/>
      <c r="AD22" s="517" t="s">
        <v>204</v>
      </c>
      <c r="AE22" s="515"/>
      <c r="AF22" s="515"/>
      <c r="AG22" s="515"/>
      <c r="AH22" s="515"/>
      <c r="AI22" s="515"/>
      <c r="AJ22" s="515"/>
      <c r="AK22" s="515"/>
      <c r="AL22" s="515"/>
      <c r="AM22" s="515"/>
      <c r="AN22" s="515"/>
      <c r="AO22" s="515"/>
      <c r="AP22" s="515"/>
      <c r="AQ22" s="515"/>
      <c r="AR22" s="515"/>
      <c r="AS22" s="515"/>
      <c r="AT22" s="515"/>
      <c r="AU22" s="515"/>
      <c r="AV22" s="515"/>
      <c r="AW22" s="515"/>
      <c r="AX22" s="518"/>
    </row>
    <row r="23" spans="1:50" ht="25.5" customHeight="1" x14ac:dyDescent="0.15">
      <c r="A23" s="511"/>
      <c r="B23" s="512"/>
      <c r="C23" s="512"/>
      <c r="D23" s="512"/>
      <c r="E23" s="512"/>
      <c r="F23" s="513"/>
      <c r="G23" s="519" t="s">
        <v>567</v>
      </c>
      <c r="H23" s="520"/>
      <c r="I23" s="520"/>
      <c r="J23" s="520"/>
      <c r="K23" s="520"/>
      <c r="L23" s="520"/>
      <c r="M23" s="520"/>
      <c r="N23" s="520"/>
      <c r="O23" s="521"/>
      <c r="P23" s="522">
        <v>2200</v>
      </c>
      <c r="Q23" s="523"/>
      <c r="R23" s="523"/>
      <c r="S23" s="523"/>
      <c r="T23" s="523"/>
      <c r="U23" s="523"/>
      <c r="V23" s="524"/>
      <c r="W23" s="522">
        <v>2200</v>
      </c>
      <c r="X23" s="523"/>
      <c r="Y23" s="523"/>
      <c r="Z23" s="523"/>
      <c r="AA23" s="523"/>
      <c r="AB23" s="523"/>
      <c r="AC23" s="524"/>
      <c r="AD23" s="541" t="s">
        <v>676</v>
      </c>
      <c r="AE23" s="542"/>
      <c r="AF23" s="542"/>
      <c r="AG23" s="542"/>
      <c r="AH23" s="542"/>
      <c r="AI23" s="542"/>
      <c r="AJ23" s="542"/>
      <c r="AK23" s="542"/>
      <c r="AL23" s="542"/>
      <c r="AM23" s="542"/>
      <c r="AN23" s="542"/>
      <c r="AO23" s="542"/>
      <c r="AP23" s="542"/>
      <c r="AQ23" s="542"/>
      <c r="AR23" s="542"/>
      <c r="AS23" s="542"/>
      <c r="AT23" s="542"/>
      <c r="AU23" s="542"/>
      <c r="AV23" s="542"/>
      <c r="AW23" s="542"/>
      <c r="AX23" s="543"/>
    </row>
    <row r="24" spans="1:50" ht="25.5" customHeight="1" x14ac:dyDescent="0.15">
      <c r="A24" s="511"/>
      <c r="B24" s="512"/>
      <c r="C24" s="512"/>
      <c r="D24" s="512"/>
      <c r="E24" s="512"/>
      <c r="F24" s="513"/>
      <c r="G24" s="547" t="s">
        <v>573</v>
      </c>
      <c r="H24" s="548"/>
      <c r="I24" s="548"/>
      <c r="J24" s="548"/>
      <c r="K24" s="548"/>
      <c r="L24" s="548"/>
      <c r="M24" s="548"/>
      <c r="N24" s="548"/>
      <c r="O24" s="549"/>
      <c r="P24" s="550">
        <v>103</v>
      </c>
      <c r="Q24" s="551"/>
      <c r="R24" s="551"/>
      <c r="S24" s="551"/>
      <c r="T24" s="551"/>
      <c r="U24" s="551"/>
      <c r="V24" s="552"/>
      <c r="W24" s="550">
        <v>108</v>
      </c>
      <c r="X24" s="551"/>
      <c r="Y24" s="551"/>
      <c r="Z24" s="551"/>
      <c r="AA24" s="551"/>
      <c r="AB24" s="551"/>
      <c r="AC24" s="552"/>
      <c r="AD24" s="544"/>
      <c r="AE24" s="545"/>
      <c r="AF24" s="545"/>
      <c r="AG24" s="545"/>
      <c r="AH24" s="545"/>
      <c r="AI24" s="545"/>
      <c r="AJ24" s="545"/>
      <c r="AK24" s="545"/>
      <c r="AL24" s="545"/>
      <c r="AM24" s="545"/>
      <c r="AN24" s="545"/>
      <c r="AO24" s="545"/>
      <c r="AP24" s="545"/>
      <c r="AQ24" s="545"/>
      <c r="AR24" s="545"/>
      <c r="AS24" s="545"/>
      <c r="AT24" s="545"/>
      <c r="AU24" s="545"/>
      <c r="AV24" s="545"/>
      <c r="AW24" s="545"/>
      <c r="AX24" s="546"/>
    </row>
    <row r="25" spans="1:50" ht="25.5" customHeight="1" x14ac:dyDescent="0.15">
      <c r="A25" s="511"/>
      <c r="B25" s="512"/>
      <c r="C25" s="512"/>
      <c r="D25" s="512"/>
      <c r="E25" s="512"/>
      <c r="F25" s="513"/>
      <c r="G25" s="547" t="s">
        <v>574</v>
      </c>
      <c r="H25" s="548"/>
      <c r="I25" s="548"/>
      <c r="J25" s="548"/>
      <c r="K25" s="548"/>
      <c r="L25" s="548"/>
      <c r="M25" s="548"/>
      <c r="N25" s="548"/>
      <c r="O25" s="549"/>
      <c r="P25" s="550">
        <v>2</v>
      </c>
      <c r="Q25" s="551"/>
      <c r="R25" s="551"/>
      <c r="S25" s="551"/>
      <c r="T25" s="551"/>
      <c r="U25" s="551"/>
      <c r="V25" s="552"/>
      <c r="W25" s="550">
        <v>2</v>
      </c>
      <c r="X25" s="551"/>
      <c r="Y25" s="551"/>
      <c r="Z25" s="551"/>
      <c r="AA25" s="551"/>
      <c r="AB25" s="551"/>
      <c r="AC25" s="552"/>
      <c r="AD25" s="544"/>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5.5" customHeight="1" x14ac:dyDescent="0.15">
      <c r="A26" s="511"/>
      <c r="B26" s="512"/>
      <c r="C26" s="512"/>
      <c r="D26" s="512"/>
      <c r="E26" s="512"/>
      <c r="F26" s="513"/>
      <c r="G26" s="547" t="s">
        <v>575</v>
      </c>
      <c r="H26" s="548"/>
      <c r="I26" s="548"/>
      <c r="J26" s="548"/>
      <c r="K26" s="548"/>
      <c r="L26" s="548"/>
      <c r="M26" s="548"/>
      <c r="N26" s="548"/>
      <c r="O26" s="549"/>
      <c r="P26" s="550">
        <v>0.1</v>
      </c>
      <c r="Q26" s="551"/>
      <c r="R26" s="551"/>
      <c r="S26" s="551"/>
      <c r="T26" s="551"/>
      <c r="U26" s="551"/>
      <c r="V26" s="552"/>
      <c r="W26" s="550">
        <v>0.3</v>
      </c>
      <c r="X26" s="551"/>
      <c r="Y26" s="551"/>
      <c r="Z26" s="551"/>
      <c r="AA26" s="551"/>
      <c r="AB26" s="551"/>
      <c r="AC26" s="552"/>
      <c r="AD26" s="544"/>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5.5" customHeight="1" x14ac:dyDescent="0.15">
      <c r="A27" s="511"/>
      <c r="B27" s="512"/>
      <c r="C27" s="512"/>
      <c r="D27" s="512"/>
      <c r="E27" s="512"/>
      <c r="F27" s="513"/>
      <c r="G27" s="547"/>
      <c r="H27" s="548"/>
      <c r="I27" s="548"/>
      <c r="J27" s="548"/>
      <c r="K27" s="548"/>
      <c r="L27" s="548"/>
      <c r="M27" s="548"/>
      <c r="N27" s="548"/>
      <c r="O27" s="549"/>
      <c r="P27" s="550"/>
      <c r="Q27" s="551"/>
      <c r="R27" s="551"/>
      <c r="S27" s="551"/>
      <c r="T27" s="551"/>
      <c r="U27" s="551"/>
      <c r="V27" s="552"/>
      <c r="W27" s="550"/>
      <c r="X27" s="551"/>
      <c r="Y27" s="551"/>
      <c r="Z27" s="551"/>
      <c r="AA27" s="551"/>
      <c r="AB27" s="551"/>
      <c r="AC27" s="552"/>
      <c r="AD27" s="544"/>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5.5" customHeight="1" x14ac:dyDescent="0.15">
      <c r="A28" s="511"/>
      <c r="B28" s="512"/>
      <c r="C28" s="512"/>
      <c r="D28" s="512"/>
      <c r="E28" s="512"/>
      <c r="F28" s="513"/>
      <c r="G28" s="561"/>
      <c r="H28" s="562"/>
      <c r="I28" s="562"/>
      <c r="J28" s="562"/>
      <c r="K28" s="562"/>
      <c r="L28" s="562"/>
      <c r="M28" s="562"/>
      <c r="N28" s="562"/>
      <c r="O28" s="563"/>
      <c r="P28" s="564"/>
      <c r="Q28" s="565"/>
      <c r="R28" s="565"/>
      <c r="S28" s="565"/>
      <c r="T28" s="565"/>
      <c r="U28" s="565"/>
      <c r="V28" s="566"/>
      <c r="W28" s="564"/>
      <c r="X28" s="565"/>
      <c r="Y28" s="565"/>
      <c r="Z28" s="565"/>
      <c r="AA28" s="565"/>
      <c r="AB28" s="565"/>
      <c r="AC28" s="566"/>
      <c r="AD28" s="544"/>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5.5" customHeight="1" thickBot="1" x14ac:dyDescent="0.2">
      <c r="A29" s="511"/>
      <c r="B29" s="512"/>
      <c r="C29" s="512"/>
      <c r="D29" s="512"/>
      <c r="E29" s="512"/>
      <c r="F29" s="513"/>
      <c r="G29" s="218" t="s">
        <v>18</v>
      </c>
      <c r="H29" s="527"/>
      <c r="I29" s="527"/>
      <c r="J29" s="527"/>
      <c r="K29" s="527"/>
      <c r="L29" s="527"/>
      <c r="M29" s="527"/>
      <c r="N29" s="527"/>
      <c r="O29" s="528"/>
      <c r="P29" s="529">
        <f>AK13</f>
        <v>2305</v>
      </c>
      <c r="Q29" s="530"/>
      <c r="R29" s="530"/>
      <c r="S29" s="530"/>
      <c r="T29" s="530"/>
      <c r="U29" s="530"/>
      <c r="V29" s="531"/>
      <c r="W29" s="532">
        <f>AR13</f>
        <v>2310</v>
      </c>
      <c r="X29" s="533"/>
      <c r="Y29" s="533"/>
      <c r="Z29" s="533"/>
      <c r="AA29" s="533"/>
      <c r="AB29" s="533"/>
      <c r="AC29" s="534"/>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60.75" customHeight="1" x14ac:dyDescent="0.15">
      <c r="A30" s="535" t="s">
        <v>541</v>
      </c>
      <c r="B30" s="536"/>
      <c r="C30" s="536"/>
      <c r="D30" s="536"/>
      <c r="E30" s="536"/>
      <c r="F30" s="537"/>
      <c r="G30" s="538" t="s">
        <v>626</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31.5" customHeight="1" x14ac:dyDescent="0.15">
      <c r="A31" s="450" t="s">
        <v>542</v>
      </c>
      <c r="B31" s="451"/>
      <c r="C31" s="451"/>
      <c r="D31" s="451"/>
      <c r="E31" s="451"/>
      <c r="F31" s="403"/>
      <c r="G31" s="452" t="s">
        <v>540</v>
      </c>
      <c r="H31" s="453"/>
      <c r="I31" s="453"/>
      <c r="J31" s="453"/>
      <c r="K31" s="453"/>
      <c r="L31" s="453"/>
      <c r="M31" s="453"/>
      <c r="N31" s="453"/>
      <c r="O31" s="453"/>
      <c r="P31" s="454" t="s">
        <v>539</v>
      </c>
      <c r="Q31" s="453"/>
      <c r="R31" s="453"/>
      <c r="S31" s="453"/>
      <c r="T31" s="453"/>
      <c r="U31" s="453"/>
      <c r="V31" s="453"/>
      <c r="W31" s="453"/>
      <c r="X31" s="455"/>
      <c r="Y31" s="456"/>
      <c r="Z31" s="457"/>
      <c r="AA31" s="458"/>
      <c r="AB31" s="441" t="s">
        <v>11</v>
      </c>
      <c r="AC31" s="441"/>
      <c r="AD31" s="441"/>
      <c r="AE31" s="432" t="s">
        <v>384</v>
      </c>
      <c r="AF31" s="496"/>
      <c r="AG31" s="496"/>
      <c r="AH31" s="497"/>
      <c r="AI31" s="432" t="s">
        <v>536</v>
      </c>
      <c r="AJ31" s="496"/>
      <c r="AK31" s="496"/>
      <c r="AL31" s="497"/>
      <c r="AM31" s="432" t="s">
        <v>352</v>
      </c>
      <c r="AN31" s="496"/>
      <c r="AO31" s="496"/>
      <c r="AP31" s="497"/>
      <c r="AQ31" s="443" t="s">
        <v>383</v>
      </c>
      <c r="AR31" s="444"/>
      <c r="AS31" s="444"/>
      <c r="AT31" s="445"/>
      <c r="AU31" s="443" t="s">
        <v>553</v>
      </c>
      <c r="AV31" s="444"/>
      <c r="AW31" s="444"/>
      <c r="AX31" s="446"/>
    </row>
    <row r="32" spans="1:50" ht="51" customHeight="1" x14ac:dyDescent="0.15">
      <c r="A32" s="450"/>
      <c r="B32" s="451"/>
      <c r="C32" s="451"/>
      <c r="D32" s="451"/>
      <c r="E32" s="451"/>
      <c r="F32" s="403"/>
      <c r="G32" s="459" t="s">
        <v>625</v>
      </c>
      <c r="H32" s="460"/>
      <c r="I32" s="460"/>
      <c r="J32" s="460"/>
      <c r="K32" s="460"/>
      <c r="L32" s="460"/>
      <c r="M32" s="460"/>
      <c r="N32" s="460"/>
      <c r="O32" s="460"/>
      <c r="P32" s="463" t="s">
        <v>585</v>
      </c>
      <c r="Q32" s="464"/>
      <c r="R32" s="464"/>
      <c r="S32" s="464"/>
      <c r="T32" s="464"/>
      <c r="U32" s="464"/>
      <c r="V32" s="464"/>
      <c r="W32" s="464"/>
      <c r="X32" s="465"/>
      <c r="Y32" s="447" t="s">
        <v>51</v>
      </c>
      <c r="Z32" s="448"/>
      <c r="AA32" s="449"/>
      <c r="AB32" s="442" t="s">
        <v>586</v>
      </c>
      <c r="AC32" s="442"/>
      <c r="AD32" s="442"/>
      <c r="AE32" s="158">
        <v>9</v>
      </c>
      <c r="AF32" s="158"/>
      <c r="AG32" s="158"/>
      <c r="AH32" s="158"/>
      <c r="AI32" s="158">
        <v>9</v>
      </c>
      <c r="AJ32" s="158"/>
      <c r="AK32" s="158"/>
      <c r="AL32" s="158"/>
      <c r="AM32" s="158">
        <v>9</v>
      </c>
      <c r="AN32" s="158"/>
      <c r="AO32" s="158"/>
      <c r="AP32" s="158"/>
      <c r="AQ32" s="159" t="s">
        <v>639</v>
      </c>
      <c r="AR32" s="159"/>
      <c r="AS32" s="159"/>
      <c r="AT32" s="159"/>
      <c r="AU32" s="93" t="s">
        <v>252</v>
      </c>
      <c r="AV32" s="94"/>
      <c r="AW32" s="94"/>
      <c r="AX32" s="102"/>
    </row>
    <row r="33" spans="1:51" ht="51" customHeight="1" x14ac:dyDescent="0.15">
      <c r="A33" s="116"/>
      <c r="B33" s="117"/>
      <c r="C33" s="117"/>
      <c r="D33" s="117"/>
      <c r="E33" s="117"/>
      <c r="F33" s="118"/>
      <c r="G33" s="461"/>
      <c r="H33" s="462"/>
      <c r="I33" s="462"/>
      <c r="J33" s="462"/>
      <c r="K33" s="462"/>
      <c r="L33" s="462"/>
      <c r="M33" s="462"/>
      <c r="N33" s="462"/>
      <c r="O33" s="462"/>
      <c r="P33" s="466"/>
      <c r="Q33" s="467"/>
      <c r="R33" s="467"/>
      <c r="S33" s="467"/>
      <c r="T33" s="467"/>
      <c r="U33" s="467"/>
      <c r="V33" s="467"/>
      <c r="W33" s="467"/>
      <c r="X33" s="468"/>
      <c r="Y33" s="436" t="s">
        <v>52</v>
      </c>
      <c r="Z33" s="437"/>
      <c r="AA33" s="438"/>
      <c r="AB33" s="442" t="s">
        <v>586</v>
      </c>
      <c r="AC33" s="442"/>
      <c r="AD33" s="442"/>
      <c r="AE33" s="158">
        <v>10</v>
      </c>
      <c r="AF33" s="158"/>
      <c r="AG33" s="158"/>
      <c r="AH33" s="158"/>
      <c r="AI33" s="158">
        <v>12</v>
      </c>
      <c r="AJ33" s="158"/>
      <c r="AK33" s="158"/>
      <c r="AL33" s="158"/>
      <c r="AM33" s="158">
        <v>12</v>
      </c>
      <c r="AN33" s="158"/>
      <c r="AO33" s="158"/>
      <c r="AP33" s="158"/>
      <c r="AQ33" s="158">
        <v>14</v>
      </c>
      <c r="AR33" s="158"/>
      <c r="AS33" s="158"/>
      <c r="AT33" s="158"/>
      <c r="AU33" s="93" t="s">
        <v>663</v>
      </c>
      <c r="AV33" s="525"/>
      <c r="AW33" s="525"/>
      <c r="AX33" s="526"/>
    </row>
    <row r="34" spans="1:51" ht="23.25" customHeight="1" x14ac:dyDescent="0.15">
      <c r="A34" s="498" t="s">
        <v>543</v>
      </c>
      <c r="B34" s="499"/>
      <c r="C34" s="499"/>
      <c r="D34" s="499"/>
      <c r="E34" s="499"/>
      <c r="F34" s="500"/>
      <c r="G34" s="96" t="s">
        <v>544</v>
      </c>
      <c r="H34" s="96"/>
      <c r="I34" s="96"/>
      <c r="J34" s="96"/>
      <c r="K34" s="96"/>
      <c r="L34" s="96"/>
      <c r="M34" s="96"/>
      <c r="N34" s="96"/>
      <c r="O34" s="96"/>
      <c r="P34" s="96"/>
      <c r="Q34" s="96"/>
      <c r="R34" s="96"/>
      <c r="S34" s="96"/>
      <c r="T34" s="96"/>
      <c r="U34" s="96"/>
      <c r="V34" s="96"/>
      <c r="W34" s="96"/>
      <c r="X34" s="97"/>
      <c r="Y34" s="143"/>
      <c r="Z34" s="144"/>
      <c r="AA34" s="145"/>
      <c r="AB34" s="95" t="s">
        <v>11</v>
      </c>
      <c r="AC34" s="96"/>
      <c r="AD34" s="97"/>
      <c r="AE34" s="95" t="s">
        <v>384</v>
      </c>
      <c r="AF34" s="96"/>
      <c r="AG34" s="96"/>
      <c r="AH34" s="97"/>
      <c r="AI34" s="95" t="s">
        <v>536</v>
      </c>
      <c r="AJ34" s="96"/>
      <c r="AK34" s="96"/>
      <c r="AL34" s="97"/>
      <c r="AM34" s="95" t="s">
        <v>352</v>
      </c>
      <c r="AN34" s="96"/>
      <c r="AO34" s="96"/>
      <c r="AP34" s="97"/>
      <c r="AQ34" s="140" t="s">
        <v>554</v>
      </c>
      <c r="AR34" s="141"/>
      <c r="AS34" s="141"/>
      <c r="AT34" s="141"/>
      <c r="AU34" s="141"/>
      <c r="AV34" s="141"/>
      <c r="AW34" s="141"/>
      <c r="AX34" s="142"/>
    </row>
    <row r="35" spans="1:51" ht="23.25" customHeight="1" x14ac:dyDescent="0.15">
      <c r="A35" s="501"/>
      <c r="B35" s="502"/>
      <c r="C35" s="502"/>
      <c r="D35" s="502"/>
      <c r="E35" s="502"/>
      <c r="F35" s="503"/>
      <c r="G35" s="136" t="s">
        <v>593</v>
      </c>
      <c r="H35" s="137"/>
      <c r="I35" s="137"/>
      <c r="J35" s="137"/>
      <c r="K35" s="137"/>
      <c r="L35" s="137"/>
      <c r="M35" s="137"/>
      <c r="N35" s="137"/>
      <c r="O35" s="137"/>
      <c r="P35" s="137"/>
      <c r="Q35" s="137"/>
      <c r="R35" s="137"/>
      <c r="S35" s="137"/>
      <c r="T35" s="137"/>
      <c r="U35" s="137"/>
      <c r="V35" s="137"/>
      <c r="W35" s="137"/>
      <c r="X35" s="137"/>
      <c r="Y35" s="472" t="s">
        <v>543</v>
      </c>
      <c r="Z35" s="473"/>
      <c r="AA35" s="474"/>
      <c r="AB35" s="475" t="s">
        <v>594</v>
      </c>
      <c r="AC35" s="476"/>
      <c r="AD35" s="477"/>
      <c r="AE35" s="159">
        <v>88</v>
      </c>
      <c r="AF35" s="159"/>
      <c r="AG35" s="159"/>
      <c r="AH35" s="159"/>
      <c r="AI35" s="159">
        <v>120</v>
      </c>
      <c r="AJ35" s="159"/>
      <c r="AK35" s="159"/>
      <c r="AL35" s="159"/>
      <c r="AM35" s="159">
        <v>109</v>
      </c>
      <c r="AN35" s="159"/>
      <c r="AO35" s="159"/>
      <c r="AP35" s="159"/>
      <c r="AQ35" s="93">
        <v>157</v>
      </c>
      <c r="AR35" s="94"/>
      <c r="AS35" s="94"/>
      <c r="AT35" s="94"/>
      <c r="AU35" s="94"/>
      <c r="AV35" s="94"/>
      <c r="AW35" s="94"/>
      <c r="AX35" s="102"/>
    </row>
    <row r="36" spans="1:51" ht="46.5" customHeight="1" x14ac:dyDescent="0.15">
      <c r="A36" s="504"/>
      <c r="B36" s="505"/>
      <c r="C36" s="505"/>
      <c r="D36" s="505"/>
      <c r="E36" s="505"/>
      <c r="F36" s="506"/>
      <c r="G36" s="138"/>
      <c r="H36" s="139"/>
      <c r="I36" s="139"/>
      <c r="J36" s="139"/>
      <c r="K36" s="139"/>
      <c r="L36" s="139"/>
      <c r="M36" s="139"/>
      <c r="N36" s="139"/>
      <c r="O36" s="139"/>
      <c r="P36" s="139"/>
      <c r="Q36" s="139"/>
      <c r="R36" s="139"/>
      <c r="S36" s="139"/>
      <c r="T36" s="139"/>
      <c r="U36" s="139"/>
      <c r="V36" s="139"/>
      <c r="W36" s="139"/>
      <c r="X36" s="139"/>
      <c r="Y36" s="89" t="s">
        <v>545</v>
      </c>
      <c r="Z36" s="439"/>
      <c r="AA36" s="440"/>
      <c r="AB36" s="132" t="s">
        <v>595</v>
      </c>
      <c r="AC36" s="133"/>
      <c r="AD36" s="134"/>
      <c r="AE36" s="135" t="s">
        <v>649</v>
      </c>
      <c r="AF36" s="135"/>
      <c r="AG36" s="135"/>
      <c r="AH36" s="135"/>
      <c r="AI36" s="135" t="s">
        <v>648</v>
      </c>
      <c r="AJ36" s="135"/>
      <c r="AK36" s="135"/>
      <c r="AL36" s="135"/>
      <c r="AM36" s="135" t="s">
        <v>647</v>
      </c>
      <c r="AN36" s="135"/>
      <c r="AO36" s="135"/>
      <c r="AP36" s="135"/>
      <c r="AQ36" s="135" t="s">
        <v>650</v>
      </c>
      <c r="AR36" s="135"/>
      <c r="AS36" s="135"/>
      <c r="AT36" s="135"/>
      <c r="AU36" s="135"/>
      <c r="AV36" s="135"/>
      <c r="AW36" s="135"/>
      <c r="AX36" s="507"/>
    </row>
    <row r="37" spans="1:51" ht="18.75" customHeight="1" x14ac:dyDescent="0.15">
      <c r="A37" s="478" t="s">
        <v>209</v>
      </c>
      <c r="B37" s="479"/>
      <c r="C37" s="479"/>
      <c r="D37" s="479"/>
      <c r="E37" s="479"/>
      <c r="F37" s="480"/>
      <c r="G37" s="417" t="s">
        <v>135</v>
      </c>
      <c r="H37" s="149"/>
      <c r="I37" s="149"/>
      <c r="J37" s="149"/>
      <c r="K37" s="149"/>
      <c r="L37" s="149"/>
      <c r="M37" s="149"/>
      <c r="N37" s="149"/>
      <c r="O37" s="418"/>
      <c r="P37" s="421" t="s">
        <v>55</v>
      </c>
      <c r="Q37" s="149"/>
      <c r="R37" s="149"/>
      <c r="S37" s="149"/>
      <c r="T37" s="149"/>
      <c r="U37" s="149"/>
      <c r="V37" s="149"/>
      <c r="W37" s="149"/>
      <c r="X37" s="418"/>
      <c r="Y37" s="423"/>
      <c r="Z37" s="424"/>
      <c r="AA37" s="425"/>
      <c r="AB37" s="429" t="s">
        <v>11</v>
      </c>
      <c r="AC37" s="430"/>
      <c r="AD37" s="431"/>
      <c r="AE37" s="429" t="s">
        <v>384</v>
      </c>
      <c r="AF37" s="430"/>
      <c r="AG37" s="430"/>
      <c r="AH37" s="431"/>
      <c r="AI37" s="488" t="s">
        <v>536</v>
      </c>
      <c r="AJ37" s="488"/>
      <c r="AK37" s="488"/>
      <c r="AL37" s="429"/>
      <c r="AM37" s="488" t="s">
        <v>352</v>
      </c>
      <c r="AN37" s="488"/>
      <c r="AO37" s="488"/>
      <c r="AP37" s="429"/>
      <c r="AQ37" s="146" t="s">
        <v>164</v>
      </c>
      <c r="AR37" s="147"/>
      <c r="AS37" s="147"/>
      <c r="AT37" s="148"/>
      <c r="AU37" s="149" t="s">
        <v>125</v>
      </c>
      <c r="AV37" s="149"/>
      <c r="AW37" s="149"/>
      <c r="AX37" s="150"/>
    </row>
    <row r="38" spans="1:51" ht="18.75" customHeight="1" x14ac:dyDescent="0.15">
      <c r="A38" s="481"/>
      <c r="B38" s="482"/>
      <c r="C38" s="482"/>
      <c r="D38" s="482"/>
      <c r="E38" s="482"/>
      <c r="F38" s="483"/>
      <c r="G38" s="419"/>
      <c r="H38" s="156"/>
      <c r="I38" s="156"/>
      <c r="J38" s="156"/>
      <c r="K38" s="156"/>
      <c r="L38" s="156"/>
      <c r="M38" s="156"/>
      <c r="N38" s="156"/>
      <c r="O38" s="420"/>
      <c r="P38" s="422"/>
      <c r="Q38" s="156"/>
      <c r="R38" s="156"/>
      <c r="S38" s="156"/>
      <c r="T38" s="156"/>
      <c r="U38" s="156"/>
      <c r="V38" s="156"/>
      <c r="W38" s="156"/>
      <c r="X38" s="420"/>
      <c r="Y38" s="426"/>
      <c r="Z38" s="427"/>
      <c r="AA38" s="428"/>
      <c r="AB38" s="432"/>
      <c r="AC38" s="433"/>
      <c r="AD38" s="434"/>
      <c r="AE38" s="432"/>
      <c r="AF38" s="433"/>
      <c r="AG38" s="433"/>
      <c r="AH38" s="434"/>
      <c r="AI38" s="489"/>
      <c r="AJ38" s="489"/>
      <c r="AK38" s="489"/>
      <c r="AL38" s="432"/>
      <c r="AM38" s="489"/>
      <c r="AN38" s="489"/>
      <c r="AO38" s="489"/>
      <c r="AP38" s="432"/>
      <c r="AQ38" s="151">
        <v>4</v>
      </c>
      <c r="AR38" s="152"/>
      <c r="AS38" s="153" t="s">
        <v>165</v>
      </c>
      <c r="AT38" s="154"/>
      <c r="AU38" s="155" t="s">
        <v>572</v>
      </c>
      <c r="AV38" s="155"/>
      <c r="AW38" s="156" t="s">
        <v>162</v>
      </c>
      <c r="AX38" s="157"/>
    </row>
    <row r="39" spans="1:51" ht="23.25" customHeight="1" x14ac:dyDescent="0.15">
      <c r="A39" s="484"/>
      <c r="B39" s="482"/>
      <c r="C39" s="482"/>
      <c r="D39" s="482"/>
      <c r="E39" s="482"/>
      <c r="F39" s="483"/>
      <c r="G39" s="104" t="s">
        <v>576</v>
      </c>
      <c r="H39" s="105"/>
      <c r="I39" s="105"/>
      <c r="J39" s="105"/>
      <c r="K39" s="105"/>
      <c r="L39" s="105"/>
      <c r="M39" s="105"/>
      <c r="N39" s="105"/>
      <c r="O39" s="106"/>
      <c r="P39" s="125" t="s">
        <v>577</v>
      </c>
      <c r="Q39" s="125"/>
      <c r="R39" s="125"/>
      <c r="S39" s="125"/>
      <c r="T39" s="125"/>
      <c r="U39" s="125"/>
      <c r="V39" s="125"/>
      <c r="W39" s="125"/>
      <c r="X39" s="126"/>
      <c r="Y39" s="89" t="s">
        <v>12</v>
      </c>
      <c r="Z39" s="90"/>
      <c r="AA39" s="91"/>
      <c r="AB39" s="92" t="s">
        <v>220</v>
      </c>
      <c r="AC39" s="92"/>
      <c r="AD39" s="92"/>
      <c r="AE39" s="93">
        <v>13</v>
      </c>
      <c r="AF39" s="94"/>
      <c r="AG39" s="94"/>
      <c r="AH39" s="94"/>
      <c r="AI39" s="93">
        <v>50</v>
      </c>
      <c r="AJ39" s="94"/>
      <c r="AK39" s="94"/>
      <c r="AL39" s="94"/>
      <c r="AM39" s="93" t="s">
        <v>572</v>
      </c>
      <c r="AN39" s="94"/>
      <c r="AO39" s="94"/>
      <c r="AP39" s="94"/>
      <c r="AQ39" s="99" t="s">
        <v>572</v>
      </c>
      <c r="AR39" s="100"/>
      <c r="AS39" s="100"/>
      <c r="AT39" s="101"/>
      <c r="AU39" s="94" t="s">
        <v>572</v>
      </c>
      <c r="AV39" s="94"/>
      <c r="AW39" s="94"/>
      <c r="AX39" s="102"/>
    </row>
    <row r="40" spans="1:51" ht="23.25" customHeight="1" x14ac:dyDescent="0.15">
      <c r="A40" s="485"/>
      <c r="B40" s="486"/>
      <c r="C40" s="486"/>
      <c r="D40" s="486"/>
      <c r="E40" s="486"/>
      <c r="F40" s="487"/>
      <c r="G40" s="107"/>
      <c r="H40" s="108"/>
      <c r="I40" s="108"/>
      <c r="J40" s="108"/>
      <c r="K40" s="108"/>
      <c r="L40" s="108"/>
      <c r="M40" s="108"/>
      <c r="N40" s="108"/>
      <c r="O40" s="109"/>
      <c r="P40" s="127"/>
      <c r="Q40" s="127"/>
      <c r="R40" s="127"/>
      <c r="S40" s="127"/>
      <c r="T40" s="127"/>
      <c r="U40" s="127"/>
      <c r="V40" s="127"/>
      <c r="W40" s="127"/>
      <c r="X40" s="128"/>
      <c r="Y40" s="95" t="s">
        <v>50</v>
      </c>
      <c r="Z40" s="96"/>
      <c r="AA40" s="97"/>
      <c r="AB40" s="103" t="s">
        <v>220</v>
      </c>
      <c r="AC40" s="103"/>
      <c r="AD40" s="103"/>
      <c r="AE40" s="93">
        <v>70</v>
      </c>
      <c r="AF40" s="94"/>
      <c r="AG40" s="94"/>
      <c r="AH40" s="94"/>
      <c r="AI40" s="93">
        <v>70</v>
      </c>
      <c r="AJ40" s="94"/>
      <c r="AK40" s="94"/>
      <c r="AL40" s="94"/>
      <c r="AM40" s="93">
        <v>70</v>
      </c>
      <c r="AN40" s="94"/>
      <c r="AO40" s="94"/>
      <c r="AP40" s="94"/>
      <c r="AQ40" s="99">
        <v>70</v>
      </c>
      <c r="AR40" s="100"/>
      <c r="AS40" s="100"/>
      <c r="AT40" s="101"/>
      <c r="AU40" s="94" t="s">
        <v>572</v>
      </c>
      <c r="AV40" s="94"/>
      <c r="AW40" s="94"/>
      <c r="AX40" s="102"/>
    </row>
    <row r="41" spans="1:51" ht="23.25" customHeight="1" x14ac:dyDescent="0.15">
      <c r="A41" s="484"/>
      <c r="B41" s="482"/>
      <c r="C41" s="482"/>
      <c r="D41" s="482"/>
      <c r="E41" s="482"/>
      <c r="F41" s="483"/>
      <c r="G41" s="110"/>
      <c r="H41" s="111"/>
      <c r="I41" s="111"/>
      <c r="J41" s="111"/>
      <c r="K41" s="111"/>
      <c r="L41" s="111"/>
      <c r="M41" s="111"/>
      <c r="N41" s="111"/>
      <c r="O41" s="112"/>
      <c r="P41" s="129"/>
      <c r="Q41" s="129"/>
      <c r="R41" s="129"/>
      <c r="S41" s="129"/>
      <c r="T41" s="129"/>
      <c r="U41" s="129"/>
      <c r="V41" s="129"/>
      <c r="W41" s="129"/>
      <c r="X41" s="130"/>
      <c r="Y41" s="95" t="s">
        <v>13</v>
      </c>
      <c r="Z41" s="96"/>
      <c r="AA41" s="97"/>
      <c r="AB41" s="98" t="s">
        <v>14</v>
      </c>
      <c r="AC41" s="98"/>
      <c r="AD41" s="98"/>
      <c r="AE41" s="93">
        <v>19</v>
      </c>
      <c r="AF41" s="94"/>
      <c r="AG41" s="94"/>
      <c r="AH41" s="94"/>
      <c r="AI41" s="93">
        <v>71</v>
      </c>
      <c r="AJ41" s="94"/>
      <c r="AK41" s="94"/>
      <c r="AL41" s="94"/>
      <c r="AM41" s="93" t="s">
        <v>572</v>
      </c>
      <c r="AN41" s="94"/>
      <c r="AO41" s="94"/>
      <c r="AP41" s="94"/>
      <c r="AQ41" s="99" t="s">
        <v>572</v>
      </c>
      <c r="AR41" s="100"/>
      <c r="AS41" s="100"/>
      <c r="AT41" s="101"/>
      <c r="AU41" s="94" t="s">
        <v>572</v>
      </c>
      <c r="AV41" s="94"/>
      <c r="AW41" s="94"/>
      <c r="AX41" s="102"/>
    </row>
    <row r="42" spans="1:51" ht="30.75" customHeight="1" x14ac:dyDescent="0.15">
      <c r="A42" s="113" t="s">
        <v>229</v>
      </c>
      <c r="B42" s="114"/>
      <c r="C42" s="114"/>
      <c r="D42" s="114"/>
      <c r="E42" s="114"/>
      <c r="F42" s="115"/>
      <c r="G42" s="119" t="s">
        <v>638</v>
      </c>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51" ht="30.75" customHeight="1" x14ac:dyDescent="0.15">
      <c r="A43" s="116"/>
      <c r="B43" s="117"/>
      <c r="C43" s="117"/>
      <c r="D43" s="117"/>
      <c r="E43" s="117"/>
      <c r="F43" s="118"/>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row>
    <row r="44" spans="1:51" ht="31.5" customHeight="1" x14ac:dyDescent="0.15">
      <c r="A44" s="450" t="s">
        <v>542</v>
      </c>
      <c r="B44" s="451"/>
      <c r="C44" s="451"/>
      <c r="D44" s="451"/>
      <c r="E44" s="451"/>
      <c r="F44" s="403"/>
      <c r="G44" s="452" t="s">
        <v>540</v>
      </c>
      <c r="H44" s="453"/>
      <c r="I44" s="453"/>
      <c r="J44" s="453"/>
      <c r="K44" s="453"/>
      <c r="L44" s="453"/>
      <c r="M44" s="453"/>
      <c r="N44" s="453"/>
      <c r="O44" s="453"/>
      <c r="P44" s="454" t="s">
        <v>539</v>
      </c>
      <c r="Q44" s="453"/>
      <c r="R44" s="453"/>
      <c r="S44" s="453"/>
      <c r="T44" s="453"/>
      <c r="U44" s="453"/>
      <c r="V44" s="453"/>
      <c r="W44" s="453"/>
      <c r="X44" s="455"/>
      <c r="Y44" s="456"/>
      <c r="Z44" s="457"/>
      <c r="AA44" s="458"/>
      <c r="AB44" s="441" t="s">
        <v>11</v>
      </c>
      <c r="AC44" s="441"/>
      <c r="AD44" s="441"/>
      <c r="AE44" s="432" t="s">
        <v>384</v>
      </c>
      <c r="AF44" s="496"/>
      <c r="AG44" s="496"/>
      <c r="AH44" s="497"/>
      <c r="AI44" s="432" t="s">
        <v>536</v>
      </c>
      <c r="AJ44" s="496"/>
      <c r="AK44" s="496"/>
      <c r="AL44" s="497"/>
      <c r="AM44" s="432" t="s">
        <v>352</v>
      </c>
      <c r="AN44" s="496"/>
      <c r="AO44" s="496"/>
      <c r="AP44" s="497"/>
      <c r="AQ44" s="443" t="s">
        <v>383</v>
      </c>
      <c r="AR44" s="444"/>
      <c r="AS44" s="444"/>
      <c r="AT44" s="445"/>
      <c r="AU44" s="443" t="s">
        <v>553</v>
      </c>
      <c r="AV44" s="444"/>
      <c r="AW44" s="444"/>
      <c r="AX44" s="446"/>
      <c r="AY44">
        <f>COUNTA($G$45)</f>
        <v>1</v>
      </c>
    </row>
    <row r="45" spans="1:51" ht="50.25" customHeight="1" x14ac:dyDescent="0.15">
      <c r="A45" s="450"/>
      <c r="B45" s="451"/>
      <c r="C45" s="451"/>
      <c r="D45" s="451"/>
      <c r="E45" s="451"/>
      <c r="F45" s="403"/>
      <c r="G45" s="459" t="s">
        <v>625</v>
      </c>
      <c r="H45" s="460"/>
      <c r="I45" s="460"/>
      <c r="J45" s="460"/>
      <c r="K45" s="460"/>
      <c r="L45" s="460"/>
      <c r="M45" s="460"/>
      <c r="N45" s="460"/>
      <c r="O45" s="460"/>
      <c r="P45" s="463" t="s">
        <v>587</v>
      </c>
      <c r="Q45" s="464"/>
      <c r="R45" s="464"/>
      <c r="S45" s="464"/>
      <c r="T45" s="464"/>
      <c r="U45" s="464"/>
      <c r="V45" s="464"/>
      <c r="W45" s="464"/>
      <c r="X45" s="465"/>
      <c r="Y45" s="447" t="s">
        <v>51</v>
      </c>
      <c r="Z45" s="448"/>
      <c r="AA45" s="449"/>
      <c r="AB45" s="442" t="s">
        <v>586</v>
      </c>
      <c r="AC45" s="442"/>
      <c r="AD45" s="442"/>
      <c r="AE45" s="158">
        <v>153</v>
      </c>
      <c r="AF45" s="158"/>
      <c r="AG45" s="158"/>
      <c r="AH45" s="158"/>
      <c r="AI45" s="158">
        <v>216</v>
      </c>
      <c r="AJ45" s="158"/>
      <c r="AK45" s="158"/>
      <c r="AL45" s="158"/>
      <c r="AM45" s="158">
        <v>212</v>
      </c>
      <c r="AN45" s="158"/>
      <c r="AO45" s="158"/>
      <c r="AP45" s="158"/>
      <c r="AQ45" s="159" t="s">
        <v>252</v>
      </c>
      <c r="AR45" s="159"/>
      <c r="AS45" s="159"/>
      <c r="AT45" s="159"/>
      <c r="AU45" s="159" t="s">
        <v>252</v>
      </c>
      <c r="AV45" s="159"/>
      <c r="AW45" s="159"/>
      <c r="AX45" s="435"/>
      <c r="AY45">
        <f>$AY$44</f>
        <v>1</v>
      </c>
    </row>
    <row r="46" spans="1:51" ht="50.25" customHeight="1" x14ac:dyDescent="0.15">
      <c r="A46" s="116"/>
      <c r="B46" s="117"/>
      <c r="C46" s="117"/>
      <c r="D46" s="117"/>
      <c r="E46" s="117"/>
      <c r="F46" s="118"/>
      <c r="G46" s="461"/>
      <c r="H46" s="462"/>
      <c r="I46" s="462"/>
      <c r="J46" s="462"/>
      <c r="K46" s="462"/>
      <c r="L46" s="462"/>
      <c r="M46" s="462"/>
      <c r="N46" s="462"/>
      <c r="O46" s="462"/>
      <c r="P46" s="466"/>
      <c r="Q46" s="467"/>
      <c r="R46" s="467"/>
      <c r="S46" s="467"/>
      <c r="T46" s="467"/>
      <c r="U46" s="467"/>
      <c r="V46" s="467"/>
      <c r="W46" s="467"/>
      <c r="X46" s="468"/>
      <c r="Y46" s="436" t="s">
        <v>52</v>
      </c>
      <c r="Z46" s="437"/>
      <c r="AA46" s="438"/>
      <c r="AB46" s="442" t="s">
        <v>586</v>
      </c>
      <c r="AC46" s="442"/>
      <c r="AD46" s="442"/>
      <c r="AE46" s="158">
        <v>120</v>
      </c>
      <c r="AF46" s="158"/>
      <c r="AG46" s="158"/>
      <c r="AH46" s="158"/>
      <c r="AI46" s="158">
        <v>176</v>
      </c>
      <c r="AJ46" s="158"/>
      <c r="AK46" s="158"/>
      <c r="AL46" s="158"/>
      <c r="AM46" s="158">
        <v>193</v>
      </c>
      <c r="AN46" s="158"/>
      <c r="AO46" s="158"/>
      <c r="AP46" s="158"/>
      <c r="AQ46" s="159" t="s">
        <v>252</v>
      </c>
      <c r="AR46" s="159"/>
      <c r="AS46" s="159"/>
      <c r="AT46" s="159"/>
      <c r="AU46" s="159" t="s">
        <v>252</v>
      </c>
      <c r="AV46" s="159"/>
      <c r="AW46" s="159"/>
      <c r="AX46" s="435"/>
      <c r="AY46">
        <f>$AY$44</f>
        <v>1</v>
      </c>
    </row>
    <row r="47" spans="1:51" ht="23.25" customHeight="1" x14ac:dyDescent="0.15">
      <c r="A47" s="498" t="s">
        <v>543</v>
      </c>
      <c r="B47" s="499"/>
      <c r="C47" s="499"/>
      <c r="D47" s="499"/>
      <c r="E47" s="499"/>
      <c r="F47" s="500"/>
      <c r="G47" s="96" t="s">
        <v>544</v>
      </c>
      <c r="H47" s="96"/>
      <c r="I47" s="96"/>
      <c r="J47" s="96"/>
      <c r="K47" s="96"/>
      <c r="L47" s="96"/>
      <c r="M47" s="96"/>
      <c r="N47" s="96"/>
      <c r="O47" s="96"/>
      <c r="P47" s="96"/>
      <c r="Q47" s="96"/>
      <c r="R47" s="96"/>
      <c r="S47" s="96"/>
      <c r="T47" s="96"/>
      <c r="U47" s="96"/>
      <c r="V47" s="96"/>
      <c r="W47" s="96"/>
      <c r="X47" s="97"/>
      <c r="Y47" s="143"/>
      <c r="Z47" s="144"/>
      <c r="AA47" s="145"/>
      <c r="AB47" s="95" t="s">
        <v>11</v>
      </c>
      <c r="AC47" s="96"/>
      <c r="AD47" s="97"/>
      <c r="AE47" s="131" t="s">
        <v>384</v>
      </c>
      <c r="AF47" s="131"/>
      <c r="AG47" s="131"/>
      <c r="AH47" s="131"/>
      <c r="AI47" s="131" t="s">
        <v>536</v>
      </c>
      <c r="AJ47" s="131"/>
      <c r="AK47" s="131"/>
      <c r="AL47" s="131"/>
      <c r="AM47" s="131" t="s">
        <v>352</v>
      </c>
      <c r="AN47" s="131"/>
      <c r="AO47" s="131"/>
      <c r="AP47" s="131"/>
      <c r="AQ47" s="140" t="s">
        <v>554</v>
      </c>
      <c r="AR47" s="141"/>
      <c r="AS47" s="141"/>
      <c r="AT47" s="141"/>
      <c r="AU47" s="141"/>
      <c r="AV47" s="141"/>
      <c r="AW47" s="141"/>
      <c r="AX47" s="142"/>
      <c r="AY47">
        <f>IF(SUBSTITUTE(SUBSTITUTE($G$48,"／",""),"　","")="",0,1)</f>
        <v>1</v>
      </c>
    </row>
    <row r="48" spans="1:51" ht="23.25" customHeight="1" x14ac:dyDescent="0.15">
      <c r="A48" s="501"/>
      <c r="B48" s="502"/>
      <c r="C48" s="502"/>
      <c r="D48" s="502"/>
      <c r="E48" s="502"/>
      <c r="F48" s="503"/>
      <c r="G48" s="136" t="s">
        <v>596</v>
      </c>
      <c r="H48" s="137"/>
      <c r="I48" s="137"/>
      <c r="J48" s="137"/>
      <c r="K48" s="137"/>
      <c r="L48" s="137"/>
      <c r="M48" s="137"/>
      <c r="N48" s="137"/>
      <c r="O48" s="137"/>
      <c r="P48" s="137"/>
      <c r="Q48" s="137"/>
      <c r="R48" s="137"/>
      <c r="S48" s="137"/>
      <c r="T48" s="137"/>
      <c r="U48" s="137"/>
      <c r="V48" s="137"/>
      <c r="W48" s="137"/>
      <c r="X48" s="137"/>
      <c r="Y48" s="472" t="s">
        <v>543</v>
      </c>
      <c r="Z48" s="473"/>
      <c r="AA48" s="474"/>
      <c r="AB48" s="475" t="s">
        <v>594</v>
      </c>
      <c r="AC48" s="476"/>
      <c r="AD48" s="477"/>
      <c r="AE48" s="159">
        <v>5</v>
      </c>
      <c r="AF48" s="159"/>
      <c r="AG48" s="159"/>
      <c r="AH48" s="159"/>
      <c r="AI48" s="159">
        <v>5</v>
      </c>
      <c r="AJ48" s="159"/>
      <c r="AK48" s="159"/>
      <c r="AL48" s="159"/>
      <c r="AM48" s="159">
        <v>5</v>
      </c>
      <c r="AN48" s="159"/>
      <c r="AO48" s="159"/>
      <c r="AP48" s="159"/>
      <c r="AQ48" s="93" t="s">
        <v>252</v>
      </c>
      <c r="AR48" s="94"/>
      <c r="AS48" s="94"/>
      <c r="AT48" s="94"/>
      <c r="AU48" s="94"/>
      <c r="AV48" s="94"/>
      <c r="AW48" s="94"/>
      <c r="AX48" s="102"/>
      <c r="AY48">
        <f>$AY$47</f>
        <v>1</v>
      </c>
    </row>
    <row r="49" spans="1:51" ht="46.5" customHeight="1" x14ac:dyDescent="0.15">
      <c r="A49" s="504"/>
      <c r="B49" s="505"/>
      <c r="C49" s="505"/>
      <c r="D49" s="505"/>
      <c r="E49" s="505"/>
      <c r="F49" s="506"/>
      <c r="G49" s="138"/>
      <c r="H49" s="139"/>
      <c r="I49" s="139"/>
      <c r="J49" s="139"/>
      <c r="K49" s="139"/>
      <c r="L49" s="139"/>
      <c r="M49" s="139"/>
      <c r="N49" s="139"/>
      <c r="O49" s="139"/>
      <c r="P49" s="139"/>
      <c r="Q49" s="139"/>
      <c r="R49" s="139"/>
      <c r="S49" s="139"/>
      <c r="T49" s="139"/>
      <c r="U49" s="139"/>
      <c r="V49" s="139"/>
      <c r="W49" s="139"/>
      <c r="X49" s="139"/>
      <c r="Y49" s="89" t="s">
        <v>545</v>
      </c>
      <c r="Z49" s="439"/>
      <c r="AA49" s="440"/>
      <c r="AB49" s="132" t="s">
        <v>595</v>
      </c>
      <c r="AC49" s="133"/>
      <c r="AD49" s="134"/>
      <c r="AE49" s="135" t="s">
        <v>651</v>
      </c>
      <c r="AF49" s="135"/>
      <c r="AG49" s="135"/>
      <c r="AH49" s="135"/>
      <c r="AI49" s="135" t="s">
        <v>652</v>
      </c>
      <c r="AJ49" s="135"/>
      <c r="AK49" s="135"/>
      <c r="AL49" s="135"/>
      <c r="AM49" s="135" t="s">
        <v>653</v>
      </c>
      <c r="AN49" s="135"/>
      <c r="AO49" s="135"/>
      <c r="AP49" s="135"/>
      <c r="AQ49" s="469" t="s">
        <v>252</v>
      </c>
      <c r="AR49" s="470"/>
      <c r="AS49" s="470"/>
      <c r="AT49" s="470"/>
      <c r="AU49" s="470"/>
      <c r="AV49" s="470"/>
      <c r="AW49" s="470"/>
      <c r="AX49" s="471"/>
      <c r="AY49">
        <f>$AY$47</f>
        <v>1</v>
      </c>
    </row>
    <row r="50" spans="1:51" ht="18.75" customHeight="1" x14ac:dyDescent="0.15">
      <c r="A50" s="407" t="s">
        <v>209</v>
      </c>
      <c r="B50" s="408"/>
      <c r="C50" s="408"/>
      <c r="D50" s="408"/>
      <c r="E50" s="408"/>
      <c r="F50" s="409"/>
      <c r="G50" s="417" t="s">
        <v>135</v>
      </c>
      <c r="H50" s="149"/>
      <c r="I50" s="149"/>
      <c r="J50" s="149"/>
      <c r="K50" s="149"/>
      <c r="L50" s="149"/>
      <c r="M50" s="149"/>
      <c r="N50" s="149"/>
      <c r="O50" s="418"/>
      <c r="P50" s="421" t="s">
        <v>55</v>
      </c>
      <c r="Q50" s="149"/>
      <c r="R50" s="149"/>
      <c r="S50" s="149"/>
      <c r="T50" s="149"/>
      <c r="U50" s="149"/>
      <c r="V50" s="149"/>
      <c r="W50" s="149"/>
      <c r="X50" s="418"/>
      <c r="Y50" s="423"/>
      <c r="Z50" s="424"/>
      <c r="AA50" s="425"/>
      <c r="AB50" s="429" t="s">
        <v>11</v>
      </c>
      <c r="AC50" s="430"/>
      <c r="AD50" s="431"/>
      <c r="AE50" s="131" t="s">
        <v>384</v>
      </c>
      <c r="AF50" s="131"/>
      <c r="AG50" s="131"/>
      <c r="AH50" s="131"/>
      <c r="AI50" s="131" t="s">
        <v>536</v>
      </c>
      <c r="AJ50" s="131"/>
      <c r="AK50" s="131"/>
      <c r="AL50" s="131"/>
      <c r="AM50" s="131" t="s">
        <v>352</v>
      </c>
      <c r="AN50" s="131"/>
      <c r="AO50" s="131"/>
      <c r="AP50" s="131"/>
      <c r="AQ50" s="146" t="s">
        <v>164</v>
      </c>
      <c r="AR50" s="147"/>
      <c r="AS50" s="147"/>
      <c r="AT50" s="148"/>
      <c r="AU50" s="149" t="s">
        <v>125</v>
      </c>
      <c r="AV50" s="149"/>
      <c r="AW50" s="149"/>
      <c r="AX50" s="150"/>
      <c r="AY50">
        <f>COUNTA($G$52)</f>
        <v>1</v>
      </c>
    </row>
    <row r="51" spans="1:51" ht="18.75" customHeight="1" x14ac:dyDescent="0.15">
      <c r="A51" s="410"/>
      <c r="B51" s="411"/>
      <c r="C51" s="411"/>
      <c r="D51" s="411"/>
      <c r="E51" s="411"/>
      <c r="F51" s="412"/>
      <c r="G51" s="419"/>
      <c r="H51" s="156"/>
      <c r="I51" s="156"/>
      <c r="J51" s="156"/>
      <c r="K51" s="156"/>
      <c r="L51" s="156"/>
      <c r="M51" s="156"/>
      <c r="N51" s="156"/>
      <c r="O51" s="420"/>
      <c r="P51" s="422"/>
      <c r="Q51" s="156"/>
      <c r="R51" s="156"/>
      <c r="S51" s="156"/>
      <c r="T51" s="156"/>
      <c r="U51" s="156"/>
      <c r="V51" s="156"/>
      <c r="W51" s="156"/>
      <c r="X51" s="420"/>
      <c r="Y51" s="426"/>
      <c r="Z51" s="427"/>
      <c r="AA51" s="428"/>
      <c r="AB51" s="432"/>
      <c r="AC51" s="433"/>
      <c r="AD51" s="434"/>
      <c r="AE51" s="131"/>
      <c r="AF51" s="131"/>
      <c r="AG51" s="131"/>
      <c r="AH51" s="131"/>
      <c r="AI51" s="131"/>
      <c r="AJ51" s="131"/>
      <c r="AK51" s="131"/>
      <c r="AL51" s="131"/>
      <c r="AM51" s="131"/>
      <c r="AN51" s="131"/>
      <c r="AO51" s="131"/>
      <c r="AP51" s="131"/>
      <c r="AQ51" s="151">
        <v>4</v>
      </c>
      <c r="AR51" s="152"/>
      <c r="AS51" s="153" t="s">
        <v>165</v>
      </c>
      <c r="AT51" s="154"/>
      <c r="AU51" s="155" t="s">
        <v>572</v>
      </c>
      <c r="AV51" s="155"/>
      <c r="AW51" s="156" t="s">
        <v>162</v>
      </c>
      <c r="AX51" s="157"/>
      <c r="AY51">
        <f t="shared" ref="AY51:AY56" si="0">$AY$50</f>
        <v>1</v>
      </c>
    </row>
    <row r="52" spans="1:51" ht="30.75" customHeight="1" x14ac:dyDescent="0.15">
      <c r="A52" s="413"/>
      <c r="B52" s="411"/>
      <c r="C52" s="411"/>
      <c r="D52" s="411"/>
      <c r="E52" s="411"/>
      <c r="F52" s="412"/>
      <c r="G52" s="104" t="s">
        <v>578</v>
      </c>
      <c r="H52" s="105"/>
      <c r="I52" s="105"/>
      <c r="J52" s="105"/>
      <c r="K52" s="105"/>
      <c r="L52" s="105"/>
      <c r="M52" s="105"/>
      <c r="N52" s="105"/>
      <c r="O52" s="106"/>
      <c r="P52" s="125" t="s">
        <v>579</v>
      </c>
      <c r="Q52" s="125"/>
      <c r="R52" s="125"/>
      <c r="S52" s="125"/>
      <c r="T52" s="125"/>
      <c r="U52" s="125"/>
      <c r="V52" s="125"/>
      <c r="W52" s="125"/>
      <c r="X52" s="126"/>
      <c r="Y52" s="89" t="s">
        <v>12</v>
      </c>
      <c r="Z52" s="90"/>
      <c r="AA52" s="91"/>
      <c r="AB52" s="92" t="s">
        <v>220</v>
      </c>
      <c r="AC52" s="92"/>
      <c r="AD52" s="92"/>
      <c r="AE52" s="93">
        <v>25</v>
      </c>
      <c r="AF52" s="94"/>
      <c r="AG52" s="94"/>
      <c r="AH52" s="94"/>
      <c r="AI52" s="93">
        <v>25</v>
      </c>
      <c r="AJ52" s="94"/>
      <c r="AK52" s="94"/>
      <c r="AL52" s="94"/>
      <c r="AM52" s="93" t="s">
        <v>572</v>
      </c>
      <c r="AN52" s="94"/>
      <c r="AO52" s="94"/>
      <c r="AP52" s="94"/>
      <c r="AQ52" s="99" t="s">
        <v>572</v>
      </c>
      <c r="AR52" s="100"/>
      <c r="AS52" s="100"/>
      <c r="AT52" s="101"/>
      <c r="AU52" s="94" t="s">
        <v>572</v>
      </c>
      <c r="AV52" s="94"/>
      <c r="AW52" s="94"/>
      <c r="AX52" s="102"/>
      <c r="AY52">
        <f t="shared" si="0"/>
        <v>1</v>
      </c>
    </row>
    <row r="53" spans="1:51" ht="30.75" customHeight="1" x14ac:dyDescent="0.15">
      <c r="A53" s="414"/>
      <c r="B53" s="415"/>
      <c r="C53" s="415"/>
      <c r="D53" s="415"/>
      <c r="E53" s="415"/>
      <c r="F53" s="416"/>
      <c r="G53" s="107"/>
      <c r="H53" s="108"/>
      <c r="I53" s="108"/>
      <c r="J53" s="108"/>
      <c r="K53" s="108"/>
      <c r="L53" s="108"/>
      <c r="M53" s="108"/>
      <c r="N53" s="108"/>
      <c r="O53" s="109"/>
      <c r="P53" s="127"/>
      <c r="Q53" s="127"/>
      <c r="R53" s="127"/>
      <c r="S53" s="127"/>
      <c r="T53" s="127"/>
      <c r="U53" s="127"/>
      <c r="V53" s="127"/>
      <c r="W53" s="127"/>
      <c r="X53" s="128"/>
      <c r="Y53" s="95" t="s">
        <v>50</v>
      </c>
      <c r="Z53" s="96"/>
      <c r="AA53" s="97"/>
      <c r="AB53" s="103" t="s">
        <v>220</v>
      </c>
      <c r="AC53" s="103"/>
      <c r="AD53" s="103"/>
      <c r="AE53" s="93">
        <v>70</v>
      </c>
      <c r="AF53" s="94"/>
      <c r="AG53" s="94"/>
      <c r="AH53" s="94"/>
      <c r="AI53" s="93">
        <v>70</v>
      </c>
      <c r="AJ53" s="94"/>
      <c r="AK53" s="94"/>
      <c r="AL53" s="94"/>
      <c r="AM53" s="93">
        <v>70</v>
      </c>
      <c r="AN53" s="94"/>
      <c r="AO53" s="94"/>
      <c r="AP53" s="94"/>
      <c r="AQ53" s="99">
        <v>70</v>
      </c>
      <c r="AR53" s="100"/>
      <c r="AS53" s="100"/>
      <c r="AT53" s="101"/>
      <c r="AU53" s="94" t="s">
        <v>572</v>
      </c>
      <c r="AV53" s="94"/>
      <c r="AW53" s="94"/>
      <c r="AX53" s="102"/>
      <c r="AY53">
        <f t="shared" si="0"/>
        <v>1</v>
      </c>
    </row>
    <row r="54" spans="1:51" ht="30.75" customHeight="1" x14ac:dyDescent="0.15">
      <c r="A54" s="413"/>
      <c r="B54" s="411"/>
      <c r="C54" s="411"/>
      <c r="D54" s="411"/>
      <c r="E54" s="411"/>
      <c r="F54" s="412"/>
      <c r="G54" s="110"/>
      <c r="H54" s="111"/>
      <c r="I54" s="111"/>
      <c r="J54" s="111"/>
      <c r="K54" s="111"/>
      <c r="L54" s="111"/>
      <c r="M54" s="111"/>
      <c r="N54" s="111"/>
      <c r="O54" s="112"/>
      <c r="P54" s="129"/>
      <c r="Q54" s="129"/>
      <c r="R54" s="129"/>
      <c r="S54" s="129"/>
      <c r="T54" s="129"/>
      <c r="U54" s="129"/>
      <c r="V54" s="129"/>
      <c r="W54" s="129"/>
      <c r="X54" s="130"/>
      <c r="Y54" s="95" t="s">
        <v>13</v>
      </c>
      <c r="Z54" s="96"/>
      <c r="AA54" s="97"/>
      <c r="AB54" s="98" t="s">
        <v>14</v>
      </c>
      <c r="AC54" s="98"/>
      <c r="AD54" s="98"/>
      <c r="AE54" s="93">
        <v>36</v>
      </c>
      <c r="AF54" s="94"/>
      <c r="AG54" s="94"/>
      <c r="AH54" s="94"/>
      <c r="AI54" s="93">
        <v>36</v>
      </c>
      <c r="AJ54" s="94"/>
      <c r="AK54" s="94"/>
      <c r="AL54" s="94"/>
      <c r="AM54" s="93" t="s">
        <v>572</v>
      </c>
      <c r="AN54" s="94"/>
      <c r="AO54" s="94"/>
      <c r="AP54" s="94"/>
      <c r="AQ54" s="99" t="s">
        <v>572</v>
      </c>
      <c r="AR54" s="100"/>
      <c r="AS54" s="100"/>
      <c r="AT54" s="101"/>
      <c r="AU54" s="94" t="s">
        <v>572</v>
      </c>
      <c r="AV54" s="94"/>
      <c r="AW54" s="94"/>
      <c r="AX54" s="102"/>
      <c r="AY54">
        <f t="shared" si="0"/>
        <v>1</v>
      </c>
    </row>
    <row r="55" spans="1:51" ht="30.75" customHeight="1" x14ac:dyDescent="0.15">
      <c r="A55" s="113" t="s">
        <v>229</v>
      </c>
      <c r="B55" s="114"/>
      <c r="C55" s="114"/>
      <c r="D55" s="114"/>
      <c r="E55" s="114"/>
      <c r="F55" s="115"/>
      <c r="G55" s="119" t="s">
        <v>633</v>
      </c>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1"/>
      <c r="AY55">
        <f t="shared" si="0"/>
        <v>1</v>
      </c>
    </row>
    <row r="56" spans="1:51" ht="30.75" customHeight="1" x14ac:dyDescent="0.15">
      <c r="A56" s="116"/>
      <c r="B56" s="117"/>
      <c r="C56" s="117"/>
      <c r="D56" s="117"/>
      <c r="E56" s="117"/>
      <c r="F56" s="118"/>
      <c r="G56" s="122"/>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4"/>
      <c r="AY56">
        <f t="shared" si="0"/>
        <v>1</v>
      </c>
    </row>
    <row r="57" spans="1:51" ht="31.5" customHeight="1" x14ac:dyDescent="0.15">
      <c r="A57" s="450" t="s">
        <v>542</v>
      </c>
      <c r="B57" s="451"/>
      <c r="C57" s="451"/>
      <c r="D57" s="451"/>
      <c r="E57" s="451"/>
      <c r="F57" s="403"/>
      <c r="G57" s="452" t="s">
        <v>540</v>
      </c>
      <c r="H57" s="453"/>
      <c r="I57" s="453"/>
      <c r="J57" s="453"/>
      <c r="K57" s="453"/>
      <c r="L57" s="453"/>
      <c r="M57" s="453"/>
      <c r="N57" s="453"/>
      <c r="O57" s="453"/>
      <c r="P57" s="454" t="s">
        <v>539</v>
      </c>
      <c r="Q57" s="453"/>
      <c r="R57" s="453"/>
      <c r="S57" s="453"/>
      <c r="T57" s="453"/>
      <c r="U57" s="453"/>
      <c r="V57" s="453"/>
      <c r="W57" s="453"/>
      <c r="X57" s="455"/>
      <c r="Y57" s="456"/>
      <c r="Z57" s="457"/>
      <c r="AA57" s="458"/>
      <c r="AB57" s="441" t="s">
        <v>11</v>
      </c>
      <c r="AC57" s="441"/>
      <c r="AD57" s="441"/>
      <c r="AE57" s="131" t="s">
        <v>384</v>
      </c>
      <c r="AF57" s="131"/>
      <c r="AG57" s="131"/>
      <c r="AH57" s="131"/>
      <c r="AI57" s="131" t="s">
        <v>536</v>
      </c>
      <c r="AJ57" s="131"/>
      <c r="AK57" s="131"/>
      <c r="AL57" s="131"/>
      <c r="AM57" s="131" t="s">
        <v>352</v>
      </c>
      <c r="AN57" s="131"/>
      <c r="AO57" s="131"/>
      <c r="AP57" s="131"/>
      <c r="AQ57" s="443" t="s">
        <v>383</v>
      </c>
      <c r="AR57" s="444"/>
      <c r="AS57" s="444"/>
      <c r="AT57" s="445"/>
      <c r="AU57" s="443" t="s">
        <v>553</v>
      </c>
      <c r="AV57" s="444"/>
      <c r="AW57" s="444"/>
      <c r="AX57" s="446"/>
      <c r="AY57">
        <f>COUNTA($G$58)</f>
        <v>1</v>
      </c>
    </row>
    <row r="58" spans="1:51" ht="50.25" customHeight="1" x14ac:dyDescent="0.15">
      <c r="A58" s="450"/>
      <c r="B58" s="451"/>
      <c r="C58" s="451"/>
      <c r="D58" s="451"/>
      <c r="E58" s="451"/>
      <c r="F58" s="403"/>
      <c r="G58" s="459" t="s">
        <v>625</v>
      </c>
      <c r="H58" s="460"/>
      <c r="I58" s="460"/>
      <c r="J58" s="460"/>
      <c r="K58" s="460"/>
      <c r="L58" s="460"/>
      <c r="M58" s="460"/>
      <c r="N58" s="460"/>
      <c r="O58" s="460"/>
      <c r="P58" s="463" t="s">
        <v>588</v>
      </c>
      <c r="Q58" s="464"/>
      <c r="R58" s="464"/>
      <c r="S58" s="464"/>
      <c r="T58" s="464"/>
      <c r="U58" s="464"/>
      <c r="V58" s="464"/>
      <c r="W58" s="464"/>
      <c r="X58" s="465"/>
      <c r="Y58" s="447" t="s">
        <v>51</v>
      </c>
      <c r="Z58" s="448"/>
      <c r="AA58" s="449"/>
      <c r="AB58" s="442" t="s">
        <v>586</v>
      </c>
      <c r="AC58" s="442"/>
      <c r="AD58" s="442"/>
      <c r="AE58" s="158">
        <v>49</v>
      </c>
      <c r="AF58" s="158"/>
      <c r="AG58" s="158"/>
      <c r="AH58" s="158"/>
      <c r="AI58" s="158">
        <v>78</v>
      </c>
      <c r="AJ58" s="158"/>
      <c r="AK58" s="158"/>
      <c r="AL58" s="158"/>
      <c r="AM58" s="158">
        <v>96</v>
      </c>
      <c r="AN58" s="158"/>
      <c r="AO58" s="158"/>
      <c r="AP58" s="158"/>
      <c r="AQ58" s="159" t="s">
        <v>252</v>
      </c>
      <c r="AR58" s="159"/>
      <c r="AS58" s="159"/>
      <c r="AT58" s="159"/>
      <c r="AU58" s="159" t="s">
        <v>252</v>
      </c>
      <c r="AV58" s="159"/>
      <c r="AW58" s="159"/>
      <c r="AX58" s="435"/>
      <c r="AY58">
        <f>$AY$57</f>
        <v>1</v>
      </c>
    </row>
    <row r="59" spans="1:51" ht="50.25" customHeight="1" x14ac:dyDescent="0.15">
      <c r="A59" s="116"/>
      <c r="B59" s="117"/>
      <c r="C59" s="117"/>
      <c r="D59" s="117"/>
      <c r="E59" s="117"/>
      <c r="F59" s="118"/>
      <c r="G59" s="461"/>
      <c r="H59" s="462"/>
      <c r="I59" s="462"/>
      <c r="J59" s="462"/>
      <c r="K59" s="462"/>
      <c r="L59" s="462"/>
      <c r="M59" s="462"/>
      <c r="N59" s="462"/>
      <c r="O59" s="462"/>
      <c r="P59" s="466"/>
      <c r="Q59" s="467"/>
      <c r="R59" s="467"/>
      <c r="S59" s="467"/>
      <c r="T59" s="467"/>
      <c r="U59" s="467"/>
      <c r="V59" s="467"/>
      <c r="W59" s="467"/>
      <c r="X59" s="468"/>
      <c r="Y59" s="436" t="s">
        <v>52</v>
      </c>
      <c r="Z59" s="437"/>
      <c r="AA59" s="438"/>
      <c r="AB59" s="442" t="s">
        <v>586</v>
      </c>
      <c r="AC59" s="442"/>
      <c r="AD59" s="442"/>
      <c r="AE59" s="158">
        <v>53</v>
      </c>
      <c r="AF59" s="158"/>
      <c r="AG59" s="158"/>
      <c r="AH59" s="158"/>
      <c r="AI59" s="158">
        <v>70</v>
      </c>
      <c r="AJ59" s="158"/>
      <c r="AK59" s="158"/>
      <c r="AL59" s="158"/>
      <c r="AM59" s="158">
        <v>93</v>
      </c>
      <c r="AN59" s="158"/>
      <c r="AO59" s="158"/>
      <c r="AP59" s="158"/>
      <c r="AQ59" s="159" t="s">
        <v>252</v>
      </c>
      <c r="AR59" s="159"/>
      <c r="AS59" s="159"/>
      <c r="AT59" s="159"/>
      <c r="AU59" s="159" t="s">
        <v>252</v>
      </c>
      <c r="AV59" s="159"/>
      <c r="AW59" s="159"/>
      <c r="AX59" s="435"/>
      <c r="AY59">
        <f>$AY$57</f>
        <v>1</v>
      </c>
    </row>
    <row r="60" spans="1:51" ht="23.25" customHeight="1" x14ac:dyDescent="0.15">
      <c r="A60" s="113" t="s">
        <v>543</v>
      </c>
      <c r="B60" s="490"/>
      <c r="C60" s="490"/>
      <c r="D60" s="490"/>
      <c r="E60" s="490"/>
      <c r="F60" s="491"/>
      <c r="G60" s="96" t="s">
        <v>544</v>
      </c>
      <c r="H60" s="96"/>
      <c r="I60" s="96"/>
      <c r="J60" s="96"/>
      <c r="K60" s="96"/>
      <c r="L60" s="96"/>
      <c r="M60" s="96"/>
      <c r="N60" s="96"/>
      <c r="O60" s="96"/>
      <c r="P60" s="96"/>
      <c r="Q60" s="96"/>
      <c r="R60" s="96"/>
      <c r="S60" s="96"/>
      <c r="T60" s="96"/>
      <c r="U60" s="96"/>
      <c r="V60" s="96"/>
      <c r="W60" s="96"/>
      <c r="X60" s="97"/>
      <c r="Y60" s="143"/>
      <c r="Z60" s="144"/>
      <c r="AA60" s="145"/>
      <c r="AB60" s="95" t="s">
        <v>11</v>
      </c>
      <c r="AC60" s="96"/>
      <c r="AD60" s="97"/>
      <c r="AE60" s="131" t="s">
        <v>384</v>
      </c>
      <c r="AF60" s="131"/>
      <c r="AG60" s="131"/>
      <c r="AH60" s="131"/>
      <c r="AI60" s="131" t="s">
        <v>536</v>
      </c>
      <c r="AJ60" s="131"/>
      <c r="AK60" s="131"/>
      <c r="AL60" s="131"/>
      <c r="AM60" s="131" t="s">
        <v>352</v>
      </c>
      <c r="AN60" s="131"/>
      <c r="AO60" s="131"/>
      <c r="AP60" s="131"/>
      <c r="AQ60" s="140" t="s">
        <v>554</v>
      </c>
      <c r="AR60" s="141"/>
      <c r="AS60" s="141"/>
      <c r="AT60" s="141"/>
      <c r="AU60" s="141"/>
      <c r="AV60" s="141"/>
      <c r="AW60" s="141"/>
      <c r="AX60" s="142"/>
      <c r="AY60">
        <f>IF(SUBSTITUTE(SUBSTITUTE($G$61,"／",""),"　","")="",0,1)</f>
        <v>1</v>
      </c>
    </row>
    <row r="61" spans="1:51" ht="23.25" customHeight="1" x14ac:dyDescent="0.15">
      <c r="A61" s="492"/>
      <c r="B61" s="149"/>
      <c r="C61" s="149"/>
      <c r="D61" s="149"/>
      <c r="E61" s="149"/>
      <c r="F61" s="493"/>
      <c r="G61" s="136" t="s">
        <v>597</v>
      </c>
      <c r="H61" s="137"/>
      <c r="I61" s="137"/>
      <c r="J61" s="137"/>
      <c r="K61" s="137"/>
      <c r="L61" s="137"/>
      <c r="M61" s="137"/>
      <c r="N61" s="137"/>
      <c r="O61" s="137"/>
      <c r="P61" s="137"/>
      <c r="Q61" s="137"/>
      <c r="R61" s="137"/>
      <c r="S61" s="137"/>
      <c r="T61" s="137"/>
      <c r="U61" s="137"/>
      <c r="V61" s="137"/>
      <c r="W61" s="137"/>
      <c r="X61" s="137"/>
      <c r="Y61" s="472" t="s">
        <v>543</v>
      </c>
      <c r="Z61" s="473"/>
      <c r="AA61" s="474"/>
      <c r="AB61" s="475" t="s">
        <v>594</v>
      </c>
      <c r="AC61" s="476"/>
      <c r="AD61" s="477"/>
      <c r="AE61" s="159">
        <v>16</v>
      </c>
      <c r="AF61" s="159"/>
      <c r="AG61" s="159"/>
      <c r="AH61" s="159"/>
      <c r="AI61" s="159">
        <v>14</v>
      </c>
      <c r="AJ61" s="159"/>
      <c r="AK61" s="159"/>
      <c r="AL61" s="159"/>
      <c r="AM61" s="159">
        <v>10</v>
      </c>
      <c r="AN61" s="159"/>
      <c r="AO61" s="159"/>
      <c r="AP61" s="159"/>
      <c r="AQ61" s="93" t="s">
        <v>252</v>
      </c>
      <c r="AR61" s="94"/>
      <c r="AS61" s="94"/>
      <c r="AT61" s="94"/>
      <c r="AU61" s="94"/>
      <c r="AV61" s="94"/>
      <c r="AW61" s="94"/>
      <c r="AX61" s="102"/>
      <c r="AY61">
        <f>$AY$60</f>
        <v>1</v>
      </c>
    </row>
    <row r="62" spans="1:51" ht="46.5" customHeight="1" x14ac:dyDescent="0.15">
      <c r="A62" s="494"/>
      <c r="B62" s="156"/>
      <c r="C62" s="156"/>
      <c r="D62" s="156"/>
      <c r="E62" s="156"/>
      <c r="F62" s="495"/>
      <c r="G62" s="138"/>
      <c r="H62" s="139"/>
      <c r="I62" s="139"/>
      <c r="J62" s="139"/>
      <c r="K62" s="139"/>
      <c r="L62" s="139"/>
      <c r="M62" s="139"/>
      <c r="N62" s="139"/>
      <c r="O62" s="139"/>
      <c r="P62" s="139"/>
      <c r="Q62" s="139"/>
      <c r="R62" s="139"/>
      <c r="S62" s="139"/>
      <c r="T62" s="139"/>
      <c r="U62" s="139"/>
      <c r="V62" s="139"/>
      <c r="W62" s="139"/>
      <c r="X62" s="139"/>
      <c r="Y62" s="89" t="s">
        <v>545</v>
      </c>
      <c r="Z62" s="439"/>
      <c r="AA62" s="440"/>
      <c r="AB62" s="132" t="s">
        <v>595</v>
      </c>
      <c r="AC62" s="133"/>
      <c r="AD62" s="134"/>
      <c r="AE62" s="135" t="s">
        <v>654</v>
      </c>
      <c r="AF62" s="135"/>
      <c r="AG62" s="135"/>
      <c r="AH62" s="135"/>
      <c r="AI62" s="135" t="s">
        <v>655</v>
      </c>
      <c r="AJ62" s="135"/>
      <c r="AK62" s="135"/>
      <c r="AL62" s="135"/>
      <c r="AM62" s="135" t="s">
        <v>656</v>
      </c>
      <c r="AN62" s="135"/>
      <c r="AO62" s="135"/>
      <c r="AP62" s="135"/>
      <c r="AQ62" s="469" t="s">
        <v>252</v>
      </c>
      <c r="AR62" s="470"/>
      <c r="AS62" s="470"/>
      <c r="AT62" s="470"/>
      <c r="AU62" s="470"/>
      <c r="AV62" s="470"/>
      <c r="AW62" s="470"/>
      <c r="AX62" s="471"/>
      <c r="AY62">
        <f>$AY$60</f>
        <v>1</v>
      </c>
    </row>
    <row r="63" spans="1:51" ht="18.75" customHeight="1" x14ac:dyDescent="0.15">
      <c r="A63" s="407" t="s">
        <v>209</v>
      </c>
      <c r="B63" s="408"/>
      <c r="C63" s="408"/>
      <c r="D63" s="408"/>
      <c r="E63" s="408"/>
      <c r="F63" s="409"/>
      <c r="G63" s="417" t="s">
        <v>135</v>
      </c>
      <c r="H63" s="149"/>
      <c r="I63" s="149"/>
      <c r="J63" s="149"/>
      <c r="K63" s="149"/>
      <c r="L63" s="149"/>
      <c r="M63" s="149"/>
      <c r="N63" s="149"/>
      <c r="O63" s="418"/>
      <c r="P63" s="421" t="s">
        <v>55</v>
      </c>
      <c r="Q63" s="149"/>
      <c r="R63" s="149"/>
      <c r="S63" s="149"/>
      <c r="T63" s="149"/>
      <c r="U63" s="149"/>
      <c r="V63" s="149"/>
      <c r="W63" s="149"/>
      <c r="X63" s="418"/>
      <c r="Y63" s="423"/>
      <c r="Z63" s="424"/>
      <c r="AA63" s="425"/>
      <c r="AB63" s="429" t="s">
        <v>11</v>
      </c>
      <c r="AC63" s="430"/>
      <c r="AD63" s="431"/>
      <c r="AE63" s="131" t="s">
        <v>384</v>
      </c>
      <c r="AF63" s="131"/>
      <c r="AG63" s="131"/>
      <c r="AH63" s="131"/>
      <c r="AI63" s="131" t="s">
        <v>536</v>
      </c>
      <c r="AJ63" s="131"/>
      <c r="AK63" s="131"/>
      <c r="AL63" s="131"/>
      <c r="AM63" s="131" t="s">
        <v>352</v>
      </c>
      <c r="AN63" s="131"/>
      <c r="AO63" s="131"/>
      <c r="AP63" s="131"/>
      <c r="AQ63" s="146" t="s">
        <v>164</v>
      </c>
      <c r="AR63" s="147"/>
      <c r="AS63" s="147"/>
      <c r="AT63" s="148"/>
      <c r="AU63" s="149" t="s">
        <v>125</v>
      </c>
      <c r="AV63" s="149"/>
      <c r="AW63" s="149"/>
      <c r="AX63" s="150"/>
      <c r="AY63">
        <f>COUNTA($G$65)</f>
        <v>1</v>
      </c>
    </row>
    <row r="64" spans="1:51" ht="18.75" customHeight="1" x14ac:dyDescent="0.15">
      <c r="A64" s="410"/>
      <c r="B64" s="411"/>
      <c r="C64" s="411"/>
      <c r="D64" s="411"/>
      <c r="E64" s="411"/>
      <c r="F64" s="412"/>
      <c r="G64" s="419"/>
      <c r="H64" s="156"/>
      <c r="I64" s="156"/>
      <c r="J64" s="156"/>
      <c r="K64" s="156"/>
      <c r="L64" s="156"/>
      <c r="M64" s="156"/>
      <c r="N64" s="156"/>
      <c r="O64" s="420"/>
      <c r="P64" s="422"/>
      <c r="Q64" s="156"/>
      <c r="R64" s="156"/>
      <c r="S64" s="156"/>
      <c r="T64" s="156"/>
      <c r="U64" s="156"/>
      <c r="V64" s="156"/>
      <c r="W64" s="156"/>
      <c r="X64" s="420"/>
      <c r="Y64" s="426"/>
      <c r="Z64" s="427"/>
      <c r="AA64" s="428"/>
      <c r="AB64" s="432"/>
      <c r="AC64" s="433"/>
      <c r="AD64" s="434"/>
      <c r="AE64" s="131"/>
      <c r="AF64" s="131"/>
      <c r="AG64" s="131"/>
      <c r="AH64" s="131"/>
      <c r="AI64" s="131"/>
      <c r="AJ64" s="131"/>
      <c r="AK64" s="131"/>
      <c r="AL64" s="131"/>
      <c r="AM64" s="131"/>
      <c r="AN64" s="131"/>
      <c r="AO64" s="131"/>
      <c r="AP64" s="131"/>
      <c r="AQ64" s="151">
        <v>4</v>
      </c>
      <c r="AR64" s="152"/>
      <c r="AS64" s="153" t="s">
        <v>165</v>
      </c>
      <c r="AT64" s="154"/>
      <c r="AU64" s="155" t="s">
        <v>572</v>
      </c>
      <c r="AV64" s="155"/>
      <c r="AW64" s="156" t="s">
        <v>162</v>
      </c>
      <c r="AX64" s="157"/>
      <c r="AY64">
        <f t="shared" ref="AY64:AY69" si="1">$AY$63</f>
        <v>1</v>
      </c>
    </row>
    <row r="65" spans="1:51" ht="30" customHeight="1" x14ac:dyDescent="0.15">
      <c r="A65" s="413"/>
      <c r="B65" s="411"/>
      <c r="C65" s="411"/>
      <c r="D65" s="411"/>
      <c r="E65" s="411"/>
      <c r="F65" s="412"/>
      <c r="G65" s="104" t="s">
        <v>580</v>
      </c>
      <c r="H65" s="105"/>
      <c r="I65" s="105"/>
      <c r="J65" s="105"/>
      <c r="K65" s="105"/>
      <c r="L65" s="105"/>
      <c r="M65" s="105"/>
      <c r="N65" s="105"/>
      <c r="O65" s="106"/>
      <c r="P65" s="125" t="s">
        <v>581</v>
      </c>
      <c r="Q65" s="125"/>
      <c r="R65" s="125"/>
      <c r="S65" s="125"/>
      <c r="T65" s="125"/>
      <c r="U65" s="125"/>
      <c r="V65" s="125"/>
      <c r="W65" s="125"/>
      <c r="X65" s="126"/>
      <c r="Y65" s="89" t="s">
        <v>12</v>
      </c>
      <c r="Z65" s="90"/>
      <c r="AA65" s="91"/>
      <c r="AB65" s="92" t="s">
        <v>220</v>
      </c>
      <c r="AC65" s="92"/>
      <c r="AD65" s="92"/>
      <c r="AE65" s="93">
        <v>100</v>
      </c>
      <c r="AF65" s="94"/>
      <c r="AG65" s="94"/>
      <c r="AH65" s="94"/>
      <c r="AI65" s="93">
        <v>100</v>
      </c>
      <c r="AJ65" s="94"/>
      <c r="AK65" s="94"/>
      <c r="AL65" s="94"/>
      <c r="AM65" s="93" t="s">
        <v>572</v>
      </c>
      <c r="AN65" s="94"/>
      <c r="AO65" s="94"/>
      <c r="AP65" s="94"/>
      <c r="AQ65" s="99" t="s">
        <v>572</v>
      </c>
      <c r="AR65" s="100"/>
      <c r="AS65" s="100"/>
      <c r="AT65" s="101"/>
      <c r="AU65" s="94" t="s">
        <v>572</v>
      </c>
      <c r="AV65" s="94"/>
      <c r="AW65" s="94"/>
      <c r="AX65" s="102"/>
      <c r="AY65">
        <f t="shared" si="1"/>
        <v>1</v>
      </c>
    </row>
    <row r="66" spans="1:51" ht="30" customHeight="1" x14ac:dyDescent="0.15">
      <c r="A66" s="414"/>
      <c r="B66" s="415"/>
      <c r="C66" s="415"/>
      <c r="D66" s="415"/>
      <c r="E66" s="415"/>
      <c r="F66" s="416"/>
      <c r="G66" s="107"/>
      <c r="H66" s="108"/>
      <c r="I66" s="108"/>
      <c r="J66" s="108"/>
      <c r="K66" s="108"/>
      <c r="L66" s="108"/>
      <c r="M66" s="108"/>
      <c r="N66" s="108"/>
      <c r="O66" s="109"/>
      <c r="P66" s="127"/>
      <c r="Q66" s="127"/>
      <c r="R66" s="127"/>
      <c r="S66" s="127"/>
      <c r="T66" s="127"/>
      <c r="U66" s="127"/>
      <c r="V66" s="127"/>
      <c r="W66" s="127"/>
      <c r="X66" s="128"/>
      <c r="Y66" s="95" t="s">
        <v>50</v>
      </c>
      <c r="Z66" s="96"/>
      <c r="AA66" s="97"/>
      <c r="AB66" s="103" t="s">
        <v>220</v>
      </c>
      <c r="AC66" s="103"/>
      <c r="AD66" s="103"/>
      <c r="AE66" s="93">
        <v>70</v>
      </c>
      <c r="AF66" s="94"/>
      <c r="AG66" s="94"/>
      <c r="AH66" s="94"/>
      <c r="AI66" s="93">
        <v>70</v>
      </c>
      <c r="AJ66" s="94"/>
      <c r="AK66" s="94"/>
      <c r="AL66" s="94"/>
      <c r="AM66" s="93">
        <v>70</v>
      </c>
      <c r="AN66" s="94"/>
      <c r="AO66" s="94"/>
      <c r="AP66" s="94"/>
      <c r="AQ66" s="99">
        <v>70</v>
      </c>
      <c r="AR66" s="100"/>
      <c r="AS66" s="100"/>
      <c r="AT66" s="101"/>
      <c r="AU66" s="94" t="s">
        <v>572</v>
      </c>
      <c r="AV66" s="94"/>
      <c r="AW66" s="94"/>
      <c r="AX66" s="102"/>
      <c r="AY66">
        <f t="shared" si="1"/>
        <v>1</v>
      </c>
    </row>
    <row r="67" spans="1:51" ht="30" customHeight="1" x14ac:dyDescent="0.15">
      <c r="A67" s="413"/>
      <c r="B67" s="411"/>
      <c r="C67" s="411"/>
      <c r="D67" s="411"/>
      <c r="E67" s="411"/>
      <c r="F67" s="412"/>
      <c r="G67" s="110"/>
      <c r="H67" s="111"/>
      <c r="I67" s="111"/>
      <c r="J67" s="111"/>
      <c r="K67" s="111"/>
      <c r="L67" s="111"/>
      <c r="M67" s="111"/>
      <c r="N67" s="111"/>
      <c r="O67" s="112"/>
      <c r="P67" s="129"/>
      <c r="Q67" s="129"/>
      <c r="R67" s="129"/>
      <c r="S67" s="129"/>
      <c r="T67" s="129"/>
      <c r="U67" s="129"/>
      <c r="V67" s="129"/>
      <c r="W67" s="129"/>
      <c r="X67" s="130"/>
      <c r="Y67" s="95" t="s">
        <v>13</v>
      </c>
      <c r="Z67" s="96"/>
      <c r="AA67" s="97"/>
      <c r="AB67" s="98" t="s">
        <v>14</v>
      </c>
      <c r="AC67" s="98"/>
      <c r="AD67" s="98"/>
      <c r="AE67" s="93">
        <v>143</v>
      </c>
      <c r="AF67" s="94"/>
      <c r="AG67" s="94"/>
      <c r="AH67" s="94"/>
      <c r="AI67" s="93">
        <v>143</v>
      </c>
      <c r="AJ67" s="94"/>
      <c r="AK67" s="94"/>
      <c r="AL67" s="94"/>
      <c r="AM67" s="93" t="s">
        <v>572</v>
      </c>
      <c r="AN67" s="94"/>
      <c r="AO67" s="94"/>
      <c r="AP67" s="94"/>
      <c r="AQ67" s="99" t="s">
        <v>572</v>
      </c>
      <c r="AR67" s="100"/>
      <c r="AS67" s="100"/>
      <c r="AT67" s="101"/>
      <c r="AU67" s="94" t="s">
        <v>572</v>
      </c>
      <c r="AV67" s="94"/>
      <c r="AW67" s="94"/>
      <c r="AX67" s="102"/>
      <c r="AY67">
        <f t="shared" si="1"/>
        <v>1</v>
      </c>
    </row>
    <row r="68" spans="1:51" ht="27" customHeight="1" x14ac:dyDescent="0.15">
      <c r="A68" s="113" t="s">
        <v>229</v>
      </c>
      <c r="B68" s="114"/>
      <c r="C68" s="114"/>
      <c r="D68" s="114"/>
      <c r="E68" s="114"/>
      <c r="F68" s="115"/>
      <c r="G68" s="119" t="s">
        <v>634</v>
      </c>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1"/>
      <c r="AY68">
        <f t="shared" si="1"/>
        <v>1</v>
      </c>
    </row>
    <row r="69" spans="1:51" ht="27" customHeight="1" x14ac:dyDescent="0.15">
      <c r="A69" s="116"/>
      <c r="B69" s="117"/>
      <c r="C69" s="117"/>
      <c r="D69" s="117"/>
      <c r="E69" s="117"/>
      <c r="F69" s="118"/>
      <c r="G69" s="122"/>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4"/>
      <c r="AY69">
        <f t="shared" si="1"/>
        <v>1</v>
      </c>
    </row>
    <row r="70" spans="1:51" ht="31.5" customHeight="1" x14ac:dyDescent="0.15">
      <c r="A70" s="450" t="s">
        <v>542</v>
      </c>
      <c r="B70" s="451"/>
      <c r="C70" s="451"/>
      <c r="D70" s="451"/>
      <c r="E70" s="451"/>
      <c r="F70" s="403"/>
      <c r="G70" s="452" t="s">
        <v>540</v>
      </c>
      <c r="H70" s="453"/>
      <c r="I70" s="453"/>
      <c r="J70" s="453"/>
      <c r="K70" s="453"/>
      <c r="L70" s="453"/>
      <c r="M70" s="453"/>
      <c r="N70" s="453"/>
      <c r="O70" s="453"/>
      <c r="P70" s="454" t="s">
        <v>539</v>
      </c>
      <c r="Q70" s="453"/>
      <c r="R70" s="453"/>
      <c r="S70" s="453"/>
      <c r="T70" s="453"/>
      <c r="U70" s="453"/>
      <c r="V70" s="453"/>
      <c r="W70" s="453"/>
      <c r="X70" s="455"/>
      <c r="Y70" s="456"/>
      <c r="Z70" s="457"/>
      <c r="AA70" s="458"/>
      <c r="AB70" s="441" t="s">
        <v>11</v>
      </c>
      <c r="AC70" s="441"/>
      <c r="AD70" s="441"/>
      <c r="AE70" s="131" t="s">
        <v>384</v>
      </c>
      <c r="AF70" s="131"/>
      <c r="AG70" s="131"/>
      <c r="AH70" s="131"/>
      <c r="AI70" s="131" t="s">
        <v>536</v>
      </c>
      <c r="AJ70" s="131"/>
      <c r="AK70" s="131"/>
      <c r="AL70" s="131"/>
      <c r="AM70" s="131" t="s">
        <v>352</v>
      </c>
      <c r="AN70" s="131"/>
      <c r="AO70" s="131"/>
      <c r="AP70" s="131"/>
      <c r="AQ70" s="443" t="s">
        <v>383</v>
      </c>
      <c r="AR70" s="444"/>
      <c r="AS70" s="444"/>
      <c r="AT70" s="445"/>
      <c r="AU70" s="443" t="s">
        <v>553</v>
      </c>
      <c r="AV70" s="444"/>
      <c r="AW70" s="444"/>
      <c r="AX70" s="446"/>
      <c r="AY70">
        <f>COUNTA($G$71)</f>
        <v>1</v>
      </c>
    </row>
    <row r="71" spans="1:51" ht="51" customHeight="1" x14ac:dyDescent="0.15">
      <c r="A71" s="450"/>
      <c r="B71" s="451"/>
      <c r="C71" s="451"/>
      <c r="D71" s="451"/>
      <c r="E71" s="451"/>
      <c r="F71" s="403"/>
      <c r="G71" s="459" t="s">
        <v>625</v>
      </c>
      <c r="H71" s="460"/>
      <c r="I71" s="460"/>
      <c r="J71" s="460"/>
      <c r="K71" s="460"/>
      <c r="L71" s="460"/>
      <c r="M71" s="460"/>
      <c r="N71" s="460"/>
      <c r="O71" s="460"/>
      <c r="P71" s="463" t="s">
        <v>589</v>
      </c>
      <c r="Q71" s="464"/>
      <c r="R71" s="464"/>
      <c r="S71" s="464"/>
      <c r="T71" s="464"/>
      <c r="U71" s="464"/>
      <c r="V71" s="464"/>
      <c r="W71" s="464"/>
      <c r="X71" s="465"/>
      <c r="Y71" s="447" t="s">
        <v>51</v>
      </c>
      <c r="Z71" s="448"/>
      <c r="AA71" s="449"/>
      <c r="AB71" s="442" t="s">
        <v>590</v>
      </c>
      <c r="AC71" s="442"/>
      <c r="AD71" s="442"/>
      <c r="AE71" s="158">
        <v>2309</v>
      </c>
      <c r="AF71" s="158"/>
      <c r="AG71" s="158"/>
      <c r="AH71" s="158"/>
      <c r="AI71" s="158">
        <v>4130</v>
      </c>
      <c r="AJ71" s="158"/>
      <c r="AK71" s="158"/>
      <c r="AL71" s="158"/>
      <c r="AM71" s="158">
        <v>5778</v>
      </c>
      <c r="AN71" s="158"/>
      <c r="AO71" s="158"/>
      <c r="AP71" s="158"/>
      <c r="AQ71" s="159" t="s">
        <v>252</v>
      </c>
      <c r="AR71" s="159"/>
      <c r="AS71" s="159"/>
      <c r="AT71" s="159"/>
      <c r="AU71" s="159" t="s">
        <v>252</v>
      </c>
      <c r="AV71" s="159"/>
      <c r="AW71" s="159"/>
      <c r="AX71" s="435"/>
      <c r="AY71">
        <f>$AY$70</f>
        <v>1</v>
      </c>
    </row>
    <row r="72" spans="1:51" ht="51" customHeight="1" x14ac:dyDescent="0.15">
      <c r="A72" s="116"/>
      <c r="B72" s="117"/>
      <c r="C72" s="117"/>
      <c r="D72" s="117"/>
      <c r="E72" s="117"/>
      <c r="F72" s="118"/>
      <c r="G72" s="461"/>
      <c r="H72" s="462"/>
      <c r="I72" s="462"/>
      <c r="J72" s="462"/>
      <c r="K72" s="462"/>
      <c r="L72" s="462"/>
      <c r="M72" s="462"/>
      <c r="N72" s="462"/>
      <c r="O72" s="462"/>
      <c r="P72" s="466"/>
      <c r="Q72" s="467"/>
      <c r="R72" s="467"/>
      <c r="S72" s="467"/>
      <c r="T72" s="467"/>
      <c r="U72" s="467"/>
      <c r="V72" s="467"/>
      <c r="W72" s="467"/>
      <c r="X72" s="468"/>
      <c r="Y72" s="436" t="s">
        <v>52</v>
      </c>
      <c r="Z72" s="437"/>
      <c r="AA72" s="438"/>
      <c r="AB72" s="442" t="s">
        <v>590</v>
      </c>
      <c r="AC72" s="442"/>
      <c r="AD72" s="442"/>
      <c r="AE72" s="158">
        <v>1554</v>
      </c>
      <c r="AF72" s="158"/>
      <c r="AG72" s="158"/>
      <c r="AH72" s="158"/>
      <c r="AI72" s="158">
        <v>3179</v>
      </c>
      <c r="AJ72" s="158"/>
      <c r="AK72" s="158"/>
      <c r="AL72" s="158"/>
      <c r="AM72" s="158">
        <v>4500</v>
      </c>
      <c r="AN72" s="158"/>
      <c r="AO72" s="158"/>
      <c r="AP72" s="158"/>
      <c r="AQ72" s="159" t="s">
        <v>252</v>
      </c>
      <c r="AR72" s="159"/>
      <c r="AS72" s="159"/>
      <c r="AT72" s="159"/>
      <c r="AU72" s="159" t="s">
        <v>252</v>
      </c>
      <c r="AV72" s="159"/>
      <c r="AW72" s="159"/>
      <c r="AX72" s="435"/>
      <c r="AY72">
        <f>$AY$70</f>
        <v>1</v>
      </c>
    </row>
    <row r="73" spans="1:51" ht="23.25" customHeight="1" x14ac:dyDescent="0.15">
      <c r="A73" s="113" t="s">
        <v>543</v>
      </c>
      <c r="B73" s="490"/>
      <c r="C73" s="490"/>
      <c r="D73" s="490"/>
      <c r="E73" s="490"/>
      <c r="F73" s="491"/>
      <c r="G73" s="96" t="s">
        <v>544</v>
      </c>
      <c r="H73" s="96"/>
      <c r="I73" s="96"/>
      <c r="J73" s="96"/>
      <c r="K73" s="96"/>
      <c r="L73" s="96"/>
      <c r="M73" s="96"/>
      <c r="N73" s="96"/>
      <c r="O73" s="96"/>
      <c r="P73" s="96"/>
      <c r="Q73" s="96"/>
      <c r="R73" s="96"/>
      <c r="S73" s="96"/>
      <c r="T73" s="96"/>
      <c r="U73" s="96"/>
      <c r="V73" s="96"/>
      <c r="W73" s="96"/>
      <c r="X73" s="97"/>
      <c r="Y73" s="143"/>
      <c r="Z73" s="144"/>
      <c r="AA73" s="145"/>
      <c r="AB73" s="95" t="s">
        <v>11</v>
      </c>
      <c r="AC73" s="96"/>
      <c r="AD73" s="97"/>
      <c r="AE73" s="131" t="s">
        <v>384</v>
      </c>
      <c r="AF73" s="131"/>
      <c r="AG73" s="131"/>
      <c r="AH73" s="131"/>
      <c r="AI73" s="131" t="s">
        <v>536</v>
      </c>
      <c r="AJ73" s="131"/>
      <c r="AK73" s="131"/>
      <c r="AL73" s="131"/>
      <c r="AM73" s="131" t="s">
        <v>352</v>
      </c>
      <c r="AN73" s="131"/>
      <c r="AO73" s="131"/>
      <c r="AP73" s="131"/>
      <c r="AQ73" s="140" t="s">
        <v>554</v>
      </c>
      <c r="AR73" s="141"/>
      <c r="AS73" s="141"/>
      <c r="AT73" s="141"/>
      <c r="AU73" s="141"/>
      <c r="AV73" s="141"/>
      <c r="AW73" s="141"/>
      <c r="AX73" s="142"/>
      <c r="AY73">
        <f>IF(SUBSTITUTE(SUBSTITUTE($G$74,"／",""),"　","")="",0,1)</f>
        <v>1</v>
      </c>
    </row>
    <row r="74" spans="1:51" ht="23.25" customHeight="1" x14ac:dyDescent="0.15">
      <c r="A74" s="492"/>
      <c r="B74" s="149"/>
      <c r="C74" s="149"/>
      <c r="D74" s="149"/>
      <c r="E74" s="149"/>
      <c r="F74" s="493"/>
      <c r="G74" s="136" t="s">
        <v>598</v>
      </c>
      <c r="H74" s="137"/>
      <c r="I74" s="137"/>
      <c r="J74" s="137"/>
      <c r="K74" s="137"/>
      <c r="L74" s="137"/>
      <c r="M74" s="137"/>
      <c r="N74" s="137"/>
      <c r="O74" s="137"/>
      <c r="P74" s="137"/>
      <c r="Q74" s="137"/>
      <c r="R74" s="137"/>
      <c r="S74" s="137"/>
      <c r="T74" s="137"/>
      <c r="U74" s="137"/>
      <c r="V74" s="137"/>
      <c r="W74" s="137"/>
      <c r="X74" s="137"/>
      <c r="Y74" s="472" t="s">
        <v>543</v>
      </c>
      <c r="Z74" s="473"/>
      <c r="AA74" s="474"/>
      <c r="AB74" s="475" t="s">
        <v>594</v>
      </c>
      <c r="AC74" s="476"/>
      <c r="AD74" s="477"/>
      <c r="AE74" s="159">
        <v>1</v>
      </c>
      <c r="AF74" s="159"/>
      <c r="AG74" s="159"/>
      <c r="AH74" s="159"/>
      <c r="AI74" s="159">
        <v>1</v>
      </c>
      <c r="AJ74" s="159"/>
      <c r="AK74" s="159"/>
      <c r="AL74" s="159"/>
      <c r="AM74" s="159">
        <v>1</v>
      </c>
      <c r="AN74" s="159"/>
      <c r="AO74" s="159"/>
      <c r="AP74" s="159"/>
      <c r="AQ74" s="93" t="s">
        <v>252</v>
      </c>
      <c r="AR74" s="94"/>
      <c r="AS74" s="94"/>
      <c r="AT74" s="94"/>
      <c r="AU74" s="94"/>
      <c r="AV74" s="94"/>
      <c r="AW74" s="94"/>
      <c r="AX74" s="102"/>
      <c r="AY74">
        <f>$AY$73</f>
        <v>1</v>
      </c>
    </row>
    <row r="75" spans="1:51" ht="46.5" customHeight="1" x14ac:dyDescent="0.15">
      <c r="A75" s="494"/>
      <c r="B75" s="156"/>
      <c r="C75" s="156"/>
      <c r="D75" s="156"/>
      <c r="E75" s="156"/>
      <c r="F75" s="495"/>
      <c r="G75" s="138"/>
      <c r="H75" s="139"/>
      <c r="I75" s="139"/>
      <c r="J75" s="139"/>
      <c r="K75" s="139"/>
      <c r="L75" s="139"/>
      <c r="M75" s="139"/>
      <c r="N75" s="139"/>
      <c r="O75" s="139"/>
      <c r="P75" s="139"/>
      <c r="Q75" s="139"/>
      <c r="R75" s="139"/>
      <c r="S75" s="139"/>
      <c r="T75" s="139"/>
      <c r="U75" s="139"/>
      <c r="V75" s="139"/>
      <c r="W75" s="139"/>
      <c r="X75" s="139"/>
      <c r="Y75" s="89" t="s">
        <v>545</v>
      </c>
      <c r="Z75" s="439"/>
      <c r="AA75" s="440"/>
      <c r="AB75" s="132" t="s">
        <v>599</v>
      </c>
      <c r="AC75" s="133"/>
      <c r="AD75" s="134"/>
      <c r="AE75" s="135" t="s">
        <v>657</v>
      </c>
      <c r="AF75" s="135"/>
      <c r="AG75" s="135"/>
      <c r="AH75" s="135"/>
      <c r="AI75" s="135" t="s">
        <v>658</v>
      </c>
      <c r="AJ75" s="135"/>
      <c r="AK75" s="135"/>
      <c r="AL75" s="135"/>
      <c r="AM75" s="135" t="s">
        <v>659</v>
      </c>
      <c r="AN75" s="135"/>
      <c r="AO75" s="135"/>
      <c r="AP75" s="135"/>
      <c r="AQ75" s="469" t="s">
        <v>252</v>
      </c>
      <c r="AR75" s="470"/>
      <c r="AS75" s="470"/>
      <c r="AT75" s="470"/>
      <c r="AU75" s="470"/>
      <c r="AV75" s="470"/>
      <c r="AW75" s="470"/>
      <c r="AX75" s="471"/>
      <c r="AY75">
        <f>$AY$73</f>
        <v>1</v>
      </c>
    </row>
    <row r="76" spans="1:51" ht="31.5" customHeight="1" x14ac:dyDescent="0.15">
      <c r="A76" s="450" t="s">
        <v>542</v>
      </c>
      <c r="B76" s="451"/>
      <c r="C76" s="451"/>
      <c r="D76" s="451"/>
      <c r="E76" s="451"/>
      <c r="F76" s="403"/>
      <c r="G76" s="452" t="s">
        <v>540</v>
      </c>
      <c r="H76" s="453"/>
      <c r="I76" s="453"/>
      <c r="J76" s="453"/>
      <c r="K76" s="453"/>
      <c r="L76" s="453"/>
      <c r="M76" s="453"/>
      <c r="N76" s="453"/>
      <c r="O76" s="453"/>
      <c r="P76" s="454" t="s">
        <v>539</v>
      </c>
      <c r="Q76" s="453"/>
      <c r="R76" s="453"/>
      <c r="S76" s="453"/>
      <c r="T76" s="453"/>
      <c r="U76" s="453"/>
      <c r="V76" s="453"/>
      <c r="W76" s="453"/>
      <c r="X76" s="455"/>
      <c r="Y76" s="456"/>
      <c r="Z76" s="457"/>
      <c r="AA76" s="458"/>
      <c r="AB76" s="441" t="s">
        <v>11</v>
      </c>
      <c r="AC76" s="441"/>
      <c r="AD76" s="441"/>
      <c r="AE76" s="131" t="s">
        <v>384</v>
      </c>
      <c r="AF76" s="131"/>
      <c r="AG76" s="131"/>
      <c r="AH76" s="131"/>
      <c r="AI76" s="131" t="s">
        <v>536</v>
      </c>
      <c r="AJ76" s="131"/>
      <c r="AK76" s="131"/>
      <c r="AL76" s="131"/>
      <c r="AM76" s="131" t="s">
        <v>352</v>
      </c>
      <c r="AN76" s="131"/>
      <c r="AO76" s="131"/>
      <c r="AP76" s="131"/>
      <c r="AQ76" s="443" t="s">
        <v>383</v>
      </c>
      <c r="AR76" s="444"/>
      <c r="AS76" s="444"/>
      <c r="AT76" s="445"/>
      <c r="AU76" s="443" t="s">
        <v>553</v>
      </c>
      <c r="AV76" s="444"/>
      <c r="AW76" s="444"/>
      <c r="AX76" s="446"/>
      <c r="AY76">
        <f>COUNTA($G$77)</f>
        <v>1</v>
      </c>
    </row>
    <row r="77" spans="1:51" ht="50.25" customHeight="1" x14ac:dyDescent="0.15">
      <c r="A77" s="450"/>
      <c r="B77" s="451"/>
      <c r="C77" s="451"/>
      <c r="D77" s="451"/>
      <c r="E77" s="451"/>
      <c r="F77" s="403"/>
      <c r="G77" s="459" t="s">
        <v>625</v>
      </c>
      <c r="H77" s="460"/>
      <c r="I77" s="460"/>
      <c r="J77" s="460"/>
      <c r="K77" s="460"/>
      <c r="L77" s="460"/>
      <c r="M77" s="460"/>
      <c r="N77" s="460"/>
      <c r="O77" s="460"/>
      <c r="P77" s="463" t="s">
        <v>591</v>
      </c>
      <c r="Q77" s="464"/>
      <c r="R77" s="464"/>
      <c r="S77" s="464"/>
      <c r="T77" s="464"/>
      <c r="U77" s="464"/>
      <c r="V77" s="464"/>
      <c r="W77" s="464"/>
      <c r="X77" s="465"/>
      <c r="Y77" s="447" t="s">
        <v>51</v>
      </c>
      <c r="Z77" s="448"/>
      <c r="AA77" s="449"/>
      <c r="AB77" s="442" t="s">
        <v>592</v>
      </c>
      <c r="AC77" s="442"/>
      <c r="AD77" s="442"/>
      <c r="AE77" s="158">
        <v>214</v>
      </c>
      <c r="AF77" s="158"/>
      <c r="AG77" s="158"/>
      <c r="AH77" s="158"/>
      <c r="AI77" s="158">
        <v>322</v>
      </c>
      <c r="AJ77" s="158"/>
      <c r="AK77" s="158"/>
      <c r="AL77" s="158"/>
      <c r="AM77" s="158">
        <v>331</v>
      </c>
      <c r="AN77" s="158"/>
      <c r="AO77" s="158"/>
      <c r="AP77" s="158"/>
      <c r="AQ77" s="159" t="s">
        <v>252</v>
      </c>
      <c r="AR77" s="159"/>
      <c r="AS77" s="159"/>
      <c r="AT77" s="159"/>
      <c r="AU77" s="159" t="s">
        <v>252</v>
      </c>
      <c r="AV77" s="159"/>
      <c r="AW77" s="159"/>
      <c r="AX77" s="435"/>
      <c r="AY77">
        <f>$AY$76</f>
        <v>1</v>
      </c>
    </row>
    <row r="78" spans="1:51" ht="50.25" customHeight="1" x14ac:dyDescent="0.15">
      <c r="A78" s="116"/>
      <c r="B78" s="117"/>
      <c r="C78" s="117"/>
      <c r="D78" s="117"/>
      <c r="E78" s="117"/>
      <c r="F78" s="118"/>
      <c r="G78" s="461"/>
      <c r="H78" s="462"/>
      <c r="I78" s="462"/>
      <c r="J78" s="462"/>
      <c r="K78" s="462"/>
      <c r="L78" s="462"/>
      <c r="M78" s="462"/>
      <c r="N78" s="462"/>
      <c r="O78" s="462"/>
      <c r="P78" s="466"/>
      <c r="Q78" s="467"/>
      <c r="R78" s="467"/>
      <c r="S78" s="467"/>
      <c r="T78" s="467"/>
      <c r="U78" s="467"/>
      <c r="V78" s="467"/>
      <c r="W78" s="467"/>
      <c r="X78" s="468"/>
      <c r="Y78" s="436" t="s">
        <v>52</v>
      </c>
      <c r="Z78" s="437"/>
      <c r="AA78" s="438"/>
      <c r="AB78" s="442" t="s">
        <v>592</v>
      </c>
      <c r="AC78" s="442"/>
      <c r="AD78" s="442"/>
      <c r="AE78" s="158">
        <v>229</v>
      </c>
      <c r="AF78" s="158"/>
      <c r="AG78" s="158"/>
      <c r="AH78" s="158"/>
      <c r="AI78" s="158">
        <v>230</v>
      </c>
      <c r="AJ78" s="158"/>
      <c r="AK78" s="158"/>
      <c r="AL78" s="158"/>
      <c r="AM78" s="158">
        <v>232</v>
      </c>
      <c r="AN78" s="158"/>
      <c r="AO78" s="158"/>
      <c r="AP78" s="158"/>
      <c r="AQ78" s="159" t="s">
        <v>252</v>
      </c>
      <c r="AR78" s="159"/>
      <c r="AS78" s="159"/>
      <c r="AT78" s="159"/>
      <c r="AU78" s="159" t="s">
        <v>252</v>
      </c>
      <c r="AV78" s="159"/>
      <c r="AW78" s="159"/>
      <c r="AX78" s="435"/>
      <c r="AY78">
        <f>$AY$76</f>
        <v>1</v>
      </c>
    </row>
    <row r="79" spans="1:51" ht="23.25" customHeight="1" x14ac:dyDescent="0.15">
      <c r="A79" s="113" t="s">
        <v>543</v>
      </c>
      <c r="B79" s="490"/>
      <c r="C79" s="490"/>
      <c r="D79" s="490"/>
      <c r="E79" s="490"/>
      <c r="F79" s="491"/>
      <c r="G79" s="96" t="s">
        <v>544</v>
      </c>
      <c r="H79" s="96"/>
      <c r="I79" s="96"/>
      <c r="J79" s="96"/>
      <c r="K79" s="96"/>
      <c r="L79" s="96"/>
      <c r="M79" s="96"/>
      <c r="N79" s="96"/>
      <c r="O79" s="96"/>
      <c r="P79" s="96"/>
      <c r="Q79" s="96"/>
      <c r="R79" s="96"/>
      <c r="S79" s="96"/>
      <c r="T79" s="96"/>
      <c r="U79" s="96"/>
      <c r="V79" s="96"/>
      <c r="W79" s="96"/>
      <c r="X79" s="97"/>
      <c r="Y79" s="143"/>
      <c r="Z79" s="144"/>
      <c r="AA79" s="145"/>
      <c r="AB79" s="95" t="s">
        <v>11</v>
      </c>
      <c r="AC79" s="96"/>
      <c r="AD79" s="97"/>
      <c r="AE79" s="131" t="s">
        <v>384</v>
      </c>
      <c r="AF79" s="131"/>
      <c r="AG79" s="131"/>
      <c r="AH79" s="131"/>
      <c r="AI79" s="131" t="s">
        <v>536</v>
      </c>
      <c r="AJ79" s="131"/>
      <c r="AK79" s="131"/>
      <c r="AL79" s="131"/>
      <c r="AM79" s="131" t="s">
        <v>352</v>
      </c>
      <c r="AN79" s="131"/>
      <c r="AO79" s="131"/>
      <c r="AP79" s="131"/>
      <c r="AQ79" s="140" t="s">
        <v>554</v>
      </c>
      <c r="AR79" s="141"/>
      <c r="AS79" s="141"/>
      <c r="AT79" s="141"/>
      <c r="AU79" s="141"/>
      <c r="AV79" s="141"/>
      <c r="AW79" s="141"/>
      <c r="AX79" s="142"/>
      <c r="AY79">
        <f>IF(SUBSTITUTE(SUBSTITUTE($G$80,"／",""),"　","")="",0,1)</f>
        <v>1</v>
      </c>
    </row>
    <row r="80" spans="1:51" ht="23.25" customHeight="1" x14ac:dyDescent="0.15">
      <c r="A80" s="492"/>
      <c r="B80" s="149"/>
      <c r="C80" s="149"/>
      <c r="D80" s="149"/>
      <c r="E80" s="149"/>
      <c r="F80" s="493"/>
      <c r="G80" s="136" t="s">
        <v>600</v>
      </c>
      <c r="H80" s="137"/>
      <c r="I80" s="137"/>
      <c r="J80" s="137"/>
      <c r="K80" s="137"/>
      <c r="L80" s="137"/>
      <c r="M80" s="137"/>
      <c r="N80" s="137"/>
      <c r="O80" s="137"/>
      <c r="P80" s="137"/>
      <c r="Q80" s="137"/>
      <c r="R80" s="137"/>
      <c r="S80" s="137"/>
      <c r="T80" s="137"/>
      <c r="U80" s="137"/>
      <c r="V80" s="137"/>
      <c r="W80" s="137"/>
      <c r="X80" s="137"/>
      <c r="Y80" s="472" t="s">
        <v>543</v>
      </c>
      <c r="Z80" s="473"/>
      <c r="AA80" s="474"/>
      <c r="AB80" s="475" t="s">
        <v>594</v>
      </c>
      <c r="AC80" s="476"/>
      <c r="AD80" s="477"/>
      <c r="AE80" s="159">
        <v>4</v>
      </c>
      <c r="AF80" s="159"/>
      <c r="AG80" s="159"/>
      <c r="AH80" s="159"/>
      <c r="AI80" s="159">
        <v>3</v>
      </c>
      <c r="AJ80" s="159"/>
      <c r="AK80" s="159"/>
      <c r="AL80" s="159"/>
      <c r="AM80" s="159">
        <v>3</v>
      </c>
      <c r="AN80" s="159"/>
      <c r="AO80" s="159"/>
      <c r="AP80" s="159"/>
      <c r="AQ80" s="93" t="s">
        <v>252</v>
      </c>
      <c r="AR80" s="94"/>
      <c r="AS80" s="94"/>
      <c r="AT80" s="94"/>
      <c r="AU80" s="94"/>
      <c r="AV80" s="94"/>
      <c r="AW80" s="94"/>
      <c r="AX80" s="102"/>
      <c r="AY80">
        <f>$AY$79</f>
        <v>1</v>
      </c>
    </row>
    <row r="81" spans="1:51" ht="46.5" customHeight="1" x14ac:dyDescent="0.15">
      <c r="A81" s="494"/>
      <c r="B81" s="156"/>
      <c r="C81" s="156"/>
      <c r="D81" s="156"/>
      <c r="E81" s="156"/>
      <c r="F81" s="495"/>
      <c r="G81" s="138"/>
      <c r="H81" s="139"/>
      <c r="I81" s="139"/>
      <c r="J81" s="139"/>
      <c r="K81" s="139"/>
      <c r="L81" s="139"/>
      <c r="M81" s="139"/>
      <c r="N81" s="139"/>
      <c r="O81" s="139"/>
      <c r="P81" s="139"/>
      <c r="Q81" s="139"/>
      <c r="R81" s="139"/>
      <c r="S81" s="139"/>
      <c r="T81" s="139"/>
      <c r="U81" s="139"/>
      <c r="V81" s="139"/>
      <c r="W81" s="139"/>
      <c r="X81" s="139"/>
      <c r="Y81" s="89" t="s">
        <v>545</v>
      </c>
      <c r="Z81" s="439"/>
      <c r="AA81" s="440"/>
      <c r="AB81" s="132" t="s">
        <v>601</v>
      </c>
      <c r="AC81" s="133"/>
      <c r="AD81" s="134"/>
      <c r="AE81" s="135" t="s">
        <v>660</v>
      </c>
      <c r="AF81" s="135"/>
      <c r="AG81" s="135"/>
      <c r="AH81" s="135"/>
      <c r="AI81" s="135" t="s">
        <v>661</v>
      </c>
      <c r="AJ81" s="135"/>
      <c r="AK81" s="135"/>
      <c r="AL81" s="135"/>
      <c r="AM81" s="135" t="s">
        <v>662</v>
      </c>
      <c r="AN81" s="135"/>
      <c r="AO81" s="135"/>
      <c r="AP81" s="135"/>
      <c r="AQ81" s="469" t="s">
        <v>252</v>
      </c>
      <c r="AR81" s="470"/>
      <c r="AS81" s="470"/>
      <c r="AT81" s="470"/>
      <c r="AU81" s="470"/>
      <c r="AV81" s="470"/>
      <c r="AW81" s="470"/>
      <c r="AX81" s="471"/>
      <c r="AY81">
        <f>$AY$79</f>
        <v>1</v>
      </c>
    </row>
    <row r="82" spans="1:51" ht="18.75" customHeight="1" x14ac:dyDescent="0.15">
      <c r="A82" s="407" t="s">
        <v>209</v>
      </c>
      <c r="B82" s="408"/>
      <c r="C82" s="408"/>
      <c r="D82" s="408"/>
      <c r="E82" s="408"/>
      <c r="F82" s="409"/>
      <c r="G82" s="417" t="s">
        <v>135</v>
      </c>
      <c r="H82" s="149"/>
      <c r="I82" s="149"/>
      <c r="J82" s="149"/>
      <c r="K82" s="149"/>
      <c r="L82" s="149"/>
      <c r="M82" s="149"/>
      <c r="N82" s="149"/>
      <c r="O82" s="418"/>
      <c r="P82" s="421" t="s">
        <v>55</v>
      </c>
      <c r="Q82" s="149"/>
      <c r="R82" s="149"/>
      <c r="S82" s="149"/>
      <c r="T82" s="149"/>
      <c r="U82" s="149"/>
      <c r="V82" s="149"/>
      <c r="W82" s="149"/>
      <c r="X82" s="418"/>
      <c r="Y82" s="423"/>
      <c r="Z82" s="424"/>
      <c r="AA82" s="425"/>
      <c r="AB82" s="429" t="s">
        <v>11</v>
      </c>
      <c r="AC82" s="430"/>
      <c r="AD82" s="431"/>
      <c r="AE82" s="131" t="s">
        <v>384</v>
      </c>
      <c r="AF82" s="131"/>
      <c r="AG82" s="131"/>
      <c r="AH82" s="131"/>
      <c r="AI82" s="131" t="s">
        <v>536</v>
      </c>
      <c r="AJ82" s="131"/>
      <c r="AK82" s="131"/>
      <c r="AL82" s="131"/>
      <c r="AM82" s="131" t="s">
        <v>352</v>
      </c>
      <c r="AN82" s="131"/>
      <c r="AO82" s="131"/>
      <c r="AP82" s="131"/>
      <c r="AQ82" s="146" t="s">
        <v>164</v>
      </c>
      <c r="AR82" s="147"/>
      <c r="AS82" s="147"/>
      <c r="AT82" s="148"/>
      <c r="AU82" s="149" t="s">
        <v>125</v>
      </c>
      <c r="AV82" s="149"/>
      <c r="AW82" s="149"/>
      <c r="AX82" s="150"/>
      <c r="AY82">
        <f>COUNTA($G$84)</f>
        <v>1</v>
      </c>
    </row>
    <row r="83" spans="1:51" ht="18.75" customHeight="1" x14ac:dyDescent="0.15">
      <c r="A83" s="410"/>
      <c r="B83" s="411"/>
      <c r="C83" s="411"/>
      <c r="D83" s="411"/>
      <c r="E83" s="411"/>
      <c r="F83" s="412"/>
      <c r="G83" s="419"/>
      <c r="H83" s="156"/>
      <c r="I83" s="156"/>
      <c r="J83" s="156"/>
      <c r="K83" s="156"/>
      <c r="L83" s="156"/>
      <c r="M83" s="156"/>
      <c r="N83" s="156"/>
      <c r="O83" s="420"/>
      <c r="P83" s="422"/>
      <c r="Q83" s="156"/>
      <c r="R83" s="156"/>
      <c r="S83" s="156"/>
      <c r="T83" s="156"/>
      <c r="U83" s="156"/>
      <c r="V83" s="156"/>
      <c r="W83" s="156"/>
      <c r="X83" s="420"/>
      <c r="Y83" s="426"/>
      <c r="Z83" s="427"/>
      <c r="AA83" s="428"/>
      <c r="AB83" s="432"/>
      <c r="AC83" s="433"/>
      <c r="AD83" s="434"/>
      <c r="AE83" s="131"/>
      <c r="AF83" s="131"/>
      <c r="AG83" s="131"/>
      <c r="AH83" s="131"/>
      <c r="AI83" s="131"/>
      <c r="AJ83" s="131"/>
      <c r="AK83" s="131"/>
      <c r="AL83" s="131"/>
      <c r="AM83" s="131"/>
      <c r="AN83" s="131"/>
      <c r="AO83" s="131"/>
      <c r="AP83" s="131"/>
      <c r="AQ83" s="151">
        <v>4</v>
      </c>
      <c r="AR83" s="152"/>
      <c r="AS83" s="153" t="s">
        <v>165</v>
      </c>
      <c r="AT83" s="154"/>
      <c r="AU83" s="155" t="s">
        <v>635</v>
      </c>
      <c r="AV83" s="155"/>
      <c r="AW83" s="156" t="s">
        <v>162</v>
      </c>
      <c r="AX83" s="157"/>
      <c r="AY83">
        <f t="shared" ref="AY83:AY88" si="2">$AY$82</f>
        <v>1</v>
      </c>
    </row>
    <row r="84" spans="1:51" ht="30.75" customHeight="1" x14ac:dyDescent="0.15">
      <c r="A84" s="413"/>
      <c r="B84" s="411"/>
      <c r="C84" s="411"/>
      <c r="D84" s="411"/>
      <c r="E84" s="411"/>
      <c r="F84" s="412"/>
      <c r="G84" s="104" t="s">
        <v>582</v>
      </c>
      <c r="H84" s="105"/>
      <c r="I84" s="105"/>
      <c r="J84" s="105"/>
      <c r="K84" s="105"/>
      <c r="L84" s="105"/>
      <c r="M84" s="105"/>
      <c r="N84" s="105"/>
      <c r="O84" s="106"/>
      <c r="P84" s="125" t="s">
        <v>583</v>
      </c>
      <c r="Q84" s="125"/>
      <c r="R84" s="125"/>
      <c r="S84" s="125"/>
      <c r="T84" s="125"/>
      <c r="U84" s="125"/>
      <c r="V84" s="125"/>
      <c r="W84" s="125"/>
      <c r="X84" s="126"/>
      <c r="Y84" s="89" t="s">
        <v>12</v>
      </c>
      <c r="Z84" s="90"/>
      <c r="AA84" s="91"/>
      <c r="AB84" s="92" t="s">
        <v>220</v>
      </c>
      <c r="AC84" s="92"/>
      <c r="AD84" s="92"/>
      <c r="AE84" s="93">
        <v>100</v>
      </c>
      <c r="AF84" s="94"/>
      <c r="AG84" s="94"/>
      <c r="AH84" s="94"/>
      <c r="AI84" s="93">
        <v>100</v>
      </c>
      <c r="AJ84" s="94"/>
      <c r="AK84" s="94"/>
      <c r="AL84" s="94"/>
      <c r="AM84" s="93">
        <v>100</v>
      </c>
      <c r="AN84" s="94"/>
      <c r="AO84" s="94"/>
      <c r="AP84" s="94"/>
      <c r="AQ84" s="99" t="s">
        <v>572</v>
      </c>
      <c r="AR84" s="100"/>
      <c r="AS84" s="100"/>
      <c r="AT84" s="101"/>
      <c r="AU84" s="94" t="s">
        <v>572</v>
      </c>
      <c r="AV84" s="94"/>
      <c r="AW84" s="94"/>
      <c r="AX84" s="102"/>
      <c r="AY84">
        <f t="shared" si="2"/>
        <v>1</v>
      </c>
    </row>
    <row r="85" spans="1:51" ht="30.75" customHeight="1" x14ac:dyDescent="0.15">
      <c r="A85" s="414"/>
      <c r="B85" s="415"/>
      <c r="C85" s="415"/>
      <c r="D85" s="415"/>
      <c r="E85" s="415"/>
      <c r="F85" s="416"/>
      <c r="G85" s="107"/>
      <c r="H85" s="108"/>
      <c r="I85" s="108"/>
      <c r="J85" s="108"/>
      <c r="K85" s="108"/>
      <c r="L85" s="108"/>
      <c r="M85" s="108"/>
      <c r="N85" s="108"/>
      <c r="O85" s="109"/>
      <c r="P85" s="127"/>
      <c r="Q85" s="127"/>
      <c r="R85" s="127"/>
      <c r="S85" s="127"/>
      <c r="T85" s="127"/>
      <c r="U85" s="127"/>
      <c r="V85" s="127"/>
      <c r="W85" s="127"/>
      <c r="X85" s="128"/>
      <c r="Y85" s="95" t="s">
        <v>50</v>
      </c>
      <c r="Z85" s="96"/>
      <c r="AA85" s="97"/>
      <c r="AB85" s="103" t="s">
        <v>220</v>
      </c>
      <c r="AC85" s="103"/>
      <c r="AD85" s="103"/>
      <c r="AE85" s="93">
        <v>100</v>
      </c>
      <c r="AF85" s="94"/>
      <c r="AG85" s="94"/>
      <c r="AH85" s="94"/>
      <c r="AI85" s="93">
        <v>100</v>
      </c>
      <c r="AJ85" s="94"/>
      <c r="AK85" s="94"/>
      <c r="AL85" s="94"/>
      <c r="AM85" s="93">
        <v>100</v>
      </c>
      <c r="AN85" s="94"/>
      <c r="AO85" s="94"/>
      <c r="AP85" s="94"/>
      <c r="AQ85" s="99">
        <v>100</v>
      </c>
      <c r="AR85" s="100"/>
      <c r="AS85" s="100"/>
      <c r="AT85" s="101"/>
      <c r="AU85" s="94" t="s">
        <v>572</v>
      </c>
      <c r="AV85" s="94"/>
      <c r="AW85" s="94"/>
      <c r="AX85" s="102"/>
      <c r="AY85">
        <f t="shared" si="2"/>
        <v>1</v>
      </c>
    </row>
    <row r="86" spans="1:51" ht="30.75" customHeight="1" x14ac:dyDescent="0.15">
      <c r="A86" s="413"/>
      <c r="B86" s="411"/>
      <c r="C86" s="411"/>
      <c r="D86" s="411"/>
      <c r="E86" s="411"/>
      <c r="F86" s="412"/>
      <c r="G86" s="110"/>
      <c r="H86" s="111"/>
      <c r="I86" s="111"/>
      <c r="J86" s="111"/>
      <c r="K86" s="111"/>
      <c r="L86" s="111"/>
      <c r="M86" s="111"/>
      <c r="N86" s="111"/>
      <c r="O86" s="112"/>
      <c r="P86" s="129"/>
      <c r="Q86" s="129"/>
      <c r="R86" s="129"/>
      <c r="S86" s="129"/>
      <c r="T86" s="129"/>
      <c r="U86" s="129"/>
      <c r="V86" s="129"/>
      <c r="W86" s="129"/>
      <c r="X86" s="130"/>
      <c r="Y86" s="95" t="s">
        <v>13</v>
      </c>
      <c r="Z86" s="96"/>
      <c r="AA86" s="97"/>
      <c r="AB86" s="98" t="s">
        <v>14</v>
      </c>
      <c r="AC86" s="98"/>
      <c r="AD86" s="98"/>
      <c r="AE86" s="93">
        <v>100</v>
      </c>
      <c r="AF86" s="94"/>
      <c r="AG86" s="94"/>
      <c r="AH86" s="94"/>
      <c r="AI86" s="93">
        <v>100</v>
      </c>
      <c r="AJ86" s="94"/>
      <c r="AK86" s="94"/>
      <c r="AL86" s="94"/>
      <c r="AM86" s="93">
        <v>100</v>
      </c>
      <c r="AN86" s="94"/>
      <c r="AO86" s="94"/>
      <c r="AP86" s="94"/>
      <c r="AQ86" s="99" t="s">
        <v>572</v>
      </c>
      <c r="AR86" s="100"/>
      <c r="AS86" s="100"/>
      <c r="AT86" s="101"/>
      <c r="AU86" s="94" t="s">
        <v>572</v>
      </c>
      <c r="AV86" s="94"/>
      <c r="AW86" s="94"/>
      <c r="AX86" s="102"/>
      <c r="AY86">
        <f t="shared" si="2"/>
        <v>1</v>
      </c>
    </row>
    <row r="87" spans="1:51" ht="23.25" customHeight="1" x14ac:dyDescent="0.15">
      <c r="A87" s="113" t="s">
        <v>229</v>
      </c>
      <c r="B87" s="114"/>
      <c r="C87" s="114"/>
      <c r="D87" s="114"/>
      <c r="E87" s="114"/>
      <c r="F87" s="115"/>
      <c r="G87" s="119" t="s">
        <v>584</v>
      </c>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1"/>
      <c r="AY87">
        <f t="shared" si="2"/>
        <v>1</v>
      </c>
    </row>
    <row r="88" spans="1:51" ht="23.25" customHeight="1" thickBot="1" x14ac:dyDescent="0.2">
      <c r="A88" s="116"/>
      <c r="B88" s="117"/>
      <c r="C88" s="117"/>
      <c r="D88" s="117"/>
      <c r="E88" s="117"/>
      <c r="F88" s="118"/>
      <c r="G88" s="122"/>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4"/>
      <c r="AY88">
        <f t="shared" si="2"/>
        <v>1</v>
      </c>
    </row>
    <row r="89" spans="1:51" ht="45" customHeight="1" x14ac:dyDescent="0.15">
      <c r="A89" s="320" t="s">
        <v>251</v>
      </c>
      <c r="B89" s="321"/>
      <c r="C89" s="324" t="s">
        <v>166</v>
      </c>
      <c r="D89" s="321"/>
      <c r="E89" s="326" t="s">
        <v>179</v>
      </c>
      <c r="F89" s="327"/>
      <c r="G89" s="328" t="s">
        <v>640</v>
      </c>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row>
    <row r="90" spans="1:51" ht="32.25" customHeight="1" x14ac:dyDescent="0.15">
      <c r="A90" s="322"/>
      <c r="B90" s="323"/>
      <c r="C90" s="325"/>
      <c r="D90" s="323"/>
      <c r="E90" s="331" t="s">
        <v>178</v>
      </c>
      <c r="F90" s="115"/>
      <c r="G90" s="618" t="s">
        <v>641</v>
      </c>
      <c r="H90" s="125"/>
      <c r="I90" s="125"/>
      <c r="J90" s="125"/>
      <c r="K90" s="125"/>
      <c r="L90" s="125"/>
      <c r="M90" s="125"/>
      <c r="N90" s="125"/>
      <c r="O90" s="125"/>
      <c r="P90" s="125"/>
      <c r="Q90" s="125"/>
      <c r="R90" s="125"/>
      <c r="S90" s="125"/>
      <c r="T90" s="125"/>
      <c r="U90" s="125"/>
      <c r="V90" s="126"/>
      <c r="W90" s="391" t="s">
        <v>546</v>
      </c>
      <c r="X90" s="392"/>
      <c r="Y90" s="392"/>
      <c r="Z90" s="392"/>
      <c r="AA90" s="393"/>
      <c r="AB90" s="394" t="s">
        <v>643</v>
      </c>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6"/>
    </row>
    <row r="91" spans="1:51" ht="27.75" customHeight="1" x14ac:dyDescent="0.15">
      <c r="A91" s="322"/>
      <c r="B91" s="323"/>
      <c r="C91" s="325"/>
      <c r="D91" s="323"/>
      <c r="E91" s="332"/>
      <c r="F91" s="118"/>
      <c r="G91" s="619"/>
      <c r="H91" s="129"/>
      <c r="I91" s="129"/>
      <c r="J91" s="129"/>
      <c r="K91" s="129"/>
      <c r="L91" s="129"/>
      <c r="M91" s="129"/>
      <c r="N91" s="129"/>
      <c r="O91" s="129"/>
      <c r="P91" s="129"/>
      <c r="Q91" s="129"/>
      <c r="R91" s="129"/>
      <c r="S91" s="129"/>
      <c r="T91" s="129"/>
      <c r="U91" s="129"/>
      <c r="V91" s="130"/>
      <c r="W91" s="397" t="s">
        <v>547</v>
      </c>
      <c r="X91" s="398"/>
      <c r="Y91" s="398"/>
      <c r="Z91" s="398"/>
      <c r="AA91" s="399"/>
      <c r="AB91" s="394" t="s">
        <v>642</v>
      </c>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6"/>
    </row>
    <row r="92" spans="1:51" ht="33.75" customHeight="1" x14ac:dyDescent="0.15">
      <c r="A92" s="322"/>
      <c r="B92" s="323"/>
      <c r="C92" s="400" t="s">
        <v>558</v>
      </c>
      <c r="D92" s="401"/>
      <c r="E92" s="331" t="s">
        <v>247</v>
      </c>
      <c r="F92" s="115"/>
      <c r="G92" s="381" t="s">
        <v>169</v>
      </c>
      <c r="H92" s="382"/>
      <c r="I92" s="382"/>
      <c r="J92" s="404" t="s">
        <v>572</v>
      </c>
      <c r="K92" s="405"/>
      <c r="L92" s="405"/>
      <c r="M92" s="405"/>
      <c r="N92" s="405"/>
      <c r="O92" s="405"/>
      <c r="P92" s="405"/>
      <c r="Q92" s="405"/>
      <c r="R92" s="405"/>
      <c r="S92" s="405"/>
      <c r="T92" s="406"/>
      <c r="U92" s="379" t="s">
        <v>663</v>
      </c>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80"/>
      <c r="AY92" s="64"/>
    </row>
    <row r="93" spans="1:51" ht="33.75" customHeight="1" x14ac:dyDescent="0.15">
      <c r="A93" s="322"/>
      <c r="B93" s="323"/>
      <c r="C93" s="325"/>
      <c r="D93" s="323"/>
      <c r="E93" s="402"/>
      <c r="F93" s="403"/>
      <c r="G93" s="381" t="s">
        <v>559</v>
      </c>
      <c r="H93" s="382"/>
      <c r="I93" s="382"/>
      <c r="J93" s="382"/>
      <c r="K93" s="382"/>
      <c r="L93" s="382"/>
      <c r="M93" s="382"/>
      <c r="N93" s="382"/>
      <c r="O93" s="382"/>
      <c r="P93" s="382"/>
      <c r="Q93" s="382"/>
      <c r="R93" s="382"/>
      <c r="S93" s="382"/>
      <c r="T93" s="382"/>
      <c r="U93" s="378" t="s">
        <v>642</v>
      </c>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80"/>
      <c r="AY93" s="64"/>
    </row>
    <row r="94" spans="1:51" ht="33.75" customHeight="1" thickBot="1" x14ac:dyDescent="0.2">
      <c r="A94" s="322"/>
      <c r="B94" s="323"/>
      <c r="C94" s="325"/>
      <c r="D94" s="323"/>
      <c r="E94" s="332"/>
      <c r="F94" s="118"/>
      <c r="G94" s="381" t="s">
        <v>547</v>
      </c>
      <c r="H94" s="382"/>
      <c r="I94" s="382"/>
      <c r="J94" s="382"/>
      <c r="K94" s="382"/>
      <c r="L94" s="382"/>
      <c r="M94" s="382"/>
      <c r="N94" s="382"/>
      <c r="O94" s="382"/>
      <c r="P94" s="382"/>
      <c r="Q94" s="382"/>
      <c r="R94" s="382"/>
      <c r="S94" s="382"/>
      <c r="T94" s="382"/>
      <c r="U94" s="620" t="s">
        <v>642</v>
      </c>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4"/>
      <c r="AY94" s="64"/>
    </row>
    <row r="95" spans="1:51" ht="14.25" x14ac:dyDescent="0.15">
      <c r="A95" s="383" t="s">
        <v>44</v>
      </c>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5"/>
    </row>
    <row r="96" spans="1:51" ht="27" customHeight="1" x14ac:dyDescent="0.15">
      <c r="A96" s="5"/>
      <c r="B96" s="6"/>
      <c r="C96" s="386" t="s">
        <v>29</v>
      </c>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8"/>
      <c r="AD96" s="387" t="s">
        <v>33</v>
      </c>
      <c r="AE96" s="387"/>
      <c r="AF96" s="387"/>
      <c r="AG96" s="389" t="s">
        <v>28</v>
      </c>
      <c r="AH96" s="387"/>
      <c r="AI96" s="387"/>
      <c r="AJ96" s="387"/>
      <c r="AK96" s="387"/>
      <c r="AL96" s="387"/>
      <c r="AM96" s="387"/>
      <c r="AN96" s="387"/>
      <c r="AO96" s="387"/>
      <c r="AP96" s="387"/>
      <c r="AQ96" s="387"/>
      <c r="AR96" s="387"/>
      <c r="AS96" s="387"/>
      <c r="AT96" s="387"/>
      <c r="AU96" s="387"/>
      <c r="AV96" s="387"/>
      <c r="AW96" s="387"/>
      <c r="AX96" s="390"/>
    </row>
    <row r="97" spans="1:50" ht="68.25" customHeight="1" x14ac:dyDescent="0.15">
      <c r="A97" s="353" t="s">
        <v>130</v>
      </c>
      <c r="B97" s="354"/>
      <c r="C97" s="359" t="s">
        <v>131</v>
      </c>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1"/>
      <c r="AD97" s="362" t="s">
        <v>603</v>
      </c>
      <c r="AE97" s="363"/>
      <c r="AF97" s="363"/>
      <c r="AG97" s="364" t="s">
        <v>616</v>
      </c>
      <c r="AH97" s="365"/>
      <c r="AI97" s="365"/>
      <c r="AJ97" s="365"/>
      <c r="AK97" s="365"/>
      <c r="AL97" s="365"/>
      <c r="AM97" s="365"/>
      <c r="AN97" s="365"/>
      <c r="AO97" s="365"/>
      <c r="AP97" s="365"/>
      <c r="AQ97" s="365"/>
      <c r="AR97" s="365"/>
      <c r="AS97" s="365"/>
      <c r="AT97" s="365"/>
      <c r="AU97" s="365"/>
      <c r="AV97" s="365"/>
      <c r="AW97" s="365"/>
      <c r="AX97" s="366"/>
    </row>
    <row r="98" spans="1:50" ht="68.25" customHeight="1" x14ac:dyDescent="0.15">
      <c r="A98" s="355"/>
      <c r="B98" s="356"/>
      <c r="C98" s="367" t="s">
        <v>34</v>
      </c>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8"/>
      <c r="AC98" s="285"/>
      <c r="AD98" s="286" t="s">
        <v>603</v>
      </c>
      <c r="AE98" s="287"/>
      <c r="AF98" s="287"/>
      <c r="AG98" s="281" t="s">
        <v>630</v>
      </c>
      <c r="AH98" s="282"/>
      <c r="AI98" s="282"/>
      <c r="AJ98" s="282"/>
      <c r="AK98" s="282"/>
      <c r="AL98" s="282"/>
      <c r="AM98" s="282"/>
      <c r="AN98" s="282"/>
      <c r="AO98" s="282"/>
      <c r="AP98" s="282"/>
      <c r="AQ98" s="282"/>
      <c r="AR98" s="282"/>
      <c r="AS98" s="282"/>
      <c r="AT98" s="282"/>
      <c r="AU98" s="282"/>
      <c r="AV98" s="282"/>
      <c r="AW98" s="282"/>
      <c r="AX98" s="283"/>
    </row>
    <row r="99" spans="1:50" ht="68.25" customHeight="1" x14ac:dyDescent="0.15">
      <c r="A99" s="357"/>
      <c r="B99" s="358"/>
      <c r="C99" s="369" t="s">
        <v>132</v>
      </c>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1"/>
      <c r="AD99" s="315" t="s">
        <v>603</v>
      </c>
      <c r="AE99" s="316"/>
      <c r="AF99" s="316"/>
      <c r="AG99" s="281" t="s">
        <v>617</v>
      </c>
      <c r="AH99" s="282"/>
      <c r="AI99" s="282"/>
      <c r="AJ99" s="282"/>
      <c r="AK99" s="282"/>
      <c r="AL99" s="282"/>
      <c r="AM99" s="282"/>
      <c r="AN99" s="282"/>
      <c r="AO99" s="282"/>
      <c r="AP99" s="282"/>
      <c r="AQ99" s="282"/>
      <c r="AR99" s="282"/>
      <c r="AS99" s="282"/>
      <c r="AT99" s="282"/>
      <c r="AU99" s="282"/>
      <c r="AV99" s="282"/>
      <c r="AW99" s="282"/>
      <c r="AX99" s="283"/>
    </row>
    <row r="100" spans="1:50" ht="37.5" customHeight="1" x14ac:dyDescent="0.15">
      <c r="A100" s="261" t="s">
        <v>36</v>
      </c>
      <c r="B100" s="333"/>
      <c r="C100" s="335" t="s">
        <v>38</v>
      </c>
      <c r="D100" s="29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7"/>
      <c r="AD100" s="297" t="s">
        <v>603</v>
      </c>
      <c r="AE100" s="298"/>
      <c r="AF100" s="298"/>
      <c r="AG100" s="300" t="s">
        <v>644</v>
      </c>
      <c r="AH100" s="125"/>
      <c r="AI100" s="125"/>
      <c r="AJ100" s="125"/>
      <c r="AK100" s="125"/>
      <c r="AL100" s="125"/>
      <c r="AM100" s="125"/>
      <c r="AN100" s="125"/>
      <c r="AO100" s="125"/>
      <c r="AP100" s="125"/>
      <c r="AQ100" s="125"/>
      <c r="AR100" s="125"/>
      <c r="AS100" s="125"/>
      <c r="AT100" s="125"/>
      <c r="AU100" s="125"/>
      <c r="AV100" s="125"/>
      <c r="AW100" s="125"/>
      <c r="AX100" s="301"/>
    </row>
    <row r="101" spans="1:50" ht="37.5" customHeight="1" x14ac:dyDescent="0.15">
      <c r="A101" s="263"/>
      <c r="B101" s="334"/>
      <c r="C101" s="338"/>
      <c r="D101" s="339"/>
      <c r="E101" s="342" t="s">
        <v>230</v>
      </c>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4"/>
      <c r="AD101" s="286" t="s">
        <v>627</v>
      </c>
      <c r="AE101" s="287"/>
      <c r="AF101" s="345"/>
      <c r="AG101" s="302"/>
      <c r="AH101" s="127"/>
      <c r="AI101" s="127"/>
      <c r="AJ101" s="127"/>
      <c r="AK101" s="127"/>
      <c r="AL101" s="127"/>
      <c r="AM101" s="127"/>
      <c r="AN101" s="127"/>
      <c r="AO101" s="127"/>
      <c r="AP101" s="127"/>
      <c r="AQ101" s="127"/>
      <c r="AR101" s="127"/>
      <c r="AS101" s="127"/>
      <c r="AT101" s="127"/>
      <c r="AU101" s="127"/>
      <c r="AV101" s="127"/>
      <c r="AW101" s="127"/>
      <c r="AX101" s="303"/>
    </row>
    <row r="102" spans="1:50" ht="37.5" customHeight="1" x14ac:dyDescent="0.15">
      <c r="A102" s="263"/>
      <c r="B102" s="334"/>
      <c r="C102" s="340"/>
      <c r="D102" s="341"/>
      <c r="E102" s="346" t="s">
        <v>198</v>
      </c>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8"/>
      <c r="AD102" s="349" t="s">
        <v>627</v>
      </c>
      <c r="AE102" s="350"/>
      <c r="AF102" s="350"/>
      <c r="AG102" s="302"/>
      <c r="AH102" s="127"/>
      <c r="AI102" s="127"/>
      <c r="AJ102" s="127"/>
      <c r="AK102" s="127"/>
      <c r="AL102" s="127"/>
      <c r="AM102" s="127"/>
      <c r="AN102" s="127"/>
      <c r="AO102" s="127"/>
      <c r="AP102" s="127"/>
      <c r="AQ102" s="127"/>
      <c r="AR102" s="127"/>
      <c r="AS102" s="127"/>
      <c r="AT102" s="127"/>
      <c r="AU102" s="127"/>
      <c r="AV102" s="127"/>
      <c r="AW102" s="127"/>
      <c r="AX102" s="303"/>
    </row>
    <row r="103" spans="1:50" ht="98.25" customHeight="1" x14ac:dyDescent="0.15">
      <c r="A103" s="263"/>
      <c r="B103" s="264"/>
      <c r="C103" s="351" t="s">
        <v>39</v>
      </c>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15" t="s">
        <v>603</v>
      </c>
      <c r="AE103" s="316"/>
      <c r="AF103" s="316"/>
      <c r="AG103" s="281" t="s">
        <v>632</v>
      </c>
      <c r="AH103" s="282"/>
      <c r="AI103" s="282"/>
      <c r="AJ103" s="282"/>
      <c r="AK103" s="282"/>
      <c r="AL103" s="282"/>
      <c r="AM103" s="282"/>
      <c r="AN103" s="282"/>
      <c r="AO103" s="282"/>
      <c r="AP103" s="282"/>
      <c r="AQ103" s="282"/>
      <c r="AR103" s="282"/>
      <c r="AS103" s="282"/>
      <c r="AT103" s="282"/>
      <c r="AU103" s="282"/>
      <c r="AV103" s="282"/>
      <c r="AW103" s="282"/>
      <c r="AX103" s="283"/>
    </row>
    <row r="104" spans="1:50" ht="68.25" customHeight="1" x14ac:dyDescent="0.15">
      <c r="A104" s="263"/>
      <c r="B104" s="264"/>
      <c r="C104" s="284" t="s">
        <v>133</v>
      </c>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6" t="s">
        <v>603</v>
      </c>
      <c r="AE104" s="287"/>
      <c r="AF104" s="287"/>
      <c r="AG104" s="281" t="s">
        <v>618</v>
      </c>
      <c r="AH104" s="282"/>
      <c r="AI104" s="282"/>
      <c r="AJ104" s="282"/>
      <c r="AK104" s="282"/>
      <c r="AL104" s="282"/>
      <c r="AM104" s="282"/>
      <c r="AN104" s="282"/>
      <c r="AO104" s="282"/>
      <c r="AP104" s="282"/>
      <c r="AQ104" s="282"/>
      <c r="AR104" s="282"/>
      <c r="AS104" s="282"/>
      <c r="AT104" s="282"/>
      <c r="AU104" s="282"/>
      <c r="AV104" s="282"/>
      <c r="AW104" s="282"/>
      <c r="AX104" s="283"/>
    </row>
    <row r="105" spans="1:50" ht="68.25" customHeight="1" x14ac:dyDescent="0.15">
      <c r="A105" s="263"/>
      <c r="B105" s="264"/>
      <c r="C105" s="284" t="s">
        <v>35</v>
      </c>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6" t="s">
        <v>603</v>
      </c>
      <c r="AE105" s="287"/>
      <c r="AF105" s="287"/>
      <c r="AG105" s="281" t="s">
        <v>619</v>
      </c>
      <c r="AH105" s="282"/>
      <c r="AI105" s="282"/>
      <c r="AJ105" s="282"/>
      <c r="AK105" s="282"/>
      <c r="AL105" s="282"/>
      <c r="AM105" s="282"/>
      <c r="AN105" s="282"/>
      <c r="AO105" s="282"/>
      <c r="AP105" s="282"/>
      <c r="AQ105" s="282"/>
      <c r="AR105" s="282"/>
      <c r="AS105" s="282"/>
      <c r="AT105" s="282"/>
      <c r="AU105" s="282"/>
      <c r="AV105" s="282"/>
      <c r="AW105" s="282"/>
      <c r="AX105" s="283"/>
    </row>
    <row r="106" spans="1:50" ht="68.25" customHeight="1" x14ac:dyDescent="0.15">
      <c r="A106" s="263"/>
      <c r="B106" s="264"/>
      <c r="C106" s="284" t="s">
        <v>40</v>
      </c>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314"/>
      <c r="AD106" s="286" t="s">
        <v>603</v>
      </c>
      <c r="AE106" s="287"/>
      <c r="AF106" s="287"/>
      <c r="AG106" s="281" t="s">
        <v>620</v>
      </c>
      <c r="AH106" s="282"/>
      <c r="AI106" s="282"/>
      <c r="AJ106" s="282"/>
      <c r="AK106" s="282"/>
      <c r="AL106" s="282"/>
      <c r="AM106" s="282"/>
      <c r="AN106" s="282"/>
      <c r="AO106" s="282"/>
      <c r="AP106" s="282"/>
      <c r="AQ106" s="282"/>
      <c r="AR106" s="282"/>
      <c r="AS106" s="282"/>
      <c r="AT106" s="282"/>
      <c r="AU106" s="282"/>
      <c r="AV106" s="282"/>
      <c r="AW106" s="282"/>
      <c r="AX106" s="283"/>
    </row>
    <row r="107" spans="1:50" ht="135.75" customHeight="1" x14ac:dyDescent="0.15">
      <c r="A107" s="263"/>
      <c r="B107" s="264"/>
      <c r="C107" s="284" t="s">
        <v>207</v>
      </c>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314"/>
      <c r="AD107" s="315" t="s">
        <v>603</v>
      </c>
      <c r="AE107" s="316"/>
      <c r="AF107" s="316"/>
      <c r="AG107" s="317" t="s">
        <v>636</v>
      </c>
      <c r="AH107" s="318"/>
      <c r="AI107" s="318"/>
      <c r="AJ107" s="318"/>
      <c r="AK107" s="318"/>
      <c r="AL107" s="318"/>
      <c r="AM107" s="318"/>
      <c r="AN107" s="318"/>
      <c r="AO107" s="318"/>
      <c r="AP107" s="318"/>
      <c r="AQ107" s="318"/>
      <c r="AR107" s="318"/>
      <c r="AS107" s="318"/>
      <c r="AT107" s="318"/>
      <c r="AU107" s="318"/>
      <c r="AV107" s="318"/>
      <c r="AW107" s="318"/>
      <c r="AX107" s="319"/>
    </row>
    <row r="108" spans="1:50" ht="68.25" customHeight="1" x14ac:dyDescent="0.15">
      <c r="A108" s="263"/>
      <c r="B108" s="264"/>
      <c r="C108" s="372" t="s">
        <v>208</v>
      </c>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4"/>
      <c r="AD108" s="286" t="s">
        <v>603</v>
      </c>
      <c r="AE108" s="287"/>
      <c r="AF108" s="345"/>
      <c r="AG108" s="281" t="s">
        <v>628</v>
      </c>
      <c r="AH108" s="282"/>
      <c r="AI108" s="282"/>
      <c r="AJ108" s="282"/>
      <c r="AK108" s="282"/>
      <c r="AL108" s="282"/>
      <c r="AM108" s="282"/>
      <c r="AN108" s="282"/>
      <c r="AO108" s="282"/>
      <c r="AP108" s="282"/>
      <c r="AQ108" s="282"/>
      <c r="AR108" s="282"/>
      <c r="AS108" s="282"/>
      <c r="AT108" s="282"/>
      <c r="AU108" s="282"/>
      <c r="AV108" s="282"/>
      <c r="AW108" s="282"/>
      <c r="AX108" s="283"/>
    </row>
    <row r="109" spans="1:50" ht="68.25" customHeight="1" x14ac:dyDescent="0.15">
      <c r="A109" s="265"/>
      <c r="B109" s="266"/>
      <c r="C109" s="375" t="s">
        <v>200</v>
      </c>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7"/>
      <c r="AD109" s="308" t="s">
        <v>603</v>
      </c>
      <c r="AE109" s="309"/>
      <c r="AF109" s="310"/>
      <c r="AG109" s="311" t="s">
        <v>621</v>
      </c>
      <c r="AH109" s="312"/>
      <c r="AI109" s="312"/>
      <c r="AJ109" s="312"/>
      <c r="AK109" s="312"/>
      <c r="AL109" s="312"/>
      <c r="AM109" s="312"/>
      <c r="AN109" s="312"/>
      <c r="AO109" s="312"/>
      <c r="AP109" s="312"/>
      <c r="AQ109" s="312"/>
      <c r="AR109" s="312"/>
      <c r="AS109" s="312"/>
      <c r="AT109" s="312"/>
      <c r="AU109" s="312"/>
      <c r="AV109" s="312"/>
      <c r="AW109" s="312"/>
      <c r="AX109" s="313"/>
    </row>
    <row r="110" spans="1:50" ht="101.25" customHeight="1" x14ac:dyDescent="0.15">
      <c r="A110" s="261" t="s">
        <v>37</v>
      </c>
      <c r="B110" s="262"/>
      <c r="C110" s="267" t="s">
        <v>201</v>
      </c>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9"/>
      <c r="AD110" s="270" t="s">
        <v>629</v>
      </c>
      <c r="AE110" s="271"/>
      <c r="AF110" s="272"/>
      <c r="AG110" s="273" t="s">
        <v>637</v>
      </c>
      <c r="AH110" s="274"/>
      <c r="AI110" s="274"/>
      <c r="AJ110" s="274"/>
      <c r="AK110" s="274"/>
      <c r="AL110" s="274"/>
      <c r="AM110" s="274"/>
      <c r="AN110" s="274"/>
      <c r="AO110" s="274"/>
      <c r="AP110" s="274"/>
      <c r="AQ110" s="274"/>
      <c r="AR110" s="274"/>
      <c r="AS110" s="274"/>
      <c r="AT110" s="274"/>
      <c r="AU110" s="274"/>
      <c r="AV110" s="274"/>
      <c r="AW110" s="274"/>
      <c r="AX110" s="275"/>
    </row>
    <row r="111" spans="1:50" ht="68.25" customHeight="1" x14ac:dyDescent="0.15">
      <c r="A111" s="263"/>
      <c r="B111" s="264"/>
      <c r="C111" s="276" t="s">
        <v>42</v>
      </c>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8"/>
      <c r="AD111" s="279" t="s">
        <v>603</v>
      </c>
      <c r="AE111" s="280"/>
      <c r="AF111" s="280"/>
      <c r="AG111" s="281" t="s">
        <v>622</v>
      </c>
      <c r="AH111" s="282"/>
      <c r="AI111" s="282"/>
      <c r="AJ111" s="282"/>
      <c r="AK111" s="282"/>
      <c r="AL111" s="282"/>
      <c r="AM111" s="282"/>
      <c r="AN111" s="282"/>
      <c r="AO111" s="282"/>
      <c r="AP111" s="282"/>
      <c r="AQ111" s="282"/>
      <c r="AR111" s="282"/>
      <c r="AS111" s="282"/>
      <c r="AT111" s="282"/>
      <c r="AU111" s="282"/>
      <c r="AV111" s="282"/>
      <c r="AW111" s="282"/>
      <c r="AX111" s="283"/>
    </row>
    <row r="112" spans="1:50" ht="136.5" customHeight="1" x14ac:dyDescent="0.15">
      <c r="A112" s="263"/>
      <c r="B112" s="264"/>
      <c r="C112" s="284" t="s">
        <v>167</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6" t="s">
        <v>629</v>
      </c>
      <c r="AE112" s="287"/>
      <c r="AF112" s="287"/>
      <c r="AG112" s="281" t="s">
        <v>665</v>
      </c>
      <c r="AH112" s="282"/>
      <c r="AI112" s="282"/>
      <c r="AJ112" s="282"/>
      <c r="AK112" s="282"/>
      <c r="AL112" s="282"/>
      <c r="AM112" s="282"/>
      <c r="AN112" s="282"/>
      <c r="AO112" s="282"/>
      <c r="AP112" s="282"/>
      <c r="AQ112" s="282"/>
      <c r="AR112" s="282"/>
      <c r="AS112" s="282"/>
      <c r="AT112" s="282"/>
      <c r="AU112" s="282"/>
      <c r="AV112" s="282"/>
      <c r="AW112" s="282"/>
      <c r="AX112" s="283"/>
    </row>
    <row r="113" spans="1:52" ht="136.5" customHeight="1" x14ac:dyDescent="0.15">
      <c r="A113" s="265"/>
      <c r="B113" s="266"/>
      <c r="C113" s="284" t="s">
        <v>41</v>
      </c>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6" t="s">
        <v>603</v>
      </c>
      <c r="AE113" s="287"/>
      <c r="AF113" s="287"/>
      <c r="AG113" s="304" t="s">
        <v>623</v>
      </c>
      <c r="AH113" s="129"/>
      <c r="AI113" s="129"/>
      <c r="AJ113" s="129"/>
      <c r="AK113" s="129"/>
      <c r="AL113" s="129"/>
      <c r="AM113" s="129"/>
      <c r="AN113" s="129"/>
      <c r="AO113" s="129"/>
      <c r="AP113" s="129"/>
      <c r="AQ113" s="129"/>
      <c r="AR113" s="129"/>
      <c r="AS113" s="129"/>
      <c r="AT113" s="129"/>
      <c r="AU113" s="129"/>
      <c r="AV113" s="129"/>
      <c r="AW113" s="129"/>
      <c r="AX113" s="305"/>
    </row>
    <row r="114" spans="1:52" ht="41.25" customHeight="1" x14ac:dyDescent="0.15">
      <c r="A114" s="288" t="s">
        <v>54</v>
      </c>
      <c r="B114" s="289"/>
      <c r="C114" s="294" t="s">
        <v>134</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6"/>
      <c r="AD114" s="297" t="s">
        <v>624</v>
      </c>
      <c r="AE114" s="298"/>
      <c r="AF114" s="299"/>
      <c r="AG114" s="300" t="s">
        <v>252</v>
      </c>
      <c r="AH114" s="125"/>
      <c r="AI114" s="125"/>
      <c r="AJ114" s="125"/>
      <c r="AK114" s="125"/>
      <c r="AL114" s="125"/>
      <c r="AM114" s="125"/>
      <c r="AN114" s="125"/>
      <c r="AO114" s="125"/>
      <c r="AP114" s="125"/>
      <c r="AQ114" s="125"/>
      <c r="AR114" s="125"/>
      <c r="AS114" s="125"/>
      <c r="AT114" s="125"/>
      <c r="AU114" s="125"/>
      <c r="AV114" s="125"/>
      <c r="AW114" s="125"/>
      <c r="AX114" s="301"/>
    </row>
    <row r="115" spans="1:52" ht="19.7" customHeight="1" x14ac:dyDescent="0.15">
      <c r="A115" s="290"/>
      <c r="B115" s="291"/>
      <c r="C115" s="687" t="s">
        <v>0</v>
      </c>
      <c r="D115" s="688"/>
      <c r="E115" s="688"/>
      <c r="F115" s="688"/>
      <c r="G115" s="688"/>
      <c r="H115" s="688"/>
      <c r="I115" s="688"/>
      <c r="J115" s="688"/>
      <c r="K115" s="688"/>
      <c r="L115" s="688"/>
      <c r="M115" s="688"/>
      <c r="N115" s="688"/>
      <c r="O115" s="684" t="s">
        <v>564</v>
      </c>
      <c r="P115" s="685"/>
      <c r="Q115" s="685"/>
      <c r="R115" s="685"/>
      <c r="S115" s="685"/>
      <c r="T115" s="685"/>
      <c r="U115" s="685"/>
      <c r="V115" s="685"/>
      <c r="W115" s="685"/>
      <c r="X115" s="685"/>
      <c r="Y115" s="685"/>
      <c r="Z115" s="685"/>
      <c r="AA115" s="685"/>
      <c r="AB115" s="685"/>
      <c r="AC115" s="685"/>
      <c r="AD115" s="685"/>
      <c r="AE115" s="685"/>
      <c r="AF115" s="686"/>
      <c r="AG115" s="302"/>
      <c r="AH115" s="127"/>
      <c r="AI115" s="127"/>
      <c r="AJ115" s="127"/>
      <c r="AK115" s="127"/>
      <c r="AL115" s="127"/>
      <c r="AM115" s="127"/>
      <c r="AN115" s="127"/>
      <c r="AO115" s="127"/>
      <c r="AP115" s="127"/>
      <c r="AQ115" s="127"/>
      <c r="AR115" s="127"/>
      <c r="AS115" s="127"/>
      <c r="AT115" s="127"/>
      <c r="AU115" s="127"/>
      <c r="AV115" s="127"/>
      <c r="AW115" s="127"/>
      <c r="AX115" s="303"/>
    </row>
    <row r="116" spans="1:52" ht="24.75" customHeight="1" x14ac:dyDescent="0.15">
      <c r="A116" s="292"/>
      <c r="B116" s="293"/>
      <c r="C116" s="306"/>
      <c r="D116" s="307"/>
      <c r="E116" s="76"/>
      <c r="F116" s="77"/>
      <c r="G116" s="75"/>
      <c r="H116" s="76"/>
      <c r="I116" s="77"/>
      <c r="J116" s="76"/>
      <c r="K116" s="77"/>
      <c r="L116" s="75"/>
      <c r="M116" s="76"/>
      <c r="N116" s="77"/>
      <c r="O116" s="681"/>
      <c r="P116" s="682"/>
      <c r="Q116" s="682"/>
      <c r="R116" s="682"/>
      <c r="S116" s="682"/>
      <c r="T116" s="682"/>
      <c r="U116" s="682"/>
      <c r="V116" s="682"/>
      <c r="W116" s="682"/>
      <c r="X116" s="682"/>
      <c r="Y116" s="682"/>
      <c r="Z116" s="682"/>
      <c r="AA116" s="682"/>
      <c r="AB116" s="682"/>
      <c r="AC116" s="682"/>
      <c r="AD116" s="682"/>
      <c r="AE116" s="682"/>
      <c r="AF116" s="683"/>
      <c r="AG116" s="304"/>
      <c r="AH116" s="129"/>
      <c r="AI116" s="129"/>
      <c r="AJ116" s="129"/>
      <c r="AK116" s="129"/>
      <c r="AL116" s="129"/>
      <c r="AM116" s="129"/>
      <c r="AN116" s="129"/>
      <c r="AO116" s="129"/>
      <c r="AP116" s="129"/>
      <c r="AQ116" s="129"/>
      <c r="AR116" s="129"/>
      <c r="AS116" s="129"/>
      <c r="AT116" s="129"/>
      <c r="AU116" s="129"/>
      <c r="AV116" s="129"/>
      <c r="AW116" s="129"/>
      <c r="AX116" s="305"/>
    </row>
    <row r="117" spans="1:52" ht="122.25" customHeight="1" x14ac:dyDescent="0.15">
      <c r="A117" s="261" t="s">
        <v>45</v>
      </c>
      <c r="B117" s="699"/>
      <c r="C117" s="218" t="s">
        <v>49</v>
      </c>
      <c r="D117" s="527"/>
      <c r="E117" s="527"/>
      <c r="F117" s="528"/>
      <c r="G117" s="702" t="s">
        <v>646</v>
      </c>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702"/>
      <c r="AS117" s="702"/>
      <c r="AT117" s="702"/>
      <c r="AU117" s="702"/>
      <c r="AV117" s="702"/>
      <c r="AW117" s="702"/>
      <c r="AX117" s="703"/>
    </row>
    <row r="118" spans="1:52" ht="201" customHeight="1" thickBot="1" x14ac:dyDescent="0.2">
      <c r="A118" s="700"/>
      <c r="B118" s="701"/>
      <c r="C118" s="704" t="s">
        <v>53</v>
      </c>
      <c r="D118" s="705"/>
      <c r="E118" s="705"/>
      <c r="F118" s="706"/>
      <c r="G118" s="707" t="s">
        <v>670</v>
      </c>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8"/>
    </row>
    <row r="119" spans="1:52" ht="24" customHeight="1" x14ac:dyDescent="0.15">
      <c r="A119" s="689" t="s">
        <v>30</v>
      </c>
      <c r="B119" s="690"/>
      <c r="C119" s="690"/>
      <c r="D119" s="690"/>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1"/>
    </row>
    <row r="120" spans="1:52" ht="67.5" customHeight="1" thickBot="1" x14ac:dyDescent="0.2">
      <c r="A120" s="692" t="s">
        <v>671</v>
      </c>
      <c r="B120" s="693"/>
      <c r="C120" s="693"/>
      <c r="D120" s="693"/>
      <c r="E120" s="693"/>
      <c r="F120" s="693"/>
      <c r="G120" s="693"/>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2" ht="24.75" customHeight="1" x14ac:dyDescent="0.15">
      <c r="A121" s="695" t="s">
        <v>31</v>
      </c>
      <c r="B121" s="696"/>
      <c r="C121" s="696"/>
      <c r="D121" s="696"/>
      <c r="E121" s="696"/>
      <c r="F121" s="696"/>
      <c r="G121" s="696"/>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row>
    <row r="122" spans="1:52" ht="67.5" customHeight="1" thickBot="1" x14ac:dyDescent="0.2">
      <c r="A122" s="243" t="s">
        <v>129</v>
      </c>
      <c r="B122" s="244"/>
      <c r="C122" s="244"/>
      <c r="D122" s="244"/>
      <c r="E122" s="245"/>
      <c r="F122" s="698" t="s">
        <v>672</v>
      </c>
      <c r="G122" s="693"/>
      <c r="H122" s="693"/>
      <c r="I122" s="693"/>
      <c r="J122" s="693"/>
      <c r="K122" s="693"/>
      <c r="L122" s="693"/>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2" ht="24.75" customHeight="1" x14ac:dyDescent="0.15">
      <c r="A123" s="695" t="s">
        <v>43</v>
      </c>
      <c r="B123" s="696"/>
      <c r="C123" s="696"/>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row>
    <row r="124" spans="1:52" ht="85.5" customHeight="1" thickBot="1" x14ac:dyDescent="0.2">
      <c r="A124" s="243" t="s">
        <v>129</v>
      </c>
      <c r="B124" s="244"/>
      <c r="C124" s="244"/>
      <c r="D124" s="244"/>
      <c r="E124" s="245"/>
      <c r="F124" s="246" t="s">
        <v>675</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row>
    <row r="125" spans="1:52" ht="24.75" customHeight="1" x14ac:dyDescent="0.15">
      <c r="A125" s="249" t="s">
        <v>32</v>
      </c>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1"/>
    </row>
    <row r="126" spans="1:52" ht="303" customHeight="1" thickBot="1" x14ac:dyDescent="0.2">
      <c r="A126" s="252" t="s">
        <v>668</v>
      </c>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4"/>
    </row>
    <row r="127" spans="1:52" ht="24.75" customHeight="1" x14ac:dyDescent="0.15">
      <c r="A127" s="255" t="s">
        <v>210</v>
      </c>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256"/>
      <c r="AW127" s="256"/>
      <c r="AX127" s="257"/>
      <c r="AZ127" s="10"/>
    </row>
    <row r="128" spans="1:52" ht="24.75" customHeight="1" x14ac:dyDescent="0.15">
      <c r="A128" s="258" t="s">
        <v>245</v>
      </c>
      <c r="B128" s="259"/>
      <c r="C128" s="259"/>
      <c r="D128" s="260"/>
      <c r="E128" s="239" t="s">
        <v>572</v>
      </c>
      <c r="F128" s="240"/>
      <c r="G128" s="240"/>
      <c r="H128" s="240"/>
      <c r="I128" s="240"/>
      <c r="J128" s="240"/>
      <c r="K128" s="240"/>
      <c r="L128" s="240"/>
      <c r="M128" s="240"/>
      <c r="N128" s="240"/>
      <c r="O128" s="240"/>
      <c r="P128" s="241"/>
      <c r="Q128" s="239"/>
      <c r="R128" s="240"/>
      <c r="S128" s="240"/>
      <c r="T128" s="240"/>
      <c r="U128" s="240"/>
      <c r="V128" s="240"/>
      <c r="W128" s="240"/>
      <c r="X128" s="240"/>
      <c r="Y128" s="240"/>
      <c r="Z128" s="240"/>
      <c r="AA128" s="240"/>
      <c r="AB128" s="241"/>
      <c r="AC128" s="239"/>
      <c r="AD128" s="240"/>
      <c r="AE128" s="240"/>
      <c r="AF128" s="240"/>
      <c r="AG128" s="240"/>
      <c r="AH128" s="240"/>
      <c r="AI128" s="240"/>
      <c r="AJ128" s="240"/>
      <c r="AK128" s="240"/>
      <c r="AL128" s="240"/>
      <c r="AM128" s="240"/>
      <c r="AN128" s="241"/>
      <c r="AO128" s="239"/>
      <c r="AP128" s="240"/>
      <c r="AQ128" s="240"/>
      <c r="AR128" s="240"/>
      <c r="AS128" s="240"/>
      <c r="AT128" s="240"/>
      <c r="AU128" s="240"/>
      <c r="AV128" s="240"/>
      <c r="AW128" s="240"/>
      <c r="AX128" s="242"/>
      <c r="AY128" s="68"/>
    </row>
    <row r="129" spans="1:50" ht="24.75" customHeight="1" x14ac:dyDescent="0.15">
      <c r="A129" s="179" t="s">
        <v>244</v>
      </c>
      <c r="B129" s="179"/>
      <c r="C129" s="179"/>
      <c r="D129" s="179"/>
      <c r="E129" s="239" t="s">
        <v>572</v>
      </c>
      <c r="F129" s="240"/>
      <c r="G129" s="240"/>
      <c r="H129" s="240"/>
      <c r="I129" s="240"/>
      <c r="J129" s="240"/>
      <c r="K129" s="240"/>
      <c r="L129" s="240"/>
      <c r="M129" s="240"/>
      <c r="N129" s="240"/>
      <c r="O129" s="240"/>
      <c r="P129" s="241"/>
      <c r="Q129" s="239"/>
      <c r="R129" s="240"/>
      <c r="S129" s="240"/>
      <c r="T129" s="240"/>
      <c r="U129" s="240"/>
      <c r="V129" s="240"/>
      <c r="W129" s="240"/>
      <c r="X129" s="240"/>
      <c r="Y129" s="240"/>
      <c r="Z129" s="240"/>
      <c r="AA129" s="240"/>
      <c r="AB129" s="241"/>
      <c r="AC129" s="239"/>
      <c r="AD129" s="240"/>
      <c r="AE129" s="240"/>
      <c r="AF129" s="240"/>
      <c r="AG129" s="240"/>
      <c r="AH129" s="240"/>
      <c r="AI129" s="240"/>
      <c r="AJ129" s="240"/>
      <c r="AK129" s="240"/>
      <c r="AL129" s="240"/>
      <c r="AM129" s="240"/>
      <c r="AN129" s="241"/>
      <c r="AO129" s="239"/>
      <c r="AP129" s="240"/>
      <c r="AQ129" s="240"/>
      <c r="AR129" s="240"/>
      <c r="AS129" s="240"/>
      <c r="AT129" s="240"/>
      <c r="AU129" s="240"/>
      <c r="AV129" s="240"/>
      <c r="AW129" s="240"/>
      <c r="AX129" s="242"/>
    </row>
    <row r="130" spans="1:50" ht="24.75" customHeight="1" x14ac:dyDescent="0.15">
      <c r="A130" s="179" t="s">
        <v>243</v>
      </c>
      <c r="B130" s="179"/>
      <c r="C130" s="179"/>
      <c r="D130" s="179"/>
      <c r="E130" s="239" t="s">
        <v>572</v>
      </c>
      <c r="F130" s="240"/>
      <c r="G130" s="240"/>
      <c r="H130" s="240"/>
      <c r="I130" s="240"/>
      <c r="J130" s="240"/>
      <c r="K130" s="240"/>
      <c r="L130" s="240"/>
      <c r="M130" s="240"/>
      <c r="N130" s="240"/>
      <c r="O130" s="240"/>
      <c r="P130" s="241"/>
      <c r="Q130" s="239"/>
      <c r="R130" s="240"/>
      <c r="S130" s="240"/>
      <c r="T130" s="240"/>
      <c r="U130" s="240"/>
      <c r="V130" s="240"/>
      <c r="W130" s="240"/>
      <c r="X130" s="240"/>
      <c r="Y130" s="240"/>
      <c r="Z130" s="240"/>
      <c r="AA130" s="240"/>
      <c r="AB130" s="241"/>
      <c r="AC130" s="239"/>
      <c r="AD130" s="240"/>
      <c r="AE130" s="240"/>
      <c r="AF130" s="240"/>
      <c r="AG130" s="240"/>
      <c r="AH130" s="240"/>
      <c r="AI130" s="240"/>
      <c r="AJ130" s="240"/>
      <c r="AK130" s="240"/>
      <c r="AL130" s="240"/>
      <c r="AM130" s="240"/>
      <c r="AN130" s="241"/>
      <c r="AO130" s="239"/>
      <c r="AP130" s="240"/>
      <c r="AQ130" s="240"/>
      <c r="AR130" s="240"/>
      <c r="AS130" s="240"/>
      <c r="AT130" s="240"/>
      <c r="AU130" s="240"/>
      <c r="AV130" s="240"/>
      <c r="AW130" s="240"/>
      <c r="AX130" s="242"/>
    </row>
    <row r="131" spans="1:50" ht="24.75" customHeight="1" x14ac:dyDescent="0.15">
      <c r="A131" s="179" t="s">
        <v>242</v>
      </c>
      <c r="B131" s="179"/>
      <c r="C131" s="179"/>
      <c r="D131" s="179"/>
      <c r="E131" s="239" t="s">
        <v>572</v>
      </c>
      <c r="F131" s="240"/>
      <c r="G131" s="240"/>
      <c r="H131" s="240"/>
      <c r="I131" s="240"/>
      <c r="J131" s="240"/>
      <c r="K131" s="240"/>
      <c r="L131" s="240"/>
      <c r="M131" s="240"/>
      <c r="N131" s="240"/>
      <c r="O131" s="240"/>
      <c r="P131" s="241"/>
      <c r="Q131" s="239"/>
      <c r="R131" s="240"/>
      <c r="S131" s="240"/>
      <c r="T131" s="240"/>
      <c r="U131" s="240"/>
      <c r="V131" s="240"/>
      <c r="W131" s="240"/>
      <c r="X131" s="240"/>
      <c r="Y131" s="240"/>
      <c r="Z131" s="240"/>
      <c r="AA131" s="240"/>
      <c r="AB131" s="241"/>
      <c r="AC131" s="239"/>
      <c r="AD131" s="240"/>
      <c r="AE131" s="240"/>
      <c r="AF131" s="240"/>
      <c r="AG131" s="240"/>
      <c r="AH131" s="240"/>
      <c r="AI131" s="240"/>
      <c r="AJ131" s="240"/>
      <c r="AK131" s="240"/>
      <c r="AL131" s="240"/>
      <c r="AM131" s="240"/>
      <c r="AN131" s="241"/>
      <c r="AO131" s="239"/>
      <c r="AP131" s="240"/>
      <c r="AQ131" s="240"/>
      <c r="AR131" s="240"/>
      <c r="AS131" s="240"/>
      <c r="AT131" s="240"/>
      <c r="AU131" s="240"/>
      <c r="AV131" s="240"/>
      <c r="AW131" s="240"/>
      <c r="AX131" s="242"/>
    </row>
    <row r="132" spans="1:50" ht="24.75" customHeight="1" x14ac:dyDescent="0.15">
      <c r="A132" s="179" t="s">
        <v>241</v>
      </c>
      <c r="B132" s="179"/>
      <c r="C132" s="179"/>
      <c r="D132" s="179"/>
      <c r="E132" s="239" t="s">
        <v>572</v>
      </c>
      <c r="F132" s="240"/>
      <c r="G132" s="240"/>
      <c r="H132" s="240"/>
      <c r="I132" s="240"/>
      <c r="J132" s="240"/>
      <c r="K132" s="240"/>
      <c r="L132" s="240"/>
      <c r="M132" s="240"/>
      <c r="N132" s="240"/>
      <c r="O132" s="240"/>
      <c r="P132" s="241"/>
      <c r="Q132" s="239"/>
      <c r="R132" s="240"/>
      <c r="S132" s="240"/>
      <c r="T132" s="240"/>
      <c r="U132" s="240"/>
      <c r="V132" s="240"/>
      <c r="W132" s="240"/>
      <c r="X132" s="240"/>
      <c r="Y132" s="240"/>
      <c r="Z132" s="240"/>
      <c r="AA132" s="240"/>
      <c r="AB132" s="241"/>
      <c r="AC132" s="239"/>
      <c r="AD132" s="240"/>
      <c r="AE132" s="240"/>
      <c r="AF132" s="240"/>
      <c r="AG132" s="240"/>
      <c r="AH132" s="240"/>
      <c r="AI132" s="240"/>
      <c r="AJ132" s="240"/>
      <c r="AK132" s="240"/>
      <c r="AL132" s="240"/>
      <c r="AM132" s="240"/>
      <c r="AN132" s="241"/>
      <c r="AO132" s="239"/>
      <c r="AP132" s="240"/>
      <c r="AQ132" s="240"/>
      <c r="AR132" s="240"/>
      <c r="AS132" s="240"/>
      <c r="AT132" s="240"/>
      <c r="AU132" s="240"/>
      <c r="AV132" s="240"/>
      <c r="AW132" s="240"/>
      <c r="AX132" s="242"/>
    </row>
    <row r="133" spans="1:50" ht="24.75" customHeight="1" x14ac:dyDescent="0.15">
      <c r="A133" s="179" t="s">
        <v>240</v>
      </c>
      <c r="B133" s="179"/>
      <c r="C133" s="179"/>
      <c r="D133" s="179"/>
      <c r="E133" s="239" t="s">
        <v>572</v>
      </c>
      <c r="F133" s="240"/>
      <c r="G133" s="240"/>
      <c r="H133" s="240"/>
      <c r="I133" s="240"/>
      <c r="J133" s="240"/>
      <c r="K133" s="240"/>
      <c r="L133" s="240"/>
      <c r="M133" s="240"/>
      <c r="N133" s="240"/>
      <c r="O133" s="240"/>
      <c r="P133" s="241"/>
      <c r="Q133" s="239"/>
      <c r="R133" s="240"/>
      <c r="S133" s="240"/>
      <c r="T133" s="240"/>
      <c r="U133" s="240"/>
      <c r="V133" s="240"/>
      <c r="W133" s="240"/>
      <c r="X133" s="240"/>
      <c r="Y133" s="240"/>
      <c r="Z133" s="240"/>
      <c r="AA133" s="240"/>
      <c r="AB133" s="241"/>
      <c r="AC133" s="239"/>
      <c r="AD133" s="240"/>
      <c r="AE133" s="240"/>
      <c r="AF133" s="240"/>
      <c r="AG133" s="240"/>
      <c r="AH133" s="240"/>
      <c r="AI133" s="240"/>
      <c r="AJ133" s="240"/>
      <c r="AK133" s="240"/>
      <c r="AL133" s="240"/>
      <c r="AM133" s="240"/>
      <c r="AN133" s="241"/>
      <c r="AO133" s="239"/>
      <c r="AP133" s="240"/>
      <c r="AQ133" s="240"/>
      <c r="AR133" s="240"/>
      <c r="AS133" s="240"/>
      <c r="AT133" s="240"/>
      <c r="AU133" s="240"/>
      <c r="AV133" s="240"/>
      <c r="AW133" s="240"/>
      <c r="AX133" s="242"/>
    </row>
    <row r="134" spans="1:50" ht="24.75" customHeight="1" x14ac:dyDescent="0.15">
      <c r="A134" s="179" t="s">
        <v>239</v>
      </c>
      <c r="B134" s="179"/>
      <c r="C134" s="179"/>
      <c r="D134" s="179"/>
      <c r="E134" s="239" t="s">
        <v>572</v>
      </c>
      <c r="F134" s="240"/>
      <c r="G134" s="240"/>
      <c r="H134" s="240"/>
      <c r="I134" s="240"/>
      <c r="J134" s="240"/>
      <c r="K134" s="240"/>
      <c r="L134" s="240"/>
      <c r="M134" s="240"/>
      <c r="N134" s="240"/>
      <c r="O134" s="240"/>
      <c r="P134" s="241"/>
      <c r="Q134" s="239"/>
      <c r="R134" s="240"/>
      <c r="S134" s="240"/>
      <c r="T134" s="240"/>
      <c r="U134" s="240"/>
      <c r="V134" s="240"/>
      <c r="W134" s="240"/>
      <c r="X134" s="240"/>
      <c r="Y134" s="240"/>
      <c r="Z134" s="240"/>
      <c r="AA134" s="240"/>
      <c r="AB134" s="241"/>
      <c r="AC134" s="239"/>
      <c r="AD134" s="240"/>
      <c r="AE134" s="240"/>
      <c r="AF134" s="240"/>
      <c r="AG134" s="240"/>
      <c r="AH134" s="240"/>
      <c r="AI134" s="240"/>
      <c r="AJ134" s="240"/>
      <c r="AK134" s="240"/>
      <c r="AL134" s="240"/>
      <c r="AM134" s="240"/>
      <c r="AN134" s="241"/>
      <c r="AO134" s="239"/>
      <c r="AP134" s="240"/>
      <c r="AQ134" s="240"/>
      <c r="AR134" s="240"/>
      <c r="AS134" s="240"/>
      <c r="AT134" s="240"/>
      <c r="AU134" s="240"/>
      <c r="AV134" s="240"/>
      <c r="AW134" s="240"/>
      <c r="AX134" s="242"/>
    </row>
    <row r="135" spans="1:50" ht="24.75" customHeight="1" x14ac:dyDescent="0.15">
      <c r="A135" s="179" t="s">
        <v>238</v>
      </c>
      <c r="B135" s="179"/>
      <c r="C135" s="179"/>
      <c r="D135" s="179"/>
      <c r="E135" s="239" t="s">
        <v>602</v>
      </c>
      <c r="F135" s="240"/>
      <c r="G135" s="240"/>
      <c r="H135" s="240"/>
      <c r="I135" s="240"/>
      <c r="J135" s="240"/>
      <c r="K135" s="240"/>
      <c r="L135" s="240"/>
      <c r="M135" s="240"/>
      <c r="N135" s="240"/>
      <c r="O135" s="240"/>
      <c r="P135" s="241"/>
      <c r="Q135" s="239"/>
      <c r="R135" s="240"/>
      <c r="S135" s="240"/>
      <c r="T135" s="240"/>
      <c r="U135" s="240"/>
      <c r="V135" s="240"/>
      <c r="W135" s="240"/>
      <c r="X135" s="240"/>
      <c r="Y135" s="240"/>
      <c r="Z135" s="240"/>
      <c r="AA135" s="240"/>
      <c r="AB135" s="241"/>
      <c r="AC135" s="239"/>
      <c r="AD135" s="240"/>
      <c r="AE135" s="240"/>
      <c r="AF135" s="240"/>
      <c r="AG135" s="240"/>
      <c r="AH135" s="240"/>
      <c r="AI135" s="240"/>
      <c r="AJ135" s="240"/>
      <c r="AK135" s="240"/>
      <c r="AL135" s="240"/>
      <c r="AM135" s="240"/>
      <c r="AN135" s="241"/>
      <c r="AO135" s="239"/>
      <c r="AP135" s="240"/>
      <c r="AQ135" s="240"/>
      <c r="AR135" s="240"/>
      <c r="AS135" s="240"/>
      <c r="AT135" s="240"/>
      <c r="AU135" s="240"/>
      <c r="AV135" s="240"/>
      <c r="AW135" s="240"/>
      <c r="AX135" s="242"/>
    </row>
    <row r="136" spans="1:50" ht="24.75" customHeight="1" x14ac:dyDescent="0.15">
      <c r="A136" s="179" t="s">
        <v>384</v>
      </c>
      <c r="B136" s="179"/>
      <c r="C136" s="179"/>
      <c r="D136" s="179"/>
      <c r="E136" s="85" t="s">
        <v>566</v>
      </c>
      <c r="F136" s="84"/>
      <c r="G136" s="84"/>
      <c r="H136" s="71" t="str">
        <f>IF(E136="","","-")</f>
        <v>-</v>
      </c>
      <c r="I136" s="84"/>
      <c r="J136" s="84"/>
      <c r="K136" s="71" t="str">
        <f>IF(I136="","","-")</f>
        <v/>
      </c>
      <c r="L136" s="86">
        <v>37</v>
      </c>
      <c r="M136" s="86"/>
      <c r="N136" s="71" t="str">
        <f>IF(O136="","","-")</f>
        <v/>
      </c>
      <c r="O136" s="87"/>
      <c r="P136" s="88"/>
      <c r="Q136" s="85"/>
      <c r="R136" s="84"/>
      <c r="S136" s="84"/>
      <c r="T136" s="71" t="str">
        <f>IF(Q136="","","-")</f>
        <v/>
      </c>
      <c r="U136" s="84"/>
      <c r="V136" s="84"/>
      <c r="W136" s="71" t="str">
        <f>IF(U136="","","-")</f>
        <v/>
      </c>
      <c r="X136" s="86"/>
      <c r="Y136" s="86"/>
      <c r="Z136" s="71" t="str">
        <f>IF(AA136="","","-")</f>
        <v/>
      </c>
      <c r="AA136" s="87"/>
      <c r="AB136" s="88"/>
      <c r="AC136" s="85"/>
      <c r="AD136" s="84"/>
      <c r="AE136" s="84"/>
      <c r="AF136" s="71" t="str">
        <f>IF(AC136="","","-")</f>
        <v/>
      </c>
      <c r="AG136" s="84"/>
      <c r="AH136" s="84"/>
      <c r="AI136" s="71" t="str">
        <f>IF(AG136="","","-")</f>
        <v/>
      </c>
      <c r="AJ136" s="86"/>
      <c r="AK136" s="86"/>
      <c r="AL136" s="71" t="str">
        <f>IF(AM136="","","-")</f>
        <v/>
      </c>
      <c r="AM136" s="87"/>
      <c r="AN136" s="88"/>
      <c r="AO136" s="85"/>
      <c r="AP136" s="84"/>
      <c r="AQ136" s="71" t="str">
        <f>IF(AO136="","","-")</f>
        <v/>
      </c>
      <c r="AR136" s="84"/>
      <c r="AS136" s="84"/>
      <c r="AT136" s="71" t="str">
        <f>IF(AR136="","","-")</f>
        <v/>
      </c>
      <c r="AU136" s="86"/>
      <c r="AV136" s="86"/>
      <c r="AW136" s="71" t="str">
        <f>IF(AX136="","","-")</f>
        <v/>
      </c>
      <c r="AX136" s="73"/>
    </row>
    <row r="137" spans="1:50" ht="24.75" customHeight="1" x14ac:dyDescent="0.15">
      <c r="A137" s="179" t="s">
        <v>555</v>
      </c>
      <c r="B137" s="179"/>
      <c r="C137" s="179"/>
      <c r="D137" s="179"/>
      <c r="E137" s="85" t="s">
        <v>566</v>
      </c>
      <c r="F137" s="84"/>
      <c r="G137" s="84"/>
      <c r="H137" s="71"/>
      <c r="I137" s="84"/>
      <c r="J137" s="84"/>
      <c r="K137" s="71"/>
      <c r="L137" s="86">
        <v>35</v>
      </c>
      <c r="M137" s="86"/>
      <c r="N137" s="71" t="str">
        <f>IF(O137="","","-")</f>
        <v/>
      </c>
      <c r="O137" s="87"/>
      <c r="P137" s="88"/>
      <c r="Q137" s="85"/>
      <c r="R137" s="84"/>
      <c r="S137" s="84"/>
      <c r="T137" s="71" t="str">
        <f>IF(Q137="","","-")</f>
        <v/>
      </c>
      <c r="U137" s="84"/>
      <c r="V137" s="84"/>
      <c r="W137" s="71" t="str">
        <f>IF(U137="","","-")</f>
        <v/>
      </c>
      <c r="X137" s="86"/>
      <c r="Y137" s="86"/>
      <c r="Z137" s="71" t="str">
        <f>IF(AA137="","","-")</f>
        <v/>
      </c>
      <c r="AA137" s="87"/>
      <c r="AB137" s="88"/>
      <c r="AC137" s="85"/>
      <c r="AD137" s="84"/>
      <c r="AE137" s="84"/>
      <c r="AF137" s="71" t="str">
        <f>IF(AC137="","","-")</f>
        <v/>
      </c>
      <c r="AG137" s="84"/>
      <c r="AH137" s="84"/>
      <c r="AI137" s="71" t="str">
        <f>IF(AG137="","","-")</f>
        <v/>
      </c>
      <c r="AJ137" s="86"/>
      <c r="AK137" s="86"/>
      <c r="AL137" s="71" t="str">
        <f>IF(AM137="","","-")</f>
        <v/>
      </c>
      <c r="AM137" s="87"/>
      <c r="AN137" s="88"/>
      <c r="AO137" s="85"/>
      <c r="AP137" s="84"/>
      <c r="AQ137" s="71" t="str">
        <f>IF(AO137="","","-")</f>
        <v/>
      </c>
      <c r="AR137" s="84"/>
      <c r="AS137" s="84"/>
      <c r="AT137" s="71" t="str">
        <f>IF(AR137="","","-")</f>
        <v/>
      </c>
      <c r="AU137" s="86"/>
      <c r="AV137" s="86"/>
      <c r="AW137" s="71" t="str">
        <f>IF(AX137="","","-")</f>
        <v/>
      </c>
      <c r="AX137" s="73"/>
    </row>
    <row r="138" spans="1:50" ht="24.75" customHeight="1" x14ac:dyDescent="0.15">
      <c r="A138" s="179" t="s">
        <v>352</v>
      </c>
      <c r="B138" s="179"/>
      <c r="C138" s="179"/>
      <c r="D138" s="179"/>
      <c r="E138" s="82">
        <v>2021</v>
      </c>
      <c r="F138" s="83"/>
      <c r="G138" s="84" t="s">
        <v>604</v>
      </c>
      <c r="H138" s="84"/>
      <c r="I138" s="84"/>
      <c r="J138" s="83">
        <v>20</v>
      </c>
      <c r="K138" s="83"/>
      <c r="L138" s="86">
        <v>43</v>
      </c>
      <c r="M138" s="86"/>
      <c r="N138" s="86"/>
      <c r="O138" s="83"/>
      <c r="P138" s="83"/>
      <c r="Q138" s="82"/>
      <c r="R138" s="83"/>
      <c r="S138" s="84"/>
      <c r="T138" s="84"/>
      <c r="U138" s="84"/>
      <c r="V138" s="83"/>
      <c r="W138" s="83"/>
      <c r="X138" s="86"/>
      <c r="Y138" s="86"/>
      <c r="Z138" s="86"/>
      <c r="AA138" s="83"/>
      <c r="AB138" s="226"/>
      <c r="AC138" s="82"/>
      <c r="AD138" s="83"/>
      <c r="AE138" s="84"/>
      <c r="AF138" s="84"/>
      <c r="AG138" s="84"/>
      <c r="AH138" s="83"/>
      <c r="AI138" s="83"/>
      <c r="AJ138" s="86"/>
      <c r="AK138" s="86"/>
      <c r="AL138" s="86"/>
      <c r="AM138" s="83"/>
      <c r="AN138" s="226"/>
      <c r="AO138" s="82"/>
      <c r="AP138" s="83"/>
      <c r="AQ138" s="84"/>
      <c r="AR138" s="84"/>
      <c r="AS138" s="84"/>
      <c r="AT138" s="83"/>
      <c r="AU138" s="83"/>
      <c r="AV138" s="86"/>
      <c r="AW138" s="86"/>
      <c r="AX138" s="73"/>
    </row>
    <row r="139" spans="1:50" ht="28.35" customHeight="1" x14ac:dyDescent="0.15">
      <c r="A139" s="227" t="s">
        <v>232</v>
      </c>
      <c r="B139" s="228"/>
      <c r="C139" s="228"/>
      <c r="D139" s="228"/>
      <c r="E139" s="228"/>
      <c r="F139" s="229"/>
      <c r="G139" s="58" t="s">
        <v>557</v>
      </c>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8.35" customHeight="1" x14ac:dyDescent="0.15">
      <c r="A140" s="227"/>
      <c r="B140" s="228"/>
      <c r="C140" s="228"/>
      <c r="D140" s="228"/>
      <c r="E140" s="228"/>
      <c r="F140" s="229"/>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8.35" customHeight="1" x14ac:dyDescent="0.15">
      <c r="A141" s="227"/>
      <c r="B141" s="228"/>
      <c r="C141" s="228"/>
      <c r="D141" s="228"/>
      <c r="E141" s="228"/>
      <c r="F141" s="229"/>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8.35" customHeight="1" x14ac:dyDescent="0.15">
      <c r="A142" s="227"/>
      <c r="B142" s="228"/>
      <c r="C142" s="228"/>
      <c r="D142" s="228"/>
      <c r="E142" s="228"/>
      <c r="F142" s="229"/>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27.75" customHeight="1" x14ac:dyDescent="0.15">
      <c r="A143" s="227"/>
      <c r="B143" s="228"/>
      <c r="C143" s="228"/>
      <c r="D143" s="228"/>
      <c r="E143" s="228"/>
      <c r="F143" s="229"/>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28.35" customHeight="1" x14ac:dyDescent="0.15">
      <c r="A144" s="227"/>
      <c r="B144" s="228"/>
      <c r="C144" s="228"/>
      <c r="D144" s="228"/>
      <c r="E144" s="228"/>
      <c r="F144" s="229"/>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0" ht="28.35" customHeight="1" x14ac:dyDescent="0.15">
      <c r="A145" s="227"/>
      <c r="B145" s="228"/>
      <c r="C145" s="228"/>
      <c r="D145" s="228"/>
      <c r="E145" s="228"/>
      <c r="F145" s="229"/>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0" ht="27.75" customHeight="1" x14ac:dyDescent="0.15">
      <c r="A146" s="227"/>
      <c r="B146" s="228"/>
      <c r="C146" s="228"/>
      <c r="D146" s="228"/>
      <c r="E146" s="228"/>
      <c r="F146" s="229"/>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0" ht="28.35" customHeight="1" x14ac:dyDescent="0.15">
      <c r="A147" s="227"/>
      <c r="B147" s="228"/>
      <c r="C147" s="228"/>
      <c r="D147" s="228"/>
      <c r="E147" s="228"/>
      <c r="F147" s="229"/>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0" ht="28.35" customHeight="1" x14ac:dyDescent="0.15">
      <c r="A148" s="227"/>
      <c r="B148" s="228"/>
      <c r="C148" s="228"/>
      <c r="D148" s="228"/>
      <c r="E148" s="228"/>
      <c r="F148" s="229"/>
      <c r="G148" s="33"/>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0" ht="28.35" customHeight="1" x14ac:dyDescent="0.15">
      <c r="A149" s="227"/>
      <c r="B149" s="228"/>
      <c r="C149" s="228"/>
      <c r="D149" s="228"/>
      <c r="E149" s="228"/>
      <c r="F149" s="229"/>
      <c r="G149" s="33"/>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0" ht="28.35" customHeight="1" x14ac:dyDescent="0.15">
      <c r="A150" s="227"/>
      <c r="B150" s="228"/>
      <c r="C150" s="228"/>
      <c r="D150" s="228"/>
      <c r="E150" s="228"/>
      <c r="F150" s="229"/>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8.35" customHeight="1" x14ac:dyDescent="0.15">
      <c r="A151" s="227"/>
      <c r="B151" s="228"/>
      <c r="C151" s="228"/>
      <c r="D151" s="228"/>
      <c r="E151" s="228"/>
      <c r="F151" s="229"/>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27.75" customHeight="1" x14ac:dyDescent="0.15">
      <c r="A152" s="227"/>
      <c r="B152" s="228"/>
      <c r="C152" s="228"/>
      <c r="D152" s="228"/>
      <c r="E152" s="228"/>
      <c r="F152" s="229"/>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28.35" customHeight="1" x14ac:dyDescent="0.15">
      <c r="A153" s="227"/>
      <c r="B153" s="228"/>
      <c r="C153" s="228"/>
      <c r="D153" s="228"/>
      <c r="E153" s="228"/>
      <c r="F153" s="229"/>
      <c r="G153" s="33"/>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5"/>
    </row>
    <row r="154" spans="1:50" ht="28.35" customHeight="1" x14ac:dyDescent="0.15">
      <c r="A154" s="227"/>
      <c r="B154" s="228"/>
      <c r="C154" s="228"/>
      <c r="D154" s="228"/>
      <c r="E154" s="228"/>
      <c r="F154" s="229"/>
      <c r="G154" s="33"/>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5"/>
    </row>
    <row r="155" spans="1:50" ht="28.35" customHeight="1" x14ac:dyDescent="0.15">
      <c r="A155" s="227"/>
      <c r="B155" s="228"/>
      <c r="C155" s="228"/>
      <c r="D155" s="228"/>
      <c r="E155" s="228"/>
      <c r="F155" s="229"/>
      <c r="G155" s="33"/>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5"/>
    </row>
    <row r="156" spans="1:50" ht="52.5" customHeight="1" x14ac:dyDescent="0.15">
      <c r="A156" s="227"/>
      <c r="B156" s="228"/>
      <c r="C156" s="228"/>
      <c r="D156" s="228"/>
      <c r="E156" s="228"/>
      <c r="F156" s="229"/>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52.5" customHeight="1" x14ac:dyDescent="0.15">
      <c r="A157" s="227"/>
      <c r="B157" s="228"/>
      <c r="C157" s="228"/>
      <c r="D157" s="228"/>
      <c r="E157" s="228"/>
      <c r="F157" s="229"/>
      <c r="G157" s="33"/>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5"/>
    </row>
    <row r="158" spans="1:50" ht="52.5" customHeight="1" x14ac:dyDescent="0.15">
      <c r="A158" s="227"/>
      <c r="B158" s="228"/>
      <c r="C158" s="228"/>
      <c r="D158" s="228"/>
      <c r="E158" s="228"/>
      <c r="F158" s="229"/>
      <c r="G158" s="33"/>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5"/>
    </row>
    <row r="159" spans="1:50" ht="29.25" customHeight="1" x14ac:dyDescent="0.15">
      <c r="A159" s="227"/>
      <c r="B159" s="228"/>
      <c r="C159" s="228"/>
      <c r="D159" s="228"/>
      <c r="E159" s="228"/>
      <c r="F159" s="229"/>
      <c r="G159" s="33"/>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5"/>
    </row>
    <row r="160" spans="1:50" ht="18.399999999999999" customHeight="1" x14ac:dyDescent="0.15">
      <c r="A160" s="227"/>
      <c r="B160" s="228"/>
      <c r="C160" s="228"/>
      <c r="D160" s="228"/>
      <c r="E160" s="228"/>
      <c r="F160" s="229"/>
      <c r="G160" s="33"/>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5"/>
    </row>
    <row r="161" spans="1:50" ht="35.25" customHeight="1" x14ac:dyDescent="0.15">
      <c r="A161" s="227"/>
      <c r="B161" s="228"/>
      <c r="C161" s="228"/>
      <c r="D161" s="228"/>
      <c r="E161" s="228"/>
      <c r="F161" s="229"/>
      <c r="G161" s="33"/>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5"/>
    </row>
    <row r="162" spans="1:50" ht="30" customHeight="1" x14ac:dyDescent="0.15">
      <c r="A162" s="227"/>
      <c r="B162" s="228"/>
      <c r="C162" s="228"/>
      <c r="D162" s="228"/>
      <c r="E162" s="228"/>
      <c r="F162" s="229"/>
      <c r="G162" s="33"/>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5"/>
    </row>
    <row r="163" spans="1:50" ht="24.75" customHeight="1" x14ac:dyDescent="0.15">
      <c r="A163" s="227"/>
      <c r="B163" s="228"/>
      <c r="C163" s="228"/>
      <c r="D163" s="228"/>
      <c r="E163" s="228"/>
      <c r="F163" s="229"/>
      <c r="G163" s="33"/>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5"/>
    </row>
    <row r="164" spans="1:50" ht="24.75" customHeight="1" x14ac:dyDescent="0.15">
      <c r="A164" s="227"/>
      <c r="B164" s="228"/>
      <c r="C164" s="228"/>
      <c r="D164" s="228"/>
      <c r="E164" s="228"/>
      <c r="F164" s="229"/>
      <c r="G164" s="33"/>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5"/>
    </row>
    <row r="165" spans="1:50" ht="24.75" customHeight="1" x14ac:dyDescent="0.15">
      <c r="A165" s="227"/>
      <c r="B165" s="228"/>
      <c r="C165" s="228"/>
      <c r="D165" s="228"/>
      <c r="E165" s="228"/>
      <c r="F165" s="229"/>
      <c r="G165" s="33"/>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5"/>
    </row>
    <row r="166" spans="1:50" ht="24.75" customHeight="1" x14ac:dyDescent="0.15">
      <c r="A166" s="227"/>
      <c r="B166" s="228"/>
      <c r="C166" s="228"/>
      <c r="D166" s="228"/>
      <c r="E166" s="228"/>
      <c r="F166" s="229"/>
      <c r="G166" s="33"/>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5"/>
    </row>
    <row r="167" spans="1:50" ht="24.75" customHeight="1" x14ac:dyDescent="0.15">
      <c r="A167" s="227"/>
      <c r="B167" s="228"/>
      <c r="C167" s="228"/>
      <c r="D167" s="228"/>
      <c r="E167" s="228"/>
      <c r="F167" s="229"/>
      <c r="G167" s="33"/>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5"/>
    </row>
    <row r="168" spans="1:50" ht="24.75" customHeight="1" x14ac:dyDescent="0.15">
      <c r="A168" s="227"/>
      <c r="B168" s="228"/>
      <c r="C168" s="228"/>
      <c r="D168" s="228"/>
      <c r="E168" s="228"/>
      <c r="F168" s="229"/>
      <c r="G168" s="33"/>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5"/>
    </row>
    <row r="169" spans="1:50" ht="24.75" customHeight="1" x14ac:dyDescent="0.15">
      <c r="A169" s="227"/>
      <c r="B169" s="228"/>
      <c r="C169" s="228"/>
      <c r="D169" s="228"/>
      <c r="E169" s="228"/>
      <c r="F169" s="229"/>
      <c r="G169" s="33"/>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5"/>
    </row>
    <row r="170" spans="1:50" ht="24.75" customHeight="1" x14ac:dyDescent="0.15">
      <c r="A170" s="227"/>
      <c r="B170" s="228"/>
      <c r="C170" s="228"/>
      <c r="D170" s="228"/>
      <c r="E170" s="228"/>
      <c r="F170" s="229"/>
      <c r="G170" s="33"/>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5"/>
    </row>
    <row r="171" spans="1:50" ht="24.75" customHeight="1" x14ac:dyDescent="0.15">
      <c r="A171" s="227"/>
      <c r="B171" s="228"/>
      <c r="C171" s="228"/>
      <c r="D171" s="228"/>
      <c r="E171" s="228"/>
      <c r="F171" s="229"/>
      <c r="G171" s="33"/>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5"/>
    </row>
    <row r="172" spans="1:50" ht="24.75" customHeight="1" thickBot="1" x14ac:dyDescent="0.2">
      <c r="A172" s="230"/>
      <c r="B172" s="231"/>
      <c r="C172" s="231"/>
      <c r="D172" s="231"/>
      <c r="E172" s="231"/>
      <c r="F172" s="232"/>
      <c r="G172" s="36"/>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8"/>
    </row>
    <row r="173" spans="1:50" ht="24.75" customHeight="1" x14ac:dyDescent="0.15">
      <c r="A173" s="233" t="s">
        <v>234</v>
      </c>
      <c r="B173" s="234"/>
      <c r="C173" s="234"/>
      <c r="D173" s="234"/>
      <c r="E173" s="234"/>
      <c r="F173" s="235"/>
      <c r="G173" s="214" t="s">
        <v>614</v>
      </c>
      <c r="H173" s="215"/>
      <c r="I173" s="215"/>
      <c r="J173" s="215"/>
      <c r="K173" s="215"/>
      <c r="L173" s="215"/>
      <c r="M173" s="215"/>
      <c r="N173" s="215"/>
      <c r="O173" s="215"/>
      <c r="P173" s="215"/>
      <c r="Q173" s="215"/>
      <c r="R173" s="215"/>
      <c r="S173" s="215"/>
      <c r="T173" s="215"/>
      <c r="U173" s="215"/>
      <c r="V173" s="215"/>
      <c r="W173" s="215"/>
      <c r="X173" s="215"/>
      <c r="Y173" s="215"/>
      <c r="Z173" s="215"/>
      <c r="AA173" s="215"/>
      <c r="AB173" s="216"/>
      <c r="AC173" s="214" t="s">
        <v>680</v>
      </c>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7"/>
    </row>
    <row r="174" spans="1:50" ht="24.75" customHeight="1" x14ac:dyDescent="0.15">
      <c r="A174" s="236"/>
      <c r="B174" s="237"/>
      <c r="C174" s="237"/>
      <c r="D174" s="237"/>
      <c r="E174" s="237"/>
      <c r="F174" s="238"/>
      <c r="G174" s="218" t="s">
        <v>15</v>
      </c>
      <c r="H174" s="219"/>
      <c r="I174" s="219"/>
      <c r="J174" s="219"/>
      <c r="K174" s="219"/>
      <c r="L174" s="220" t="s">
        <v>16</v>
      </c>
      <c r="M174" s="219"/>
      <c r="N174" s="219"/>
      <c r="O174" s="219"/>
      <c r="P174" s="219"/>
      <c r="Q174" s="219"/>
      <c r="R174" s="219"/>
      <c r="S174" s="219"/>
      <c r="T174" s="219"/>
      <c r="U174" s="219"/>
      <c r="V174" s="219"/>
      <c r="W174" s="219"/>
      <c r="X174" s="221"/>
      <c r="Y174" s="222" t="s">
        <v>17</v>
      </c>
      <c r="Z174" s="223"/>
      <c r="AA174" s="223"/>
      <c r="AB174" s="224"/>
      <c r="AC174" s="218" t="s">
        <v>15</v>
      </c>
      <c r="AD174" s="219"/>
      <c r="AE174" s="219"/>
      <c r="AF174" s="219"/>
      <c r="AG174" s="219"/>
      <c r="AH174" s="220" t="s">
        <v>16</v>
      </c>
      <c r="AI174" s="219"/>
      <c r="AJ174" s="219"/>
      <c r="AK174" s="219"/>
      <c r="AL174" s="219"/>
      <c r="AM174" s="219"/>
      <c r="AN174" s="219"/>
      <c r="AO174" s="219"/>
      <c r="AP174" s="219"/>
      <c r="AQ174" s="219"/>
      <c r="AR174" s="219"/>
      <c r="AS174" s="219"/>
      <c r="AT174" s="221"/>
      <c r="AU174" s="222" t="s">
        <v>17</v>
      </c>
      <c r="AV174" s="223"/>
      <c r="AW174" s="223"/>
      <c r="AX174" s="225"/>
    </row>
    <row r="175" spans="1:50" ht="24.75" customHeight="1" x14ac:dyDescent="0.15">
      <c r="A175" s="236"/>
      <c r="B175" s="237"/>
      <c r="C175" s="237"/>
      <c r="D175" s="237"/>
      <c r="E175" s="237"/>
      <c r="F175" s="238"/>
      <c r="G175" s="204" t="s">
        <v>606</v>
      </c>
      <c r="H175" s="205"/>
      <c r="I175" s="205"/>
      <c r="J175" s="205"/>
      <c r="K175" s="206"/>
      <c r="L175" s="207" t="s">
        <v>607</v>
      </c>
      <c r="M175" s="208"/>
      <c r="N175" s="208"/>
      <c r="O175" s="208"/>
      <c r="P175" s="208"/>
      <c r="Q175" s="208"/>
      <c r="R175" s="208"/>
      <c r="S175" s="208"/>
      <c r="T175" s="208"/>
      <c r="U175" s="208"/>
      <c r="V175" s="208"/>
      <c r="W175" s="208"/>
      <c r="X175" s="209"/>
      <c r="Y175" s="210">
        <v>171</v>
      </c>
      <c r="Z175" s="211"/>
      <c r="AA175" s="211"/>
      <c r="AB175" s="212"/>
      <c r="AC175" s="204" t="s">
        <v>664</v>
      </c>
      <c r="AD175" s="205"/>
      <c r="AE175" s="205"/>
      <c r="AF175" s="205"/>
      <c r="AG175" s="206"/>
      <c r="AH175" s="207" t="s">
        <v>605</v>
      </c>
      <c r="AI175" s="208"/>
      <c r="AJ175" s="208"/>
      <c r="AK175" s="208"/>
      <c r="AL175" s="208"/>
      <c r="AM175" s="208"/>
      <c r="AN175" s="208"/>
      <c r="AO175" s="208"/>
      <c r="AP175" s="208"/>
      <c r="AQ175" s="208"/>
      <c r="AR175" s="208"/>
      <c r="AS175" s="208"/>
      <c r="AT175" s="209"/>
      <c r="AU175" s="210">
        <v>73</v>
      </c>
      <c r="AV175" s="211"/>
      <c r="AW175" s="211"/>
      <c r="AX175" s="213"/>
    </row>
    <row r="176" spans="1:50" ht="24.75" customHeight="1" x14ac:dyDescent="0.15">
      <c r="A176" s="236"/>
      <c r="B176" s="237"/>
      <c r="C176" s="237"/>
      <c r="D176" s="237"/>
      <c r="E176" s="237"/>
      <c r="F176" s="238"/>
      <c r="G176" s="194"/>
      <c r="H176" s="195"/>
      <c r="I176" s="195"/>
      <c r="J176" s="195"/>
      <c r="K176" s="196"/>
      <c r="L176" s="197"/>
      <c r="M176" s="198"/>
      <c r="N176" s="198"/>
      <c r="O176" s="198"/>
      <c r="P176" s="198"/>
      <c r="Q176" s="198"/>
      <c r="R176" s="198"/>
      <c r="S176" s="198"/>
      <c r="T176" s="198"/>
      <c r="U176" s="198"/>
      <c r="V176" s="198"/>
      <c r="W176" s="198"/>
      <c r="X176" s="199"/>
      <c r="Y176" s="200"/>
      <c r="Z176" s="201"/>
      <c r="AA176" s="201"/>
      <c r="AB176" s="202"/>
      <c r="AC176" s="194"/>
      <c r="AD176" s="195"/>
      <c r="AE176" s="195"/>
      <c r="AF176" s="195"/>
      <c r="AG176" s="196"/>
      <c r="AH176" s="197"/>
      <c r="AI176" s="198"/>
      <c r="AJ176" s="198"/>
      <c r="AK176" s="198"/>
      <c r="AL176" s="198"/>
      <c r="AM176" s="198"/>
      <c r="AN176" s="198"/>
      <c r="AO176" s="198"/>
      <c r="AP176" s="198"/>
      <c r="AQ176" s="198"/>
      <c r="AR176" s="198"/>
      <c r="AS176" s="198"/>
      <c r="AT176" s="199"/>
      <c r="AU176" s="200"/>
      <c r="AV176" s="201"/>
      <c r="AW176" s="201"/>
      <c r="AX176" s="203"/>
    </row>
    <row r="177" spans="1:51" ht="24.75" customHeight="1" thickBot="1" x14ac:dyDescent="0.2">
      <c r="A177" s="236"/>
      <c r="B177" s="237"/>
      <c r="C177" s="237"/>
      <c r="D177" s="237"/>
      <c r="E177" s="237"/>
      <c r="F177" s="238"/>
      <c r="G177" s="185" t="s">
        <v>18</v>
      </c>
      <c r="H177" s="186"/>
      <c r="I177" s="186"/>
      <c r="J177" s="186"/>
      <c r="K177" s="186"/>
      <c r="L177" s="187"/>
      <c r="M177" s="188"/>
      <c r="N177" s="188"/>
      <c r="O177" s="188"/>
      <c r="P177" s="188"/>
      <c r="Q177" s="188"/>
      <c r="R177" s="188"/>
      <c r="S177" s="188"/>
      <c r="T177" s="188"/>
      <c r="U177" s="188"/>
      <c r="V177" s="188"/>
      <c r="W177" s="188"/>
      <c r="X177" s="189"/>
      <c r="Y177" s="190">
        <f>SUM(Y175:AB176)</f>
        <v>171</v>
      </c>
      <c r="Z177" s="191"/>
      <c r="AA177" s="191"/>
      <c r="AB177" s="192"/>
      <c r="AC177" s="185" t="s">
        <v>18</v>
      </c>
      <c r="AD177" s="186"/>
      <c r="AE177" s="186"/>
      <c r="AF177" s="186"/>
      <c r="AG177" s="186"/>
      <c r="AH177" s="187"/>
      <c r="AI177" s="188"/>
      <c r="AJ177" s="188"/>
      <c r="AK177" s="188"/>
      <c r="AL177" s="188"/>
      <c r="AM177" s="188"/>
      <c r="AN177" s="188"/>
      <c r="AO177" s="188"/>
      <c r="AP177" s="188"/>
      <c r="AQ177" s="188"/>
      <c r="AR177" s="188"/>
      <c r="AS177" s="188"/>
      <c r="AT177" s="189"/>
      <c r="AU177" s="190">
        <f>SUM(AU175:AX176)</f>
        <v>73</v>
      </c>
      <c r="AV177" s="191"/>
      <c r="AW177" s="191"/>
      <c r="AX177" s="193"/>
    </row>
    <row r="178" spans="1:51" ht="24.75" customHeight="1" x14ac:dyDescent="0.15">
      <c r="A178" s="236"/>
      <c r="B178" s="237"/>
      <c r="C178" s="237"/>
      <c r="D178" s="237"/>
      <c r="E178" s="237"/>
      <c r="F178" s="238"/>
      <c r="G178" s="214" t="s">
        <v>681</v>
      </c>
      <c r="H178" s="215"/>
      <c r="I178" s="215"/>
      <c r="J178" s="215"/>
      <c r="K178" s="215"/>
      <c r="L178" s="215"/>
      <c r="M178" s="215"/>
      <c r="N178" s="215"/>
      <c r="O178" s="215"/>
      <c r="P178" s="215"/>
      <c r="Q178" s="215"/>
      <c r="R178" s="215"/>
      <c r="S178" s="215"/>
      <c r="T178" s="215"/>
      <c r="U178" s="215"/>
      <c r="V178" s="215"/>
      <c r="W178" s="215"/>
      <c r="X178" s="215"/>
      <c r="Y178" s="215"/>
      <c r="Z178" s="215"/>
      <c r="AA178" s="215"/>
      <c r="AB178" s="216"/>
      <c r="AC178" s="214" t="s">
        <v>252</v>
      </c>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7"/>
      <c r="AY178">
        <f>COUNTA($G$180,$AC$180)</f>
        <v>2</v>
      </c>
    </row>
    <row r="179" spans="1:51" ht="24.75" customHeight="1" x14ac:dyDescent="0.15">
      <c r="A179" s="236"/>
      <c r="B179" s="237"/>
      <c r="C179" s="237"/>
      <c r="D179" s="237"/>
      <c r="E179" s="237"/>
      <c r="F179" s="238"/>
      <c r="G179" s="218" t="s">
        <v>15</v>
      </c>
      <c r="H179" s="219"/>
      <c r="I179" s="219"/>
      <c r="J179" s="219"/>
      <c r="K179" s="219"/>
      <c r="L179" s="220" t="s">
        <v>16</v>
      </c>
      <c r="M179" s="219"/>
      <c r="N179" s="219"/>
      <c r="O179" s="219"/>
      <c r="P179" s="219"/>
      <c r="Q179" s="219"/>
      <c r="R179" s="219"/>
      <c r="S179" s="219"/>
      <c r="T179" s="219"/>
      <c r="U179" s="219"/>
      <c r="V179" s="219"/>
      <c r="W179" s="219"/>
      <c r="X179" s="221"/>
      <c r="Y179" s="222" t="s">
        <v>17</v>
      </c>
      <c r="Z179" s="223"/>
      <c r="AA179" s="223"/>
      <c r="AB179" s="224"/>
      <c r="AC179" s="218" t="s">
        <v>15</v>
      </c>
      <c r="AD179" s="219"/>
      <c r="AE179" s="219"/>
      <c r="AF179" s="219"/>
      <c r="AG179" s="219"/>
      <c r="AH179" s="220" t="s">
        <v>16</v>
      </c>
      <c r="AI179" s="219"/>
      <c r="AJ179" s="219"/>
      <c r="AK179" s="219"/>
      <c r="AL179" s="219"/>
      <c r="AM179" s="219"/>
      <c r="AN179" s="219"/>
      <c r="AO179" s="219"/>
      <c r="AP179" s="219"/>
      <c r="AQ179" s="219"/>
      <c r="AR179" s="219"/>
      <c r="AS179" s="219"/>
      <c r="AT179" s="221"/>
      <c r="AU179" s="222" t="s">
        <v>17</v>
      </c>
      <c r="AV179" s="223"/>
      <c r="AW179" s="223"/>
      <c r="AX179" s="225"/>
      <c r="AY179">
        <f>$AY$178</f>
        <v>2</v>
      </c>
    </row>
    <row r="180" spans="1:51" ht="24.75" customHeight="1" x14ac:dyDescent="0.15">
      <c r="A180" s="236"/>
      <c r="B180" s="237"/>
      <c r="C180" s="237"/>
      <c r="D180" s="237"/>
      <c r="E180" s="237"/>
      <c r="F180" s="238"/>
      <c r="G180" s="204" t="s">
        <v>664</v>
      </c>
      <c r="H180" s="205"/>
      <c r="I180" s="205"/>
      <c r="J180" s="205"/>
      <c r="K180" s="206"/>
      <c r="L180" s="207" t="s">
        <v>608</v>
      </c>
      <c r="M180" s="208"/>
      <c r="N180" s="208"/>
      <c r="O180" s="208"/>
      <c r="P180" s="208"/>
      <c r="Q180" s="208"/>
      <c r="R180" s="208"/>
      <c r="S180" s="208"/>
      <c r="T180" s="208"/>
      <c r="U180" s="208"/>
      <c r="V180" s="208"/>
      <c r="W180" s="208"/>
      <c r="X180" s="209"/>
      <c r="Y180" s="210">
        <v>5</v>
      </c>
      <c r="Z180" s="211"/>
      <c r="AA180" s="211"/>
      <c r="AB180" s="212"/>
      <c r="AC180" s="204" t="s">
        <v>679</v>
      </c>
      <c r="AD180" s="205"/>
      <c r="AE180" s="205"/>
      <c r="AF180" s="205"/>
      <c r="AG180" s="206"/>
      <c r="AH180" s="207" t="s">
        <v>679</v>
      </c>
      <c r="AI180" s="208"/>
      <c r="AJ180" s="208"/>
      <c r="AK180" s="208"/>
      <c r="AL180" s="208"/>
      <c r="AM180" s="208"/>
      <c r="AN180" s="208"/>
      <c r="AO180" s="208"/>
      <c r="AP180" s="208"/>
      <c r="AQ180" s="208"/>
      <c r="AR180" s="208"/>
      <c r="AS180" s="208"/>
      <c r="AT180" s="209"/>
      <c r="AU180" s="210" t="s">
        <v>679</v>
      </c>
      <c r="AV180" s="211"/>
      <c r="AW180" s="211"/>
      <c r="AX180" s="213"/>
      <c r="AY180">
        <f>$AY$178</f>
        <v>2</v>
      </c>
    </row>
    <row r="181" spans="1:51" ht="24.75" customHeight="1" x14ac:dyDescent="0.15">
      <c r="A181" s="236"/>
      <c r="B181" s="237"/>
      <c r="C181" s="237"/>
      <c r="D181" s="237"/>
      <c r="E181" s="237"/>
      <c r="F181" s="238"/>
      <c r="G181" s="194"/>
      <c r="H181" s="195"/>
      <c r="I181" s="195"/>
      <c r="J181" s="195"/>
      <c r="K181" s="196"/>
      <c r="L181" s="197"/>
      <c r="M181" s="198"/>
      <c r="N181" s="198"/>
      <c r="O181" s="198"/>
      <c r="P181" s="198"/>
      <c r="Q181" s="198"/>
      <c r="R181" s="198"/>
      <c r="S181" s="198"/>
      <c r="T181" s="198"/>
      <c r="U181" s="198"/>
      <c r="V181" s="198"/>
      <c r="W181" s="198"/>
      <c r="X181" s="199"/>
      <c r="Y181" s="200"/>
      <c r="Z181" s="201"/>
      <c r="AA181" s="201"/>
      <c r="AB181" s="202"/>
      <c r="AC181" s="194" t="s">
        <v>679</v>
      </c>
      <c r="AD181" s="195"/>
      <c r="AE181" s="195"/>
      <c r="AF181" s="195"/>
      <c r="AG181" s="196"/>
      <c r="AH181" s="197" t="s">
        <v>679</v>
      </c>
      <c r="AI181" s="198"/>
      <c r="AJ181" s="198"/>
      <c r="AK181" s="198"/>
      <c r="AL181" s="198"/>
      <c r="AM181" s="198"/>
      <c r="AN181" s="198"/>
      <c r="AO181" s="198"/>
      <c r="AP181" s="198"/>
      <c r="AQ181" s="198"/>
      <c r="AR181" s="198"/>
      <c r="AS181" s="198"/>
      <c r="AT181" s="199"/>
      <c r="AU181" s="200" t="s">
        <v>679</v>
      </c>
      <c r="AV181" s="201"/>
      <c r="AW181" s="201"/>
      <c r="AX181" s="203"/>
      <c r="AY181">
        <f>$AY$178</f>
        <v>2</v>
      </c>
    </row>
    <row r="182" spans="1:51" ht="24.75" customHeight="1" x14ac:dyDescent="0.15">
      <c r="A182" s="236"/>
      <c r="B182" s="237"/>
      <c r="C182" s="237"/>
      <c r="D182" s="237"/>
      <c r="E182" s="237"/>
      <c r="F182" s="238"/>
      <c r="G182" s="185" t="s">
        <v>18</v>
      </c>
      <c r="H182" s="186"/>
      <c r="I182" s="186"/>
      <c r="J182" s="186"/>
      <c r="K182" s="186"/>
      <c r="L182" s="187"/>
      <c r="M182" s="188"/>
      <c r="N182" s="188"/>
      <c r="O182" s="188"/>
      <c r="P182" s="188"/>
      <c r="Q182" s="188"/>
      <c r="R182" s="188"/>
      <c r="S182" s="188"/>
      <c r="T182" s="188"/>
      <c r="U182" s="188"/>
      <c r="V182" s="188"/>
      <c r="W182" s="188"/>
      <c r="X182" s="189"/>
      <c r="Y182" s="190">
        <f>SUM(Y180:AB181)</f>
        <v>5</v>
      </c>
      <c r="Z182" s="191"/>
      <c r="AA182" s="191"/>
      <c r="AB182" s="192"/>
      <c r="AC182" s="185" t="s">
        <v>18</v>
      </c>
      <c r="AD182" s="186"/>
      <c r="AE182" s="186"/>
      <c r="AF182" s="186"/>
      <c r="AG182" s="186"/>
      <c r="AH182" s="187"/>
      <c r="AI182" s="188"/>
      <c r="AJ182" s="188"/>
      <c r="AK182" s="188"/>
      <c r="AL182" s="188"/>
      <c r="AM182" s="188"/>
      <c r="AN182" s="188"/>
      <c r="AO182" s="188"/>
      <c r="AP182" s="188"/>
      <c r="AQ182" s="188"/>
      <c r="AR182" s="188"/>
      <c r="AS182" s="188"/>
      <c r="AT182" s="189"/>
      <c r="AU182" s="190">
        <f>SUM(AU180:AX181)</f>
        <v>0</v>
      </c>
      <c r="AV182" s="191"/>
      <c r="AW182" s="191"/>
      <c r="AX182" s="193"/>
      <c r="AY182">
        <f>$AY$178</f>
        <v>2</v>
      </c>
    </row>
    <row r="183" spans="1:51" ht="24.75" customHeight="1" x14ac:dyDescent="0.15">
      <c r="A183" s="4"/>
      <c r="B183" s="4"/>
      <c r="C183" s="4"/>
      <c r="D183" s="4"/>
      <c r="E183" s="4"/>
      <c r="F183" s="4"/>
      <c r="G183" s="7"/>
      <c r="H183" s="7"/>
      <c r="I183" s="7"/>
      <c r="J183" s="7"/>
      <c r="K183" s="7"/>
      <c r="L183" s="3"/>
      <c r="M183" s="7"/>
      <c r="N183" s="7"/>
      <c r="O183" s="7"/>
      <c r="P183" s="7"/>
      <c r="Q183" s="7"/>
      <c r="R183" s="7"/>
      <c r="S183" s="7"/>
      <c r="T183" s="7"/>
      <c r="U183" s="7"/>
      <c r="V183" s="7"/>
      <c r="W183" s="7"/>
      <c r="X183" s="7"/>
      <c r="Y183" s="8"/>
      <c r="Z183" s="8"/>
      <c r="AA183" s="8"/>
      <c r="AB183" s="8"/>
      <c r="AC183" s="7"/>
      <c r="AD183" s="7"/>
      <c r="AE183" s="7"/>
      <c r="AF183" s="7"/>
      <c r="AG183" s="7"/>
      <c r="AH183" s="3"/>
      <c r="AI183" s="7"/>
      <c r="AJ183" s="7"/>
      <c r="AK183" s="7"/>
      <c r="AL183" s="7"/>
      <c r="AM183" s="7"/>
      <c r="AN183" s="7"/>
      <c r="AO183" s="7"/>
      <c r="AP183" s="7"/>
      <c r="AQ183" s="7"/>
      <c r="AR183" s="7"/>
      <c r="AS183" s="7"/>
      <c r="AT183" s="7"/>
      <c r="AU183" s="8"/>
      <c r="AV183" s="8"/>
      <c r="AW183" s="8"/>
      <c r="AX183" s="8"/>
    </row>
    <row r="184" spans="1:51" ht="24.75" customHeight="1" x14ac:dyDescent="0.15"/>
    <row r="185" spans="1:51" ht="24.75" customHeight="1" x14ac:dyDescent="0.15">
      <c r="A185" s="9"/>
      <c r="B185" s="1" t="s">
        <v>26</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1" ht="24.75" customHeight="1" x14ac:dyDescent="0.15">
      <c r="A186" s="9"/>
      <c r="B186" s="39" t="s">
        <v>214</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59.25" customHeight="1" x14ac:dyDescent="0.15">
      <c r="A187" s="161"/>
      <c r="B187" s="161"/>
      <c r="C187" s="161" t="s">
        <v>24</v>
      </c>
      <c r="D187" s="161"/>
      <c r="E187" s="161"/>
      <c r="F187" s="161"/>
      <c r="G187" s="161"/>
      <c r="H187" s="161"/>
      <c r="I187" s="161"/>
      <c r="J187" s="178" t="s">
        <v>181</v>
      </c>
      <c r="K187" s="179"/>
      <c r="L187" s="179"/>
      <c r="M187" s="179"/>
      <c r="N187" s="179"/>
      <c r="O187" s="179"/>
      <c r="P187" s="131" t="s">
        <v>25</v>
      </c>
      <c r="Q187" s="131"/>
      <c r="R187" s="131"/>
      <c r="S187" s="131"/>
      <c r="T187" s="131"/>
      <c r="U187" s="131"/>
      <c r="V187" s="131"/>
      <c r="W187" s="131"/>
      <c r="X187" s="131"/>
      <c r="Y187" s="160" t="s">
        <v>180</v>
      </c>
      <c r="Z187" s="180"/>
      <c r="AA187" s="180"/>
      <c r="AB187" s="180"/>
      <c r="AC187" s="178" t="s">
        <v>206</v>
      </c>
      <c r="AD187" s="178"/>
      <c r="AE187" s="178"/>
      <c r="AF187" s="178"/>
      <c r="AG187" s="178"/>
      <c r="AH187" s="160" t="s">
        <v>219</v>
      </c>
      <c r="AI187" s="161"/>
      <c r="AJ187" s="161"/>
      <c r="AK187" s="161"/>
      <c r="AL187" s="161" t="s">
        <v>19</v>
      </c>
      <c r="AM187" s="161"/>
      <c r="AN187" s="161"/>
      <c r="AO187" s="162"/>
      <c r="AP187" s="163" t="s">
        <v>182</v>
      </c>
      <c r="AQ187" s="163"/>
      <c r="AR187" s="163"/>
      <c r="AS187" s="163"/>
      <c r="AT187" s="163"/>
      <c r="AU187" s="163"/>
      <c r="AV187" s="163"/>
      <c r="AW187" s="163"/>
      <c r="AX187" s="163"/>
    </row>
    <row r="188" spans="1:51" ht="30" customHeight="1" x14ac:dyDescent="0.15">
      <c r="A188" s="164">
        <v>1</v>
      </c>
      <c r="B188" s="164">
        <v>1</v>
      </c>
      <c r="C188" s="165" t="s">
        <v>611</v>
      </c>
      <c r="D188" s="166"/>
      <c r="E188" s="166"/>
      <c r="F188" s="166"/>
      <c r="G188" s="166"/>
      <c r="H188" s="166"/>
      <c r="I188" s="166"/>
      <c r="J188" s="167">
        <v>4000020360007</v>
      </c>
      <c r="K188" s="168"/>
      <c r="L188" s="168"/>
      <c r="M188" s="168"/>
      <c r="N188" s="168"/>
      <c r="O188" s="168"/>
      <c r="P188" s="181" t="s">
        <v>610</v>
      </c>
      <c r="Q188" s="182"/>
      <c r="R188" s="182"/>
      <c r="S188" s="182"/>
      <c r="T188" s="182"/>
      <c r="U188" s="182"/>
      <c r="V188" s="182"/>
      <c r="W188" s="182"/>
      <c r="X188" s="182"/>
      <c r="Y188" s="171">
        <v>171</v>
      </c>
      <c r="Z188" s="172"/>
      <c r="AA188" s="172"/>
      <c r="AB188" s="173"/>
      <c r="AC188" s="183" t="s">
        <v>609</v>
      </c>
      <c r="AD188" s="184"/>
      <c r="AE188" s="184"/>
      <c r="AF188" s="184"/>
      <c r="AG188" s="184"/>
      <c r="AH188" s="176" t="s">
        <v>252</v>
      </c>
      <c r="AI188" s="177"/>
      <c r="AJ188" s="177"/>
      <c r="AK188" s="177"/>
      <c r="AL188" s="78" t="s">
        <v>252</v>
      </c>
      <c r="AM188" s="79"/>
      <c r="AN188" s="79"/>
      <c r="AO188" s="80"/>
      <c r="AP188" s="81" t="s">
        <v>252</v>
      </c>
      <c r="AQ188" s="81"/>
      <c r="AR188" s="81"/>
      <c r="AS188" s="81"/>
      <c r="AT188" s="81"/>
      <c r="AU188" s="81"/>
      <c r="AV188" s="81"/>
      <c r="AW188" s="81"/>
      <c r="AX188" s="81"/>
    </row>
    <row r="189" spans="1:51" ht="30" customHeight="1" x14ac:dyDescent="0.15">
      <c r="A189" s="164">
        <v>6</v>
      </c>
      <c r="B189" s="164">
        <v>1</v>
      </c>
      <c r="C189" s="165" t="s">
        <v>612</v>
      </c>
      <c r="D189" s="166"/>
      <c r="E189" s="166"/>
      <c r="F189" s="166"/>
      <c r="G189" s="166"/>
      <c r="H189" s="166"/>
      <c r="I189" s="166"/>
      <c r="J189" s="167">
        <v>4000020210005</v>
      </c>
      <c r="K189" s="168"/>
      <c r="L189" s="168"/>
      <c r="M189" s="168"/>
      <c r="N189" s="168"/>
      <c r="O189" s="168"/>
      <c r="P189" s="182" t="s">
        <v>610</v>
      </c>
      <c r="Q189" s="182"/>
      <c r="R189" s="182"/>
      <c r="S189" s="182"/>
      <c r="T189" s="182"/>
      <c r="U189" s="182"/>
      <c r="V189" s="182"/>
      <c r="W189" s="182"/>
      <c r="X189" s="182"/>
      <c r="Y189" s="171">
        <v>98</v>
      </c>
      <c r="Z189" s="172"/>
      <c r="AA189" s="172"/>
      <c r="AB189" s="173"/>
      <c r="AC189" s="183" t="s">
        <v>609</v>
      </c>
      <c r="AD189" s="184"/>
      <c r="AE189" s="184"/>
      <c r="AF189" s="184"/>
      <c r="AG189" s="184"/>
      <c r="AH189" s="176" t="s">
        <v>252</v>
      </c>
      <c r="AI189" s="177"/>
      <c r="AJ189" s="177"/>
      <c r="AK189" s="177"/>
      <c r="AL189" s="78" t="s">
        <v>252</v>
      </c>
      <c r="AM189" s="79"/>
      <c r="AN189" s="79"/>
      <c r="AO189" s="80"/>
      <c r="AP189" s="81" t="s">
        <v>252</v>
      </c>
      <c r="AQ189" s="81"/>
      <c r="AR189" s="81"/>
      <c r="AS189" s="81"/>
      <c r="AT189" s="81"/>
      <c r="AU189" s="81"/>
      <c r="AV189" s="81"/>
      <c r="AW189" s="81"/>
      <c r="AX189" s="81"/>
      <c r="AY189">
        <f>COUNTA($C$189)</f>
        <v>1</v>
      </c>
    </row>
    <row r="190" spans="1:51" ht="30" customHeight="1" x14ac:dyDescent="0.15">
      <c r="A190" s="164">
        <v>7</v>
      </c>
      <c r="B190" s="164">
        <v>1</v>
      </c>
      <c r="C190" s="166" t="s">
        <v>613</v>
      </c>
      <c r="D190" s="166"/>
      <c r="E190" s="166"/>
      <c r="F190" s="166"/>
      <c r="G190" s="166"/>
      <c r="H190" s="166"/>
      <c r="I190" s="166"/>
      <c r="J190" s="167">
        <v>1000020050008</v>
      </c>
      <c r="K190" s="168"/>
      <c r="L190" s="168"/>
      <c r="M190" s="168"/>
      <c r="N190" s="168"/>
      <c r="O190" s="168"/>
      <c r="P190" s="182" t="s">
        <v>610</v>
      </c>
      <c r="Q190" s="182"/>
      <c r="R190" s="182"/>
      <c r="S190" s="182"/>
      <c r="T190" s="182"/>
      <c r="U190" s="182"/>
      <c r="V190" s="182"/>
      <c r="W190" s="182"/>
      <c r="X190" s="182"/>
      <c r="Y190" s="171">
        <v>91</v>
      </c>
      <c r="Z190" s="172"/>
      <c r="AA190" s="172"/>
      <c r="AB190" s="173"/>
      <c r="AC190" s="183" t="s">
        <v>609</v>
      </c>
      <c r="AD190" s="184"/>
      <c r="AE190" s="184"/>
      <c r="AF190" s="184"/>
      <c r="AG190" s="184"/>
      <c r="AH190" s="176" t="s">
        <v>252</v>
      </c>
      <c r="AI190" s="177"/>
      <c r="AJ190" s="177"/>
      <c r="AK190" s="177"/>
      <c r="AL190" s="78" t="s">
        <v>252</v>
      </c>
      <c r="AM190" s="79"/>
      <c r="AN190" s="79"/>
      <c r="AO190" s="80"/>
      <c r="AP190" s="81" t="s">
        <v>252</v>
      </c>
      <c r="AQ190" s="81"/>
      <c r="AR190" s="81"/>
      <c r="AS190" s="81"/>
      <c r="AT190" s="81"/>
      <c r="AU190" s="81"/>
      <c r="AV190" s="81"/>
      <c r="AW190" s="81"/>
      <c r="AX190" s="81"/>
      <c r="AY190">
        <f>COUNTA($C$190)</f>
        <v>1</v>
      </c>
    </row>
    <row r="191" spans="1:51" ht="30" customHeight="1" x14ac:dyDescent="0.15">
      <c r="A191" s="164">
        <v>8</v>
      </c>
      <c r="B191" s="164">
        <v>1</v>
      </c>
      <c r="C191" s="165" t="s">
        <v>666</v>
      </c>
      <c r="D191" s="166"/>
      <c r="E191" s="166"/>
      <c r="F191" s="166"/>
      <c r="G191" s="166"/>
      <c r="H191" s="166"/>
      <c r="I191" s="166"/>
      <c r="J191" s="167">
        <v>9000020281000</v>
      </c>
      <c r="K191" s="168"/>
      <c r="L191" s="168"/>
      <c r="M191" s="168"/>
      <c r="N191" s="168"/>
      <c r="O191" s="168"/>
      <c r="P191" s="182" t="s">
        <v>610</v>
      </c>
      <c r="Q191" s="182"/>
      <c r="R191" s="182"/>
      <c r="S191" s="182"/>
      <c r="T191" s="182"/>
      <c r="U191" s="182"/>
      <c r="V191" s="182"/>
      <c r="W191" s="182"/>
      <c r="X191" s="182"/>
      <c r="Y191" s="171">
        <v>43</v>
      </c>
      <c r="Z191" s="172"/>
      <c r="AA191" s="172"/>
      <c r="AB191" s="173"/>
      <c r="AC191" s="183" t="s">
        <v>609</v>
      </c>
      <c r="AD191" s="184"/>
      <c r="AE191" s="184"/>
      <c r="AF191" s="184"/>
      <c r="AG191" s="184"/>
      <c r="AH191" s="176" t="s">
        <v>252</v>
      </c>
      <c r="AI191" s="177"/>
      <c r="AJ191" s="177"/>
      <c r="AK191" s="177"/>
      <c r="AL191" s="78" t="s">
        <v>252</v>
      </c>
      <c r="AM191" s="79"/>
      <c r="AN191" s="79"/>
      <c r="AO191" s="80"/>
      <c r="AP191" s="81" t="s">
        <v>252</v>
      </c>
      <c r="AQ191" s="81"/>
      <c r="AR191" s="81"/>
      <c r="AS191" s="81"/>
      <c r="AT191" s="81"/>
      <c r="AU191" s="81"/>
      <c r="AV191" s="81"/>
      <c r="AW191" s="81"/>
      <c r="AX191" s="81"/>
      <c r="AY191">
        <f>COUNTA($C$191)</f>
        <v>1</v>
      </c>
    </row>
    <row r="192" spans="1:51" ht="30" customHeight="1" x14ac:dyDescent="0.15">
      <c r="A192" s="164">
        <v>9</v>
      </c>
      <c r="B192" s="164">
        <v>1</v>
      </c>
      <c r="C192" s="165" t="s">
        <v>667</v>
      </c>
      <c r="D192" s="166"/>
      <c r="E192" s="166"/>
      <c r="F192" s="166"/>
      <c r="G192" s="166"/>
      <c r="H192" s="166"/>
      <c r="I192" s="166"/>
      <c r="J192" s="167">
        <v>8000020401005</v>
      </c>
      <c r="K192" s="168"/>
      <c r="L192" s="168"/>
      <c r="M192" s="168"/>
      <c r="N192" s="168"/>
      <c r="O192" s="168"/>
      <c r="P192" s="182" t="s">
        <v>610</v>
      </c>
      <c r="Q192" s="182"/>
      <c r="R192" s="182"/>
      <c r="S192" s="182"/>
      <c r="T192" s="182"/>
      <c r="U192" s="182"/>
      <c r="V192" s="182"/>
      <c r="W192" s="182"/>
      <c r="X192" s="182"/>
      <c r="Y192" s="171">
        <v>37</v>
      </c>
      <c r="Z192" s="172"/>
      <c r="AA192" s="172"/>
      <c r="AB192" s="173"/>
      <c r="AC192" s="183" t="s">
        <v>609</v>
      </c>
      <c r="AD192" s="184"/>
      <c r="AE192" s="184"/>
      <c r="AF192" s="184"/>
      <c r="AG192" s="184"/>
      <c r="AH192" s="176" t="s">
        <v>252</v>
      </c>
      <c r="AI192" s="177"/>
      <c r="AJ192" s="177"/>
      <c r="AK192" s="177"/>
      <c r="AL192" s="78" t="s">
        <v>252</v>
      </c>
      <c r="AM192" s="79"/>
      <c r="AN192" s="79"/>
      <c r="AO192" s="80"/>
      <c r="AP192" s="81" t="s">
        <v>252</v>
      </c>
      <c r="AQ192" s="81"/>
      <c r="AR192" s="81"/>
      <c r="AS192" s="81"/>
      <c r="AT192" s="81"/>
      <c r="AU192" s="81"/>
      <c r="AV192" s="81"/>
      <c r="AW192" s="81"/>
      <c r="AX192" s="81"/>
      <c r="AY192">
        <f>COUNTA($C$192)</f>
        <v>1</v>
      </c>
    </row>
    <row r="193" spans="1:51" ht="24.75" customHeight="1" x14ac:dyDescent="0.15">
      <c r="A193" s="44"/>
      <c r="B193" s="44"/>
      <c r="C193" s="44"/>
      <c r="D193" s="44"/>
      <c r="E193" s="44"/>
      <c r="F193" s="44"/>
      <c r="G193" s="44"/>
      <c r="H193" s="44"/>
      <c r="I193" s="44"/>
      <c r="J193" s="45"/>
      <c r="K193" s="45"/>
      <c r="L193" s="45"/>
      <c r="M193" s="45"/>
      <c r="N193" s="45"/>
      <c r="O193" s="45"/>
      <c r="P193" s="46"/>
      <c r="Q193" s="46"/>
      <c r="R193" s="46"/>
      <c r="S193" s="46"/>
      <c r="T193" s="46"/>
      <c r="U193" s="46"/>
      <c r="V193" s="46"/>
      <c r="W193" s="46"/>
      <c r="X193" s="46"/>
      <c r="Y193" s="47"/>
      <c r="Z193" s="47"/>
      <c r="AA193" s="47"/>
      <c r="AB193" s="47"/>
      <c r="AC193" s="47"/>
      <c r="AD193" s="47"/>
      <c r="AE193" s="47"/>
      <c r="AF193" s="47"/>
      <c r="AG193" s="47"/>
      <c r="AH193" s="47"/>
      <c r="AI193" s="47"/>
      <c r="AJ193" s="47"/>
      <c r="AK193" s="47"/>
      <c r="AL193" s="47"/>
      <c r="AM193" s="47"/>
      <c r="AN193" s="47"/>
      <c r="AO193" s="47"/>
      <c r="AP193" s="46"/>
      <c r="AQ193" s="46"/>
      <c r="AR193" s="46"/>
      <c r="AS193" s="46"/>
      <c r="AT193" s="46"/>
      <c r="AU193" s="46"/>
      <c r="AV193" s="46"/>
      <c r="AW193" s="46"/>
      <c r="AX193" s="46"/>
      <c r="AY193">
        <f>COUNTA($C$196)</f>
        <v>1</v>
      </c>
    </row>
    <row r="194" spans="1:51" ht="24.75" customHeight="1" x14ac:dyDescent="0.15">
      <c r="A194" s="44"/>
      <c r="B194" s="48" t="s">
        <v>163</v>
      </c>
      <c r="C194" s="44"/>
      <c r="D194" s="44"/>
      <c r="E194" s="44"/>
      <c r="F194" s="44"/>
      <c r="G194" s="44"/>
      <c r="H194" s="44"/>
      <c r="I194" s="44"/>
      <c r="J194" s="44"/>
      <c r="K194" s="44"/>
      <c r="L194" s="44"/>
      <c r="M194" s="44"/>
      <c r="N194" s="44"/>
      <c r="O194" s="44"/>
      <c r="P194" s="49"/>
      <c r="Q194" s="49"/>
      <c r="R194" s="49"/>
      <c r="S194" s="49"/>
      <c r="T194" s="49"/>
      <c r="U194" s="49"/>
      <c r="V194" s="49"/>
      <c r="W194" s="49"/>
      <c r="X194" s="49"/>
      <c r="Y194" s="50"/>
      <c r="Z194" s="50"/>
      <c r="AA194" s="50"/>
      <c r="AB194" s="50"/>
      <c r="AC194" s="50"/>
      <c r="AD194" s="50"/>
      <c r="AE194" s="50"/>
      <c r="AF194" s="50"/>
      <c r="AG194" s="50"/>
      <c r="AH194" s="50"/>
      <c r="AI194" s="50"/>
      <c r="AJ194" s="50"/>
      <c r="AK194" s="50"/>
      <c r="AL194" s="50"/>
      <c r="AM194" s="50"/>
      <c r="AN194" s="50"/>
      <c r="AO194" s="50"/>
      <c r="AP194" s="49"/>
      <c r="AQ194" s="49"/>
      <c r="AR194" s="49"/>
      <c r="AS194" s="49"/>
      <c r="AT194" s="49"/>
      <c r="AU194" s="49"/>
      <c r="AV194" s="49"/>
      <c r="AW194" s="49"/>
      <c r="AX194" s="49"/>
      <c r="AY194">
        <f>$AY$193</f>
        <v>1</v>
      </c>
    </row>
    <row r="195" spans="1:51" ht="59.25" customHeight="1" x14ac:dyDescent="0.15">
      <c r="A195" s="161"/>
      <c r="B195" s="161"/>
      <c r="C195" s="161" t="s">
        <v>24</v>
      </c>
      <c r="D195" s="161"/>
      <c r="E195" s="161"/>
      <c r="F195" s="161"/>
      <c r="G195" s="161"/>
      <c r="H195" s="161"/>
      <c r="I195" s="161"/>
      <c r="J195" s="178" t="s">
        <v>181</v>
      </c>
      <c r="K195" s="179"/>
      <c r="L195" s="179"/>
      <c r="M195" s="179"/>
      <c r="N195" s="179"/>
      <c r="O195" s="179"/>
      <c r="P195" s="131" t="s">
        <v>25</v>
      </c>
      <c r="Q195" s="131"/>
      <c r="R195" s="131"/>
      <c r="S195" s="131"/>
      <c r="T195" s="131"/>
      <c r="U195" s="131"/>
      <c r="V195" s="131"/>
      <c r="W195" s="131"/>
      <c r="X195" s="131"/>
      <c r="Y195" s="160" t="s">
        <v>180</v>
      </c>
      <c r="Z195" s="180"/>
      <c r="AA195" s="180"/>
      <c r="AB195" s="180"/>
      <c r="AC195" s="178" t="s">
        <v>206</v>
      </c>
      <c r="AD195" s="178"/>
      <c r="AE195" s="178"/>
      <c r="AF195" s="178"/>
      <c r="AG195" s="178"/>
      <c r="AH195" s="160" t="s">
        <v>219</v>
      </c>
      <c r="AI195" s="161"/>
      <c r="AJ195" s="161"/>
      <c r="AK195" s="161"/>
      <c r="AL195" s="161" t="s">
        <v>19</v>
      </c>
      <c r="AM195" s="161"/>
      <c r="AN195" s="161"/>
      <c r="AO195" s="162"/>
      <c r="AP195" s="163" t="s">
        <v>182</v>
      </c>
      <c r="AQ195" s="163"/>
      <c r="AR195" s="163"/>
      <c r="AS195" s="163"/>
      <c r="AT195" s="163"/>
      <c r="AU195" s="163"/>
      <c r="AV195" s="163"/>
      <c r="AW195" s="163"/>
      <c r="AX195" s="163"/>
      <c r="AY195">
        <f>$AY$193</f>
        <v>1</v>
      </c>
    </row>
    <row r="196" spans="1:51" ht="51" customHeight="1" x14ac:dyDescent="0.15">
      <c r="A196" s="164">
        <v>1</v>
      </c>
      <c r="B196" s="164">
        <v>1</v>
      </c>
      <c r="C196" s="165" t="s">
        <v>677</v>
      </c>
      <c r="D196" s="166"/>
      <c r="E196" s="166"/>
      <c r="F196" s="166"/>
      <c r="G196" s="166"/>
      <c r="H196" s="166"/>
      <c r="I196" s="166"/>
      <c r="J196" s="167">
        <v>1010401000530</v>
      </c>
      <c r="K196" s="168"/>
      <c r="L196" s="168"/>
      <c r="M196" s="168"/>
      <c r="N196" s="168"/>
      <c r="O196" s="168"/>
      <c r="P196" s="181" t="s">
        <v>605</v>
      </c>
      <c r="Q196" s="182"/>
      <c r="R196" s="182"/>
      <c r="S196" s="182"/>
      <c r="T196" s="182"/>
      <c r="U196" s="182"/>
      <c r="V196" s="182"/>
      <c r="W196" s="182"/>
      <c r="X196" s="182"/>
      <c r="Y196" s="171">
        <v>73</v>
      </c>
      <c r="Z196" s="172"/>
      <c r="AA196" s="172"/>
      <c r="AB196" s="173"/>
      <c r="AC196" s="183" t="s">
        <v>222</v>
      </c>
      <c r="AD196" s="184"/>
      <c r="AE196" s="184"/>
      <c r="AF196" s="184"/>
      <c r="AG196" s="184"/>
      <c r="AH196" s="176">
        <v>3</v>
      </c>
      <c r="AI196" s="177"/>
      <c r="AJ196" s="177"/>
      <c r="AK196" s="177"/>
      <c r="AL196" s="78" t="s">
        <v>252</v>
      </c>
      <c r="AM196" s="79"/>
      <c r="AN196" s="79"/>
      <c r="AO196" s="80"/>
      <c r="AP196" s="81" t="s">
        <v>615</v>
      </c>
      <c r="AQ196" s="81"/>
      <c r="AR196" s="81"/>
      <c r="AS196" s="81"/>
      <c r="AT196" s="81"/>
      <c r="AU196" s="81"/>
      <c r="AV196" s="81"/>
      <c r="AW196" s="81"/>
      <c r="AX196" s="81"/>
      <c r="AY196">
        <f>$AY$193</f>
        <v>1</v>
      </c>
    </row>
    <row r="197" spans="1:51" ht="24.75" customHeight="1" x14ac:dyDescent="0.15">
      <c r="A197" s="51"/>
      <c r="B197" s="51"/>
      <c r="C197" s="51"/>
      <c r="D197" s="51"/>
      <c r="E197" s="51"/>
      <c r="F197" s="51"/>
      <c r="G197" s="51"/>
      <c r="H197" s="51"/>
      <c r="I197" s="51"/>
      <c r="J197" s="51"/>
      <c r="K197" s="51"/>
      <c r="L197" s="51"/>
      <c r="M197" s="51"/>
      <c r="N197" s="51"/>
      <c r="O197" s="51"/>
      <c r="P197" s="52"/>
      <c r="Q197" s="52"/>
      <c r="R197" s="52"/>
      <c r="S197" s="52"/>
      <c r="T197" s="52"/>
      <c r="U197" s="52"/>
      <c r="V197" s="52"/>
      <c r="W197" s="52"/>
      <c r="X197" s="52"/>
      <c r="Y197" s="53"/>
      <c r="Z197" s="53"/>
      <c r="AA197" s="53"/>
      <c r="AB197" s="53"/>
      <c r="AC197" s="53"/>
      <c r="AD197" s="53"/>
      <c r="AE197" s="53"/>
      <c r="AF197" s="53"/>
      <c r="AG197" s="53"/>
      <c r="AH197" s="53"/>
      <c r="AI197" s="53"/>
      <c r="AJ197" s="53"/>
      <c r="AK197" s="53"/>
      <c r="AL197" s="53"/>
      <c r="AM197" s="53"/>
      <c r="AN197" s="53"/>
      <c r="AO197" s="53"/>
      <c r="AP197" s="52"/>
      <c r="AQ197" s="52"/>
      <c r="AR197" s="52"/>
      <c r="AS197" s="52"/>
      <c r="AT197" s="52"/>
      <c r="AU197" s="52"/>
      <c r="AV197" s="52"/>
      <c r="AW197" s="52"/>
      <c r="AX197" s="52"/>
      <c r="AY197">
        <f>COUNTA($C$200)</f>
        <v>1</v>
      </c>
    </row>
    <row r="198" spans="1:51" ht="24.75" customHeight="1" x14ac:dyDescent="0.15">
      <c r="A198" s="44"/>
      <c r="B198" s="48" t="s">
        <v>199</v>
      </c>
      <c r="C198" s="44"/>
      <c r="D198" s="44"/>
      <c r="E198" s="44"/>
      <c r="F198" s="44"/>
      <c r="G198" s="44"/>
      <c r="H198" s="44"/>
      <c r="I198" s="44"/>
      <c r="J198" s="44"/>
      <c r="K198" s="44"/>
      <c r="L198" s="44"/>
      <c r="M198" s="44"/>
      <c r="N198" s="44"/>
      <c r="O198" s="44"/>
      <c r="P198" s="49"/>
      <c r="Q198" s="49"/>
      <c r="R198" s="49"/>
      <c r="S198" s="49"/>
      <c r="T198" s="49"/>
      <c r="U198" s="49"/>
      <c r="V198" s="49"/>
      <c r="W198" s="49"/>
      <c r="X198" s="49"/>
      <c r="Y198" s="50"/>
      <c r="Z198" s="50"/>
      <c r="AA198" s="50"/>
      <c r="AB198" s="50"/>
      <c r="AC198" s="50"/>
      <c r="AD198" s="50"/>
      <c r="AE198" s="50"/>
      <c r="AF198" s="50"/>
      <c r="AG198" s="50"/>
      <c r="AH198" s="50"/>
      <c r="AI198" s="50"/>
      <c r="AJ198" s="50"/>
      <c r="AK198" s="50"/>
      <c r="AL198" s="50"/>
      <c r="AM198" s="50"/>
      <c r="AN198" s="50"/>
      <c r="AO198" s="50"/>
      <c r="AP198" s="49"/>
      <c r="AQ198" s="49"/>
      <c r="AR198" s="49"/>
      <c r="AS198" s="49"/>
      <c r="AT198" s="49"/>
      <c r="AU198" s="49"/>
      <c r="AV198" s="49"/>
      <c r="AW198" s="49"/>
      <c r="AX198" s="49"/>
      <c r="AY198">
        <f>$AY$197</f>
        <v>1</v>
      </c>
    </row>
    <row r="199" spans="1:51" ht="59.25" customHeight="1" x14ac:dyDescent="0.15">
      <c r="A199" s="161"/>
      <c r="B199" s="161"/>
      <c r="C199" s="161" t="s">
        <v>24</v>
      </c>
      <c r="D199" s="161"/>
      <c r="E199" s="161"/>
      <c r="F199" s="161"/>
      <c r="G199" s="161"/>
      <c r="H199" s="161"/>
      <c r="I199" s="161"/>
      <c r="J199" s="178" t="s">
        <v>181</v>
      </c>
      <c r="K199" s="179"/>
      <c r="L199" s="179"/>
      <c r="M199" s="179"/>
      <c r="N199" s="179"/>
      <c r="O199" s="179"/>
      <c r="P199" s="131" t="s">
        <v>25</v>
      </c>
      <c r="Q199" s="131"/>
      <c r="R199" s="131"/>
      <c r="S199" s="131"/>
      <c r="T199" s="131"/>
      <c r="U199" s="131"/>
      <c r="V199" s="131"/>
      <c r="W199" s="131"/>
      <c r="X199" s="131"/>
      <c r="Y199" s="160" t="s">
        <v>180</v>
      </c>
      <c r="Z199" s="180"/>
      <c r="AA199" s="180"/>
      <c r="AB199" s="180"/>
      <c r="AC199" s="178" t="s">
        <v>206</v>
      </c>
      <c r="AD199" s="178"/>
      <c r="AE199" s="178"/>
      <c r="AF199" s="178"/>
      <c r="AG199" s="178"/>
      <c r="AH199" s="160" t="s">
        <v>219</v>
      </c>
      <c r="AI199" s="161"/>
      <c r="AJ199" s="161"/>
      <c r="AK199" s="161"/>
      <c r="AL199" s="161" t="s">
        <v>19</v>
      </c>
      <c r="AM199" s="161"/>
      <c r="AN199" s="161"/>
      <c r="AO199" s="162"/>
      <c r="AP199" s="163" t="s">
        <v>182</v>
      </c>
      <c r="AQ199" s="163"/>
      <c r="AR199" s="163"/>
      <c r="AS199" s="163"/>
      <c r="AT199" s="163"/>
      <c r="AU199" s="163"/>
      <c r="AV199" s="163"/>
      <c r="AW199" s="163"/>
      <c r="AX199" s="163"/>
      <c r="AY199">
        <f>$AY$197</f>
        <v>1</v>
      </c>
    </row>
    <row r="200" spans="1:51" ht="51.75" customHeight="1" x14ac:dyDescent="0.15">
      <c r="A200" s="164">
        <v>1</v>
      </c>
      <c r="B200" s="164">
        <v>1</v>
      </c>
      <c r="C200" s="165" t="s">
        <v>678</v>
      </c>
      <c r="D200" s="166"/>
      <c r="E200" s="166"/>
      <c r="F200" s="166"/>
      <c r="G200" s="166"/>
      <c r="H200" s="166"/>
      <c r="I200" s="166"/>
      <c r="J200" s="167">
        <v>2010401005495</v>
      </c>
      <c r="K200" s="168"/>
      <c r="L200" s="168"/>
      <c r="M200" s="168"/>
      <c r="N200" s="168"/>
      <c r="O200" s="168"/>
      <c r="P200" s="169" t="s">
        <v>608</v>
      </c>
      <c r="Q200" s="170"/>
      <c r="R200" s="170"/>
      <c r="S200" s="170"/>
      <c r="T200" s="170"/>
      <c r="U200" s="170"/>
      <c r="V200" s="170"/>
      <c r="W200" s="170"/>
      <c r="X200" s="170"/>
      <c r="Y200" s="171">
        <v>5</v>
      </c>
      <c r="Z200" s="172"/>
      <c r="AA200" s="172"/>
      <c r="AB200" s="173"/>
      <c r="AC200" s="174" t="s">
        <v>221</v>
      </c>
      <c r="AD200" s="175"/>
      <c r="AE200" s="175"/>
      <c r="AF200" s="175"/>
      <c r="AG200" s="175"/>
      <c r="AH200" s="176">
        <v>5</v>
      </c>
      <c r="AI200" s="177"/>
      <c r="AJ200" s="177"/>
      <c r="AK200" s="177"/>
      <c r="AL200" s="78" t="s">
        <v>252</v>
      </c>
      <c r="AM200" s="79"/>
      <c r="AN200" s="79"/>
      <c r="AO200" s="80"/>
      <c r="AP200" s="81" t="s">
        <v>615</v>
      </c>
      <c r="AQ200" s="81"/>
      <c r="AR200" s="81"/>
      <c r="AS200" s="81"/>
      <c r="AT200" s="81"/>
      <c r="AU200" s="81"/>
      <c r="AV200" s="81"/>
      <c r="AW200" s="81"/>
      <c r="AX200" s="81"/>
      <c r="AY200">
        <f>$AY$197</f>
        <v>1</v>
      </c>
    </row>
    <row r="201" spans="1:51" ht="24.75" customHeight="1" x14ac:dyDescent="0.1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54"/>
      <c r="AM201" s="54"/>
      <c r="AN201" s="54"/>
      <c r="AO201" s="54"/>
      <c r="AP201" s="54"/>
      <c r="AQ201" s="54"/>
      <c r="AR201" s="54"/>
      <c r="AS201" s="54"/>
      <c r="AT201" s="54"/>
      <c r="AU201" s="54"/>
      <c r="AV201" s="54"/>
      <c r="AW201" s="54"/>
      <c r="AX201" s="54"/>
    </row>
  </sheetData>
  <sheetProtection formatRows="0"/>
  <dataConsolidate link="1"/>
  <mergeCells count="857">
    <mergeCell ref="A119:AX119"/>
    <mergeCell ref="A120:AX120"/>
    <mergeCell ref="A121:AX121"/>
    <mergeCell ref="A122:E122"/>
    <mergeCell ref="F122:AX122"/>
    <mergeCell ref="A123:AX123"/>
    <mergeCell ref="A117:B118"/>
    <mergeCell ref="C117:F117"/>
    <mergeCell ref="G117:AX117"/>
    <mergeCell ref="C118:F118"/>
    <mergeCell ref="G118:AX118"/>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D15:AJ15"/>
    <mergeCell ref="AK15:AQ15"/>
    <mergeCell ref="AR15:AX15"/>
    <mergeCell ref="G90:V91"/>
    <mergeCell ref="U94:AX94"/>
    <mergeCell ref="A4:F4"/>
    <mergeCell ref="G4:X4"/>
    <mergeCell ref="Y4:AD4"/>
    <mergeCell ref="AE4:AP4"/>
    <mergeCell ref="AQ4:AX4"/>
    <mergeCell ref="A5:F5"/>
    <mergeCell ref="G5:L5"/>
    <mergeCell ref="M5:R5"/>
    <mergeCell ref="S5:X5"/>
    <mergeCell ref="Y5:AD5"/>
    <mergeCell ref="A9:F9"/>
    <mergeCell ref="G9:AX9"/>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I18:O18"/>
    <mergeCell ref="P18:V18"/>
    <mergeCell ref="W18:AC18"/>
    <mergeCell ref="AD18:AJ18"/>
    <mergeCell ref="AK18:AQ18"/>
    <mergeCell ref="AR18:AX18"/>
    <mergeCell ref="I17:O17"/>
    <mergeCell ref="P17:V17"/>
    <mergeCell ref="W17:AC17"/>
    <mergeCell ref="AD17:AJ17"/>
    <mergeCell ref="AK17:AQ17"/>
    <mergeCell ref="AR17:AX1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G21:O21"/>
    <mergeCell ref="P21:V21"/>
    <mergeCell ref="W21:AC21"/>
    <mergeCell ref="AD21:AJ21"/>
    <mergeCell ref="AK21:AQ21"/>
    <mergeCell ref="AR21:AX21"/>
    <mergeCell ref="G20:O20"/>
    <mergeCell ref="P20:V20"/>
    <mergeCell ref="W20:AC20"/>
    <mergeCell ref="AD20:AJ20"/>
    <mergeCell ref="AK20:AQ20"/>
    <mergeCell ref="AR20:AX20"/>
    <mergeCell ref="AI33:AL33"/>
    <mergeCell ref="AM33:AP33"/>
    <mergeCell ref="AQ33:AT33"/>
    <mergeCell ref="AU33:AX33"/>
    <mergeCell ref="AI31:AL31"/>
    <mergeCell ref="AM31:AP31"/>
    <mergeCell ref="AQ31:AT31"/>
    <mergeCell ref="AU31:AX31"/>
    <mergeCell ref="A34:F36"/>
    <mergeCell ref="G34:X34"/>
    <mergeCell ref="G32:O33"/>
    <mergeCell ref="P32:X33"/>
    <mergeCell ref="Y32:AA32"/>
    <mergeCell ref="AB32:AD32"/>
    <mergeCell ref="A22:F29"/>
    <mergeCell ref="G22:O22"/>
    <mergeCell ref="P22:V22"/>
    <mergeCell ref="W22:AC22"/>
    <mergeCell ref="AD22:AX22"/>
    <mergeCell ref="G23:O23"/>
    <mergeCell ref="P23:V23"/>
    <mergeCell ref="W23:AC23"/>
    <mergeCell ref="AM32:AP32"/>
    <mergeCell ref="AQ32:AT32"/>
    <mergeCell ref="AU32:AX32"/>
    <mergeCell ref="G29:O29"/>
    <mergeCell ref="P29:V29"/>
    <mergeCell ref="W29:AC29"/>
    <mergeCell ref="A30:F30"/>
    <mergeCell ref="G30:AX30"/>
    <mergeCell ref="AD23:AX29"/>
    <mergeCell ref="G24:O24"/>
    <mergeCell ref="W25:AC25"/>
    <mergeCell ref="G26:O26"/>
    <mergeCell ref="P26:V26"/>
    <mergeCell ref="W26:AC26"/>
    <mergeCell ref="G27:O27"/>
    <mergeCell ref="P27:V27"/>
    <mergeCell ref="AI32:AL32"/>
    <mergeCell ref="AM46:AP46"/>
    <mergeCell ref="AQ46:AT46"/>
    <mergeCell ref="AU46:AX46"/>
    <mergeCell ref="AI44:AL44"/>
    <mergeCell ref="AM44:AP44"/>
    <mergeCell ref="AQ44:AT44"/>
    <mergeCell ref="AU44:AX44"/>
    <mergeCell ref="Y34:AA34"/>
    <mergeCell ref="AB34:AD34"/>
    <mergeCell ref="AE34:AH34"/>
    <mergeCell ref="AI34:AL34"/>
    <mergeCell ref="AE35:AH35"/>
    <mergeCell ref="AI35:AL35"/>
    <mergeCell ref="AM35:AP35"/>
    <mergeCell ref="AQ35:AX35"/>
    <mergeCell ref="Y36:AA36"/>
    <mergeCell ref="AM40:AP40"/>
    <mergeCell ref="AQ40:AT40"/>
    <mergeCell ref="AU45:AX45"/>
    <mergeCell ref="AQ37:AT37"/>
    <mergeCell ref="AU37:AX37"/>
    <mergeCell ref="AI41:AL41"/>
    <mergeCell ref="AB44:AD44"/>
    <mergeCell ref="AU72:AX72"/>
    <mergeCell ref="AI70:AL70"/>
    <mergeCell ref="AM70:AP70"/>
    <mergeCell ref="AQ70:AT70"/>
    <mergeCell ref="AU70:AX70"/>
    <mergeCell ref="AM47:AP47"/>
    <mergeCell ref="AQ47:AX47"/>
    <mergeCell ref="AM34:AP34"/>
    <mergeCell ref="AQ34:AX34"/>
    <mergeCell ref="AM36:AP36"/>
    <mergeCell ref="AQ36:AX36"/>
    <mergeCell ref="AQ38:AR38"/>
    <mergeCell ref="AS38:AT38"/>
    <mergeCell ref="AU38:AV38"/>
    <mergeCell ref="AU40:AX40"/>
    <mergeCell ref="AQ71:AT71"/>
    <mergeCell ref="AU71:AX71"/>
    <mergeCell ref="AM61:AP61"/>
    <mergeCell ref="AQ61:AX61"/>
    <mergeCell ref="AM50:AP51"/>
    <mergeCell ref="AW38:AX38"/>
    <mergeCell ref="AI40:AL40"/>
    <mergeCell ref="AI36:AL36"/>
    <mergeCell ref="G35:X36"/>
    <mergeCell ref="G77:O78"/>
    <mergeCell ref="P77:X78"/>
    <mergeCell ref="Y77:AA77"/>
    <mergeCell ref="AB77:AD77"/>
    <mergeCell ref="AE77:AH77"/>
    <mergeCell ref="AI77:AL77"/>
    <mergeCell ref="AI46:AL46"/>
    <mergeCell ref="AE53:AH53"/>
    <mergeCell ref="AI53:AL53"/>
    <mergeCell ref="G57:O57"/>
    <mergeCell ref="P57:X57"/>
    <mergeCell ref="Y57:AA57"/>
    <mergeCell ref="AB67:AD67"/>
    <mergeCell ref="AE67:AH67"/>
    <mergeCell ref="AE72:AH72"/>
    <mergeCell ref="AI72:AL72"/>
    <mergeCell ref="AE44:AH44"/>
    <mergeCell ref="Y35:AA35"/>
    <mergeCell ref="AB35:AD35"/>
    <mergeCell ref="G44:O44"/>
    <mergeCell ref="P44:X44"/>
    <mergeCell ref="Y44:AA44"/>
    <mergeCell ref="A47:F49"/>
    <mergeCell ref="G47:X47"/>
    <mergeCell ref="Y47:AA47"/>
    <mergeCell ref="AB47:AD47"/>
    <mergeCell ref="AE47:AH47"/>
    <mergeCell ref="AI47:AL47"/>
    <mergeCell ref="AB53:AD53"/>
    <mergeCell ref="G39:O41"/>
    <mergeCell ref="P39:X41"/>
    <mergeCell ref="Y39:AA39"/>
    <mergeCell ref="AB39:AD39"/>
    <mergeCell ref="AE39:AH39"/>
    <mergeCell ref="AI39:AL39"/>
    <mergeCell ref="Y41:AA41"/>
    <mergeCell ref="AB41:AD41"/>
    <mergeCell ref="AE41:AH41"/>
    <mergeCell ref="A44:F46"/>
    <mergeCell ref="A31:F33"/>
    <mergeCell ref="G31:O31"/>
    <mergeCell ref="P31:X31"/>
    <mergeCell ref="Y31:AA31"/>
    <mergeCell ref="AB31:AD31"/>
    <mergeCell ref="AE31:AH31"/>
    <mergeCell ref="Y46:AA46"/>
    <mergeCell ref="AB46:AD46"/>
    <mergeCell ref="AE46:AH46"/>
    <mergeCell ref="AB36:AD36"/>
    <mergeCell ref="AE36:AH36"/>
    <mergeCell ref="AE32:AH32"/>
    <mergeCell ref="Y33:AA33"/>
    <mergeCell ref="AB33:AD33"/>
    <mergeCell ref="AE33:AH33"/>
    <mergeCell ref="AQ75:AX75"/>
    <mergeCell ref="G74:X75"/>
    <mergeCell ref="Y74:AA74"/>
    <mergeCell ref="AB74:AD74"/>
    <mergeCell ref="AE74:AH74"/>
    <mergeCell ref="AI74:AL74"/>
    <mergeCell ref="AM74:AP74"/>
    <mergeCell ref="AM62:AP62"/>
    <mergeCell ref="AQ62:AX62"/>
    <mergeCell ref="G73:X73"/>
    <mergeCell ref="Y73:AA73"/>
    <mergeCell ref="AB73:AD73"/>
    <mergeCell ref="AE73:AH73"/>
    <mergeCell ref="AI73:AL73"/>
    <mergeCell ref="AM73:AP73"/>
    <mergeCell ref="Y62:AA62"/>
    <mergeCell ref="AM71:AP71"/>
    <mergeCell ref="Y75:AA75"/>
    <mergeCell ref="AB75:AD75"/>
    <mergeCell ref="AE75:AH75"/>
    <mergeCell ref="AB72:AD72"/>
    <mergeCell ref="AQ74:AX74"/>
    <mergeCell ref="AM72:AP72"/>
    <mergeCell ref="AQ72:AT72"/>
    <mergeCell ref="A79:F81"/>
    <mergeCell ref="G79:X79"/>
    <mergeCell ref="Y79:AA79"/>
    <mergeCell ref="Y61:AA61"/>
    <mergeCell ref="AB61:AD61"/>
    <mergeCell ref="AE61:AH61"/>
    <mergeCell ref="AI61:AL61"/>
    <mergeCell ref="AE50:AH51"/>
    <mergeCell ref="AI50:AL51"/>
    <mergeCell ref="A73:F75"/>
    <mergeCell ref="A60:F62"/>
    <mergeCell ref="A76:F78"/>
    <mergeCell ref="G76:O76"/>
    <mergeCell ref="P76:X76"/>
    <mergeCell ref="Y76:AA76"/>
    <mergeCell ref="AB76:AD76"/>
    <mergeCell ref="AE76:AH76"/>
    <mergeCell ref="AW64:AX64"/>
    <mergeCell ref="A63:F67"/>
    <mergeCell ref="G63:O64"/>
    <mergeCell ref="P63:X64"/>
    <mergeCell ref="Y63:AA64"/>
    <mergeCell ref="AB63:AD64"/>
    <mergeCell ref="AM81:AP81"/>
    <mergeCell ref="AQ81:AX81"/>
    <mergeCell ref="A37:F41"/>
    <mergeCell ref="G37:O38"/>
    <mergeCell ref="P37:X38"/>
    <mergeCell ref="Y37:AA38"/>
    <mergeCell ref="AB37:AD38"/>
    <mergeCell ref="AE37:AH38"/>
    <mergeCell ref="AI37:AL38"/>
    <mergeCell ref="AM37:AP38"/>
    <mergeCell ref="AM79:AP79"/>
    <mergeCell ref="AQ79:AX79"/>
    <mergeCell ref="G80:X81"/>
    <mergeCell ref="Y80:AA80"/>
    <mergeCell ref="AB80:AD80"/>
    <mergeCell ref="AE80:AH80"/>
    <mergeCell ref="AI80:AL80"/>
    <mergeCell ref="AM80:AP80"/>
    <mergeCell ref="AB79:AD79"/>
    <mergeCell ref="AE79:AH79"/>
    <mergeCell ref="AI79:AL79"/>
    <mergeCell ref="AM39:AP39"/>
    <mergeCell ref="AQ39:AT39"/>
    <mergeCell ref="AU39:AX39"/>
    <mergeCell ref="Y40:AA40"/>
    <mergeCell ref="AB40:AD40"/>
    <mergeCell ref="AE40:AH40"/>
    <mergeCell ref="AM41:AP41"/>
    <mergeCell ref="AQ41:AT41"/>
    <mergeCell ref="AU41:AX41"/>
    <mergeCell ref="AQ73:AX73"/>
    <mergeCell ref="AU58:AX58"/>
    <mergeCell ref="Y59:AA59"/>
    <mergeCell ref="AB59:AD59"/>
    <mergeCell ref="AE59:AH59"/>
    <mergeCell ref="AI59:AL59"/>
    <mergeCell ref="AM59:AP59"/>
    <mergeCell ref="AQ59:AT59"/>
    <mergeCell ref="AU59:AX59"/>
    <mergeCell ref="AI57:AL57"/>
    <mergeCell ref="Y72:AA72"/>
    <mergeCell ref="AS64:AT64"/>
    <mergeCell ref="G45:O46"/>
    <mergeCell ref="P45:X46"/>
    <mergeCell ref="Y45:AA45"/>
    <mergeCell ref="AB45:AD45"/>
    <mergeCell ref="AE45:AH45"/>
    <mergeCell ref="AI45:AL45"/>
    <mergeCell ref="AM57:AP57"/>
    <mergeCell ref="AQ57:AT57"/>
    <mergeCell ref="AB57:AD57"/>
    <mergeCell ref="AE57:AH57"/>
    <mergeCell ref="G52:O54"/>
    <mergeCell ref="P52:X54"/>
    <mergeCell ref="Y54:AA54"/>
    <mergeCell ref="AB54:AD54"/>
    <mergeCell ref="AE54:AH54"/>
    <mergeCell ref="AI54:AL54"/>
    <mergeCell ref="AI67:AL67"/>
    <mergeCell ref="AE63:AH64"/>
    <mergeCell ref="AI63:AL64"/>
    <mergeCell ref="A42:F43"/>
    <mergeCell ref="G42:AX43"/>
    <mergeCell ref="A50:F54"/>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B48:AD48"/>
    <mergeCell ref="AE48:AH48"/>
    <mergeCell ref="AI48:AL48"/>
    <mergeCell ref="AM48:AP48"/>
    <mergeCell ref="AM52:AP52"/>
    <mergeCell ref="AQ52:AT52"/>
    <mergeCell ref="AU52:AX52"/>
    <mergeCell ref="Y53:AA53"/>
    <mergeCell ref="A70:F72"/>
    <mergeCell ref="G70:O70"/>
    <mergeCell ref="P70:X70"/>
    <mergeCell ref="Y70:AA70"/>
    <mergeCell ref="AI75:AL75"/>
    <mergeCell ref="AM75:AP75"/>
    <mergeCell ref="A55:F56"/>
    <mergeCell ref="G55:AX56"/>
    <mergeCell ref="A57:F59"/>
    <mergeCell ref="AI62:AL62"/>
    <mergeCell ref="AM58:AP58"/>
    <mergeCell ref="AQ58:AT58"/>
    <mergeCell ref="AU57:AX57"/>
    <mergeCell ref="G58:O59"/>
    <mergeCell ref="P58:X59"/>
    <mergeCell ref="Y58:AA58"/>
    <mergeCell ref="AB58:AD58"/>
    <mergeCell ref="AE58:AH58"/>
    <mergeCell ref="AI58:AL58"/>
    <mergeCell ref="AM63:AP64"/>
    <mergeCell ref="AQ63:AT63"/>
    <mergeCell ref="AU63:AX63"/>
    <mergeCell ref="AQ64:AR64"/>
    <mergeCell ref="AU64:AV64"/>
    <mergeCell ref="G65:O67"/>
    <mergeCell ref="P65:X67"/>
    <mergeCell ref="Y65:AA65"/>
    <mergeCell ref="AB65:AD65"/>
    <mergeCell ref="AE65:AH65"/>
    <mergeCell ref="AI65:AL65"/>
    <mergeCell ref="Y67:AA67"/>
    <mergeCell ref="Y71:AA71"/>
    <mergeCell ref="AB71:AD71"/>
    <mergeCell ref="AE71:AH71"/>
    <mergeCell ref="AI71:AL71"/>
    <mergeCell ref="G71:O72"/>
    <mergeCell ref="P71:X72"/>
    <mergeCell ref="AM65:AP65"/>
    <mergeCell ref="AQ65:AT65"/>
    <mergeCell ref="AU65:AX65"/>
    <mergeCell ref="Y66:AA66"/>
    <mergeCell ref="AB66:AD66"/>
    <mergeCell ref="AE66:AH66"/>
    <mergeCell ref="AI66:AL66"/>
    <mergeCell ref="AM66:AP66"/>
    <mergeCell ref="AQ66:AT66"/>
    <mergeCell ref="AU66:AX66"/>
    <mergeCell ref="AB81:AD81"/>
    <mergeCell ref="AE81:AH81"/>
    <mergeCell ref="AI81:AL81"/>
    <mergeCell ref="AM77:AP77"/>
    <mergeCell ref="AQ77:AT77"/>
    <mergeCell ref="AU77:AX77"/>
    <mergeCell ref="Y78:AA78"/>
    <mergeCell ref="AM67:AP67"/>
    <mergeCell ref="AQ67:AT67"/>
    <mergeCell ref="AU67:AX67"/>
    <mergeCell ref="AQ80:AX80"/>
    <mergeCell ref="Y81:AA81"/>
    <mergeCell ref="AB70:AD70"/>
    <mergeCell ref="AE70:AH70"/>
    <mergeCell ref="AB78:AD78"/>
    <mergeCell ref="AE78:AH78"/>
    <mergeCell ref="AI78:AL78"/>
    <mergeCell ref="AM78:AP78"/>
    <mergeCell ref="AQ78:AT78"/>
    <mergeCell ref="AU78:AX78"/>
    <mergeCell ref="AI76:AL76"/>
    <mergeCell ref="AM76:AP76"/>
    <mergeCell ref="AQ76:AT76"/>
    <mergeCell ref="AU76:AX76"/>
    <mergeCell ref="AQ83:AR83"/>
    <mergeCell ref="AS83:AT83"/>
    <mergeCell ref="AU83:AV83"/>
    <mergeCell ref="AW83:AX83"/>
    <mergeCell ref="A82:F86"/>
    <mergeCell ref="G82:O83"/>
    <mergeCell ref="P82:X83"/>
    <mergeCell ref="Y82:AA83"/>
    <mergeCell ref="AB82:AD83"/>
    <mergeCell ref="W90:AA90"/>
    <mergeCell ref="AB90:AX90"/>
    <mergeCell ref="W91:AA91"/>
    <mergeCell ref="AB91:AX91"/>
    <mergeCell ref="C92:D94"/>
    <mergeCell ref="E92:F94"/>
    <mergeCell ref="G92:I92"/>
    <mergeCell ref="J92:T92"/>
    <mergeCell ref="U92:AX92"/>
    <mergeCell ref="G93:T93"/>
    <mergeCell ref="AG99:AX99"/>
    <mergeCell ref="C108:AC108"/>
    <mergeCell ref="AD108:AF108"/>
    <mergeCell ref="AG108:AX108"/>
    <mergeCell ref="C109:AC109"/>
    <mergeCell ref="U93:AX93"/>
    <mergeCell ref="G94:T94"/>
    <mergeCell ref="A95:AX95"/>
    <mergeCell ref="C96:AC96"/>
    <mergeCell ref="AD96:AF96"/>
    <mergeCell ref="AG96:AX96"/>
    <mergeCell ref="A89:B94"/>
    <mergeCell ref="C89:D91"/>
    <mergeCell ref="E89:F89"/>
    <mergeCell ref="G89:AX89"/>
    <mergeCell ref="E90:F91"/>
    <mergeCell ref="A100:B109"/>
    <mergeCell ref="C100:AC100"/>
    <mergeCell ref="AD100:AF100"/>
    <mergeCell ref="AG100:AX102"/>
    <mergeCell ref="C101:D102"/>
    <mergeCell ref="E101:AC101"/>
    <mergeCell ref="AD101:AF101"/>
    <mergeCell ref="E102:AC102"/>
    <mergeCell ref="AD102:AF102"/>
    <mergeCell ref="C103:AC103"/>
    <mergeCell ref="A97:B99"/>
    <mergeCell ref="C97:AC97"/>
    <mergeCell ref="AD97:AF97"/>
    <mergeCell ref="AG97:AX97"/>
    <mergeCell ref="C98:AC98"/>
    <mergeCell ref="AD98:AF98"/>
    <mergeCell ref="AG98:AX98"/>
    <mergeCell ref="C99:AC99"/>
    <mergeCell ref="AD99:AF99"/>
    <mergeCell ref="C106:AC106"/>
    <mergeCell ref="AD106:AF106"/>
    <mergeCell ref="AG106:AX106"/>
    <mergeCell ref="C107:AC107"/>
    <mergeCell ref="AD107:AF107"/>
    <mergeCell ref="AG107:AX107"/>
    <mergeCell ref="AD103:AF103"/>
    <mergeCell ref="AG103:AX103"/>
    <mergeCell ref="C104:AC104"/>
    <mergeCell ref="AD104:AF104"/>
    <mergeCell ref="AG104:AX104"/>
    <mergeCell ref="C105:AC105"/>
    <mergeCell ref="AD105:AF105"/>
    <mergeCell ref="AG105:AX105"/>
    <mergeCell ref="A114:B116"/>
    <mergeCell ref="C114:AC114"/>
    <mergeCell ref="AD114:AF114"/>
    <mergeCell ref="AG114:AX116"/>
    <mergeCell ref="C116:D116"/>
    <mergeCell ref="H116:I116"/>
    <mergeCell ref="M116:N116"/>
    <mergeCell ref="AD109:AF109"/>
    <mergeCell ref="AG109:AX109"/>
    <mergeCell ref="AG113:AX113"/>
    <mergeCell ref="O116:AF116"/>
    <mergeCell ref="O115:AF115"/>
    <mergeCell ref="C115:N115"/>
    <mergeCell ref="A110:B113"/>
    <mergeCell ref="C110:AC110"/>
    <mergeCell ref="AD110:AF110"/>
    <mergeCell ref="AG110:AX110"/>
    <mergeCell ref="C111:AC111"/>
    <mergeCell ref="AD111:AF111"/>
    <mergeCell ref="AG111:AX111"/>
    <mergeCell ref="C112:AC112"/>
    <mergeCell ref="AD112:AF112"/>
    <mergeCell ref="AG112:AX112"/>
    <mergeCell ref="C113:AC113"/>
    <mergeCell ref="AD113:AF113"/>
    <mergeCell ref="AC129:AN129"/>
    <mergeCell ref="AO129:AX129"/>
    <mergeCell ref="A130:D130"/>
    <mergeCell ref="E130:P130"/>
    <mergeCell ref="Q130:AB130"/>
    <mergeCell ref="AC130:AN130"/>
    <mergeCell ref="AO130:AX130"/>
    <mergeCell ref="A124:E124"/>
    <mergeCell ref="F124:AX124"/>
    <mergeCell ref="A125:AX125"/>
    <mergeCell ref="A126:AX126"/>
    <mergeCell ref="A127:AX127"/>
    <mergeCell ref="A128:D128"/>
    <mergeCell ref="E128:P128"/>
    <mergeCell ref="Q128:AB128"/>
    <mergeCell ref="AC128:AN128"/>
    <mergeCell ref="AO128:AX128"/>
    <mergeCell ref="A129:D129"/>
    <mergeCell ref="E129:P129"/>
    <mergeCell ref="Q129:AB129"/>
    <mergeCell ref="A131:D131"/>
    <mergeCell ref="E131:P131"/>
    <mergeCell ref="Q131:AB131"/>
    <mergeCell ref="AC131:AN131"/>
    <mergeCell ref="AO131:AX131"/>
    <mergeCell ref="A132:D132"/>
    <mergeCell ref="E132:P132"/>
    <mergeCell ref="Q132:AB132"/>
    <mergeCell ref="AC132:AN132"/>
    <mergeCell ref="AO132:AX132"/>
    <mergeCell ref="A135:D135"/>
    <mergeCell ref="E135:P135"/>
    <mergeCell ref="Q135:AB135"/>
    <mergeCell ref="AC135:AN135"/>
    <mergeCell ref="AO135:AX135"/>
    <mergeCell ref="A136:D136"/>
    <mergeCell ref="A133:D133"/>
    <mergeCell ref="E133:P133"/>
    <mergeCell ref="Q133:AB133"/>
    <mergeCell ref="AC133:AN133"/>
    <mergeCell ref="AO133:AX133"/>
    <mergeCell ref="A134:D134"/>
    <mergeCell ref="E134:P134"/>
    <mergeCell ref="Q134:AB134"/>
    <mergeCell ref="AC134:AN134"/>
    <mergeCell ref="AO134:AX134"/>
    <mergeCell ref="AA136:AB136"/>
    <mergeCell ref="AC136:AE136"/>
    <mergeCell ref="AG136:AH136"/>
    <mergeCell ref="AJ136:AK136"/>
    <mergeCell ref="AM136:AN136"/>
    <mergeCell ref="AO136:AP136"/>
    <mergeCell ref="AM137:AN137"/>
    <mergeCell ref="AO137:AP137"/>
    <mergeCell ref="AR137:AS137"/>
    <mergeCell ref="AU137:AV137"/>
    <mergeCell ref="A138:D138"/>
    <mergeCell ref="O138:P138"/>
    <mergeCell ref="U137:V137"/>
    <mergeCell ref="X137:Y137"/>
    <mergeCell ref="AA137:AB137"/>
    <mergeCell ref="AC137:AE137"/>
    <mergeCell ref="AG137:AH137"/>
    <mergeCell ref="AJ137:AK137"/>
    <mergeCell ref="A137:D137"/>
    <mergeCell ref="E137:G137"/>
    <mergeCell ref="I137:J137"/>
    <mergeCell ref="L137:M137"/>
    <mergeCell ref="O137:P137"/>
    <mergeCell ref="Q137:S137"/>
    <mergeCell ref="L138:N138"/>
    <mergeCell ref="X138:Z138"/>
    <mergeCell ref="AJ138:AL138"/>
    <mergeCell ref="AT138:AU138"/>
    <mergeCell ref="AV138:AW138"/>
    <mergeCell ref="AM138:AN138"/>
    <mergeCell ref="AO138:AP138"/>
    <mergeCell ref="A139:F172"/>
    <mergeCell ref="A173:F182"/>
    <mergeCell ref="G173:AB173"/>
    <mergeCell ref="AC173:AX173"/>
    <mergeCell ref="G174:K174"/>
    <mergeCell ref="L174:X174"/>
    <mergeCell ref="AA138:AB138"/>
    <mergeCell ref="Y174:AB174"/>
    <mergeCell ref="AC174:AG174"/>
    <mergeCell ref="AH174:AT174"/>
    <mergeCell ref="AU174:AX174"/>
    <mergeCell ref="G175:K175"/>
    <mergeCell ref="L175:X175"/>
    <mergeCell ref="Y175:AB175"/>
    <mergeCell ref="AC175:AG175"/>
    <mergeCell ref="AH175:AT175"/>
    <mergeCell ref="AU175:AX175"/>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AL187:AO18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87:AK187"/>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L190:AO190"/>
    <mergeCell ref="AP190:AX190"/>
    <mergeCell ref="AP191:AX191"/>
    <mergeCell ref="A192:B192"/>
    <mergeCell ref="C192:I192"/>
    <mergeCell ref="J192:O192"/>
    <mergeCell ref="P192:X192"/>
    <mergeCell ref="Y192:AB192"/>
    <mergeCell ref="AC192:AG192"/>
    <mergeCell ref="AH192:AK192"/>
    <mergeCell ref="AL192:AO192"/>
    <mergeCell ref="AP192:AX192"/>
    <mergeCell ref="J191:O191"/>
    <mergeCell ref="P191:X191"/>
    <mergeCell ref="Y191:AB191"/>
    <mergeCell ref="AC191:AG191"/>
    <mergeCell ref="AH191:AK191"/>
    <mergeCell ref="AL191:AO191"/>
    <mergeCell ref="A191:B191"/>
    <mergeCell ref="C191:I191"/>
    <mergeCell ref="C196:I196"/>
    <mergeCell ref="J196:O196"/>
    <mergeCell ref="P196:X196"/>
    <mergeCell ref="Y196:AB196"/>
    <mergeCell ref="AC196:AG196"/>
    <mergeCell ref="AH196:AK196"/>
    <mergeCell ref="AL196:AO196"/>
    <mergeCell ref="A195:B195"/>
    <mergeCell ref="C195:I195"/>
    <mergeCell ref="J195:O195"/>
    <mergeCell ref="P195:X195"/>
    <mergeCell ref="Y195:AB195"/>
    <mergeCell ref="AC195:AG195"/>
    <mergeCell ref="AH195:AK195"/>
    <mergeCell ref="AM45:AP45"/>
    <mergeCell ref="AQ45:AT45"/>
    <mergeCell ref="AL200:AO200"/>
    <mergeCell ref="AP200:AX200"/>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6:AX196"/>
    <mergeCell ref="AL195:AO195"/>
    <mergeCell ref="AP195:AX195"/>
    <mergeCell ref="A196:B196"/>
    <mergeCell ref="Y52:AA52"/>
    <mergeCell ref="AB52:AD52"/>
    <mergeCell ref="AE52:AH52"/>
    <mergeCell ref="AI52:AL52"/>
    <mergeCell ref="AM54:AP54"/>
    <mergeCell ref="AQ54:AT54"/>
    <mergeCell ref="AU54:AX54"/>
    <mergeCell ref="AQ50:AT50"/>
    <mergeCell ref="AU50:AX50"/>
    <mergeCell ref="AQ51:AR51"/>
    <mergeCell ref="AS51:AT51"/>
    <mergeCell ref="AU51:AV51"/>
    <mergeCell ref="AW51:AX51"/>
    <mergeCell ref="AM53:AP53"/>
    <mergeCell ref="AQ53:AT53"/>
    <mergeCell ref="AU53:AX53"/>
    <mergeCell ref="G84:O86"/>
    <mergeCell ref="AM86:AP86"/>
    <mergeCell ref="AQ86:AT86"/>
    <mergeCell ref="AU86:AX86"/>
    <mergeCell ref="A87:F88"/>
    <mergeCell ref="G87:AX88"/>
    <mergeCell ref="P84:X86"/>
    <mergeCell ref="AE60:AH60"/>
    <mergeCell ref="AI60:AL60"/>
    <mergeCell ref="AB62:AD62"/>
    <mergeCell ref="AE62:AH62"/>
    <mergeCell ref="G61:X62"/>
    <mergeCell ref="A68:F69"/>
    <mergeCell ref="G68:AX69"/>
    <mergeCell ref="AM60:AP60"/>
    <mergeCell ref="AQ60:AX60"/>
    <mergeCell ref="G60:X60"/>
    <mergeCell ref="Y60:AA60"/>
    <mergeCell ref="AB60:AD60"/>
    <mergeCell ref="AE82:AH83"/>
    <mergeCell ref="AI82:AL83"/>
    <mergeCell ref="AM82:AP83"/>
    <mergeCell ref="AQ82:AT82"/>
    <mergeCell ref="AU82:AX82"/>
    <mergeCell ref="AQ84:AT84"/>
    <mergeCell ref="AU84:AX84"/>
    <mergeCell ref="Y85:AA85"/>
    <mergeCell ref="AB85:AD85"/>
    <mergeCell ref="AE85:AH85"/>
    <mergeCell ref="AI85:AL85"/>
    <mergeCell ref="AM85:AP85"/>
    <mergeCell ref="AQ85:AT85"/>
    <mergeCell ref="AU85:AX85"/>
    <mergeCell ref="Y84:AA84"/>
    <mergeCell ref="AB84:AD84"/>
    <mergeCell ref="AE84:AH84"/>
    <mergeCell ref="AI84:AL84"/>
    <mergeCell ref="Y86:AA86"/>
    <mergeCell ref="AB86:AD86"/>
    <mergeCell ref="AE86:AH86"/>
    <mergeCell ref="AI86:AL86"/>
    <mergeCell ref="AM84:AP84"/>
    <mergeCell ref="J116:K116"/>
    <mergeCell ref="E116:F116"/>
    <mergeCell ref="AL188:AO188"/>
    <mergeCell ref="AP188:AX188"/>
    <mergeCell ref="E138:F138"/>
    <mergeCell ref="G138:I138"/>
    <mergeCell ref="J138:K138"/>
    <mergeCell ref="Q138:R138"/>
    <mergeCell ref="S138:U138"/>
    <mergeCell ref="V138:W138"/>
    <mergeCell ref="AC138:AD138"/>
    <mergeCell ref="AE138:AG138"/>
    <mergeCell ref="AH138:AI138"/>
    <mergeCell ref="AQ138:AS138"/>
    <mergeCell ref="E136:G136"/>
    <mergeCell ref="I136:J136"/>
    <mergeCell ref="L136:M136"/>
    <mergeCell ref="O136:P136"/>
    <mergeCell ref="Q136:S136"/>
    <mergeCell ref="U136:V136"/>
    <mergeCell ref="X136:Y136"/>
    <mergeCell ref="AR136:AS136"/>
    <mergeCell ref="AU136:AV136"/>
    <mergeCell ref="AP187:AX187"/>
  </mergeCells>
  <phoneticPr fontId="5"/>
  <conditionalFormatting sqref="Y189:Y192 P14:AQ14">
    <cfRule type="expression" dxfId="335" priority="1067">
      <formula>IF(RIGHT(TEXT(P14,"0.#"),1)=".",FALSE,TRUE)</formula>
    </cfRule>
    <cfRule type="expression" dxfId="334" priority="1068">
      <formula>IF(RIGHT(TEXT(P14,"0.#"),1)=".",TRUE,FALSE)</formula>
    </cfRule>
  </conditionalFormatting>
  <conditionalFormatting sqref="P18:AX18">
    <cfRule type="expression" dxfId="333" priority="1065">
      <formula>IF(RIGHT(TEXT(P18,"0.#"),1)=".",FALSE,TRUE)</formula>
    </cfRule>
    <cfRule type="expression" dxfId="332" priority="1066">
      <formula>IF(RIGHT(TEXT(P18,"0.#"),1)=".",TRUE,FALSE)</formula>
    </cfRule>
  </conditionalFormatting>
  <conditionalFormatting sqref="Y176">
    <cfRule type="expression" dxfId="331" priority="1063">
      <formula>IF(RIGHT(TEXT(Y176,"0.#"),1)=".",FALSE,TRUE)</formula>
    </cfRule>
    <cfRule type="expression" dxfId="330" priority="1064">
      <formula>IF(RIGHT(TEXT(Y176,"0.#"),1)=".",TRUE,FALSE)</formula>
    </cfRule>
  </conditionalFormatting>
  <conditionalFormatting sqref="Y177">
    <cfRule type="expression" dxfId="329" priority="1061">
      <formula>IF(RIGHT(TEXT(Y177,"0.#"),1)=".",FALSE,TRUE)</formula>
    </cfRule>
    <cfRule type="expression" dxfId="328" priority="1062">
      <formula>IF(RIGHT(TEXT(Y177,"0.#"),1)=".",TRUE,FALSE)</formula>
    </cfRule>
  </conditionalFormatting>
  <conditionalFormatting sqref="Y180">
    <cfRule type="expression" dxfId="327" priority="1041">
      <formula>IF(RIGHT(TEXT(Y180,"0.#"),1)=".",FALSE,TRUE)</formula>
    </cfRule>
    <cfRule type="expression" dxfId="326" priority="1042">
      <formula>IF(RIGHT(TEXT(Y180,"0.#"),1)=".",TRUE,FALSE)</formula>
    </cfRule>
  </conditionalFormatting>
  <conditionalFormatting sqref="P15:AX15 P13:AX13 P16:AQ17">
    <cfRule type="expression" dxfId="325" priority="1059">
      <formula>IF(RIGHT(TEXT(P13,"0.#"),1)=".",FALSE,TRUE)</formula>
    </cfRule>
    <cfRule type="expression" dxfId="324" priority="1060">
      <formula>IF(RIGHT(TEXT(P13,"0.#"),1)=".",TRUE,FALSE)</formula>
    </cfRule>
  </conditionalFormatting>
  <conditionalFormatting sqref="P19:AJ19">
    <cfRule type="expression" dxfId="323" priority="1057">
      <formula>IF(RIGHT(TEXT(P19,"0.#"),1)=".",FALSE,TRUE)</formula>
    </cfRule>
    <cfRule type="expression" dxfId="322" priority="1058">
      <formula>IF(RIGHT(TEXT(P19,"0.#"),1)=".",TRUE,FALSE)</formula>
    </cfRule>
  </conditionalFormatting>
  <conditionalFormatting sqref="AE32">
    <cfRule type="expression" dxfId="321" priority="1055">
      <formula>IF(RIGHT(TEXT(AE32,"0.#"),1)=".",FALSE,TRUE)</formula>
    </cfRule>
    <cfRule type="expression" dxfId="320" priority="1056">
      <formula>IF(RIGHT(TEXT(AE32,"0.#"),1)=".",TRUE,FALSE)</formula>
    </cfRule>
  </conditionalFormatting>
  <conditionalFormatting sqref="Y175">
    <cfRule type="expression" dxfId="319" priority="1053">
      <formula>IF(RIGHT(TEXT(Y175,"0.#"),1)=".",FALSE,TRUE)</formula>
    </cfRule>
    <cfRule type="expression" dxfId="318" priority="1054">
      <formula>IF(RIGHT(TEXT(Y175,"0.#"),1)=".",TRUE,FALSE)</formula>
    </cfRule>
  </conditionalFormatting>
  <conditionalFormatting sqref="AU176">
    <cfRule type="expression" dxfId="317" priority="1051">
      <formula>IF(RIGHT(TEXT(AU176,"0.#"),1)=".",FALSE,TRUE)</formula>
    </cfRule>
    <cfRule type="expression" dxfId="316" priority="1052">
      <formula>IF(RIGHT(TEXT(AU176,"0.#"),1)=".",TRUE,FALSE)</formula>
    </cfRule>
  </conditionalFormatting>
  <conditionalFormatting sqref="AU177">
    <cfRule type="expression" dxfId="315" priority="1049">
      <formula>IF(RIGHT(TEXT(AU177,"0.#"),1)=".",FALSE,TRUE)</formula>
    </cfRule>
    <cfRule type="expression" dxfId="314" priority="1050">
      <formula>IF(RIGHT(TEXT(AU177,"0.#"),1)=".",TRUE,FALSE)</formula>
    </cfRule>
  </conditionalFormatting>
  <conditionalFormatting sqref="AU175">
    <cfRule type="expression" dxfId="313" priority="1047">
      <formula>IF(RIGHT(TEXT(AU175,"0.#"),1)=".",FALSE,TRUE)</formula>
    </cfRule>
    <cfRule type="expression" dxfId="312" priority="1048">
      <formula>IF(RIGHT(TEXT(AU175,"0.#"),1)=".",TRUE,FALSE)</formula>
    </cfRule>
  </conditionalFormatting>
  <conditionalFormatting sqref="Y181">
    <cfRule type="expression" dxfId="311" priority="1045">
      <formula>IF(RIGHT(TEXT(Y181,"0.#"),1)=".",FALSE,TRUE)</formula>
    </cfRule>
    <cfRule type="expression" dxfId="310" priority="1046">
      <formula>IF(RIGHT(TEXT(Y181,"0.#"),1)=".",TRUE,FALSE)</formula>
    </cfRule>
  </conditionalFormatting>
  <conditionalFormatting sqref="Y182">
    <cfRule type="expression" dxfId="309" priority="1043">
      <formula>IF(RIGHT(TEXT(Y182,"0.#"),1)=".",FALSE,TRUE)</formula>
    </cfRule>
    <cfRule type="expression" dxfId="308" priority="1044">
      <formula>IF(RIGHT(TEXT(Y182,"0.#"),1)=".",TRUE,FALSE)</formula>
    </cfRule>
  </conditionalFormatting>
  <conditionalFormatting sqref="AU181">
    <cfRule type="expression" dxfId="307" priority="1039">
      <formula>IF(RIGHT(TEXT(AU181,"0.#"),1)=".",FALSE,TRUE)</formula>
    </cfRule>
    <cfRule type="expression" dxfId="306" priority="1040">
      <formula>IF(RIGHT(TEXT(AU181,"0.#"),1)=".",TRUE,FALSE)</formula>
    </cfRule>
  </conditionalFormatting>
  <conditionalFormatting sqref="AU182">
    <cfRule type="expression" dxfId="305" priority="1037">
      <formula>IF(RIGHT(TEXT(AU182,"0.#"),1)=".",FALSE,TRUE)</formula>
    </cfRule>
    <cfRule type="expression" dxfId="304" priority="1038">
      <formula>IF(RIGHT(TEXT(AU182,"0.#"),1)=".",TRUE,FALSE)</formula>
    </cfRule>
  </conditionalFormatting>
  <conditionalFormatting sqref="AU180">
    <cfRule type="expression" dxfId="303" priority="1035">
      <formula>IF(RIGHT(TEXT(AU180,"0.#"),1)=".",FALSE,TRUE)</formula>
    </cfRule>
    <cfRule type="expression" dxfId="302" priority="1036">
      <formula>IF(RIGHT(TEXT(AU180,"0.#"),1)=".",TRUE,FALSE)</formula>
    </cfRule>
  </conditionalFormatting>
  <conditionalFormatting sqref="AI32">
    <cfRule type="expression" dxfId="301" priority="1033">
      <formula>IF(RIGHT(TEXT(AI32,"0.#"),1)=".",FALSE,TRUE)</formula>
    </cfRule>
    <cfRule type="expression" dxfId="300" priority="1034">
      <formula>IF(RIGHT(TEXT(AI32,"0.#"),1)=".",TRUE,FALSE)</formula>
    </cfRule>
  </conditionalFormatting>
  <conditionalFormatting sqref="AM32">
    <cfRule type="expression" dxfId="299" priority="1031">
      <formula>IF(RIGHT(TEXT(AM32,"0.#"),1)=".",FALSE,TRUE)</formula>
    </cfRule>
    <cfRule type="expression" dxfId="298" priority="1032">
      <formula>IF(RIGHT(TEXT(AM32,"0.#"),1)=".",TRUE,FALSE)</formula>
    </cfRule>
  </conditionalFormatting>
  <conditionalFormatting sqref="AE33">
    <cfRule type="expression" dxfId="297" priority="1029">
      <formula>IF(RIGHT(TEXT(AE33,"0.#"),1)=".",FALSE,TRUE)</formula>
    </cfRule>
    <cfRule type="expression" dxfId="296" priority="1030">
      <formula>IF(RIGHT(TEXT(AE33,"0.#"),1)=".",TRUE,FALSE)</formula>
    </cfRule>
  </conditionalFormatting>
  <conditionalFormatting sqref="AI33">
    <cfRule type="expression" dxfId="295" priority="1027">
      <formula>IF(RIGHT(TEXT(AI33,"0.#"),1)=".",FALSE,TRUE)</formula>
    </cfRule>
    <cfRule type="expression" dxfId="294" priority="1028">
      <formula>IF(RIGHT(TEXT(AI33,"0.#"),1)=".",TRUE,FALSE)</formula>
    </cfRule>
  </conditionalFormatting>
  <conditionalFormatting sqref="AM33">
    <cfRule type="expression" dxfId="293" priority="1025">
      <formula>IF(RIGHT(TEXT(AM33,"0.#"),1)=".",FALSE,TRUE)</formula>
    </cfRule>
    <cfRule type="expression" dxfId="292" priority="1026">
      <formula>IF(RIGHT(TEXT(AM33,"0.#"),1)=".",TRUE,FALSE)</formula>
    </cfRule>
  </conditionalFormatting>
  <conditionalFormatting sqref="AQ33">
    <cfRule type="expression" dxfId="291" priority="1023">
      <formula>IF(RIGHT(TEXT(AQ33,"0.#"),1)=".",FALSE,TRUE)</formula>
    </cfRule>
    <cfRule type="expression" dxfId="290" priority="1024">
      <formula>IF(RIGHT(TEXT(AQ33,"0.#"),1)=".",TRUE,FALSE)</formula>
    </cfRule>
  </conditionalFormatting>
  <conditionalFormatting sqref="Y196">
    <cfRule type="expression" dxfId="289" priority="915">
      <formula>IF(RIGHT(TEXT(Y196,"0.#"),1)=".",FALSE,TRUE)</formula>
    </cfRule>
    <cfRule type="expression" dxfId="288" priority="916">
      <formula>IF(RIGHT(TEXT(Y196,"0.#"),1)=".",TRUE,FALSE)</formula>
    </cfRule>
  </conditionalFormatting>
  <conditionalFormatting sqref="Y200">
    <cfRule type="expression" dxfId="287" priority="903">
      <formula>IF(RIGHT(TEXT(Y200,"0.#"),1)=".",FALSE,TRUE)</formula>
    </cfRule>
    <cfRule type="expression" dxfId="286" priority="904">
      <formula>IF(RIGHT(TEXT(Y200,"0.#"),1)=".",TRUE,FALSE)</formula>
    </cfRule>
  </conditionalFormatting>
  <conditionalFormatting sqref="W23">
    <cfRule type="expression" dxfId="285" priority="981">
      <formula>IF(RIGHT(TEXT(W23,"0.#"),1)=".",FALSE,TRUE)</formula>
    </cfRule>
    <cfRule type="expression" dxfId="284" priority="982">
      <formula>IF(RIGHT(TEXT(W23,"0.#"),1)=".",TRUE,FALSE)</formula>
    </cfRule>
  </conditionalFormatting>
  <conditionalFormatting sqref="W24:W27">
    <cfRule type="expression" dxfId="283" priority="979">
      <formula>IF(RIGHT(TEXT(W24,"0.#"),1)=".",FALSE,TRUE)</formula>
    </cfRule>
    <cfRule type="expression" dxfId="282" priority="980">
      <formula>IF(RIGHT(TEXT(W24,"0.#"),1)=".",TRUE,FALSE)</formula>
    </cfRule>
  </conditionalFormatting>
  <conditionalFormatting sqref="W28">
    <cfRule type="expression" dxfId="281" priority="977">
      <formula>IF(RIGHT(TEXT(W28,"0.#"),1)=".",FALSE,TRUE)</formula>
    </cfRule>
    <cfRule type="expression" dxfId="280" priority="978">
      <formula>IF(RIGHT(TEXT(W28,"0.#"),1)=".",TRUE,FALSE)</formula>
    </cfRule>
  </conditionalFormatting>
  <conditionalFormatting sqref="P23">
    <cfRule type="expression" dxfId="279" priority="975">
      <formula>IF(RIGHT(TEXT(P23,"0.#"),1)=".",FALSE,TRUE)</formula>
    </cfRule>
    <cfRule type="expression" dxfId="278" priority="976">
      <formula>IF(RIGHT(TEXT(P23,"0.#"),1)=".",TRUE,FALSE)</formula>
    </cfRule>
  </conditionalFormatting>
  <conditionalFormatting sqref="P24:P27">
    <cfRule type="expression" dxfId="277" priority="973">
      <formula>IF(RIGHT(TEXT(P24,"0.#"),1)=".",FALSE,TRUE)</formula>
    </cfRule>
    <cfRule type="expression" dxfId="276" priority="974">
      <formula>IF(RIGHT(TEXT(P24,"0.#"),1)=".",TRUE,FALSE)</formula>
    </cfRule>
  </conditionalFormatting>
  <conditionalFormatting sqref="P28">
    <cfRule type="expression" dxfId="275" priority="971">
      <formula>IF(RIGHT(TEXT(P28,"0.#"),1)=".",FALSE,TRUE)</formula>
    </cfRule>
    <cfRule type="expression" dxfId="274" priority="972">
      <formula>IF(RIGHT(TEXT(P28,"0.#"),1)=".",TRUE,FALSE)</formula>
    </cfRule>
  </conditionalFormatting>
  <conditionalFormatting sqref="AU33">
    <cfRule type="expression" dxfId="273" priority="839">
      <formula>IF(RIGHT(TEXT(AU33,"0.#"),1)=".",FALSE,TRUE)</formula>
    </cfRule>
    <cfRule type="expression" dxfId="272" priority="840">
      <formula>IF(RIGHT(TEXT(AU33,"0.#"),1)=".",TRUE,FALSE)</formula>
    </cfRule>
  </conditionalFormatting>
  <conditionalFormatting sqref="P29:AC29">
    <cfRule type="expression" dxfId="271" priority="837">
      <formula>IF(RIGHT(TEXT(P29,"0.#"),1)=".",FALSE,TRUE)</formula>
    </cfRule>
    <cfRule type="expression" dxfId="270" priority="838">
      <formula>IF(RIGHT(TEXT(P29,"0.#"),1)=".",TRUE,FALSE)</formula>
    </cfRule>
  </conditionalFormatting>
  <conditionalFormatting sqref="AE39">
    <cfRule type="expression" dxfId="269" priority="835">
      <formula>IF(RIGHT(TEXT(AE39,"0.#"),1)=".",FALSE,TRUE)</formula>
    </cfRule>
    <cfRule type="expression" dxfId="268" priority="836">
      <formula>IF(RIGHT(TEXT(AE39,"0.#"),1)=".",TRUE,FALSE)</formula>
    </cfRule>
  </conditionalFormatting>
  <conditionalFormatting sqref="AQ39:AQ41">
    <cfRule type="expression" dxfId="267" priority="817">
      <formula>IF(RIGHT(TEXT(AQ39,"0.#"),1)=".",FALSE,TRUE)</formula>
    </cfRule>
    <cfRule type="expression" dxfId="266" priority="818">
      <formula>IF(RIGHT(TEXT(AQ39,"0.#"),1)=".",TRUE,FALSE)</formula>
    </cfRule>
  </conditionalFormatting>
  <conditionalFormatting sqref="AU39:AU41">
    <cfRule type="expression" dxfId="265" priority="815">
      <formula>IF(RIGHT(TEXT(AU39,"0.#"),1)=".",FALSE,TRUE)</formula>
    </cfRule>
    <cfRule type="expression" dxfId="264" priority="816">
      <formula>IF(RIGHT(TEXT(AU39,"0.#"),1)=".",TRUE,FALSE)</formula>
    </cfRule>
  </conditionalFormatting>
  <conditionalFormatting sqref="AI41">
    <cfRule type="expression" dxfId="263" priority="829">
      <formula>IF(RIGHT(TEXT(AI41,"0.#"),1)=".",FALSE,TRUE)</formula>
    </cfRule>
    <cfRule type="expression" dxfId="262" priority="830">
      <formula>IF(RIGHT(TEXT(AI41,"0.#"),1)=".",TRUE,FALSE)</formula>
    </cfRule>
  </conditionalFormatting>
  <conditionalFormatting sqref="AE40">
    <cfRule type="expression" dxfId="261" priority="833">
      <formula>IF(RIGHT(TEXT(AE40,"0.#"),1)=".",FALSE,TRUE)</formula>
    </cfRule>
    <cfRule type="expression" dxfId="260" priority="834">
      <formula>IF(RIGHT(TEXT(AE40,"0.#"),1)=".",TRUE,FALSE)</formula>
    </cfRule>
  </conditionalFormatting>
  <conditionalFormatting sqref="AE41">
    <cfRule type="expression" dxfId="259" priority="831">
      <formula>IF(RIGHT(TEXT(AE41,"0.#"),1)=".",FALSE,TRUE)</formula>
    </cfRule>
    <cfRule type="expression" dxfId="258" priority="832">
      <formula>IF(RIGHT(TEXT(AE41,"0.#"),1)=".",TRUE,FALSE)</formula>
    </cfRule>
  </conditionalFormatting>
  <conditionalFormatting sqref="AI39">
    <cfRule type="expression" dxfId="257" priority="825">
      <formula>IF(RIGHT(TEXT(AI39,"0.#"),1)=".",FALSE,TRUE)</formula>
    </cfRule>
    <cfRule type="expression" dxfId="256" priority="826">
      <formula>IF(RIGHT(TEXT(AI39,"0.#"),1)=".",TRUE,FALSE)</formula>
    </cfRule>
  </conditionalFormatting>
  <conditionalFormatting sqref="AI40">
    <cfRule type="expression" dxfId="255" priority="827">
      <formula>IF(RIGHT(TEXT(AI40,"0.#"),1)=".",FALSE,TRUE)</formula>
    </cfRule>
    <cfRule type="expression" dxfId="254" priority="828">
      <formula>IF(RIGHT(TEXT(AI40,"0.#"),1)=".",TRUE,FALSE)</formula>
    </cfRule>
  </conditionalFormatting>
  <conditionalFormatting sqref="AM48">
    <cfRule type="expression" dxfId="253" priority="787">
      <formula>IF(RIGHT(TEXT(AM48,"0.#"),1)=".",FALSE,TRUE)</formula>
    </cfRule>
    <cfRule type="expression" dxfId="252" priority="788">
      <formula>IF(RIGHT(TEXT(AM48,"0.#"),1)=".",TRUE,FALSE)</formula>
    </cfRule>
  </conditionalFormatting>
  <conditionalFormatting sqref="AE49 AM49">
    <cfRule type="expression" dxfId="251" priority="785">
      <formula>IF(RIGHT(TEXT(AE49,"0.#"),1)=".",FALSE,TRUE)</formula>
    </cfRule>
    <cfRule type="expression" dxfId="250" priority="786">
      <formula>IF(RIGHT(TEXT(AE49,"0.#"),1)=".",TRUE,FALSE)</formula>
    </cfRule>
  </conditionalFormatting>
  <conditionalFormatting sqref="AI49">
    <cfRule type="expression" dxfId="249" priority="783">
      <formula>IF(RIGHT(TEXT(AI49,"0.#"),1)=".",FALSE,TRUE)</formula>
    </cfRule>
    <cfRule type="expression" dxfId="248" priority="784">
      <formula>IF(RIGHT(TEXT(AI49,"0.#"),1)=".",TRUE,FALSE)</formula>
    </cfRule>
  </conditionalFormatting>
  <conditionalFormatting sqref="AE48">
    <cfRule type="expression" dxfId="247" priority="791">
      <formula>IF(RIGHT(TEXT(AE48,"0.#"),1)=".",FALSE,TRUE)</formula>
    </cfRule>
    <cfRule type="expression" dxfId="246" priority="792">
      <formula>IF(RIGHT(TEXT(AE48,"0.#"),1)=".",TRUE,FALSE)</formula>
    </cfRule>
  </conditionalFormatting>
  <conditionalFormatting sqref="AI48">
    <cfRule type="expression" dxfId="245" priority="789">
      <formula>IF(RIGHT(TEXT(AI48,"0.#"),1)=".",FALSE,TRUE)</formula>
    </cfRule>
    <cfRule type="expression" dxfId="244" priority="790">
      <formula>IF(RIGHT(TEXT(AI48,"0.#"),1)=".",TRUE,FALSE)</formula>
    </cfRule>
  </conditionalFormatting>
  <conditionalFormatting sqref="AE45">
    <cfRule type="expression" dxfId="243" priority="779">
      <formula>IF(RIGHT(TEXT(AE45,"0.#"),1)=".",FALSE,TRUE)</formula>
    </cfRule>
    <cfRule type="expression" dxfId="242" priority="780">
      <formula>IF(RIGHT(TEXT(AE45,"0.#"),1)=".",TRUE,FALSE)</formula>
    </cfRule>
  </conditionalFormatting>
  <conditionalFormatting sqref="AI45">
    <cfRule type="expression" dxfId="241" priority="777">
      <formula>IF(RIGHT(TEXT(AI45,"0.#"),1)=".",FALSE,TRUE)</formula>
    </cfRule>
    <cfRule type="expression" dxfId="240" priority="778">
      <formula>IF(RIGHT(TEXT(AI45,"0.#"),1)=".",TRUE,FALSE)</formula>
    </cfRule>
  </conditionalFormatting>
  <conditionalFormatting sqref="AM45">
    <cfRule type="expression" dxfId="239" priority="775">
      <formula>IF(RIGHT(TEXT(AM45,"0.#"),1)=".",FALSE,TRUE)</formula>
    </cfRule>
    <cfRule type="expression" dxfId="238" priority="776">
      <formula>IF(RIGHT(TEXT(AM45,"0.#"),1)=".",TRUE,FALSE)</formula>
    </cfRule>
  </conditionalFormatting>
  <conditionalFormatting sqref="AE46">
    <cfRule type="expression" dxfId="237" priority="773">
      <formula>IF(RIGHT(TEXT(AE46,"0.#"),1)=".",FALSE,TRUE)</formula>
    </cfRule>
    <cfRule type="expression" dxfId="236" priority="774">
      <formula>IF(RIGHT(TEXT(AE46,"0.#"),1)=".",TRUE,FALSE)</formula>
    </cfRule>
  </conditionalFormatting>
  <conditionalFormatting sqref="AI46">
    <cfRule type="expression" dxfId="235" priority="771">
      <formula>IF(RIGHT(TEXT(AI46,"0.#"),1)=".",FALSE,TRUE)</formula>
    </cfRule>
    <cfRule type="expression" dxfId="234" priority="772">
      <formula>IF(RIGHT(TEXT(AI46,"0.#"),1)=".",TRUE,FALSE)</formula>
    </cfRule>
  </conditionalFormatting>
  <conditionalFormatting sqref="AM46">
    <cfRule type="expression" dxfId="233" priority="769">
      <formula>IF(RIGHT(TEXT(AM46,"0.#"),1)=".",FALSE,TRUE)</formula>
    </cfRule>
    <cfRule type="expression" dxfId="232" priority="770">
      <formula>IF(RIGHT(TEXT(AM46,"0.#"),1)=".",TRUE,FALSE)</formula>
    </cfRule>
  </conditionalFormatting>
  <conditionalFormatting sqref="AE58">
    <cfRule type="expression" dxfId="231" priority="725">
      <formula>IF(RIGHT(TEXT(AE58,"0.#"),1)=".",FALSE,TRUE)</formula>
    </cfRule>
    <cfRule type="expression" dxfId="230" priority="726">
      <formula>IF(RIGHT(TEXT(AE58,"0.#"),1)=".",TRUE,FALSE)</formula>
    </cfRule>
  </conditionalFormatting>
  <conditionalFormatting sqref="AI58">
    <cfRule type="expression" dxfId="229" priority="723">
      <formula>IF(RIGHT(TEXT(AI58,"0.#"),1)=".",FALSE,TRUE)</formula>
    </cfRule>
    <cfRule type="expression" dxfId="228" priority="724">
      <formula>IF(RIGHT(TEXT(AI58,"0.#"),1)=".",TRUE,FALSE)</formula>
    </cfRule>
  </conditionalFormatting>
  <conditionalFormatting sqref="AM58">
    <cfRule type="expression" dxfId="227" priority="721">
      <formula>IF(RIGHT(TEXT(AM58,"0.#"),1)=".",FALSE,TRUE)</formula>
    </cfRule>
    <cfRule type="expression" dxfId="226" priority="722">
      <formula>IF(RIGHT(TEXT(AM58,"0.#"),1)=".",TRUE,FALSE)</formula>
    </cfRule>
  </conditionalFormatting>
  <conditionalFormatting sqref="AE59">
    <cfRule type="expression" dxfId="225" priority="719">
      <formula>IF(RIGHT(TEXT(AE59,"0.#"),1)=".",FALSE,TRUE)</formula>
    </cfRule>
    <cfRule type="expression" dxfId="224" priority="720">
      <formula>IF(RIGHT(TEXT(AE59,"0.#"),1)=".",TRUE,FALSE)</formula>
    </cfRule>
  </conditionalFormatting>
  <conditionalFormatting sqref="AI59">
    <cfRule type="expression" dxfId="223" priority="717">
      <formula>IF(RIGHT(TEXT(AI59,"0.#"),1)=".",FALSE,TRUE)</formula>
    </cfRule>
    <cfRule type="expression" dxfId="222" priority="718">
      <formula>IF(RIGHT(TEXT(AI59,"0.#"),1)=".",TRUE,FALSE)</formula>
    </cfRule>
  </conditionalFormatting>
  <conditionalFormatting sqref="AM59">
    <cfRule type="expression" dxfId="221" priority="715">
      <formula>IF(RIGHT(TEXT(AM59,"0.#"),1)=".",FALSE,TRUE)</formula>
    </cfRule>
    <cfRule type="expression" dxfId="220" priority="716">
      <formula>IF(RIGHT(TEXT(AM59,"0.#"),1)=".",TRUE,FALSE)</formula>
    </cfRule>
  </conditionalFormatting>
  <conditionalFormatting sqref="AM35">
    <cfRule type="expression" dxfId="219" priority="703">
      <formula>IF(RIGHT(TEXT(AM35,"0.#"),1)=".",FALSE,TRUE)</formula>
    </cfRule>
    <cfRule type="expression" dxfId="218" priority="704">
      <formula>IF(RIGHT(TEXT(AM35,"0.#"),1)=".",TRUE,FALSE)</formula>
    </cfRule>
  </conditionalFormatting>
  <conditionalFormatting sqref="AE36 AM36">
    <cfRule type="expression" dxfId="217" priority="701">
      <formula>IF(RIGHT(TEXT(AE36,"0.#"),1)=".",FALSE,TRUE)</formula>
    </cfRule>
    <cfRule type="expression" dxfId="216" priority="702">
      <formula>IF(RIGHT(TEXT(AE36,"0.#"),1)=".",TRUE,FALSE)</formula>
    </cfRule>
  </conditionalFormatting>
  <conditionalFormatting sqref="AI36">
    <cfRule type="expression" dxfId="215" priority="699">
      <formula>IF(RIGHT(TEXT(AI36,"0.#"),1)=".",FALSE,TRUE)</formula>
    </cfRule>
    <cfRule type="expression" dxfId="214" priority="700">
      <formula>IF(RIGHT(TEXT(AI36,"0.#"),1)=".",TRUE,FALSE)</formula>
    </cfRule>
  </conditionalFormatting>
  <conditionalFormatting sqref="AQ36">
    <cfRule type="expression" dxfId="213" priority="697">
      <formula>IF(RIGHT(TEXT(AQ36,"0.#"),1)=".",FALSE,TRUE)</formula>
    </cfRule>
    <cfRule type="expression" dxfId="212" priority="698">
      <formula>IF(RIGHT(TEXT(AQ36,"0.#"),1)=".",TRUE,FALSE)</formula>
    </cfRule>
  </conditionalFormatting>
  <conditionalFormatting sqref="AE35 AQ35">
    <cfRule type="expression" dxfId="211" priority="707">
      <formula>IF(RIGHT(TEXT(AE35,"0.#"),1)=".",FALSE,TRUE)</formula>
    </cfRule>
    <cfRule type="expression" dxfId="210" priority="708">
      <formula>IF(RIGHT(TEXT(AE35,"0.#"),1)=".",TRUE,FALSE)</formula>
    </cfRule>
  </conditionalFormatting>
  <conditionalFormatting sqref="AI35">
    <cfRule type="expression" dxfId="209" priority="705">
      <formula>IF(RIGHT(TEXT(AI35,"0.#"),1)=".",FALSE,TRUE)</formula>
    </cfRule>
    <cfRule type="expression" dxfId="208" priority="706">
      <formula>IF(RIGHT(TEXT(AI35,"0.#"),1)=".",TRUE,FALSE)</formula>
    </cfRule>
  </conditionalFormatting>
  <conditionalFormatting sqref="AM61">
    <cfRule type="expression" dxfId="207" priority="691">
      <formula>IF(RIGHT(TEXT(AM61,"0.#"),1)=".",FALSE,TRUE)</formula>
    </cfRule>
    <cfRule type="expression" dxfId="206" priority="692">
      <formula>IF(RIGHT(TEXT(AM61,"0.#"),1)=".",TRUE,FALSE)</formula>
    </cfRule>
  </conditionalFormatting>
  <conditionalFormatting sqref="AE62 AM62">
    <cfRule type="expression" dxfId="205" priority="689">
      <formula>IF(RIGHT(TEXT(AE62,"0.#"),1)=".",FALSE,TRUE)</formula>
    </cfRule>
    <cfRule type="expression" dxfId="204" priority="690">
      <formula>IF(RIGHT(TEXT(AE62,"0.#"),1)=".",TRUE,FALSE)</formula>
    </cfRule>
  </conditionalFormatting>
  <conditionalFormatting sqref="AI62">
    <cfRule type="expression" dxfId="203" priority="687">
      <formula>IF(RIGHT(TEXT(AI62,"0.#"),1)=".",FALSE,TRUE)</formula>
    </cfRule>
    <cfRule type="expression" dxfId="202" priority="688">
      <formula>IF(RIGHT(TEXT(AI62,"0.#"),1)=".",TRUE,FALSE)</formula>
    </cfRule>
  </conditionalFormatting>
  <conditionalFormatting sqref="AE61">
    <cfRule type="expression" dxfId="201" priority="695">
      <formula>IF(RIGHT(TEXT(AE61,"0.#"),1)=".",FALSE,TRUE)</formula>
    </cfRule>
    <cfRule type="expression" dxfId="200" priority="696">
      <formula>IF(RIGHT(TEXT(AE61,"0.#"),1)=".",TRUE,FALSE)</formula>
    </cfRule>
  </conditionalFormatting>
  <conditionalFormatting sqref="AI61">
    <cfRule type="expression" dxfId="199" priority="693">
      <formula>IF(RIGHT(TEXT(AI61,"0.#"),1)=".",FALSE,TRUE)</formula>
    </cfRule>
    <cfRule type="expression" dxfId="198" priority="694">
      <formula>IF(RIGHT(TEXT(AI61,"0.#"),1)=".",TRUE,FALSE)</formula>
    </cfRule>
  </conditionalFormatting>
  <conditionalFormatting sqref="AM74">
    <cfRule type="expression" dxfId="197" priority="679">
      <formula>IF(RIGHT(TEXT(AM74,"0.#"),1)=".",FALSE,TRUE)</formula>
    </cfRule>
    <cfRule type="expression" dxfId="196" priority="680">
      <formula>IF(RIGHT(TEXT(AM74,"0.#"),1)=".",TRUE,FALSE)</formula>
    </cfRule>
  </conditionalFormatting>
  <conditionalFormatting sqref="AE75 AM75">
    <cfRule type="expression" dxfId="195" priority="677">
      <formula>IF(RIGHT(TEXT(AE75,"0.#"),1)=".",FALSE,TRUE)</formula>
    </cfRule>
    <cfRule type="expression" dxfId="194" priority="678">
      <formula>IF(RIGHT(TEXT(AE75,"0.#"),1)=".",TRUE,FALSE)</formula>
    </cfRule>
  </conditionalFormatting>
  <conditionalFormatting sqref="AI75">
    <cfRule type="expression" dxfId="193" priority="675">
      <formula>IF(RIGHT(TEXT(AI75,"0.#"),1)=".",FALSE,TRUE)</formula>
    </cfRule>
    <cfRule type="expression" dxfId="192" priority="676">
      <formula>IF(RIGHT(TEXT(AI75,"0.#"),1)=".",TRUE,FALSE)</formula>
    </cfRule>
  </conditionalFormatting>
  <conditionalFormatting sqref="AE74">
    <cfRule type="expression" dxfId="191" priority="683">
      <formula>IF(RIGHT(TEXT(AE74,"0.#"),1)=".",FALSE,TRUE)</formula>
    </cfRule>
    <cfRule type="expression" dxfId="190" priority="684">
      <formula>IF(RIGHT(TEXT(AE74,"0.#"),1)=".",TRUE,FALSE)</formula>
    </cfRule>
  </conditionalFormatting>
  <conditionalFormatting sqref="AI74">
    <cfRule type="expression" dxfId="189" priority="681">
      <formula>IF(RIGHT(TEXT(AI74,"0.#"),1)=".",FALSE,TRUE)</formula>
    </cfRule>
    <cfRule type="expression" dxfId="188" priority="682">
      <formula>IF(RIGHT(TEXT(AI74,"0.#"),1)=".",TRUE,FALSE)</formula>
    </cfRule>
  </conditionalFormatting>
  <conditionalFormatting sqref="AM80">
    <cfRule type="expression" dxfId="187" priority="667">
      <formula>IF(RIGHT(TEXT(AM80,"0.#"),1)=".",FALSE,TRUE)</formula>
    </cfRule>
    <cfRule type="expression" dxfId="186" priority="668">
      <formula>IF(RIGHT(TEXT(AM80,"0.#"),1)=".",TRUE,FALSE)</formula>
    </cfRule>
  </conditionalFormatting>
  <conditionalFormatting sqref="AE81 AM81">
    <cfRule type="expression" dxfId="185" priority="665">
      <formula>IF(RIGHT(TEXT(AE81,"0.#"),1)=".",FALSE,TRUE)</formula>
    </cfRule>
    <cfRule type="expression" dxfId="184" priority="666">
      <formula>IF(RIGHT(TEXT(AE81,"0.#"),1)=".",TRUE,FALSE)</formula>
    </cfRule>
  </conditionalFormatting>
  <conditionalFormatting sqref="AI81">
    <cfRule type="expression" dxfId="183" priority="663">
      <formula>IF(RIGHT(TEXT(AI81,"0.#"),1)=".",FALSE,TRUE)</formula>
    </cfRule>
    <cfRule type="expression" dxfId="182" priority="664">
      <formula>IF(RIGHT(TEXT(AI81,"0.#"),1)=".",TRUE,FALSE)</formula>
    </cfRule>
  </conditionalFormatting>
  <conditionalFormatting sqref="AE80">
    <cfRule type="expression" dxfId="181" priority="671">
      <formula>IF(RIGHT(TEXT(AE80,"0.#"),1)=".",FALSE,TRUE)</formula>
    </cfRule>
    <cfRule type="expression" dxfId="180" priority="672">
      <formula>IF(RIGHT(TEXT(AE80,"0.#"),1)=".",TRUE,FALSE)</formula>
    </cfRule>
  </conditionalFormatting>
  <conditionalFormatting sqref="AI80">
    <cfRule type="expression" dxfId="179" priority="669">
      <formula>IF(RIGHT(TEXT(AI80,"0.#"),1)=".",FALSE,TRUE)</formula>
    </cfRule>
    <cfRule type="expression" dxfId="178" priority="670">
      <formula>IF(RIGHT(TEXT(AI80,"0.#"),1)=".",TRUE,FALSE)</formula>
    </cfRule>
  </conditionalFormatting>
  <conditionalFormatting sqref="AE52">
    <cfRule type="expression" dxfId="177" priority="659">
      <formula>IF(RIGHT(TEXT(AE52,"0.#"),1)=".",FALSE,TRUE)</formula>
    </cfRule>
    <cfRule type="expression" dxfId="176" priority="660">
      <formula>IF(RIGHT(TEXT(AE52,"0.#"),1)=".",TRUE,FALSE)</formula>
    </cfRule>
  </conditionalFormatting>
  <conditionalFormatting sqref="AE53">
    <cfRule type="expression" dxfId="175" priority="657">
      <formula>IF(RIGHT(TEXT(AE53,"0.#"),1)=".",FALSE,TRUE)</formula>
    </cfRule>
    <cfRule type="expression" dxfId="174" priority="658">
      <formula>IF(RIGHT(TEXT(AE53,"0.#"),1)=".",TRUE,FALSE)</formula>
    </cfRule>
  </conditionalFormatting>
  <conditionalFormatting sqref="AE54">
    <cfRule type="expression" dxfId="173" priority="655">
      <formula>IF(RIGHT(TEXT(AE54,"0.#"),1)=".",FALSE,TRUE)</formula>
    </cfRule>
    <cfRule type="expression" dxfId="172" priority="656">
      <formula>IF(RIGHT(TEXT(AE54,"0.#"),1)=".",TRUE,FALSE)</formula>
    </cfRule>
  </conditionalFormatting>
  <conditionalFormatting sqref="AI54">
    <cfRule type="expression" dxfId="171" priority="653">
      <formula>IF(RIGHT(TEXT(AI54,"0.#"),1)=".",FALSE,TRUE)</formula>
    </cfRule>
    <cfRule type="expression" dxfId="170" priority="654">
      <formula>IF(RIGHT(TEXT(AI54,"0.#"),1)=".",TRUE,FALSE)</formula>
    </cfRule>
  </conditionalFormatting>
  <conditionalFormatting sqref="AI53">
    <cfRule type="expression" dxfId="169" priority="651">
      <formula>IF(RIGHT(TEXT(AI53,"0.#"),1)=".",FALSE,TRUE)</formula>
    </cfRule>
    <cfRule type="expression" dxfId="168" priority="652">
      <formula>IF(RIGHT(TEXT(AI53,"0.#"),1)=".",TRUE,FALSE)</formula>
    </cfRule>
  </conditionalFormatting>
  <conditionalFormatting sqref="AI52">
    <cfRule type="expression" dxfId="167" priority="649">
      <formula>IF(RIGHT(TEXT(AI52,"0.#"),1)=".",FALSE,TRUE)</formula>
    </cfRule>
    <cfRule type="expression" dxfId="166" priority="650">
      <formula>IF(RIGHT(TEXT(AI52,"0.#"),1)=".",TRUE,FALSE)</formula>
    </cfRule>
  </conditionalFormatting>
  <conditionalFormatting sqref="AQ52:AQ54">
    <cfRule type="expression" dxfId="165" priority="641">
      <formula>IF(RIGHT(TEXT(AQ52,"0.#"),1)=".",FALSE,TRUE)</formula>
    </cfRule>
    <cfRule type="expression" dxfId="164" priority="642">
      <formula>IF(RIGHT(TEXT(AQ52,"0.#"),1)=".",TRUE,FALSE)</formula>
    </cfRule>
  </conditionalFormatting>
  <conditionalFormatting sqref="AU52:AU54">
    <cfRule type="expression" dxfId="163" priority="639">
      <formula>IF(RIGHT(TEXT(AU52,"0.#"),1)=".",FALSE,TRUE)</formula>
    </cfRule>
    <cfRule type="expression" dxfId="162" priority="640">
      <formula>IF(RIGHT(TEXT(AU52,"0.#"),1)=".",TRUE,FALSE)</formula>
    </cfRule>
  </conditionalFormatting>
  <conditionalFormatting sqref="AE65">
    <cfRule type="expression" dxfId="161" priority="637">
      <formula>IF(RIGHT(TEXT(AE65,"0.#"),1)=".",FALSE,TRUE)</formula>
    </cfRule>
    <cfRule type="expression" dxfId="160" priority="638">
      <formula>IF(RIGHT(TEXT(AE65,"0.#"),1)=".",TRUE,FALSE)</formula>
    </cfRule>
  </conditionalFormatting>
  <conditionalFormatting sqref="AE66">
    <cfRule type="expression" dxfId="159" priority="635">
      <formula>IF(RIGHT(TEXT(AE66,"0.#"),1)=".",FALSE,TRUE)</formula>
    </cfRule>
    <cfRule type="expression" dxfId="158" priority="636">
      <formula>IF(RIGHT(TEXT(AE66,"0.#"),1)=".",TRUE,FALSE)</formula>
    </cfRule>
  </conditionalFormatting>
  <conditionalFormatting sqref="AE67">
    <cfRule type="expression" dxfId="157" priority="633">
      <formula>IF(RIGHT(TEXT(AE67,"0.#"),1)=".",FALSE,TRUE)</formula>
    </cfRule>
    <cfRule type="expression" dxfId="156" priority="634">
      <formula>IF(RIGHT(TEXT(AE67,"0.#"),1)=".",TRUE,FALSE)</formula>
    </cfRule>
  </conditionalFormatting>
  <conditionalFormatting sqref="AI67">
    <cfRule type="expression" dxfId="155" priority="631">
      <formula>IF(RIGHT(TEXT(AI67,"0.#"),1)=".",FALSE,TRUE)</formula>
    </cfRule>
    <cfRule type="expression" dxfId="154" priority="632">
      <formula>IF(RIGHT(TEXT(AI67,"0.#"),1)=".",TRUE,FALSE)</formula>
    </cfRule>
  </conditionalFormatting>
  <conditionalFormatting sqref="AI66">
    <cfRule type="expression" dxfId="153" priority="629">
      <formula>IF(RIGHT(TEXT(AI66,"0.#"),1)=".",FALSE,TRUE)</formula>
    </cfRule>
    <cfRule type="expression" dxfId="152" priority="630">
      <formula>IF(RIGHT(TEXT(AI66,"0.#"),1)=".",TRUE,FALSE)</formula>
    </cfRule>
  </conditionalFormatting>
  <conditionalFormatting sqref="AI65">
    <cfRule type="expression" dxfId="151" priority="627">
      <formula>IF(RIGHT(TEXT(AI65,"0.#"),1)=".",FALSE,TRUE)</formula>
    </cfRule>
    <cfRule type="expression" dxfId="150" priority="628">
      <formula>IF(RIGHT(TEXT(AI65,"0.#"),1)=".",TRUE,FALSE)</formula>
    </cfRule>
  </conditionalFormatting>
  <conditionalFormatting sqref="AM66">
    <cfRule type="expression" dxfId="149" priority="623">
      <formula>IF(RIGHT(TEXT(AM66,"0.#"),1)=".",FALSE,TRUE)</formula>
    </cfRule>
    <cfRule type="expression" dxfId="148" priority="624">
      <formula>IF(RIGHT(TEXT(AM66,"0.#"),1)=".",TRUE,FALSE)</formula>
    </cfRule>
  </conditionalFormatting>
  <conditionalFormatting sqref="AQ65:AQ67">
    <cfRule type="expression" dxfId="147" priority="619">
      <formula>IF(RIGHT(TEXT(AQ65,"0.#"),1)=".",FALSE,TRUE)</formula>
    </cfRule>
    <cfRule type="expression" dxfId="146" priority="620">
      <formula>IF(RIGHT(TEXT(AQ65,"0.#"),1)=".",TRUE,FALSE)</formula>
    </cfRule>
  </conditionalFormatting>
  <conditionalFormatting sqref="AU65:AU67">
    <cfRule type="expression" dxfId="145" priority="617">
      <formula>IF(RIGHT(TEXT(AU65,"0.#"),1)=".",FALSE,TRUE)</formula>
    </cfRule>
    <cfRule type="expression" dxfId="144" priority="618">
      <formula>IF(RIGHT(TEXT(AU65,"0.#"),1)=".",TRUE,FALSE)</formula>
    </cfRule>
  </conditionalFormatting>
  <conditionalFormatting sqref="AE71">
    <cfRule type="expression" dxfId="143" priority="417">
      <formula>IF(RIGHT(TEXT(AE71,"0.#"),1)=".",FALSE,TRUE)</formula>
    </cfRule>
    <cfRule type="expression" dxfId="142" priority="418">
      <formula>IF(RIGHT(TEXT(AE71,"0.#"),1)=".",TRUE,FALSE)</formula>
    </cfRule>
  </conditionalFormatting>
  <conditionalFormatting sqref="AI71">
    <cfRule type="expression" dxfId="141" priority="415">
      <formula>IF(RIGHT(TEXT(AI71,"0.#"),1)=".",FALSE,TRUE)</formula>
    </cfRule>
    <cfRule type="expression" dxfId="140" priority="416">
      <formula>IF(RIGHT(TEXT(AI71,"0.#"),1)=".",TRUE,FALSE)</formula>
    </cfRule>
  </conditionalFormatting>
  <conditionalFormatting sqref="AM71">
    <cfRule type="expression" dxfId="139" priority="413">
      <formula>IF(RIGHT(TEXT(AM71,"0.#"),1)=".",FALSE,TRUE)</formula>
    </cfRule>
    <cfRule type="expression" dxfId="138" priority="414">
      <formula>IF(RIGHT(TEXT(AM71,"0.#"),1)=".",TRUE,FALSE)</formula>
    </cfRule>
  </conditionalFormatting>
  <conditionalFormatting sqref="AE72">
    <cfRule type="expression" dxfId="137" priority="411">
      <formula>IF(RIGHT(TEXT(AE72,"0.#"),1)=".",FALSE,TRUE)</formula>
    </cfRule>
    <cfRule type="expression" dxfId="136" priority="412">
      <formula>IF(RIGHT(TEXT(AE72,"0.#"),1)=".",TRUE,FALSE)</formula>
    </cfRule>
  </conditionalFormatting>
  <conditionalFormatting sqref="AI72">
    <cfRule type="expression" dxfId="135" priority="409">
      <formula>IF(RIGHT(TEXT(AI72,"0.#"),1)=".",FALSE,TRUE)</formula>
    </cfRule>
    <cfRule type="expression" dxfId="134" priority="410">
      <formula>IF(RIGHT(TEXT(AI72,"0.#"),1)=".",TRUE,FALSE)</formula>
    </cfRule>
  </conditionalFormatting>
  <conditionalFormatting sqref="AM72">
    <cfRule type="expression" dxfId="133" priority="407">
      <formula>IF(RIGHT(TEXT(AM72,"0.#"),1)=".",FALSE,TRUE)</formula>
    </cfRule>
    <cfRule type="expression" dxfId="132" priority="408">
      <formula>IF(RIGHT(TEXT(AM72,"0.#"),1)=".",TRUE,FALSE)</formula>
    </cfRule>
  </conditionalFormatting>
  <conditionalFormatting sqref="AE77">
    <cfRule type="expression" dxfId="131" priority="399">
      <formula>IF(RIGHT(TEXT(AE77,"0.#"),1)=".",FALSE,TRUE)</formula>
    </cfRule>
    <cfRule type="expression" dxfId="130" priority="400">
      <formula>IF(RIGHT(TEXT(AE77,"0.#"),1)=".",TRUE,FALSE)</formula>
    </cfRule>
  </conditionalFormatting>
  <conditionalFormatting sqref="AI77">
    <cfRule type="expression" dxfId="129" priority="397">
      <formula>IF(RIGHT(TEXT(AI77,"0.#"),1)=".",FALSE,TRUE)</formula>
    </cfRule>
    <cfRule type="expression" dxfId="128" priority="398">
      <formula>IF(RIGHT(TEXT(AI77,"0.#"),1)=".",TRUE,FALSE)</formula>
    </cfRule>
  </conditionalFormatting>
  <conditionalFormatting sqref="AM77">
    <cfRule type="expression" dxfId="127" priority="395">
      <formula>IF(RIGHT(TEXT(AM77,"0.#"),1)=".",FALSE,TRUE)</formula>
    </cfRule>
    <cfRule type="expression" dxfId="126" priority="396">
      <formula>IF(RIGHT(TEXT(AM77,"0.#"),1)=".",TRUE,FALSE)</formula>
    </cfRule>
  </conditionalFormatting>
  <conditionalFormatting sqref="AE78">
    <cfRule type="expression" dxfId="125" priority="393">
      <formula>IF(RIGHT(TEXT(AE78,"0.#"),1)=".",FALSE,TRUE)</formula>
    </cfRule>
    <cfRule type="expression" dxfId="124" priority="394">
      <formula>IF(RIGHT(TEXT(AE78,"0.#"),1)=".",TRUE,FALSE)</formula>
    </cfRule>
  </conditionalFormatting>
  <conditionalFormatting sqref="AI78">
    <cfRule type="expression" dxfId="123" priority="391">
      <formula>IF(RIGHT(TEXT(AI78,"0.#"),1)=".",FALSE,TRUE)</formula>
    </cfRule>
    <cfRule type="expression" dxfId="122" priority="392">
      <formula>IF(RIGHT(TEXT(AI78,"0.#"),1)=".",TRUE,FALSE)</formula>
    </cfRule>
  </conditionalFormatting>
  <conditionalFormatting sqref="AM78">
    <cfRule type="expression" dxfId="121" priority="389">
      <formula>IF(RIGHT(TEXT(AM78,"0.#"),1)=".",FALSE,TRUE)</formula>
    </cfRule>
    <cfRule type="expression" dxfId="120" priority="390">
      <formula>IF(RIGHT(TEXT(AM78,"0.#"),1)=".",TRUE,FALSE)</formula>
    </cfRule>
  </conditionalFormatting>
  <conditionalFormatting sqref="AL192:AO192">
    <cfRule type="expression" dxfId="119" priority="127">
      <formula>IF(AND(AL192&gt;=0, RIGHT(TEXT(AL192,"0.#"),1)&lt;&gt;"."),TRUE,FALSE)</formula>
    </cfRule>
    <cfRule type="expression" dxfId="118" priority="128">
      <formula>IF(AND(AL192&gt;=0, RIGHT(TEXT(AL192,"0.#"),1)="."),TRUE,FALSE)</formula>
    </cfRule>
    <cfRule type="expression" dxfId="117" priority="129">
      <formula>IF(AND(AL192&lt;0, RIGHT(TEXT(AL192,"0.#"),1)&lt;&gt;"."),TRUE,FALSE)</formula>
    </cfRule>
    <cfRule type="expression" dxfId="116" priority="130">
      <formula>IF(AND(AL192&lt;0, RIGHT(TEXT(AL192,"0.#"),1)="."),TRUE,FALSE)</formula>
    </cfRule>
  </conditionalFormatting>
  <conditionalFormatting sqref="AL189:AO189">
    <cfRule type="expression" dxfId="115" priority="139">
      <formula>IF(AND(AL189&gt;=0, RIGHT(TEXT(AL189,"0.#"),1)&lt;&gt;"."),TRUE,FALSE)</formula>
    </cfRule>
    <cfRule type="expression" dxfId="114" priority="140">
      <formula>IF(AND(AL189&gt;=0, RIGHT(TEXT(AL189,"0.#"),1)="."),TRUE,FALSE)</formula>
    </cfRule>
    <cfRule type="expression" dxfId="113" priority="141">
      <formula>IF(AND(AL189&lt;0, RIGHT(TEXT(AL189,"0.#"),1)&lt;&gt;"."),TRUE,FALSE)</formula>
    </cfRule>
    <cfRule type="expression" dxfId="112" priority="142">
      <formula>IF(AND(AL189&lt;0, RIGHT(TEXT(AL189,"0.#"),1)="."),TRUE,FALSE)</formula>
    </cfRule>
  </conditionalFormatting>
  <conditionalFormatting sqref="AL190:AO190">
    <cfRule type="expression" dxfId="111" priority="135">
      <formula>IF(AND(AL190&gt;=0, RIGHT(TEXT(AL190,"0.#"),1)&lt;&gt;"."),TRUE,FALSE)</formula>
    </cfRule>
    <cfRule type="expression" dxfId="110" priority="136">
      <formula>IF(AND(AL190&gt;=0, RIGHT(TEXT(AL190,"0.#"),1)="."),TRUE,FALSE)</formula>
    </cfRule>
    <cfRule type="expression" dxfId="109" priority="137">
      <formula>IF(AND(AL190&lt;0, RIGHT(TEXT(AL190,"0.#"),1)&lt;&gt;"."),TRUE,FALSE)</formula>
    </cfRule>
    <cfRule type="expression" dxfId="108" priority="138">
      <formula>IF(AND(AL190&lt;0, RIGHT(TEXT(AL190,"0.#"),1)="."),TRUE,FALSE)</formula>
    </cfRule>
  </conditionalFormatting>
  <conditionalFormatting sqref="AL191:AO191">
    <cfRule type="expression" dxfId="107" priority="131">
      <formula>IF(AND(AL191&gt;=0, RIGHT(TEXT(AL191,"0.#"),1)&lt;&gt;"."),TRUE,FALSE)</formula>
    </cfRule>
    <cfRule type="expression" dxfId="106" priority="132">
      <formula>IF(AND(AL191&gt;=0, RIGHT(TEXT(AL191,"0.#"),1)="."),TRUE,FALSE)</formula>
    </cfRule>
    <cfRule type="expression" dxfId="105" priority="133">
      <formula>IF(AND(AL191&lt;0, RIGHT(TEXT(AL191,"0.#"),1)&lt;&gt;"."),TRUE,FALSE)</formula>
    </cfRule>
    <cfRule type="expression" dxfId="104" priority="134">
      <formula>IF(AND(AL191&lt;0, RIGHT(TEXT(AL191,"0.#"),1)="."),TRUE,FALSE)</formula>
    </cfRule>
  </conditionalFormatting>
  <conditionalFormatting sqref="Y188">
    <cfRule type="expression" dxfId="103" priority="119">
      <formula>IF(RIGHT(TEXT(Y188,"0.#"),1)=".",FALSE,TRUE)</formula>
    </cfRule>
    <cfRule type="expression" dxfId="102" priority="120">
      <formula>IF(RIGHT(TEXT(Y188,"0.#"),1)=".",TRUE,FALSE)</formula>
    </cfRule>
  </conditionalFormatting>
  <conditionalFormatting sqref="AL188:AO188">
    <cfRule type="expression" dxfId="101" priority="115">
      <formula>IF(AND(AL188&gt;=0, RIGHT(TEXT(AL188,"0.#"),1)&lt;&gt;"."),TRUE,FALSE)</formula>
    </cfRule>
    <cfRule type="expression" dxfId="100" priority="116">
      <formula>IF(AND(AL188&gt;=0, RIGHT(TEXT(AL188,"0.#"),1)="."),TRUE,FALSE)</formula>
    </cfRule>
    <cfRule type="expression" dxfId="99" priority="117">
      <formula>IF(AND(AL188&lt;0, RIGHT(TEXT(AL188,"0.#"),1)&lt;&gt;"."),TRUE,FALSE)</formula>
    </cfRule>
    <cfRule type="expression" dxfId="98" priority="118">
      <formula>IF(AND(AL188&lt;0, RIGHT(TEXT(AL188,"0.#"),1)="."),TRUE,FALSE)</formula>
    </cfRule>
  </conditionalFormatting>
  <conditionalFormatting sqref="AL196:AO196">
    <cfRule type="expression" dxfId="97" priority="95">
      <formula>IF(AND(AL196&gt;=0, RIGHT(TEXT(AL196,"0.#"),1)&lt;&gt;"."),TRUE,FALSE)</formula>
    </cfRule>
    <cfRule type="expression" dxfId="96" priority="96">
      <formula>IF(AND(AL196&gt;=0, RIGHT(TEXT(AL196,"0.#"),1)="."),TRUE,FALSE)</formula>
    </cfRule>
    <cfRule type="expression" dxfId="95" priority="97">
      <formula>IF(AND(AL196&lt;0, RIGHT(TEXT(AL196,"0.#"),1)&lt;&gt;"."),TRUE,FALSE)</formula>
    </cfRule>
    <cfRule type="expression" dxfId="94" priority="98">
      <formula>IF(AND(AL196&lt;0, RIGHT(TEXT(AL196,"0.#"),1)="."),TRUE,FALSE)</formula>
    </cfRule>
  </conditionalFormatting>
  <conditionalFormatting sqref="AL200:AO200">
    <cfRule type="expression" dxfId="93" priority="91">
      <formula>IF(AND(AL200&gt;=0, RIGHT(TEXT(AL200,"0.#"),1)&lt;&gt;"."),TRUE,FALSE)</formula>
    </cfRule>
    <cfRule type="expression" dxfId="92" priority="92">
      <formula>IF(AND(AL200&gt;=0, RIGHT(TEXT(AL200,"0.#"),1)="."),TRUE,FALSE)</formula>
    </cfRule>
    <cfRule type="expression" dxfId="91" priority="93">
      <formula>IF(AND(AL200&lt;0, RIGHT(TEXT(AL200,"0.#"),1)&lt;&gt;"."),TRUE,FALSE)</formula>
    </cfRule>
    <cfRule type="expression" dxfId="90" priority="94">
      <formula>IF(AND(AL200&lt;0, RIGHT(TEXT(AL200,"0.#"),1)="."),TRUE,FALSE)</formula>
    </cfRule>
  </conditionalFormatting>
  <conditionalFormatting sqref="AQ32">
    <cfRule type="expression" dxfId="89" priority="89">
      <formula>IF(RIGHT(TEXT(AQ32,"0.#"),1)=".",FALSE,TRUE)</formula>
    </cfRule>
    <cfRule type="expression" dxfId="88" priority="90">
      <formula>IF(RIGHT(TEXT(AQ32,"0.#"),1)=".",TRUE,FALSE)</formula>
    </cfRule>
  </conditionalFormatting>
  <conditionalFormatting sqref="AU32">
    <cfRule type="expression" dxfId="87" priority="87">
      <formula>IF(RIGHT(TEXT(AU32,"0.#"),1)=".",FALSE,TRUE)</formula>
    </cfRule>
    <cfRule type="expression" dxfId="86" priority="88">
      <formula>IF(RIGHT(TEXT(AU32,"0.#"),1)=".",TRUE,FALSE)</formula>
    </cfRule>
  </conditionalFormatting>
  <conditionalFormatting sqref="AQ45">
    <cfRule type="expression" dxfId="85" priority="85">
      <formula>IF(RIGHT(TEXT(AQ45,"0.#"),1)=".",FALSE,TRUE)</formula>
    </cfRule>
    <cfRule type="expression" dxfId="84" priority="86">
      <formula>IF(RIGHT(TEXT(AQ45,"0.#"),1)=".",TRUE,FALSE)</formula>
    </cfRule>
  </conditionalFormatting>
  <conditionalFormatting sqref="AQ46">
    <cfRule type="expression" dxfId="83" priority="83">
      <formula>IF(RIGHT(TEXT(AQ46,"0.#"),1)=".",FALSE,TRUE)</formula>
    </cfRule>
    <cfRule type="expression" dxfId="82" priority="84">
      <formula>IF(RIGHT(TEXT(AQ46,"0.#"),1)=".",TRUE,FALSE)</formula>
    </cfRule>
  </conditionalFormatting>
  <conditionalFormatting sqref="AU45">
    <cfRule type="expression" dxfId="81" priority="81">
      <formula>IF(RIGHT(TEXT(AU45,"0.#"),1)=".",FALSE,TRUE)</formula>
    </cfRule>
    <cfRule type="expression" dxfId="80" priority="82">
      <formula>IF(RIGHT(TEXT(AU45,"0.#"),1)=".",TRUE,FALSE)</formula>
    </cfRule>
  </conditionalFormatting>
  <conditionalFormatting sqref="AU46">
    <cfRule type="expression" dxfId="79" priority="79">
      <formula>IF(RIGHT(TEXT(AU46,"0.#"),1)=".",FALSE,TRUE)</formula>
    </cfRule>
    <cfRule type="expression" dxfId="78" priority="80">
      <formula>IF(RIGHT(TEXT(AU46,"0.#"),1)=".",TRUE,FALSE)</formula>
    </cfRule>
  </conditionalFormatting>
  <conditionalFormatting sqref="AQ48">
    <cfRule type="expression" dxfId="77" priority="77">
      <formula>IF(RIGHT(TEXT(AQ48,"0.#"),1)=".",FALSE,TRUE)</formula>
    </cfRule>
    <cfRule type="expression" dxfId="76" priority="78">
      <formula>IF(RIGHT(TEXT(AQ48,"0.#"),1)=".",TRUE,FALSE)</formula>
    </cfRule>
  </conditionalFormatting>
  <conditionalFormatting sqref="AQ49">
    <cfRule type="expression" dxfId="75" priority="75">
      <formula>IF(RIGHT(TEXT(AQ49,"0.#"),1)=".",FALSE,TRUE)</formula>
    </cfRule>
    <cfRule type="expression" dxfId="74" priority="76">
      <formula>IF(RIGHT(TEXT(AQ49,"0.#"),1)=".",TRUE,FALSE)</formula>
    </cfRule>
  </conditionalFormatting>
  <conditionalFormatting sqref="AQ58">
    <cfRule type="expression" dxfId="73" priority="73">
      <formula>IF(RIGHT(TEXT(AQ58,"0.#"),1)=".",FALSE,TRUE)</formula>
    </cfRule>
    <cfRule type="expression" dxfId="72" priority="74">
      <formula>IF(RIGHT(TEXT(AQ58,"0.#"),1)=".",TRUE,FALSE)</formula>
    </cfRule>
  </conditionalFormatting>
  <conditionalFormatting sqref="AQ59">
    <cfRule type="expression" dxfId="71" priority="71">
      <formula>IF(RIGHT(TEXT(AQ59,"0.#"),1)=".",FALSE,TRUE)</formula>
    </cfRule>
    <cfRule type="expression" dxfId="70" priority="72">
      <formula>IF(RIGHT(TEXT(AQ59,"0.#"),1)=".",TRUE,FALSE)</formula>
    </cfRule>
  </conditionalFormatting>
  <conditionalFormatting sqref="AU58">
    <cfRule type="expression" dxfId="69" priority="69">
      <formula>IF(RIGHT(TEXT(AU58,"0.#"),1)=".",FALSE,TRUE)</formula>
    </cfRule>
    <cfRule type="expression" dxfId="68" priority="70">
      <formula>IF(RIGHT(TEXT(AU58,"0.#"),1)=".",TRUE,FALSE)</formula>
    </cfRule>
  </conditionalFormatting>
  <conditionalFormatting sqref="AU59">
    <cfRule type="expression" dxfId="67" priority="67">
      <formula>IF(RIGHT(TEXT(AU59,"0.#"),1)=".",FALSE,TRUE)</formula>
    </cfRule>
    <cfRule type="expression" dxfId="66" priority="68">
      <formula>IF(RIGHT(TEXT(AU59,"0.#"),1)=".",TRUE,FALSE)</formula>
    </cfRule>
  </conditionalFormatting>
  <conditionalFormatting sqref="AQ61">
    <cfRule type="expression" dxfId="65" priority="65">
      <formula>IF(RIGHT(TEXT(AQ61,"0.#"),1)=".",FALSE,TRUE)</formula>
    </cfRule>
    <cfRule type="expression" dxfId="64" priority="66">
      <formula>IF(RIGHT(TEXT(AQ61,"0.#"),1)=".",TRUE,FALSE)</formula>
    </cfRule>
  </conditionalFormatting>
  <conditionalFormatting sqref="AQ62">
    <cfRule type="expression" dxfId="63" priority="63">
      <formula>IF(RIGHT(TEXT(AQ62,"0.#"),1)=".",FALSE,TRUE)</formula>
    </cfRule>
    <cfRule type="expression" dxfId="62" priority="64">
      <formula>IF(RIGHT(TEXT(AQ62,"0.#"),1)=".",TRUE,FALSE)</formula>
    </cfRule>
  </conditionalFormatting>
  <conditionalFormatting sqref="AQ71">
    <cfRule type="expression" dxfId="61" priority="61">
      <formula>IF(RIGHT(TEXT(AQ71,"0.#"),1)=".",FALSE,TRUE)</formula>
    </cfRule>
    <cfRule type="expression" dxfId="60" priority="62">
      <formula>IF(RIGHT(TEXT(AQ71,"0.#"),1)=".",TRUE,FALSE)</formula>
    </cfRule>
  </conditionalFormatting>
  <conditionalFormatting sqref="AQ72">
    <cfRule type="expression" dxfId="59" priority="59">
      <formula>IF(RIGHT(TEXT(AQ72,"0.#"),1)=".",FALSE,TRUE)</formula>
    </cfRule>
    <cfRule type="expression" dxfId="58" priority="60">
      <formula>IF(RIGHT(TEXT(AQ72,"0.#"),1)=".",TRUE,FALSE)</formula>
    </cfRule>
  </conditionalFormatting>
  <conditionalFormatting sqref="AU71">
    <cfRule type="expression" dxfId="57" priority="57">
      <formula>IF(RIGHT(TEXT(AU71,"0.#"),1)=".",FALSE,TRUE)</formula>
    </cfRule>
    <cfRule type="expression" dxfId="56" priority="58">
      <formula>IF(RIGHT(TEXT(AU71,"0.#"),1)=".",TRUE,FALSE)</formula>
    </cfRule>
  </conditionalFormatting>
  <conditionalFormatting sqref="AU72">
    <cfRule type="expression" dxfId="55" priority="55">
      <formula>IF(RIGHT(TEXT(AU72,"0.#"),1)=".",FALSE,TRUE)</formula>
    </cfRule>
    <cfRule type="expression" dxfId="54" priority="56">
      <formula>IF(RIGHT(TEXT(AU72,"0.#"),1)=".",TRUE,FALSE)</formula>
    </cfRule>
  </conditionalFormatting>
  <conditionalFormatting sqref="AQ74">
    <cfRule type="expression" dxfId="53" priority="53">
      <formula>IF(RIGHT(TEXT(AQ74,"0.#"),1)=".",FALSE,TRUE)</formula>
    </cfRule>
    <cfRule type="expression" dxfId="52" priority="54">
      <formula>IF(RIGHT(TEXT(AQ74,"0.#"),1)=".",TRUE,FALSE)</formula>
    </cfRule>
  </conditionalFormatting>
  <conditionalFormatting sqref="AQ75">
    <cfRule type="expression" dxfId="51" priority="51">
      <formula>IF(RIGHT(TEXT(AQ75,"0.#"),1)=".",FALSE,TRUE)</formula>
    </cfRule>
    <cfRule type="expression" dxfId="50" priority="52">
      <formula>IF(RIGHT(TEXT(AQ75,"0.#"),1)=".",TRUE,FALSE)</formula>
    </cfRule>
  </conditionalFormatting>
  <conditionalFormatting sqref="AM65">
    <cfRule type="expression" dxfId="49" priority="49">
      <formula>IF(RIGHT(TEXT(AM65,"0.#"),1)=".",FALSE,TRUE)</formula>
    </cfRule>
    <cfRule type="expression" dxfId="48" priority="50">
      <formula>IF(RIGHT(TEXT(AM65,"0.#"),1)=".",TRUE,FALSE)</formula>
    </cfRule>
  </conditionalFormatting>
  <conditionalFormatting sqref="AM67">
    <cfRule type="expression" dxfId="47" priority="47">
      <formula>IF(RIGHT(TEXT(AM67,"0.#"),1)=".",FALSE,TRUE)</formula>
    </cfRule>
    <cfRule type="expression" dxfId="46" priority="48">
      <formula>IF(RIGHT(TEXT(AM67,"0.#"),1)=".",TRUE,FALSE)</formula>
    </cfRule>
  </conditionalFormatting>
  <conditionalFormatting sqref="AM53">
    <cfRule type="expression" dxfId="45" priority="45">
      <formula>IF(RIGHT(TEXT(AM53,"0.#"),1)=".",FALSE,TRUE)</formula>
    </cfRule>
    <cfRule type="expression" dxfId="44" priority="46">
      <formula>IF(RIGHT(TEXT(AM53,"0.#"),1)=".",TRUE,FALSE)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4">
    <cfRule type="expression" dxfId="41" priority="41">
      <formula>IF(RIGHT(TEXT(AM54,"0.#"),1)=".",FALSE,TRUE)</formula>
    </cfRule>
    <cfRule type="expression" dxfId="40" priority="42">
      <formula>IF(RIGHT(TEXT(AM54,"0.#"),1)=".",TRUE,FALSE)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AM39">
    <cfRule type="expression" dxfId="37" priority="35">
      <formula>IF(RIGHT(TEXT(AM39,"0.#"),1)=".",FALSE,TRUE)</formula>
    </cfRule>
    <cfRule type="expression" dxfId="36" priority="36">
      <formula>IF(RIGHT(TEXT(AM39,"0.#"),1)=".",TRUE,FALSE)</formula>
    </cfRule>
  </conditionalFormatting>
  <conditionalFormatting sqref="AM40">
    <cfRule type="expression" dxfId="35" priority="37">
      <formula>IF(RIGHT(TEXT(AM40,"0.#"),1)=".",FALSE,TRUE)</formula>
    </cfRule>
    <cfRule type="expression" dxfId="34" priority="38">
      <formula>IF(RIGHT(TEXT(AM40,"0.#"),1)=".",TRUE,FALSE)</formula>
    </cfRule>
  </conditionalFormatting>
  <conditionalFormatting sqref="AQ77">
    <cfRule type="expression" dxfId="33" priority="33">
      <formula>IF(RIGHT(TEXT(AQ77,"0.#"),1)=".",FALSE,TRUE)</formula>
    </cfRule>
    <cfRule type="expression" dxfId="32" priority="34">
      <formula>IF(RIGHT(TEXT(AQ77,"0.#"),1)=".",TRUE,FALSE)</formula>
    </cfRule>
  </conditionalFormatting>
  <conditionalFormatting sqref="AQ78">
    <cfRule type="expression" dxfId="31" priority="31">
      <formula>IF(RIGHT(TEXT(AQ78,"0.#"),1)=".",FALSE,TRUE)</formula>
    </cfRule>
    <cfRule type="expression" dxfId="30" priority="32">
      <formula>IF(RIGHT(TEXT(AQ78,"0.#"),1)=".",TRUE,FALSE)</formula>
    </cfRule>
  </conditionalFormatting>
  <conditionalFormatting sqref="AU77">
    <cfRule type="expression" dxfId="29" priority="29">
      <formula>IF(RIGHT(TEXT(AU77,"0.#"),1)=".",FALSE,TRUE)</formula>
    </cfRule>
    <cfRule type="expression" dxfId="28" priority="30">
      <formula>IF(RIGHT(TEXT(AU77,"0.#"),1)=".",TRUE,FALSE)</formula>
    </cfRule>
  </conditionalFormatting>
  <conditionalFormatting sqref="AU78">
    <cfRule type="expression" dxfId="27" priority="27">
      <formula>IF(RIGHT(TEXT(AU78,"0.#"),1)=".",FALSE,TRUE)</formula>
    </cfRule>
    <cfRule type="expression" dxfId="26" priority="28">
      <formula>IF(RIGHT(TEXT(AU78,"0.#"),1)=".",TRUE,FALSE)</formula>
    </cfRule>
  </conditionalFormatting>
  <conditionalFormatting sqref="AQ80">
    <cfRule type="expression" dxfId="25" priority="25">
      <formula>IF(RIGHT(TEXT(AQ80,"0.#"),1)=".",FALSE,TRUE)</formula>
    </cfRule>
    <cfRule type="expression" dxfId="24" priority="26">
      <formula>IF(RIGHT(TEXT(AQ80,"0.#"),1)=".",TRUE,FALSE)</formula>
    </cfRule>
  </conditionalFormatting>
  <conditionalFormatting sqref="AQ81">
    <cfRule type="expression" dxfId="23" priority="23">
      <formula>IF(RIGHT(TEXT(AQ81,"0.#"),1)=".",FALSE,TRUE)</formula>
    </cfRule>
    <cfRule type="expression" dxfId="22" priority="24">
      <formula>IF(RIGHT(TEXT(AQ81,"0.#"),1)=".",TRUE,FALSE)</formula>
    </cfRule>
  </conditionalFormatting>
  <conditionalFormatting sqref="AE84">
    <cfRule type="expression" dxfId="21" priority="21">
      <formula>IF(RIGHT(TEXT(AE84,"0.#"),1)=".",FALSE,TRUE)</formula>
    </cfRule>
    <cfRule type="expression" dxfId="20" priority="22">
      <formula>IF(RIGHT(TEXT(AE84,"0.#"),1)=".",TRUE,FALSE)</formula>
    </cfRule>
  </conditionalFormatting>
  <conditionalFormatting sqref="AM86">
    <cfRule type="expression" dxfId="19" priority="5">
      <formula>IF(RIGHT(TEXT(AM86,"0.#"),1)=".",FALSE,TRUE)</formula>
    </cfRule>
    <cfRule type="expression" dxfId="18" priority="6">
      <formula>IF(RIGHT(TEXT(AM86,"0.#"),1)=".",TRUE,FALSE)</formula>
    </cfRule>
  </conditionalFormatting>
  <conditionalFormatting sqref="AE85">
    <cfRule type="expression" dxfId="17" priority="19">
      <formula>IF(RIGHT(TEXT(AE85,"0.#"),1)=".",FALSE,TRUE)</formula>
    </cfRule>
    <cfRule type="expression" dxfId="16" priority="20">
      <formula>IF(RIGHT(TEXT(AE85,"0.#"),1)=".",TRUE,FALSE)</formula>
    </cfRule>
  </conditionalFormatting>
  <conditionalFormatting sqref="AE86">
    <cfRule type="expression" dxfId="15" priority="17">
      <formula>IF(RIGHT(TEXT(AE86,"0.#"),1)=".",FALSE,TRUE)</formula>
    </cfRule>
    <cfRule type="expression" dxfId="14" priority="18">
      <formula>IF(RIGHT(TEXT(AE86,"0.#"),1)=".",TRUE,FALSE)</formula>
    </cfRule>
  </conditionalFormatting>
  <conditionalFormatting sqref="AI86">
    <cfRule type="expression" dxfId="13" priority="15">
      <formula>IF(RIGHT(TEXT(AI86,"0.#"),1)=".",FALSE,TRUE)</formula>
    </cfRule>
    <cfRule type="expression" dxfId="12" priority="16">
      <formula>IF(RIGHT(TEXT(AI86,"0.#"),1)=".",TRUE,FALSE)</formula>
    </cfRule>
  </conditionalFormatting>
  <conditionalFormatting sqref="AI85">
    <cfRule type="expression" dxfId="11" priority="13">
      <formula>IF(RIGHT(TEXT(AI85,"0.#"),1)=".",FALSE,TRUE)</formula>
    </cfRule>
    <cfRule type="expression" dxfId="10" priority="14">
      <formula>IF(RIGHT(TEXT(AI85,"0.#"),1)=".",TRUE,FALSE)</formula>
    </cfRule>
  </conditionalFormatting>
  <conditionalFormatting sqref="AI84">
    <cfRule type="expression" dxfId="9" priority="11">
      <formula>IF(RIGHT(TEXT(AI84,"0.#"),1)=".",FALSE,TRUE)</formula>
    </cfRule>
    <cfRule type="expression" dxfId="8" priority="12">
      <formula>IF(RIGHT(TEXT(AI84,"0.#"),1)=".",TRUE,FALSE)</formula>
    </cfRule>
  </conditionalFormatting>
  <conditionalFormatting sqref="AM84">
    <cfRule type="expression" dxfId="7" priority="9">
      <formula>IF(RIGHT(TEXT(AM84,"0.#"),1)=".",FALSE,TRUE)</formula>
    </cfRule>
    <cfRule type="expression" dxfId="6" priority="10">
      <formula>IF(RIGHT(TEXT(AM84,"0.#"),1)=".",TRUE,FALSE)</formula>
    </cfRule>
  </conditionalFormatting>
  <conditionalFormatting sqref="AM85">
    <cfRule type="expression" dxfId="5" priority="7">
      <formula>IF(RIGHT(TEXT(AM85,"0.#"),1)=".",FALSE,TRUE)</formula>
    </cfRule>
    <cfRule type="expression" dxfId="4" priority="8">
      <formula>IF(RIGHT(TEXT(AM85,"0.#"),1)=".",TRUE,FALSE)</formula>
    </cfRule>
  </conditionalFormatting>
  <conditionalFormatting sqref="AQ84:AQ86">
    <cfRule type="expression" dxfId="3" priority="3">
      <formula>IF(RIGHT(TEXT(AQ84,"0.#"),1)=".",FALSE,TRUE)</formula>
    </cfRule>
    <cfRule type="expression" dxfId="2" priority="4">
      <formula>IF(RIGHT(TEXT(AQ84,"0.#"),1)=".",TRUE,FALSE)</formula>
    </cfRule>
  </conditionalFormatting>
  <conditionalFormatting sqref="AU84:AU86">
    <cfRule type="expression" dxfId="1" priority="1">
      <formula>IF(RIGHT(TEXT(AU84,"0.#"),1)=".",FALSE,TRUE)</formula>
    </cfRule>
    <cfRule type="expression" dxfId="0" priority="2">
      <formula>IF(RIGHT(TEXT(AU84,"0.#"),1)=".",TRUE,FALSE)</formula>
    </cfRule>
  </conditionalFormatting>
  <dataValidations count="16">
    <dataValidation type="whole" allowBlank="1" showInputMessage="1" showErrorMessage="1" sqref="O136:P137 AX136:AX138 AA136:AB137 AM136:AN137">
      <formula1>0</formula1>
      <formula2>99</formula2>
    </dataValidation>
    <dataValidation type="whole" allowBlank="1" showInputMessage="1" showErrorMessage="1" sqref="AJ136:AK137 X136:Y137 AJ138 L136:L138 M136:M137 X138 AU136:AV137 J11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22:E122">
      <formula1>T行政事業レビュー推進チームの所見</formula1>
    </dataValidation>
    <dataValidation type="custom" imeMode="disabled" allowBlank="1" showInputMessage="1" showErrorMessage="1" sqref="AH196:AK196 AH200:AK200 AH189:AK192">
      <formula1>OR(AND(MOD(IF(ISNUMBER(AH189), AH189, 0.5),1)=0, 0&lt;=AH189), AH189="-")</formula1>
    </dataValidation>
    <dataValidation type="whole" imeMode="disabled" allowBlank="1" showInputMessage="1" showErrorMessage="1" sqref="AW2:AX2">
      <formula1>0</formula1>
      <formula2>99</formula2>
    </dataValidation>
    <dataValidation type="list" allowBlank="1" showInputMessage="1" showErrorMessage="1" sqref="A124:E124">
      <formula1>T所見を踏まえた改善点</formula1>
    </dataValidation>
    <dataValidation type="list" allowBlank="1" showInputMessage="1" showErrorMessage="1" error="プルダウンリストから選択してください。" sqref="AD101:AF102">
      <formula1>"有,無"</formula1>
    </dataValidation>
    <dataValidation type="list" allowBlank="1" showInputMessage="1" showErrorMessage="1" error="プルダウンリストから選択してください。" sqref="AD97:AF100 AD103:AD114 AE103:AF107 AE109:AF11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75:AB176 AU175:AX176 Y180:AB181 AU180:AX181 Y196:AB196 AL196:AO196 Y200:AB200 AL200:AO200 AQ38:AR38 AU38:AX38 AE39:AX41 AE48:AX48 AE32:AX33 AE71:AX72 AE58:AX59 AE35:AX35 AE61:AX61 AE74:AX74 AE80:AX80 AQ51:AR51 AU51:AX51 AE52:AX54 AQ64:AR64 AU64:AX64 AE65:AX67 AQ83:AR83 AU83:AX83 AE84:AX86 AE45:AX46 AE77:AX78 Y189:AB192 AL189:AO192">
      <formula1>OR(ISNUMBER(P13), P13="-")</formula1>
    </dataValidation>
    <dataValidation type="list" allowBlank="1" showInputMessage="1" showErrorMessage="1" sqref="Q138:R138 AC138:AD138 AO138:AP138">
      <formula1>#REF!</formula1>
    </dataValidation>
    <dataValidation type="custom" allowBlank="1" showInputMessage="1" showErrorMessage="1" errorTitle="法人番号チェック" error="法人番号は13桁の数字で入力してください。" sqref="J200:O200 J196:O196 J189:O192">
      <formula1>OR(J189="-",AND(LEN(J189)=13,IFERROR(SEARCH("-",J189),"")="",IFERROR(SEARCH(".",J189),"")="",ISNUMBER(J189)))</formula1>
    </dataValidation>
    <dataValidation type="list" allowBlank="1" showInputMessage="1" showErrorMessage="1" sqref="H116:I116">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36" max="49" man="1"/>
    <brk id="75" max="49" man="1"/>
    <brk id="105" max="49" man="1"/>
    <brk id="118" max="49" man="1"/>
    <brk id="138" max="49" man="1"/>
    <brk id="17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U137:V137 I137:J137 AG137:AH137 AR137:AS137</xm:sqref>
        </x14:dataValidation>
        <x14:dataValidation type="list" allowBlank="1" showInputMessage="1" showErrorMessage="1">
          <x14:formula1>
            <xm:f>入力規則等!$U$40:$U$42</xm:f>
          </x14:formula1>
          <xm:sqref>AG136:AH136 U136:V136 I136:J136 AR136:AS136</xm:sqref>
        </x14:dataValidation>
        <x14:dataValidation type="list" allowBlank="1" showInputMessage="1" showErrorMessage="1">
          <x14:formula1>
            <xm:f>入力規則等!$AG$2:$AG$13</xm:f>
          </x14:formula1>
          <xm:sqref>AC196:AG196 AC200:AG200 AC189:AG192</xm:sqref>
        </x14:dataValidation>
        <x14:dataValidation type="list" allowBlank="1" showInputMessage="1" showErrorMessage="1">
          <x14:formula1>
            <xm:f>入力規則等!$AI$2:$AI$8</xm:f>
          </x14:formula1>
          <xm:sqref>J92:T92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AO136:AP137 Q136:S137 AC136:AE137 E136:G137</xm:sqref>
        </x14:dataValidation>
        <x14:dataValidation type="list" allowBlank="1" showInputMessage="1" showErrorMessage="1">
          <x14:formula1>
            <xm:f>入力規則等!$U$48</xm:f>
          </x14:formula1>
          <xm:sqref>E138:F138</xm:sqref>
        </x14:dataValidation>
        <x14:dataValidation type="list" allowBlank="1" showInputMessage="1" showErrorMessage="1">
          <x14:formula1>
            <xm:f>入力規則等!$U$13:$U$35</xm:f>
          </x14:formula1>
          <xm:sqref>AJ2:AM2 AE138:AG138 G138:I138 AQ138:AS138 S138:U138 E116:G116</xm:sqref>
        </x14:dataValidation>
        <x14:dataValidation type="list" allowBlank="1" showInputMessage="1" showErrorMessage="1">
          <x14:formula1>
            <xm:f>入力規則等!$U$56:$U$58</xm:f>
          </x14:formula1>
          <xm:sqref>J138:K138 AT138:AU138 AH138:AI138 V138:W138</xm:sqref>
        </x14:dataValidation>
        <x14:dataValidation type="list" allowBlank="1" showInputMessage="1" showErrorMessage="1">
          <x14:formula1>
            <xm:f>入力規則等!$U$49</xm:f>
          </x14:formula1>
          <xm:sqref>C116:D116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385</v>
      </c>
      <c r="AA1" s="27" t="s">
        <v>74</v>
      </c>
      <c r="AB1" s="27" t="s">
        <v>386</v>
      </c>
      <c r="AC1" s="27" t="s">
        <v>31</v>
      </c>
      <c r="AD1" s="26"/>
      <c r="AE1" s="27" t="s">
        <v>43</v>
      </c>
      <c r="AF1" s="28"/>
      <c r="AG1" s="40" t="s">
        <v>168</v>
      </c>
      <c r="AI1" s="40" t="s">
        <v>171</v>
      </c>
      <c r="AK1" s="40" t="s">
        <v>175</v>
      </c>
      <c r="AM1" s="57"/>
      <c r="AN1" s="57"/>
      <c r="AP1" s="26" t="s">
        <v>212</v>
      </c>
    </row>
    <row r="2" spans="1:42" ht="13.5" customHeight="1" x14ac:dyDescent="0.15">
      <c r="A2" s="14" t="s">
        <v>77</v>
      </c>
      <c r="B2" s="15"/>
      <c r="C2" s="13" t="str">
        <f>IF(B2="","",A2)</f>
        <v/>
      </c>
      <c r="D2" s="13" t="str">
        <f>IF(C2="","",IF(D1&lt;&gt;"",CONCATENATE(D1,"、",C2),C2))</f>
        <v/>
      </c>
      <c r="F2" s="12" t="s">
        <v>64</v>
      </c>
      <c r="G2" s="17" t="s">
        <v>603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2">
        <v>21</v>
      </c>
      <c r="W2" s="30" t="s">
        <v>161</v>
      </c>
      <c r="Y2" s="30" t="s">
        <v>60</v>
      </c>
      <c r="Z2" s="30" t="s">
        <v>60</v>
      </c>
      <c r="AA2" s="65" t="s">
        <v>255</v>
      </c>
      <c r="AB2" s="65" t="s">
        <v>480</v>
      </c>
      <c r="AC2" s="66" t="s">
        <v>126</v>
      </c>
      <c r="AD2" s="26"/>
      <c r="AE2" s="32" t="s">
        <v>157</v>
      </c>
      <c r="AF2" s="28"/>
      <c r="AG2" s="42" t="s">
        <v>221</v>
      </c>
      <c r="AI2" s="40" t="s">
        <v>252</v>
      </c>
      <c r="AK2" s="40" t="s">
        <v>176</v>
      </c>
      <c r="AM2" s="57"/>
      <c r="AN2" s="57"/>
      <c r="AP2" s="42" t="s">
        <v>221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603</v>
      </c>
      <c r="R3" s="13" t="str">
        <f t="shared" ref="R3:R8" si="3">IF(Q3="","",P3)</f>
        <v>委託・請負</v>
      </c>
      <c r="S3" s="13" t="str">
        <f t="shared" ref="S3:S8" si="4">IF(R3="",S2,IF(S2&lt;&gt;"",CONCATENATE(S2,"、",R3),R3))</f>
        <v>委託・請負</v>
      </c>
      <c r="T3" s="13"/>
      <c r="U3" s="30" t="s">
        <v>511</v>
      </c>
      <c r="W3" s="30" t="s">
        <v>136</v>
      </c>
      <c r="Y3" s="30" t="s">
        <v>61</v>
      </c>
      <c r="Z3" s="30" t="s">
        <v>387</v>
      </c>
      <c r="AA3" s="65" t="s">
        <v>353</v>
      </c>
      <c r="AB3" s="65" t="s">
        <v>481</v>
      </c>
      <c r="AC3" s="66" t="s">
        <v>127</v>
      </c>
      <c r="AD3" s="26"/>
      <c r="AE3" s="32" t="s">
        <v>158</v>
      </c>
      <c r="AF3" s="28"/>
      <c r="AG3" s="42" t="s">
        <v>222</v>
      </c>
      <c r="AI3" s="40" t="s">
        <v>170</v>
      </c>
      <c r="AK3" s="40" t="str">
        <f>CHAR(CODE(AK2)+1)</f>
        <v>B</v>
      </c>
      <c r="AM3" s="57"/>
      <c r="AN3" s="57"/>
      <c r="AP3" s="42" t="s">
        <v>222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563</v>
      </c>
      <c r="W4" s="30" t="s">
        <v>137</v>
      </c>
      <c r="Y4" s="30" t="s">
        <v>260</v>
      </c>
      <c r="Z4" s="30" t="s">
        <v>388</v>
      </c>
      <c r="AA4" s="65" t="s">
        <v>354</v>
      </c>
      <c r="AB4" s="65" t="s">
        <v>482</v>
      </c>
      <c r="AC4" s="65" t="s">
        <v>128</v>
      </c>
      <c r="AD4" s="26"/>
      <c r="AE4" s="32" t="s">
        <v>159</v>
      </c>
      <c r="AF4" s="28"/>
      <c r="AG4" s="42" t="s">
        <v>223</v>
      </c>
      <c r="AI4" s="40" t="s">
        <v>172</v>
      </c>
      <c r="AK4" s="40" t="str">
        <f t="shared" ref="AK4:AK49" si="7">CHAR(CODE(AK3)+1)</f>
        <v>C</v>
      </c>
      <c r="AM4" s="57"/>
      <c r="AN4" s="57"/>
      <c r="AP4" s="42" t="s">
        <v>223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535</v>
      </c>
      <c r="Y5" s="30" t="s">
        <v>261</v>
      </c>
      <c r="Z5" s="30" t="s">
        <v>389</v>
      </c>
      <c r="AA5" s="65" t="s">
        <v>355</v>
      </c>
      <c r="AB5" s="65" t="s">
        <v>483</v>
      </c>
      <c r="AC5" s="65" t="s">
        <v>160</v>
      </c>
      <c r="AD5" s="29"/>
      <c r="AE5" s="32" t="s">
        <v>233</v>
      </c>
      <c r="AF5" s="28"/>
      <c r="AG5" s="42" t="s">
        <v>224</v>
      </c>
      <c r="AI5" s="40" t="s">
        <v>258</v>
      </c>
      <c r="AK5" s="40" t="str">
        <f t="shared" si="7"/>
        <v>D</v>
      </c>
      <c r="AP5" s="42" t="s">
        <v>224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603</v>
      </c>
      <c r="R6" s="13" t="str">
        <f t="shared" si="3"/>
        <v>交付</v>
      </c>
      <c r="S6" s="13" t="str">
        <f t="shared" si="4"/>
        <v>委託・請負、交付</v>
      </c>
      <c r="T6" s="13"/>
      <c r="U6" s="30" t="s">
        <v>235</v>
      </c>
      <c r="W6" s="30" t="s">
        <v>537</v>
      </c>
      <c r="Y6" s="30" t="s">
        <v>262</v>
      </c>
      <c r="Z6" s="30" t="s">
        <v>390</v>
      </c>
      <c r="AA6" s="65" t="s">
        <v>356</v>
      </c>
      <c r="AB6" s="65" t="s">
        <v>484</v>
      </c>
      <c r="AC6" s="65" t="s">
        <v>129</v>
      </c>
      <c r="AD6" s="29"/>
      <c r="AE6" s="32" t="s">
        <v>231</v>
      </c>
      <c r="AF6" s="28"/>
      <c r="AG6" s="42" t="s">
        <v>225</v>
      </c>
      <c r="AI6" s="40" t="s">
        <v>259</v>
      </c>
      <c r="AK6" s="40" t="str">
        <f>CHAR(CODE(AK5)+1)</f>
        <v>E</v>
      </c>
      <c r="AP6" s="42" t="s">
        <v>225</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委託・請負、交付</v>
      </c>
      <c r="T7" s="13"/>
      <c r="U7" s="30"/>
      <c r="W7" s="30" t="s">
        <v>138</v>
      </c>
      <c r="Y7" s="30" t="s">
        <v>263</v>
      </c>
      <c r="Z7" s="30" t="s">
        <v>391</v>
      </c>
      <c r="AA7" s="65" t="s">
        <v>357</v>
      </c>
      <c r="AB7" s="65" t="s">
        <v>485</v>
      </c>
      <c r="AC7" s="29"/>
      <c r="AD7" s="29"/>
      <c r="AE7" s="30" t="s">
        <v>129</v>
      </c>
      <c r="AF7" s="28"/>
      <c r="AG7" s="42" t="s">
        <v>226</v>
      </c>
      <c r="AH7" s="60"/>
      <c r="AI7" s="42" t="s">
        <v>248</v>
      </c>
      <c r="AK7" s="40" t="str">
        <f>CHAR(CODE(AK6)+1)</f>
        <v>F</v>
      </c>
      <c r="AP7" s="42" t="s">
        <v>226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委託・請負、交付</v>
      </c>
      <c r="T8" s="13"/>
      <c r="U8" s="30" t="s">
        <v>256</v>
      </c>
      <c r="W8" s="30" t="s">
        <v>139</v>
      </c>
      <c r="Y8" s="30" t="s">
        <v>264</v>
      </c>
      <c r="Z8" s="30" t="s">
        <v>392</v>
      </c>
      <c r="AA8" s="65" t="s">
        <v>358</v>
      </c>
      <c r="AB8" s="65" t="s">
        <v>486</v>
      </c>
      <c r="AC8" s="29"/>
      <c r="AD8" s="29"/>
      <c r="AE8" s="29"/>
      <c r="AF8" s="28"/>
      <c r="AG8" s="42" t="s">
        <v>227</v>
      </c>
      <c r="AI8" s="40" t="s">
        <v>249</v>
      </c>
      <c r="AK8" s="40" t="str">
        <f t="shared" si="7"/>
        <v>G</v>
      </c>
      <c r="AP8" s="42" t="s">
        <v>227</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257</v>
      </c>
      <c r="W9" s="30" t="s">
        <v>140</v>
      </c>
      <c r="Y9" s="30" t="s">
        <v>265</v>
      </c>
      <c r="Z9" s="30" t="s">
        <v>393</v>
      </c>
      <c r="AA9" s="65" t="s">
        <v>359</v>
      </c>
      <c r="AB9" s="65" t="s">
        <v>487</v>
      </c>
      <c r="AC9" s="29"/>
      <c r="AD9" s="29"/>
      <c r="AE9" s="29"/>
      <c r="AF9" s="28"/>
      <c r="AG9" s="42" t="s">
        <v>228</v>
      </c>
      <c r="AI9" s="56"/>
      <c r="AK9" s="40" t="str">
        <f t="shared" si="7"/>
        <v>H</v>
      </c>
      <c r="AP9" s="42" t="s">
        <v>228</v>
      </c>
    </row>
    <row r="10" spans="1:42" ht="13.5" customHeight="1" x14ac:dyDescent="0.15">
      <c r="A10" s="14" t="s">
        <v>202</v>
      </c>
      <c r="B10" s="15"/>
      <c r="C10" s="13" t="str">
        <f t="shared" si="0"/>
        <v/>
      </c>
      <c r="D10" s="13" t="str">
        <f t="shared" si="8"/>
        <v/>
      </c>
      <c r="F10" s="18" t="s">
        <v>108</v>
      </c>
      <c r="G10" s="17"/>
      <c r="H10" s="13" t="str">
        <f t="shared" si="1"/>
        <v/>
      </c>
      <c r="I10" s="13" t="str">
        <f t="shared" si="5"/>
        <v>一般会計</v>
      </c>
      <c r="K10" s="14" t="s">
        <v>203</v>
      </c>
      <c r="L10" s="15"/>
      <c r="M10" s="13" t="str">
        <f t="shared" si="2"/>
        <v/>
      </c>
      <c r="N10" s="13" t="str">
        <f t="shared" si="6"/>
        <v/>
      </c>
      <c r="O10" s="13"/>
      <c r="P10" s="13" t="str">
        <f>S8</f>
        <v>委託・請負、交付</v>
      </c>
      <c r="Q10" s="19"/>
      <c r="T10" s="13"/>
      <c r="W10" s="30" t="s">
        <v>141</v>
      </c>
      <c r="Y10" s="30" t="s">
        <v>266</v>
      </c>
      <c r="Z10" s="30" t="s">
        <v>394</v>
      </c>
      <c r="AA10" s="65" t="s">
        <v>360</v>
      </c>
      <c r="AB10" s="65" t="s">
        <v>488</v>
      </c>
      <c r="AC10" s="29"/>
      <c r="AD10" s="29"/>
      <c r="AE10" s="29"/>
      <c r="AF10" s="28"/>
      <c r="AG10" s="42" t="s">
        <v>215</v>
      </c>
      <c r="AK10" s="40" t="str">
        <f t="shared" si="7"/>
        <v>I</v>
      </c>
      <c r="AP10" s="40" t="s">
        <v>213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603</v>
      </c>
      <c r="M11" s="13" t="str">
        <f t="shared" si="2"/>
        <v>その他の事項経費</v>
      </c>
      <c r="N11" s="13" t="str">
        <f t="shared" si="6"/>
        <v>その他の事項経費</v>
      </c>
      <c r="O11" s="13"/>
      <c r="P11" s="13"/>
      <c r="Q11" s="19"/>
      <c r="T11" s="13"/>
      <c r="W11" s="30" t="s">
        <v>560</v>
      </c>
      <c r="Y11" s="30" t="s">
        <v>267</v>
      </c>
      <c r="Z11" s="30" t="s">
        <v>395</v>
      </c>
      <c r="AA11" s="65" t="s">
        <v>361</v>
      </c>
      <c r="AB11" s="65" t="s">
        <v>489</v>
      </c>
      <c r="AC11" s="29"/>
      <c r="AD11" s="29"/>
      <c r="AE11" s="29"/>
      <c r="AF11" s="28"/>
      <c r="AG11" s="40" t="s">
        <v>218</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512</v>
      </c>
      <c r="W12" s="30" t="s">
        <v>142</v>
      </c>
      <c r="Y12" s="30" t="s">
        <v>268</v>
      </c>
      <c r="Z12" s="30" t="s">
        <v>396</v>
      </c>
      <c r="AA12" s="65" t="s">
        <v>362</v>
      </c>
      <c r="AB12" s="65" t="s">
        <v>490</v>
      </c>
      <c r="AC12" s="29"/>
      <c r="AD12" s="29"/>
      <c r="AE12" s="29"/>
      <c r="AF12" s="28"/>
      <c r="AG12" s="40" t="s">
        <v>216</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269</v>
      </c>
      <c r="Z13" s="30" t="s">
        <v>397</v>
      </c>
      <c r="AA13" s="65" t="s">
        <v>363</v>
      </c>
      <c r="AB13" s="65" t="s">
        <v>491</v>
      </c>
      <c r="AC13" s="29"/>
      <c r="AD13" s="29"/>
      <c r="AE13" s="29"/>
      <c r="AF13" s="28"/>
      <c r="AG13" s="40" t="s">
        <v>217</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513</v>
      </c>
      <c r="W14" s="30" t="s">
        <v>144</v>
      </c>
      <c r="Y14" s="30" t="s">
        <v>270</v>
      </c>
      <c r="Z14" s="30" t="s">
        <v>398</v>
      </c>
      <c r="AA14" s="65" t="s">
        <v>364</v>
      </c>
      <c r="AB14" s="65" t="s">
        <v>492</v>
      </c>
      <c r="AC14" s="29"/>
      <c r="AD14" s="29"/>
      <c r="AE14" s="29"/>
      <c r="AF14" s="28"/>
      <c r="AG14" s="56"/>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514</v>
      </c>
      <c r="W15" s="30" t="s">
        <v>145</v>
      </c>
      <c r="Y15" s="30" t="s">
        <v>271</v>
      </c>
      <c r="Z15" s="30" t="s">
        <v>399</v>
      </c>
      <c r="AA15" s="65" t="s">
        <v>365</v>
      </c>
      <c r="AB15" s="65" t="s">
        <v>493</v>
      </c>
      <c r="AC15" s="29"/>
      <c r="AD15" s="29"/>
      <c r="AE15" s="29"/>
      <c r="AF15" s="28"/>
      <c r="AG15" s="57"/>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515</v>
      </c>
      <c r="W16" s="30" t="s">
        <v>146</v>
      </c>
      <c r="Y16" s="30" t="s">
        <v>272</v>
      </c>
      <c r="Z16" s="30" t="s">
        <v>400</v>
      </c>
      <c r="AA16" s="65" t="s">
        <v>366</v>
      </c>
      <c r="AB16" s="65" t="s">
        <v>494</v>
      </c>
      <c r="AC16" s="29"/>
      <c r="AD16" s="29"/>
      <c r="AE16" s="29"/>
      <c r="AF16" s="28"/>
      <c r="AG16" s="57"/>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533</v>
      </c>
      <c r="W17" s="30" t="s">
        <v>147</v>
      </c>
      <c r="Y17" s="30" t="s">
        <v>273</v>
      </c>
      <c r="Z17" s="30" t="s">
        <v>401</v>
      </c>
      <c r="AA17" s="65" t="s">
        <v>367</v>
      </c>
      <c r="AB17" s="65" t="s">
        <v>495</v>
      </c>
      <c r="AC17" s="29"/>
      <c r="AD17" s="29"/>
      <c r="AE17" s="29"/>
      <c r="AF17" s="28"/>
      <c r="AG17" s="57"/>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516</v>
      </c>
      <c r="W18" s="30" t="s">
        <v>148</v>
      </c>
      <c r="Y18" s="30" t="s">
        <v>274</v>
      </c>
      <c r="Z18" s="30" t="s">
        <v>402</v>
      </c>
      <c r="AA18" s="65" t="s">
        <v>368</v>
      </c>
      <c r="AB18" s="65" t="s">
        <v>496</v>
      </c>
      <c r="AC18" s="29"/>
      <c r="AD18" s="29"/>
      <c r="AE18" s="29"/>
      <c r="AF18" s="28"/>
      <c r="AK18" s="40"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517</v>
      </c>
      <c r="W19" s="30" t="s">
        <v>149</v>
      </c>
      <c r="Y19" s="30" t="s">
        <v>275</v>
      </c>
      <c r="Z19" s="30" t="s">
        <v>403</v>
      </c>
      <c r="AA19" s="65" t="s">
        <v>369</v>
      </c>
      <c r="AB19" s="65" t="s">
        <v>497</v>
      </c>
      <c r="AC19" s="29"/>
      <c r="AD19" s="29"/>
      <c r="AE19" s="29"/>
      <c r="AF19" s="28"/>
      <c r="AK19" s="40" t="str">
        <f t="shared" si="7"/>
        <v>R</v>
      </c>
    </row>
    <row r="20" spans="1:37" ht="13.5" customHeight="1" x14ac:dyDescent="0.15">
      <c r="A20" s="14" t="s">
        <v>195</v>
      </c>
      <c r="B20" s="15" t="s">
        <v>603</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518</v>
      </c>
      <c r="W20" s="30" t="s">
        <v>150</v>
      </c>
      <c r="Y20" s="30" t="s">
        <v>276</v>
      </c>
      <c r="Z20" s="30" t="s">
        <v>404</v>
      </c>
      <c r="AA20" s="65" t="s">
        <v>370</v>
      </c>
      <c r="AB20" s="65" t="s">
        <v>498</v>
      </c>
      <c r="AC20" s="29"/>
      <c r="AD20" s="29"/>
      <c r="AE20" s="29"/>
      <c r="AF20" s="28"/>
      <c r="AK20" s="40"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519</v>
      </c>
      <c r="W21" s="30" t="s">
        <v>151</v>
      </c>
      <c r="Y21" s="30" t="s">
        <v>277</v>
      </c>
      <c r="Z21" s="30" t="s">
        <v>405</v>
      </c>
      <c r="AA21" s="65" t="s">
        <v>371</v>
      </c>
      <c r="AB21" s="65" t="s">
        <v>499</v>
      </c>
      <c r="AC21" s="29"/>
      <c r="AD21" s="29"/>
      <c r="AE21" s="29"/>
      <c r="AF21" s="28"/>
      <c r="AK21" s="40"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562</v>
      </c>
      <c r="W22" s="30" t="s">
        <v>152</v>
      </c>
      <c r="Y22" s="30" t="s">
        <v>278</v>
      </c>
      <c r="Z22" s="30" t="s">
        <v>406</v>
      </c>
      <c r="AA22" s="65" t="s">
        <v>372</v>
      </c>
      <c r="AB22" s="65" t="s">
        <v>500</v>
      </c>
      <c r="AC22" s="29"/>
      <c r="AD22" s="29"/>
      <c r="AE22" s="29"/>
      <c r="AF22" s="28"/>
      <c r="AK22" s="40" t="str">
        <f t="shared" si="7"/>
        <v>U</v>
      </c>
    </row>
    <row r="23" spans="1:37" ht="13.5" customHeight="1" x14ac:dyDescent="0.15">
      <c r="A23" s="63" t="s">
        <v>250</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520</v>
      </c>
      <c r="W23" s="30" t="s">
        <v>153</v>
      </c>
      <c r="Y23" s="30" t="s">
        <v>279</v>
      </c>
      <c r="Z23" s="30" t="s">
        <v>407</v>
      </c>
      <c r="AA23" s="65" t="s">
        <v>373</v>
      </c>
      <c r="AB23" s="65" t="s">
        <v>501</v>
      </c>
      <c r="AC23" s="29"/>
      <c r="AD23" s="29"/>
      <c r="AE23" s="29"/>
      <c r="AF23" s="28"/>
      <c r="AK23" s="40" t="str">
        <f t="shared" si="7"/>
        <v>V</v>
      </c>
    </row>
    <row r="24" spans="1:37" ht="13.5" customHeight="1" x14ac:dyDescent="0.15">
      <c r="A24" s="74"/>
      <c r="B24" s="61"/>
      <c r="F24" s="18" t="s">
        <v>253</v>
      </c>
      <c r="G24" s="17"/>
      <c r="H24" s="13" t="str">
        <f t="shared" si="1"/>
        <v/>
      </c>
      <c r="I24" s="13" t="str">
        <f t="shared" si="5"/>
        <v>一般会計</v>
      </c>
      <c r="K24" s="13"/>
      <c r="L24" s="13"/>
      <c r="O24" s="13"/>
      <c r="P24" s="13"/>
      <c r="Q24" s="19"/>
      <c r="T24" s="13"/>
      <c r="U24" s="30" t="s">
        <v>521</v>
      </c>
      <c r="W24" s="30" t="s">
        <v>154</v>
      </c>
      <c r="Y24" s="30" t="s">
        <v>280</v>
      </c>
      <c r="Z24" s="30" t="s">
        <v>408</v>
      </c>
      <c r="AA24" s="65" t="s">
        <v>374</v>
      </c>
      <c r="AB24" s="65" t="s">
        <v>502</v>
      </c>
      <c r="AC24" s="29"/>
      <c r="AD24" s="29"/>
      <c r="AE24" s="29"/>
      <c r="AF24" s="28"/>
      <c r="AK24" s="40" t="str">
        <f>CHAR(CODE(AK23)+1)</f>
        <v>W</v>
      </c>
    </row>
    <row r="25" spans="1:37" ht="13.5" customHeight="1" x14ac:dyDescent="0.15">
      <c r="A25" s="62"/>
      <c r="B25" s="61"/>
      <c r="F25" s="18" t="s">
        <v>121</v>
      </c>
      <c r="G25" s="17"/>
      <c r="H25" s="13" t="str">
        <f t="shared" si="1"/>
        <v/>
      </c>
      <c r="I25" s="13" t="str">
        <f t="shared" si="5"/>
        <v>一般会計</v>
      </c>
      <c r="K25" s="13"/>
      <c r="L25" s="13"/>
      <c r="O25" s="13"/>
      <c r="P25" s="13"/>
      <c r="Q25" s="19"/>
      <c r="T25" s="13"/>
      <c r="U25" s="30" t="s">
        <v>522</v>
      </c>
      <c r="W25" s="55"/>
      <c r="Y25" s="30" t="s">
        <v>281</v>
      </c>
      <c r="Z25" s="30" t="s">
        <v>409</v>
      </c>
      <c r="AA25" s="65" t="s">
        <v>375</v>
      </c>
      <c r="AB25" s="65" t="s">
        <v>503</v>
      </c>
      <c r="AC25" s="29"/>
      <c r="AD25" s="29"/>
      <c r="AE25" s="29"/>
      <c r="AF25" s="28"/>
      <c r="AK25" s="40" t="str">
        <f t="shared" si="7"/>
        <v>X</v>
      </c>
    </row>
    <row r="26" spans="1:37" ht="13.5" customHeight="1" x14ac:dyDescent="0.15">
      <c r="A26" s="62"/>
      <c r="B26" s="61"/>
      <c r="F26" s="18" t="s">
        <v>122</v>
      </c>
      <c r="G26" s="17"/>
      <c r="H26" s="13" t="str">
        <f t="shared" si="1"/>
        <v/>
      </c>
      <c r="I26" s="13" t="str">
        <f t="shared" si="5"/>
        <v>一般会計</v>
      </c>
      <c r="K26" s="13"/>
      <c r="L26" s="13"/>
      <c r="O26" s="13"/>
      <c r="P26" s="13"/>
      <c r="Q26" s="19"/>
      <c r="T26" s="13"/>
      <c r="U26" s="30" t="s">
        <v>523</v>
      </c>
      <c r="Y26" s="30" t="s">
        <v>282</v>
      </c>
      <c r="Z26" s="30" t="s">
        <v>410</v>
      </c>
      <c r="AA26" s="65" t="s">
        <v>376</v>
      </c>
      <c r="AB26" s="65" t="s">
        <v>504</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524</v>
      </c>
      <c r="Y27" s="30" t="s">
        <v>283</v>
      </c>
      <c r="Z27" s="30" t="s">
        <v>411</v>
      </c>
      <c r="AA27" s="65" t="s">
        <v>377</v>
      </c>
      <c r="AB27" s="65" t="s">
        <v>505</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525</v>
      </c>
      <c r="Y28" s="30" t="s">
        <v>284</v>
      </c>
      <c r="Z28" s="30" t="s">
        <v>412</v>
      </c>
      <c r="AA28" s="65" t="s">
        <v>378</v>
      </c>
      <c r="AB28" s="65" t="s">
        <v>506</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526</v>
      </c>
      <c r="Y29" s="30" t="s">
        <v>285</v>
      </c>
      <c r="Z29" s="30" t="s">
        <v>413</v>
      </c>
      <c r="AA29" s="65" t="s">
        <v>379</v>
      </c>
      <c r="AB29" s="65" t="s">
        <v>507</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527</v>
      </c>
      <c r="Y30" s="30" t="s">
        <v>286</v>
      </c>
      <c r="Z30" s="30" t="s">
        <v>414</v>
      </c>
      <c r="AA30" s="65" t="s">
        <v>380</v>
      </c>
      <c r="AB30" s="65" t="s">
        <v>508</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528</v>
      </c>
      <c r="Y31" s="30" t="s">
        <v>287</v>
      </c>
      <c r="Z31" s="30" t="s">
        <v>415</v>
      </c>
      <c r="AA31" s="65" t="s">
        <v>381</v>
      </c>
      <c r="AB31" s="65" t="s">
        <v>509</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529</v>
      </c>
      <c r="Y32" s="30" t="s">
        <v>288</v>
      </c>
      <c r="Z32" s="30" t="s">
        <v>416</v>
      </c>
      <c r="AA32" s="65" t="s">
        <v>62</v>
      </c>
      <c r="AB32" s="65"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530</v>
      </c>
      <c r="Y33" s="30" t="s">
        <v>289</v>
      </c>
      <c r="Z33" s="30" t="s">
        <v>417</v>
      </c>
      <c r="AA33" s="55"/>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532</v>
      </c>
      <c r="Y35" s="30" t="s">
        <v>291</v>
      </c>
      <c r="Z35" s="30" t="s">
        <v>419</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292</v>
      </c>
      <c r="Z36" s="30" t="s">
        <v>420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293</v>
      </c>
      <c r="Z37" s="30" t="s">
        <v>421</v>
      </c>
      <c r="AF37" s="28"/>
      <c r="AK37" s="40" t="str">
        <f t="shared" si="7"/>
        <v>j</v>
      </c>
    </row>
    <row r="38" spans="1:37" x14ac:dyDescent="0.15">
      <c r="A38" s="13"/>
      <c r="B38" s="13"/>
      <c r="F38" s="13"/>
      <c r="G38" s="19"/>
      <c r="K38" s="13"/>
      <c r="L38" s="13"/>
      <c r="O38" s="13"/>
      <c r="P38" s="13"/>
      <c r="Q38" s="19"/>
      <c r="T38" s="13"/>
      <c r="Y38" s="30" t="s">
        <v>294</v>
      </c>
      <c r="Z38" s="30" t="s">
        <v>422</v>
      </c>
      <c r="AF38" s="28"/>
      <c r="AK38" s="40" t="str">
        <f t="shared" si="7"/>
        <v>k</v>
      </c>
    </row>
    <row r="39" spans="1:37" x14ac:dyDescent="0.15">
      <c r="A39" s="13"/>
      <c r="B39" s="13"/>
      <c r="F39" s="13" t="str">
        <f>I37</f>
        <v>一般会計</v>
      </c>
      <c r="G39" s="19"/>
      <c r="K39" s="13"/>
      <c r="L39" s="13"/>
      <c r="O39" s="13"/>
      <c r="P39" s="13"/>
      <c r="Q39" s="19"/>
      <c r="T39" s="13"/>
      <c r="U39" s="30" t="s">
        <v>534</v>
      </c>
      <c r="Y39" s="30" t="s">
        <v>295</v>
      </c>
      <c r="Z39" s="30" t="s">
        <v>423</v>
      </c>
      <c r="AF39" s="28"/>
      <c r="AK39" s="40" t="str">
        <f t="shared" si="7"/>
        <v>l</v>
      </c>
    </row>
    <row r="40" spans="1:37" x14ac:dyDescent="0.15">
      <c r="A40" s="13"/>
      <c r="B40" s="13"/>
      <c r="F40" s="13"/>
      <c r="G40" s="19"/>
      <c r="K40" s="13"/>
      <c r="L40" s="13"/>
      <c r="O40" s="13"/>
      <c r="P40" s="13"/>
      <c r="Q40" s="19"/>
      <c r="T40" s="13"/>
      <c r="U40" s="30"/>
      <c r="Y40" s="30" t="s">
        <v>296</v>
      </c>
      <c r="Z40" s="30" t="s">
        <v>424</v>
      </c>
      <c r="AF40" s="28"/>
      <c r="AK40" s="40" t="str">
        <f t="shared" si="7"/>
        <v>m</v>
      </c>
    </row>
    <row r="41" spans="1:37" x14ac:dyDescent="0.15">
      <c r="A41" s="13"/>
      <c r="B41" s="13"/>
      <c r="F41" s="13"/>
      <c r="G41" s="19"/>
      <c r="K41" s="13"/>
      <c r="L41" s="13"/>
      <c r="O41" s="13"/>
      <c r="P41" s="13"/>
      <c r="Q41" s="19"/>
      <c r="T41" s="13"/>
      <c r="U41" s="30" t="s">
        <v>236</v>
      </c>
      <c r="Y41" s="30" t="s">
        <v>297</v>
      </c>
      <c r="Z41" s="30" t="s">
        <v>425</v>
      </c>
      <c r="AF41" s="28"/>
      <c r="AK41" s="40" t="str">
        <f t="shared" si="7"/>
        <v>n</v>
      </c>
    </row>
    <row r="42" spans="1:37" x14ac:dyDescent="0.15">
      <c r="A42" s="13"/>
      <c r="B42" s="13"/>
      <c r="F42" s="13"/>
      <c r="G42" s="19"/>
      <c r="K42" s="13"/>
      <c r="L42" s="13"/>
      <c r="O42" s="13"/>
      <c r="P42" s="13"/>
      <c r="Q42" s="19"/>
      <c r="T42" s="13"/>
      <c r="U42" s="30" t="s">
        <v>246</v>
      </c>
      <c r="Y42" s="30" t="s">
        <v>298</v>
      </c>
      <c r="Z42" s="30" t="s">
        <v>426</v>
      </c>
      <c r="AF42" s="28"/>
      <c r="AK42" s="40" t="str">
        <f t="shared" si="7"/>
        <v>o</v>
      </c>
    </row>
    <row r="43" spans="1:37" x14ac:dyDescent="0.15">
      <c r="A43" s="13"/>
      <c r="B43" s="13"/>
      <c r="F43" s="13"/>
      <c r="G43" s="19"/>
      <c r="K43" s="13"/>
      <c r="L43" s="13"/>
      <c r="O43" s="13"/>
      <c r="P43" s="13"/>
      <c r="Q43" s="19"/>
      <c r="T43" s="13"/>
      <c r="Y43" s="30" t="s">
        <v>299</v>
      </c>
      <c r="Z43" s="30" t="s">
        <v>427</v>
      </c>
      <c r="AF43" s="28"/>
      <c r="AK43" s="40" t="str">
        <f t="shared" si="7"/>
        <v>p</v>
      </c>
    </row>
    <row r="44" spans="1:37" x14ac:dyDescent="0.15">
      <c r="A44" s="13"/>
      <c r="B44" s="13"/>
      <c r="F44" s="13"/>
      <c r="G44" s="19"/>
      <c r="K44" s="13"/>
      <c r="L44" s="13"/>
      <c r="O44" s="13"/>
      <c r="P44" s="13"/>
      <c r="Q44" s="19"/>
      <c r="T44" s="13"/>
      <c r="Y44" s="30" t="s">
        <v>300</v>
      </c>
      <c r="Z44" s="30" t="s">
        <v>428</v>
      </c>
      <c r="AF44" s="28"/>
      <c r="AK44" s="40" t="str">
        <f t="shared" si="7"/>
        <v>q</v>
      </c>
    </row>
    <row r="45" spans="1:37" x14ac:dyDescent="0.15">
      <c r="A45" s="13"/>
      <c r="B45" s="13"/>
      <c r="F45" s="13"/>
      <c r="G45" s="19"/>
      <c r="K45" s="13"/>
      <c r="L45" s="13"/>
      <c r="O45" s="13"/>
      <c r="P45" s="13"/>
      <c r="Q45" s="19"/>
      <c r="T45" s="13"/>
      <c r="U45" s="27" t="s">
        <v>156</v>
      </c>
      <c r="Y45" s="30" t="s">
        <v>301</v>
      </c>
      <c r="Z45" s="30" t="s">
        <v>429</v>
      </c>
      <c r="AF45" s="28"/>
      <c r="AK45" s="40" t="str">
        <f t="shared" si="7"/>
        <v>r</v>
      </c>
    </row>
    <row r="46" spans="1:37" x14ac:dyDescent="0.15">
      <c r="A46" s="13"/>
      <c r="B46" s="13"/>
      <c r="F46" s="13"/>
      <c r="G46" s="19"/>
      <c r="K46" s="13"/>
      <c r="L46" s="13"/>
      <c r="O46" s="13"/>
      <c r="P46" s="13"/>
      <c r="Q46" s="19"/>
      <c r="T46" s="13"/>
      <c r="U46" s="72" t="s">
        <v>561</v>
      </c>
      <c r="Y46" s="30" t="s">
        <v>302</v>
      </c>
      <c r="Z46" s="30" t="s">
        <v>430</v>
      </c>
      <c r="AF46" s="28"/>
      <c r="AK46" s="40" t="str">
        <f t="shared" si="7"/>
        <v>s</v>
      </c>
    </row>
    <row r="47" spans="1:37" x14ac:dyDescent="0.15">
      <c r="A47" s="13"/>
      <c r="B47" s="13"/>
      <c r="F47" s="13"/>
      <c r="G47" s="19"/>
      <c r="K47" s="13"/>
      <c r="L47" s="13"/>
      <c r="O47" s="13"/>
      <c r="P47" s="13"/>
      <c r="Q47" s="19"/>
      <c r="T47" s="13"/>
      <c r="Y47" s="30" t="s">
        <v>303</v>
      </c>
      <c r="Z47" s="30" t="s">
        <v>431</v>
      </c>
      <c r="AF47" s="28"/>
      <c r="AK47" s="40" t="str">
        <f t="shared" si="7"/>
        <v>t</v>
      </c>
    </row>
    <row r="48" spans="1:37" x14ac:dyDescent="0.15">
      <c r="A48" s="13"/>
      <c r="B48" s="13"/>
      <c r="F48" s="13"/>
      <c r="G48" s="19"/>
      <c r="K48" s="13"/>
      <c r="L48" s="13"/>
      <c r="O48" s="13"/>
      <c r="P48" s="13"/>
      <c r="Q48" s="19"/>
      <c r="T48" s="13"/>
      <c r="U48" s="72">
        <v>2021</v>
      </c>
      <c r="Y48" s="30" t="s">
        <v>304</v>
      </c>
      <c r="Z48" s="30" t="s">
        <v>432</v>
      </c>
      <c r="AF48" s="28"/>
      <c r="AK48" s="40" t="str">
        <f t="shared" si="7"/>
        <v>u</v>
      </c>
    </row>
    <row r="49" spans="1:37" x14ac:dyDescent="0.15">
      <c r="A49" s="13"/>
      <c r="B49" s="13"/>
      <c r="F49" s="13"/>
      <c r="G49" s="19"/>
      <c r="K49" s="13"/>
      <c r="L49" s="13"/>
      <c r="O49" s="13"/>
      <c r="P49" s="13"/>
      <c r="Q49" s="19"/>
      <c r="T49" s="13"/>
      <c r="U49" s="72">
        <v>2022</v>
      </c>
      <c r="Y49" s="30" t="s">
        <v>305</v>
      </c>
      <c r="Z49" s="30" t="s">
        <v>433</v>
      </c>
      <c r="AF49" s="28"/>
      <c r="AK49" s="40" t="str">
        <f t="shared" si="7"/>
        <v>v</v>
      </c>
    </row>
    <row r="50" spans="1:37" x14ac:dyDescent="0.15">
      <c r="A50" s="13"/>
      <c r="B50" s="13"/>
      <c r="F50" s="13"/>
      <c r="G50" s="19"/>
      <c r="K50" s="13"/>
      <c r="L50" s="13"/>
      <c r="O50" s="13"/>
      <c r="P50" s="13"/>
      <c r="Q50" s="19"/>
      <c r="T50" s="13"/>
      <c r="U50" s="72">
        <v>2023</v>
      </c>
      <c r="Y50" s="30" t="s">
        <v>306</v>
      </c>
      <c r="Z50" s="30" t="s">
        <v>434</v>
      </c>
      <c r="AF50" s="28"/>
    </row>
    <row r="51" spans="1:37" x14ac:dyDescent="0.15">
      <c r="A51" s="13"/>
      <c r="B51" s="13"/>
      <c r="F51" s="13"/>
      <c r="G51" s="19"/>
      <c r="K51" s="13"/>
      <c r="L51" s="13"/>
      <c r="O51" s="13"/>
      <c r="P51" s="13"/>
      <c r="Q51" s="19"/>
      <c r="T51" s="13"/>
      <c r="U51" s="72">
        <v>2024</v>
      </c>
      <c r="Y51" s="30" t="s">
        <v>307</v>
      </c>
      <c r="Z51" s="30" t="s">
        <v>435</v>
      </c>
      <c r="AF51" s="28"/>
    </row>
    <row r="52" spans="1:37" x14ac:dyDescent="0.15">
      <c r="A52" s="13"/>
      <c r="B52" s="13"/>
      <c r="F52" s="13"/>
      <c r="G52" s="19"/>
      <c r="K52" s="13"/>
      <c r="L52" s="13"/>
      <c r="O52" s="13"/>
      <c r="P52" s="13"/>
      <c r="Q52" s="19"/>
      <c r="T52" s="13"/>
      <c r="U52" s="72">
        <v>2025</v>
      </c>
      <c r="Y52" s="30" t="s">
        <v>308</v>
      </c>
      <c r="Z52" s="30" t="s">
        <v>436</v>
      </c>
      <c r="AF52" s="28"/>
    </row>
    <row r="53" spans="1:37" x14ac:dyDescent="0.15">
      <c r="A53" s="13"/>
      <c r="B53" s="13"/>
      <c r="F53" s="13"/>
      <c r="G53" s="19"/>
      <c r="K53" s="13"/>
      <c r="L53" s="13"/>
      <c r="O53" s="13"/>
      <c r="P53" s="13"/>
      <c r="Q53" s="19"/>
      <c r="T53" s="13"/>
      <c r="U53" s="72">
        <v>2026</v>
      </c>
      <c r="Y53" s="30" t="s">
        <v>309</v>
      </c>
      <c r="Z53" s="30" t="s">
        <v>437</v>
      </c>
      <c r="AF53" s="28"/>
    </row>
    <row r="54" spans="1:37" x14ac:dyDescent="0.15">
      <c r="A54" s="13"/>
      <c r="B54" s="13"/>
      <c r="F54" s="13"/>
      <c r="G54" s="19"/>
      <c r="K54" s="13"/>
      <c r="L54" s="13"/>
      <c r="O54" s="13"/>
      <c r="P54" s="20"/>
      <c r="Q54" s="19"/>
      <c r="T54" s="13"/>
      <c r="Y54" s="30" t="s">
        <v>310</v>
      </c>
      <c r="Z54" s="30" t="s">
        <v>438</v>
      </c>
      <c r="AF54" s="28"/>
    </row>
    <row r="55" spans="1:37" x14ac:dyDescent="0.15">
      <c r="A55" s="13"/>
      <c r="B55" s="13"/>
      <c r="F55" s="13"/>
      <c r="G55" s="19"/>
      <c r="K55" s="13"/>
      <c r="L55" s="13"/>
      <c r="O55" s="13"/>
      <c r="P55" s="13"/>
      <c r="Q55" s="19"/>
      <c r="T55" s="13"/>
      <c r="Y55" s="30" t="s">
        <v>311</v>
      </c>
      <c r="Z55" s="30" t="s">
        <v>439</v>
      </c>
      <c r="AF55" s="28"/>
    </row>
    <row r="56" spans="1:37" x14ac:dyDescent="0.15">
      <c r="A56" s="13"/>
      <c r="B56" s="13"/>
      <c r="F56" s="13"/>
      <c r="G56" s="19"/>
      <c r="K56" s="13"/>
      <c r="L56" s="13"/>
      <c r="O56" s="13"/>
      <c r="P56" s="13"/>
      <c r="Q56" s="19"/>
      <c r="T56" s="13"/>
      <c r="U56" s="72">
        <v>20</v>
      </c>
      <c r="Y56" s="30" t="s">
        <v>312</v>
      </c>
      <c r="Z56" s="30" t="s">
        <v>440</v>
      </c>
      <c r="AF56" s="28"/>
    </row>
    <row r="57" spans="1:37" x14ac:dyDescent="0.15">
      <c r="A57" s="13"/>
      <c r="B57" s="13"/>
      <c r="F57" s="13"/>
      <c r="G57" s="19"/>
      <c r="K57" s="13"/>
      <c r="L57" s="13"/>
      <c r="O57" s="13"/>
      <c r="P57" s="13"/>
      <c r="Q57" s="19"/>
      <c r="T57" s="13"/>
      <c r="U57" s="30" t="s">
        <v>510</v>
      </c>
      <c r="Y57" s="30" t="s">
        <v>313</v>
      </c>
      <c r="Z57" s="30" t="s">
        <v>441</v>
      </c>
      <c r="AF57" s="28"/>
    </row>
    <row r="58" spans="1:37" x14ac:dyDescent="0.15">
      <c r="A58" s="13"/>
      <c r="B58" s="13"/>
      <c r="F58" s="13"/>
      <c r="G58" s="19"/>
      <c r="K58" s="13"/>
      <c r="L58" s="13"/>
      <c r="O58" s="13"/>
      <c r="P58" s="13"/>
      <c r="Q58" s="19"/>
      <c r="T58" s="13"/>
      <c r="U58" s="30" t="s">
        <v>511</v>
      </c>
      <c r="Y58" s="30" t="s">
        <v>314</v>
      </c>
      <c r="Z58" s="30" t="s">
        <v>442</v>
      </c>
      <c r="AF58" s="28"/>
    </row>
    <row r="59" spans="1:37" x14ac:dyDescent="0.15">
      <c r="A59" s="13"/>
      <c r="B59" s="13"/>
      <c r="F59" s="13"/>
      <c r="G59" s="19"/>
      <c r="K59" s="13"/>
      <c r="L59" s="13"/>
      <c r="O59" s="13"/>
      <c r="P59" s="13"/>
      <c r="Q59" s="19"/>
      <c r="T59" s="13"/>
      <c r="Y59" s="30" t="s">
        <v>315</v>
      </c>
      <c r="Z59" s="30" t="s">
        <v>443</v>
      </c>
      <c r="AF59" s="28"/>
    </row>
    <row r="60" spans="1:37" x14ac:dyDescent="0.15">
      <c r="A60" s="13"/>
      <c r="B60" s="13"/>
      <c r="F60" s="13"/>
      <c r="G60" s="19"/>
      <c r="K60" s="13"/>
      <c r="L60" s="13"/>
      <c r="O60" s="13"/>
      <c r="P60" s="13"/>
      <c r="Q60" s="19"/>
      <c r="T60" s="13"/>
      <c r="Y60" s="30" t="s">
        <v>316</v>
      </c>
      <c r="Z60" s="30" t="s">
        <v>444</v>
      </c>
      <c r="AF60" s="28"/>
    </row>
    <row r="61" spans="1:37" x14ac:dyDescent="0.15">
      <c r="A61" s="13"/>
      <c r="B61" s="13"/>
      <c r="F61" s="13"/>
      <c r="G61" s="19"/>
      <c r="K61" s="13"/>
      <c r="L61" s="13"/>
      <c r="O61" s="13"/>
      <c r="P61" s="13"/>
      <c r="Q61" s="19"/>
      <c r="T61" s="13"/>
      <c r="Y61" s="30" t="s">
        <v>317</v>
      </c>
      <c r="Z61" s="30" t="s">
        <v>445</v>
      </c>
      <c r="AF61" s="28"/>
    </row>
    <row r="62" spans="1:37" x14ac:dyDescent="0.15">
      <c r="A62" s="13"/>
      <c r="B62" s="13"/>
      <c r="F62" s="13"/>
      <c r="G62" s="19"/>
      <c r="K62" s="13"/>
      <c r="L62" s="13"/>
      <c r="O62" s="13"/>
      <c r="P62" s="13"/>
      <c r="Q62" s="19"/>
      <c r="T62" s="13"/>
      <c r="Y62" s="30" t="s">
        <v>318</v>
      </c>
      <c r="Z62" s="30" t="s">
        <v>446</v>
      </c>
      <c r="AF62" s="28"/>
    </row>
    <row r="63" spans="1:37" x14ac:dyDescent="0.15">
      <c r="A63" s="13"/>
      <c r="B63" s="13"/>
      <c r="F63" s="13"/>
      <c r="G63" s="19"/>
      <c r="K63" s="13"/>
      <c r="L63" s="13"/>
      <c r="O63" s="13"/>
      <c r="P63" s="13"/>
      <c r="Q63" s="19"/>
      <c r="T63" s="13"/>
      <c r="Y63" s="30" t="s">
        <v>319</v>
      </c>
      <c r="Z63" s="30" t="s">
        <v>447</v>
      </c>
      <c r="AF63" s="28"/>
    </row>
    <row r="64" spans="1:37" x14ac:dyDescent="0.15">
      <c r="A64" s="13"/>
      <c r="B64" s="13"/>
      <c r="F64" s="13"/>
      <c r="G64" s="19"/>
      <c r="K64" s="13"/>
      <c r="L64" s="13"/>
      <c r="O64" s="13"/>
      <c r="P64" s="13"/>
      <c r="Q64" s="19"/>
      <c r="T64" s="13"/>
      <c r="Y64" s="30" t="s">
        <v>320</v>
      </c>
      <c r="Z64" s="30" t="s">
        <v>448</v>
      </c>
      <c r="AF64" s="28"/>
    </row>
    <row r="65" spans="1:32" x14ac:dyDescent="0.15">
      <c r="A65" s="13"/>
      <c r="B65" s="13"/>
      <c r="F65" s="13"/>
      <c r="G65" s="19"/>
      <c r="K65" s="13"/>
      <c r="L65" s="13"/>
      <c r="O65" s="13"/>
      <c r="P65" s="13"/>
      <c r="Q65" s="19"/>
      <c r="T65" s="13"/>
      <c r="Y65" s="30" t="s">
        <v>321</v>
      </c>
      <c r="Z65" s="30" t="s">
        <v>449</v>
      </c>
      <c r="AF65" s="28"/>
    </row>
    <row r="66" spans="1:32" x14ac:dyDescent="0.15">
      <c r="A66" s="13"/>
      <c r="B66" s="13"/>
      <c r="F66" s="13"/>
      <c r="G66" s="19"/>
      <c r="K66" s="13"/>
      <c r="L66" s="13"/>
      <c r="O66" s="13"/>
      <c r="P66" s="13"/>
      <c r="Q66" s="19"/>
      <c r="T66" s="13"/>
      <c r="Y66" s="30" t="s">
        <v>63</v>
      </c>
      <c r="Z66" s="30" t="s">
        <v>450</v>
      </c>
      <c r="AF66" s="28"/>
    </row>
    <row r="67" spans="1:32" x14ac:dyDescent="0.15">
      <c r="A67" s="13"/>
      <c r="B67" s="13"/>
      <c r="F67" s="13"/>
      <c r="G67" s="19"/>
      <c r="K67" s="13"/>
      <c r="L67" s="13"/>
      <c r="O67" s="13"/>
      <c r="P67" s="13"/>
      <c r="Q67" s="19"/>
      <c r="T67" s="13"/>
      <c r="Y67" s="30" t="s">
        <v>322</v>
      </c>
      <c r="Z67" s="30" t="s">
        <v>451</v>
      </c>
      <c r="AF67" s="28"/>
    </row>
    <row r="68" spans="1:32" x14ac:dyDescent="0.15">
      <c r="A68" s="13"/>
      <c r="B68" s="13"/>
      <c r="F68" s="13"/>
      <c r="G68" s="19"/>
      <c r="K68" s="13"/>
      <c r="L68" s="13"/>
      <c r="O68" s="13"/>
      <c r="P68" s="13"/>
      <c r="Q68" s="19"/>
      <c r="T68" s="13"/>
      <c r="Y68" s="30" t="s">
        <v>323</v>
      </c>
      <c r="Z68" s="30" t="s">
        <v>452</v>
      </c>
      <c r="AF68" s="28"/>
    </row>
    <row r="69" spans="1:32" x14ac:dyDescent="0.15">
      <c r="A69" s="13"/>
      <c r="B69" s="13"/>
      <c r="F69" s="13"/>
      <c r="G69" s="19"/>
      <c r="K69" s="13"/>
      <c r="L69" s="13"/>
      <c r="O69" s="13"/>
      <c r="P69" s="13"/>
      <c r="Q69" s="19"/>
      <c r="T69" s="13"/>
      <c r="Y69" s="30" t="s">
        <v>324</v>
      </c>
      <c r="Z69" s="30" t="s">
        <v>453</v>
      </c>
      <c r="AF69" s="28"/>
    </row>
    <row r="70" spans="1:32" x14ac:dyDescent="0.15">
      <c r="A70" s="13"/>
      <c r="B70" s="13"/>
      <c r="Y70" s="30" t="s">
        <v>325</v>
      </c>
      <c r="Z70" s="30" t="s">
        <v>454</v>
      </c>
    </row>
    <row r="71" spans="1:32" x14ac:dyDescent="0.15">
      <c r="Y71" s="30" t="s">
        <v>326</v>
      </c>
      <c r="Z71" s="30" t="s">
        <v>455</v>
      </c>
    </row>
    <row r="72" spans="1:32" x14ac:dyDescent="0.15">
      <c r="Y72" s="30" t="s">
        <v>327</v>
      </c>
      <c r="Z72" s="30" t="s">
        <v>456</v>
      </c>
    </row>
    <row r="73" spans="1:32" x14ac:dyDescent="0.15">
      <c r="Y73" s="30" t="s">
        <v>328</v>
      </c>
      <c r="Z73" s="30" t="s">
        <v>457</v>
      </c>
    </row>
    <row r="74" spans="1:32" x14ac:dyDescent="0.15">
      <c r="Y74" s="30" t="s">
        <v>329</v>
      </c>
      <c r="Z74" s="30" t="s">
        <v>458</v>
      </c>
    </row>
    <row r="75" spans="1:32" x14ac:dyDescent="0.15">
      <c r="Y75" s="30" t="s">
        <v>330</v>
      </c>
      <c r="Z75" s="30" t="s">
        <v>459</v>
      </c>
    </row>
    <row r="76" spans="1:32" x14ac:dyDescent="0.15">
      <c r="Y76" s="30" t="s">
        <v>331</v>
      </c>
      <c r="Z76" s="30" t="s">
        <v>460</v>
      </c>
    </row>
    <row r="77" spans="1:32" x14ac:dyDescent="0.15">
      <c r="Y77" s="30" t="s">
        <v>332</v>
      </c>
      <c r="Z77" s="30" t="s">
        <v>461</v>
      </c>
    </row>
    <row r="78" spans="1:32" x14ac:dyDescent="0.15">
      <c r="Y78" s="30" t="s">
        <v>333</v>
      </c>
      <c r="Z78" s="30" t="s">
        <v>462</v>
      </c>
    </row>
    <row r="79" spans="1:32" x14ac:dyDescent="0.15">
      <c r="Y79" s="30" t="s">
        <v>334</v>
      </c>
      <c r="Z79" s="30" t="s">
        <v>463</v>
      </c>
    </row>
    <row r="80" spans="1:32" x14ac:dyDescent="0.15">
      <c r="Y80" s="30" t="s">
        <v>335</v>
      </c>
      <c r="Z80" s="30" t="s">
        <v>464</v>
      </c>
    </row>
    <row r="81" spans="25:26" x14ac:dyDescent="0.15">
      <c r="Y81" s="30" t="s">
        <v>336</v>
      </c>
      <c r="Z81" s="30" t="s">
        <v>465</v>
      </c>
    </row>
    <row r="82" spans="25:26" x14ac:dyDescent="0.15">
      <c r="Y82" s="30" t="s">
        <v>337</v>
      </c>
      <c r="Z82" s="30" t="s">
        <v>466</v>
      </c>
    </row>
    <row r="83" spans="25:26" x14ac:dyDescent="0.15">
      <c r="Y83" s="30" t="s">
        <v>338</v>
      </c>
      <c r="Z83" s="30" t="s">
        <v>467</v>
      </c>
    </row>
    <row r="84" spans="25:26" x14ac:dyDescent="0.15">
      <c r="Y84" s="30" t="s">
        <v>339</v>
      </c>
      <c r="Z84" s="30" t="s">
        <v>468</v>
      </c>
    </row>
    <row r="85" spans="25:26" x14ac:dyDescent="0.15">
      <c r="Y85" s="30" t="s">
        <v>340</v>
      </c>
      <c r="Z85" s="30" t="s">
        <v>469</v>
      </c>
    </row>
    <row r="86" spans="25:26" x14ac:dyDescent="0.15">
      <c r="Y86" s="30" t="s">
        <v>341</v>
      </c>
      <c r="Z86" s="30" t="s">
        <v>470</v>
      </c>
    </row>
    <row r="87" spans="25:26" x14ac:dyDescent="0.15">
      <c r="Y87" s="30" t="s">
        <v>342</v>
      </c>
      <c r="Z87" s="30" t="s">
        <v>471</v>
      </c>
    </row>
    <row r="88" spans="25:26" x14ac:dyDescent="0.15">
      <c r="Y88" s="30" t="s">
        <v>343</v>
      </c>
      <c r="Z88" s="30" t="s">
        <v>472</v>
      </c>
    </row>
    <row r="89" spans="25:26" x14ac:dyDescent="0.15">
      <c r="Y89" s="30" t="s">
        <v>344</v>
      </c>
      <c r="Z89" s="30" t="s">
        <v>473</v>
      </c>
    </row>
    <row r="90" spans="25:26" x14ac:dyDescent="0.15">
      <c r="Y90" s="30" t="s">
        <v>345</v>
      </c>
      <c r="Z90" s="30" t="s">
        <v>474</v>
      </c>
    </row>
    <row r="91" spans="25:26" x14ac:dyDescent="0.15">
      <c r="Y91" s="30" t="s">
        <v>346</v>
      </c>
      <c r="Z91" s="30" t="s">
        <v>475</v>
      </c>
    </row>
    <row r="92" spans="25:26" x14ac:dyDescent="0.15">
      <c r="Y92" s="30" t="s">
        <v>347</v>
      </c>
      <c r="Z92" s="30" t="s">
        <v>476</v>
      </c>
    </row>
    <row r="93" spans="25:26" x14ac:dyDescent="0.15">
      <c r="Y93" s="30" t="s">
        <v>348</v>
      </c>
      <c r="Z93" s="30" t="s">
        <v>477</v>
      </c>
    </row>
    <row r="94" spans="25:26" x14ac:dyDescent="0.15">
      <c r="Y94" s="30" t="s">
        <v>349</v>
      </c>
      <c r="Z94" s="30" t="s">
        <v>478</v>
      </c>
    </row>
    <row r="95" spans="25:26" x14ac:dyDescent="0.15">
      <c r="Y95" s="30" t="s">
        <v>350</v>
      </c>
      <c r="Z95" s="30" t="s">
        <v>479</v>
      </c>
    </row>
    <row r="96" spans="25:26" x14ac:dyDescent="0.15">
      <c r="Y96" s="30" t="s">
        <v>254</v>
      </c>
      <c r="Z96" s="30" t="s">
        <v>480</v>
      </c>
    </row>
    <row r="97" spans="25:26" x14ac:dyDescent="0.15">
      <c r="Y97" s="30" t="s">
        <v>351</v>
      </c>
      <c r="Z97" s="30" t="s">
        <v>481</v>
      </c>
    </row>
    <row r="98" spans="25:26" x14ac:dyDescent="0.15">
      <c r="Y98" s="30" t="s">
        <v>352</v>
      </c>
      <c r="Z98" s="30" t="s">
        <v>482</v>
      </c>
    </row>
    <row r="99" spans="25:26" x14ac:dyDescent="0.15">
      <c r="Y99" s="30" t="s">
        <v>382</v>
      </c>
      <c r="Z99" s="30" t="s">
        <v>483</v>
      </c>
    </row>
    <row r="100" spans="25:26" x14ac:dyDescent="0.15">
      <c r="Y100" s="30" t="s">
        <v>565</v>
      </c>
      <c r="Z100" s="30"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2022-08-25T09:19:40Z</dcterms:created>
  <dcterms:modified xsi:type="dcterms:W3CDTF">2022-08-26T14:26:22Z</dcterms:modified>
</cp:coreProperties>
</file>