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73425" yWindow="1680" windowWidth="22680" windowHeight="14580"/>
  </bookViews>
  <sheets>
    <sheet name="行政事業レビューシート" sheetId="11" r:id="rId1"/>
    <sheet name="入力規則等" sheetId="4" r:id="rId2"/>
  </sheets>
  <definedNames>
    <definedName name="_xlnm._FilterDatabase" localSheetId="0" hidden="1">行政事業レビューシート!$AZ$1:$AZ$141</definedName>
    <definedName name="_xlnm.Print_Area" localSheetId="0">行政事業レビューシート!$A$1:$AX$141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W91" i="11" l="1"/>
  <c r="AT91" i="11"/>
  <c r="AQ91" i="11"/>
  <c r="AL91" i="11"/>
  <c r="AI91" i="11"/>
  <c r="AF91" i="11"/>
  <c r="Z91" i="11"/>
  <c r="W91" i="11"/>
  <c r="T91" i="11"/>
  <c r="N91" i="11"/>
  <c r="AW90" i="11"/>
  <c r="AT90" i="11"/>
  <c r="AQ90" i="11"/>
  <c r="AL90" i="11"/>
  <c r="AI90" i="11"/>
  <c r="AF90" i="11"/>
  <c r="Z90" i="11"/>
  <c r="W90" i="11"/>
  <c r="T90" i="11"/>
  <c r="N90" i="11"/>
  <c r="K90" i="11"/>
  <c r="H90" i="11"/>
  <c r="AU135" i="11" l="1"/>
  <c r="Y135" i="11"/>
  <c r="W24" i="11"/>
  <c r="P24" i="11"/>
  <c r="AD21" i="11"/>
  <c r="W21" i="11"/>
  <c r="P21" i="11"/>
  <c r="AR18" i="11"/>
  <c r="AK18" i="11"/>
  <c r="AD18" i="11"/>
  <c r="AD20" i="11" s="1"/>
  <c r="W18" i="11"/>
  <c r="W20" i="11" s="1"/>
  <c r="P18" i="11"/>
  <c r="P20" i="11" s="1"/>
  <c r="AV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<sst xmlns="http://schemas.openxmlformats.org/spreadsheetml/2006/main" count="740" uniqueCount="628">
  <si>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</si>
  <si>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</si>
  <si>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</si>
  <si>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</si>
  <si>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</si>
  <si>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</si>
  <si>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</si>
  <si>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</si>
  <si>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</si>
  <si>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</si>
  <si>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</si>
  <si>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</si>
  <si>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</si>
  <si>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</si>
  <si>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</si>
  <si>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</si>
  <si>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</si>
  <si>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</si>
  <si>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</si>
  <si>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</si>
  <si>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</si>
  <si>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</si>
  <si>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</si>
  <si>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</si>
  <si>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</si>
  <si>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</si>
  <si>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</si>
  <si>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</si>
  <si>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</si>
  <si>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</si>
  <si>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</si>
  <si>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</si>
  <si>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</si>
  <si>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</si>
  <si>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</si>
  <si>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</si>
  <si>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</si>
  <si>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</si>
  <si>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</si>
  <si>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</si>
  <si>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</si>
  <si>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</si>
  <si>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</si>
  <si>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</si>
  <si>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</si>
  <si>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</si>
  <si>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</si>
  <si>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</si>
  <si>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</si>
  <si>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</si>
  <si>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</si>
  <si>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</si>
  <si>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</si>
  <si>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</si>
  <si>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</si>
  <si>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</si>
  <si>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</si>
  <si>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</si>
  <si>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</si>
  <si>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</si>
  <si>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</si>
  <si>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</si>
  <si>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</si>
  <si>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</si>
  <si>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</si>
  <si>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</si>
  <si>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</si>
  <si>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</si>
  <si>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</si>
  <si>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</si>
  <si>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</si>
  <si>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</si>
  <si>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</si>
  <si>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</si>
  <si>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</si>
  <si>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</si>
  <si>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</si>
  <si>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</si>
  <si>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</si>
  <si>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</si>
  <si>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</si>
  <si>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</si>
  <si>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</si>
  <si>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</si>
  <si>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</si>
  <si>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</si>
  <si>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</si>
  <si>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</si>
  <si>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</si>
  <si>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</si>
  <si>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</si>
  <si>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</si>
  <si>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</si>
  <si>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</si>
  <si>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</si>
  <si>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</si>
  <si>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</si>
  <si>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</si>
  <si>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</si>
  <si>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</si>
  <si>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</si>
  <si>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</si>
  <si>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</si>
  <si>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</si>
  <si>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</si>
  <si>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</si>
  <si>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</si>
  <si>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</si>
  <si>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</si>
  <si>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</si>
  <si>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</si>
  <si>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</si>
  <si>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</si>
  <si>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</si>
  <si>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</si>
  <si>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</si>
  <si>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</si>
  <si>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</si>
  <si>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</si>
  <si>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</si>
  <si>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</si>
  <si>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</si>
  <si>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</si>
  <si>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</si>
  <si>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</si>
  <si>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</si>
  <si>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</si>
  <si>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</si>
  <si>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</si>
  <si>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</si>
  <si>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</si>
  <si>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</si>
  <si>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</si>
  <si>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</si>
  <si>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</si>
  <si>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</si>
  <si>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</si>
  <si>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</si>
  <si>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</si>
  <si>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</si>
  <si>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</si>
  <si>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</si>
  <si>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</si>
  <si>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</si>
  <si>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</si>
  <si>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</si>
  <si>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</si>
  <si>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</si>
  <si>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</si>
  <si>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</si>
  <si>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</si>
  <si>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</si>
  <si>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</si>
  <si>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</si>
  <si>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</si>
  <si>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</si>
  <si>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</si>
  <si>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</si>
  <si>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</si>
  <si>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</si>
  <si>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</si>
  <si>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</si>
  <si>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</si>
  <si>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</si>
  <si>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</si>
  <si>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</si>
  <si>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</si>
  <si>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</si>
  <si>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</si>
  <si>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</si>
  <si>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</si>
  <si>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</si>
  <si>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</si>
  <si>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</si>
  <si>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</si>
  <si>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</si>
  <si>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</si>
  <si>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</si>
  <si>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</si>
  <si>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</si>
  <si>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</si>
  <si>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</si>
  <si>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</si>
  <si>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</si>
  <si>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</si>
  <si>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</si>
  <si>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</si>
  <si>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</si>
  <si>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</si>
  <si>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</si>
  <si>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</si>
  <si>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</si>
  <si>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</si>
  <si>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</si>
  <si>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</si>
  <si>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</si>
  <si>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</si>
  <si>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</si>
  <si>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</si>
  <si>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</si>
  <si>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</si>
  <si>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</si>
  <si>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</si>
  <si>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</si>
  <si>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</si>
  <si>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</si>
  <si>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</si>
  <si>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</si>
  <si>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</si>
  <si>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</si>
  <si>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</si>
  <si>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</si>
  <si>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</si>
  <si>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</si>
  <si>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</si>
  <si>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</si>
  <si>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</si>
  <si>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</si>
  <si>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</si>
  <si>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</si>
  <si>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</si>
  <si>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</si>
  <si>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</si>
  <si>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</si>
  <si>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</si>
  <si>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</si>
  <si>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</si>
  <si>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</si>
  <si>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</si>
  <si>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</si>
  <si>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</si>
  <si>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</si>
  <si>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</si>
  <si>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</si>
  <si>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</si>
  <si>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</si>
  <si>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</si>
  <si>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</si>
  <si>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</si>
  <si>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</si>
  <si>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</si>
  <si>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</si>
  <si>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</si>
  <si>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</si>
  <si>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</si>
  <si>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</si>
  <si>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</si>
  <si>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</si>
  <si>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</si>
  <si>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</si>
  <si>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</si>
  <si>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</si>
  <si>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</si>
  <si>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</si>
  <si>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</si>
  <si>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</si>
  <si>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</si>
  <si>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</si>
  <si>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</si>
  <si>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</si>
  <si>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</si>
  <si>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</si>
  <si>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</si>
  <si>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</si>
  <si>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</si>
  <si>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</si>
  <si>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</si>
  <si>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</si>
  <si>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</si>
  <si>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</si>
  <si>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</si>
  <si>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</si>
  <si>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</si>
  <si>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</si>
  <si>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</si>
  <si>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</si>
  <si>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</si>
  <si>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</si>
  <si>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</si>
  <si>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</si>
  <si>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</si>
  <si>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</si>
  <si>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</si>
  <si>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</si>
  <si>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</si>
  <si>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</si>
  <si>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</si>
  <si>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</si>
  <si>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</si>
  <si>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</si>
  <si>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</si>
  <si>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</si>
  <si>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</si>
  <si>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</si>
  <si>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</si>
  <si>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</si>
  <si>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</si>
  <si>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</si>
  <si>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</si>
  <si>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</si>
  <si>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</si>
  <si>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</si>
  <si>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</si>
  <si>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</si>
  <si>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</si>
  <si>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</si>
  <si>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</si>
  <si>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</si>
  <si>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</si>
  <si>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</si>
  <si>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</si>
  <si>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</si>
  <si>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</si>
  <si>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</si>
  <si>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</si>
  <si>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</si>
  <si>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</si>
  <si>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</si>
  <si>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</si>
  <si>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</si>
  <si>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</si>
  <si>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</si>
  <si>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</si>
  <si>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</si>
  <si>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</si>
  <si>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</si>
  <si>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</si>
  <si>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</si>
  <si>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</si>
  <si>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</si>
  <si>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</si>
  <si>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</si>
  <si>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</si>
  <si>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</si>
  <si>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</si>
  <si>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</si>
  <si>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</si>
  <si>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</si>
  <si>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</si>
  <si>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</si>
  <si>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</si>
  <si>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</si>
  <si>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</si>
  <si>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</si>
  <si>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</si>
  <si>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</si>
  <si>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</si>
  <si>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</si>
  <si>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</si>
  <si>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</si>
  <si>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</si>
  <si>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</si>
  <si>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</si>
  <si>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</si>
  <si>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</si>
  <si>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</si>
  <si>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</si>
  <si>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</si>
  <si>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</si>
  <si>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</si>
  <si>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</si>
  <si>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</si>
  <si>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</si>
  <si>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</si>
  <si>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</si>
  <si>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</si>
  <si>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</si>
  <si>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</si>
  <si>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</si>
  <si>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</si>
  <si>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</si>
  <si>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</si>
  <si>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</si>
  <si>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</si>
  <si>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</si>
  <si>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</si>
  <si>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</si>
  <si>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</si>
  <si>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</si>
  <si>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</si>
  <si>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</si>
  <si>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</si>
  <si>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</si>
  <si>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</si>
  <si>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</si>
  <si>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</si>
  <si>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</si>
  <si>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</si>
  <si>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</si>
  <si>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</si>
  <si>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</si>
  <si>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</si>
  <si>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</si>
  <si>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</si>
  <si>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</si>
  <si>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</si>
  <si>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</si>
  <si>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</si>
  <si>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</si>
  <si>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</si>
  <si>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</si>
  <si>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</si>
  <si>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</si>
  <si>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</si>
  <si>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</si>
  <si>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</si>
  <si>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</si>
  <si>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</si>
  <si>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</si>
  <si>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</si>
  <si>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</si>
  <si>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</si>
  <si>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</si>
  <si>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</si>
  <si>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</si>
  <si>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</si>
  <si>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</si>
  <si>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</si>
  <si>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</si>
  <si>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</si>
  <si>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</si>
  <si>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</si>
  <si>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</si>
  <si>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</si>
  <si>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</si>
  <si>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</si>
  <si>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</si>
  <si>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</si>
  <si>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</si>
  <si>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</si>
  <si>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</si>
  <si>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</si>
  <si>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</si>
  <si>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</si>
  <si>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</si>
  <si>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</si>
  <si>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</si>
  <si>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</si>
  <si>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</si>
  <si>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</si>
  <si>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</si>
  <si>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</si>
  <si>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</si>
  <si>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</si>
  <si>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</si>
  <si>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</si>
  <si>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</si>
  <si>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</si>
  <si>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</si>
  <si>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</si>
  <si>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</si>
  <si>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</si>
  <si>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</si>
  <si>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</si>
  <si>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</si>
  <si>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</si>
  <si>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</si>
  <si>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</si>
  <si>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</si>
  <si>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</si>
  <si>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</si>
  <si>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</si>
  <si>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</si>
  <si>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</si>
  <si>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</si>
  <si>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</si>
  <si>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</si>
  <si>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</si>
  <si>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</si>
  <si>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</si>
  <si>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</si>
  <si>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</si>
  <si>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</si>
  <si>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</si>
  <si>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</si>
  <si>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</si>
  <si>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</si>
  <si>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</si>
  <si>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</si>
  <si>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</si>
  <si>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</si>
  <si>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</si>
  <si>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</si>
  <si>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</si>
  <si>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</si>
  <si>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</si>
  <si>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</si>
  <si>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</si>
  <si>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</si>
  <si>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</si>
  <si>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</si>
  <si>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</si>
  <si>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</si>
  <si>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</si>
  <si>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</si>
  <si>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</si>
  <si>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</si>
  <si>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</si>
  <si>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</si>
  <si>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</si>
  <si>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</si>
  <si>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</si>
  <si>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</si>
  <si>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</si>
  <si>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</si>
  <si>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</si>
  <si>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</si>
  <si>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</si>
  <si>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</si>
  <si>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</si>
  <si>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</si>
  <si>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</si>
  <si>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</si>
  <si>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</si>
  <si>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</si>
  <si>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</si>
  <si>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</si>
  <si>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</si>
  <si>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</si>
  <si>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</si>
  <si>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</si>
  <si>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</si>
  <si>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</si>
  <si>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</si>
  <si>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</si>
  <si>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</si>
  <si>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</si>
  <si>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</si>
  <si>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</si>
  <si>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</si>
  <si>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</si>
  <si>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</si>
  <si>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</si>
  <si>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</si>
  <si>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</si>
  <si>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</si>
  <si>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</si>
  <si>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</si>
  <si>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</si>
  <si>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</si>
  <si>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</si>
  <si>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</si>
  <si>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</si>
  <si>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</si>
  <si>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</si>
  <si>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</si>
  <si>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</si>
  <si>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</si>
  <si>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</si>
  <si>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</si>
  <si>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</si>
  <si>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</si>
  <si>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</si>
  <si>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</si>
  <si>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</si>
  <si>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</si>
  <si>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</si>
  <si>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</si>
  <si>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</si>
  <si>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</si>
  <si>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</si>
  <si>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</si>
  <si>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</si>
  <si>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</si>
  <si>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内閣府</t>
  </si>
  <si>
    <t>交付金効果検証分析事業</t>
  </si>
  <si>
    <t>地方創生推進事務局</t>
  </si>
  <si>
    <t>平成30年度</t>
  </si>
  <si>
    <t>終了予定なし</t>
  </si>
  <si>
    <t>-</t>
  </si>
  <si>
    <t>地方創生推進委託費</t>
  </si>
  <si>
    <t>地方創生推進交付金等の効果検証を更に深化させることにより、地方創生の更なる深化を目指す。</t>
  </si>
  <si>
    <t>地方公共団体での議会又は外部組織による効果検証が実施されている事業の割合</t>
  </si>
  <si>
    <t>本事業の中で地方公共団体から提出される事業実施報告</t>
  </si>
  <si>
    <t>件</t>
  </si>
  <si>
    <t>地方創生推進交付金等の効果検証に関する調査費用／地方公共団体による自己分析・効果検証の状況を把握した地方創生推進交付金等の事業数　　　　</t>
    <phoneticPr fontId="5"/>
  </si>
  <si>
    <t>千円</t>
  </si>
  <si>
    <t>千円/件</t>
    <phoneticPr fontId="5"/>
  </si>
  <si>
    <t>49,990/4,763</t>
  </si>
  <si>
    <t>新30-0006</t>
  </si>
  <si>
    <t>○</t>
  </si>
  <si>
    <t>府</t>
  </si>
  <si>
    <t>ＫＰＩに基づくＰＤＣＡサイクルの強化を通じて地方創生の取組を効果的に実施することにより、地方創生の更なる深化に貢献するものであり、国民や社会のニーズを的確に反映している。</t>
  </si>
  <si>
    <t>地方創生関係交付金等は、各地方公共団体の総合戦略に位置付けられた事業のうち先導的なものを安定的かつ継続的に支援することで、地方創生の更なる深化を目指すものであることから、その根幹である効果検証についても、国が実施すべきものである。</t>
    <rPh sb="9" eb="10">
      <t>トウ</t>
    </rPh>
    <phoneticPr fontId="5"/>
  </si>
  <si>
    <t>地方創生関係交付金等を活用した事業の効果的な実施において、効果検証はその根幹であることから、国が実施すべき必要な事業で優先度の高いものである。</t>
    <rPh sb="9" eb="10">
      <t>トウ</t>
    </rPh>
    <phoneticPr fontId="5"/>
  </si>
  <si>
    <t>無</t>
  </si>
  <si>
    <t>一般競争入札を実施し、適切に競争性を確保している。</t>
    <phoneticPr fontId="5"/>
  </si>
  <si>
    <t>‐</t>
  </si>
  <si>
    <t>一般競争入札を実施し、委託業者を決定している。</t>
    <phoneticPr fontId="5"/>
  </si>
  <si>
    <t>不用は入札残によるものである。</t>
    <rPh sb="0" eb="2">
      <t>フヨウ</t>
    </rPh>
    <rPh sb="3" eb="5">
      <t>ニュウサツ</t>
    </rPh>
    <rPh sb="5" eb="6">
      <t>ザン</t>
    </rPh>
    <phoneticPr fontId="5"/>
  </si>
  <si>
    <t>非常に多くの事業で初年度から効果検証が実施できており、各地方公共団体においてPDCAサイクルが回せているため、地方創生の更なる深化に繋がっている。</t>
    <phoneticPr fontId="5"/>
  </si>
  <si>
    <t>調査結果のフィードバックを行うとともに、HPにおいて報告書、事例集及びガイドラインを公表している。</t>
    <rPh sb="30" eb="32">
      <t>ジレイ</t>
    </rPh>
    <rPh sb="32" eb="33">
      <t>シュウ</t>
    </rPh>
    <rPh sb="33" eb="34">
      <t>オヨ</t>
    </rPh>
    <phoneticPr fontId="5"/>
  </si>
  <si>
    <t>地方創生関係交付金等では、地方版総合戦略に基づく各地方公共団体の取組のうち先導性の高いものについて、安定的かつ継続的に支援することにより地方創生の更なる深化を図ることとしているが、本効果検証事業は、そのような地方公共団体への安定的かつ継続的な支援に資するものとなっている。</t>
    <phoneticPr fontId="5"/>
  </si>
  <si>
    <t>事業終了後に各地方公共団体において実施される効果検証が適切に実施されるよう、国において、地方公共団体による効果検証結果をとりまとめ、内容を分析して公表するとともに、各事業単位の分析結果を地方公共団体へフィードバックする。併せて、取りまとめた効果検証結果について、本交付金に係る地方公共団体からの個別相談や全国説明会等の際に活用し、優良事例の横展開等を推進する。</t>
    <phoneticPr fontId="5"/>
  </si>
  <si>
    <t>地方創生推進交付金等の効果検証に関する調査</t>
    <phoneticPr fontId="5"/>
  </si>
  <si>
    <t>委託費</t>
    <rPh sb="0" eb="2">
      <t>イタク</t>
    </rPh>
    <rPh sb="2" eb="3">
      <t>ヒ</t>
    </rPh>
    <phoneticPr fontId="5"/>
  </si>
  <si>
    <t>有限責任監査法人トーマツ</t>
    <phoneticPr fontId="5"/>
  </si>
  <si>
    <t>地方創生推進交付金等の効果検証に関する調査</t>
    <rPh sb="4" eb="6">
      <t>スイシン</t>
    </rPh>
    <rPh sb="6" eb="9">
      <t>コウフキン</t>
    </rPh>
    <rPh sb="9" eb="10">
      <t>トウ</t>
    </rPh>
    <phoneticPr fontId="5"/>
  </si>
  <si>
    <t>●　平成29年度行政事業レビュー公開プロセス　（0030）地方創生推進交付金
　　　　　　　　　　　　　　　　　　　　　　　　　　　（0031）地方創生拠点整備交付金
　　　　　　　　　　　　　　　　　　　　　　　　　　　（0136）交付金効果検証事業に必要な経費
【評価結果】
　事業全体の抜本的な改善
【取りまとめコメント】
　地方公共団体が行うKPIの設定や効果検証の方法について、国が明確に示すことが、事業を適切に推進する上で必要である。
　 国は、これまでの経験を踏まえ、PDCAサイクルを有効に機能させる観点から、地方公共団体の対応能力を勘案しつつ、本事業の執行の仕組みについて、抜本的な見直しを急ぐべきである。
【対応】
　これまでの経験及び効果検証事業の結果を踏まえ、ＰＤＣＡサイクルを有効に機能させる観点から、地方公共団体の対応能力を勘案しつつ、交付金事業の執行を行うこととしたい。</t>
    <phoneticPr fontId="5"/>
  </si>
  <si>
    <t>地方公共団体による自己分析・効果検証の状況を把握した地方創生推進交付金等の事業数</t>
    <phoneticPr fontId="5"/>
  </si>
  <si>
    <t>まち・ひと・しごと基本方針2021
第２期まち・ひと・しごと創生総合戦略（2020改訂版）
新経済・財政再生計画　改革工程表2021</t>
    <phoneticPr fontId="5"/>
  </si>
  <si>
    <t>-</t>
    <phoneticPr fontId="5"/>
  </si>
  <si>
    <t>地方創生推進交付金等の活用事例の横展開、地方公共団体における新規事業の設計・立案、有益な効果検証につなげていくことを目指す。</t>
    <rPh sb="0" eb="2">
      <t>チホウ</t>
    </rPh>
    <rPh sb="2" eb="4">
      <t>ソウセイ</t>
    </rPh>
    <rPh sb="4" eb="6">
      <t>スイシン</t>
    </rPh>
    <rPh sb="6" eb="9">
      <t>コウフキン</t>
    </rPh>
    <rPh sb="9" eb="10">
      <t>トウ</t>
    </rPh>
    <rPh sb="11" eb="13">
      <t>カツヨウ</t>
    </rPh>
    <rPh sb="13" eb="15">
      <t>ジレイ</t>
    </rPh>
    <rPh sb="16" eb="17">
      <t>ヨコ</t>
    </rPh>
    <rPh sb="17" eb="19">
      <t>テンカイ</t>
    </rPh>
    <rPh sb="20" eb="22">
      <t>チホウ</t>
    </rPh>
    <rPh sb="22" eb="24">
      <t>コウキョウ</t>
    </rPh>
    <rPh sb="24" eb="26">
      <t>ダンタイ</t>
    </rPh>
    <rPh sb="30" eb="32">
      <t>シンキ</t>
    </rPh>
    <rPh sb="32" eb="34">
      <t>ジギョウ</t>
    </rPh>
    <rPh sb="35" eb="37">
      <t>セッケイ</t>
    </rPh>
    <rPh sb="38" eb="40">
      <t>リツアン</t>
    </rPh>
    <rPh sb="41" eb="43">
      <t>ユウエキ</t>
    </rPh>
    <rPh sb="44" eb="46">
      <t>コウカ</t>
    </rPh>
    <rPh sb="46" eb="48">
      <t>ケンショウ</t>
    </rPh>
    <rPh sb="58" eb="60">
      <t>メザ</t>
    </rPh>
    <phoneticPr fontId="5"/>
  </si>
  <si>
    <t xml:space="preserve">地方創生推進交付金等の交付対象事業の実施結果について各地方公共団体に調査を行い、結果を分析のうえ、事業改善の参考として地方公共団体に提供する。
</t>
    <rPh sb="0" eb="2">
      <t>チホウ</t>
    </rPh>
    <rPh sb="2" eb="4">
      <t>ソウセイ</t>
    </rPh>
    <rPh sb="4" eb="6">
      <t>スイシン</t>
    </rPh>
    <rPh sb="6" eb="9">
      <t>コウフキン</t>
    </rPh>
    <rPh sb="9" eb="10">
      <t>トウ</t>
    </rPh>
    <phoneticPr fontId="5"/>
  </si>
  <si>
    <t>-</t>
    <phoneticPr fontId="5"/>
  </si>
  <si>
    <t>地方創生の更なる深化のため、地方創生推進交付金等の採択事業について外部有識者による効果検証と課題分析を行い、それぞれの地域の実情に合った目標が達成されるよう、各地方公共団体が地方版総合戦略に基づく取組を効果的に検証・改善できる体制・環境を整備する。</t>
    <rPh sb="116" eb="118">
      <t>カンキョウ</t>
    </rPh>
    <rPh sb="119" eb="121">
      <t>セイビ</t>
    </rPh>
    <phoneticPr fontId="5"/>
  </si>
  <si>
    <t>-</t>
    <phoneticPr fontId="5"/>
  </si>
  <si>
    <t>51,663/4,758</t>
    <phoneticPr fontId="5"/>
  </si>
  <si>
    <t>55,000/4,554</t>
    <phoneticPr fontId="5"/>
  </si>
  <si>
    <t>97,155/3,800</t>
    <phoneticPr fontId="5"/>
  </si>
  <si>
    <t>A.有限責任監査法人トーマツ</t>
    <rPh sb="2" eb="4">
      <t>ユウゲン</t>
    </rPh>
    <rPh sb="4" eb="6">
      <t>セキニン</t>
    </rPh>
    <rPh sb="6" eb="8">
      <t>カンサ</t>
    </rPh>
    <rPh sb="8" eb="10">
      <t>ホウジン</t>
    </rPh>
    <phoneticPr fontId="5"/>
  </si>
  <si>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5"/>
  </si>
  <si>
    <t>・交付金の効果検証のための有識者委員会を組織して、事業を実施している全ての地方公共団体にKPIの実績などの交付金事業の進捗状況に係る書面調査を行うことにより、地方公共団体が実効的なPDCAサイクルを回すことができているかを検証する。また、一部の地方公共団体については、更に詳細な調査やフィールド調査を掘り下げて実施しており、その結果をガイドライン・事例集として取りまとめて、事業の設計から実施までの地方公共団体の取組を支援する。
・また、有識者委員会の監修のもとで効果検証を実施しており、検証内容等については毎年度、見直しを行っている。令和３年度に実施した効果検証においては、新たに、平成28年度開始の先駆タイプ事業の検証や統計解析を用いた農業分野における地方創生推進交付金等の社会的・経済的効果の分析を行った。</t>
    <rPh sb="37" eb="39">
      <t>チホウ</t>
    </rPh>
    <rPh sb="39" eb="41">
      <t>コウキョウ</t>
    </rPh>
    <rPh sb="41" eb="43">
      <t>ダンタイ</t>
    </rPh>
    <rPh sb="122" eb="124">
      <t>チホウ</t>
    </rPh>
    <rPh sb="124" eb="126">
      <t>コウキョウ</t>
    </rPh>
    <rPh sb="126" eb="128">
      <t>ダンタイ</t>
    </rPh>
    <rPh sb="199" eb="201">
      <t>チホウ</t>
    </rPh>
    <rPh sb="201" eb="203">
      <t>コウキョウ</t>
    </rPh>
    <rPh sb="203" eb="205">
      <t>ダンタイ</t>
    </rPh>
    <rPh sb="206" eb="208">
      <t>トリクミ</t>
    </rPh>
    <rPh sb="219" eb="222">
      <t>ユウシキシャ</t>
    </rPh>
    <rPh sb="222" eb="225">
      <t>イインカイ</t>
    </rPh>
    <rPh sb="226" eb="228">
      <t>カンシュウ</t>
    </rPh>
    <rPh sb="232" eb="234">
      <t>コウカ</t>
    </rPh>
    <rPh sb="234" eb="236">
      <t>ケンショウ</t>
    </rPh>
    <rPh sb="237" eb="239">
      <t>ジッシ</t>
    </rPh>
    <rPh sb="244" eb="246">
      <t>ケンショウ</t>
    </rPh>
    <rPh sb="246" eb="248">
      <t>ナイヨウ</t>
    </rPh>
    <rPh sb="248" eb="249">
      <t>トウ</t>
    </rPh>
    <rPh sb="254" eb="257">
      <t>マイネンド</t>
    </rPh>
    <rPh sb="258" eb="260">
      <t>ミナオ</t>
    </rPh>
    <rPh sb="262" eb="263">
      <t>オコナ</t>
    </rPh>
    <rPh sb="268" eb="270">
      <t>レイワ</t>
    </rPh>
    <rPh sb="271" eb="273">
      <t>ネンド</t>
    </rPh>
    <rPh sb="274" eb="276">
      <t>ジッシ</t>
    </rPh>
    <rPh sb="278" eb="280">
      <t>コウカ</t>
    </rPh>
    <rPh sb="280" eb="282">
      <t>ケンショウ</t>
    </rPh>
    <rPh sb="288" eb="289">
      <t>アラ</t>
    </rPh>
    <rPh sb="312" eb="314">
      <t>トウケイ</t>
    </rPh>
    <rPh sb="314" eb="316">
      <t>カイセキ</t>
    </rPh>
    <rPh sb="317" eb="318">
      <t>モチ</t>
    </rPh>
    <rPh sb="320" eb="322">
      <t>ノウギョウ</t>
    </rPh>
    <rPh sb="322" eb="324">
      <t>ブンヤ</t>
    </rPh>
    <rPh sb="328" eb="330">
      <t>チホウ</t>
    </rPh>
    <rPh sb="330" eb="332">
      <t>ソウセイ</t>
    </rPh>
    <rPh sb="332" eb="334">
      <t>スイシン</t>
    </rPh>
    <rPh sb="334" eb="337">
      <t>コウフキン</t>
    </rPh>
    <rPh sb="337" eb="338">
      <t>トウ</t>
    </rPh>
    <rPh sb="339" eb="342">
      <t>シャカイテキ</t>
    </rPh>
    <rPh sb="343" eb="346">
      <t>ケイザイテキ</t>
    </rPh>
    <rPh sb="346" eb="348">
      <t>コウカ</t>
    </rPh>
    <rPh sb="349" eb="351">
      <t>ブンセキ</t>
    </rPh>
    <rPh sb="352" eb="353">
      <t>オコナ</t>
    </rPh>
    <phoneticPr fontId="5"/>
  </si>
  <si>
    <t>各調査分析の内容に則して、適切に費用を計上している。</t>
    <phoneticPr fontId="5"/>
  </si>
  <si>
    <t>令和２年度に実施した地方創生推進交付金等を活用した事業すべてを対象としている。</t>
    <rPh sb="0" eb="2">
      <t>レイワ</t>
    </rPh>
    <rPh sb="3" eb="5">
      <t>ネンド</t>
    </rPh>
    <rPh sb="12" eb="14">
      <t>ソウセイ</t>
    </rPh>
    <rPh sb="14" eb="16">
      <t>スイシン</t>
    </rPh>
    <rPh sb="16" eb="19">
      <t>コウフキン</t>
    </rPh>
    <rPh sb="19" eb="20">
      <t>トウ</t>
    </rPh>
    <rPh sb="21" eb="23">
      <t>カツヨウ</t>
    </rPh>
    <rPh sb="25" eb="27">
      <t>ジギョウ</t>
    </rPh>
    <phoneticPr fontId="5"/>
  </si>
  <si>
    <t>2.個性と活力ある地域経済の再生</t>
    <rPh sb="2" eb="4">
      <t>コセイ</t>
    </rPh>
    <rPh sb="5" eb="7">
      <t>カツリョク</t>
    </rPh>
    <rPh sb="9" eb="11">
      <t>チイキ</t>
    </rPh>
    <rPh sb="11" eb="13">
      <t>ケイザイ</t>
    </rPh>
    <rPh sb="14" eb="16">
      <t>サイセイ</t>
    </rPh>
    <phoneticPr fontId="5"/>
  </si>
  <si>
    <t>https://www5.cao.go.jp/keizai-shimon/kaigi/special/reform/report_211223_2.pdf</t>
    <phoneticPr fontId="5"/>
  </si>
  <si>
    <t>87頁参照</t>
    <rPh sb="2" eb="3">
      <t>ページ</t>
    </rPh>
    <rPh sb="3" eb="5">
      <t>サンショウ</t>
    </rPh>
    <phoneticPr fontId="5"/>
  </si>
  <si>
    <t>-</t>
    <phoneticPr fontId="5"/>
  </si>
  <si>
    <t>５．地方創生</t>
    <rPh sb="2" eb="4">
      <t>チホウ</t>
    </rPh>
    <rPh sb="4" eb="6">
      <t>ソウセイ</t>
    </rPh>
    <phoneticPr fontId="5"/>
  </si>
  <si>
    <t>５．地方創生に関する施策の推進</t>
    <rPh sb="2" eb="4">
      <t>チホウ</t>
    </rPh>
    <rPh sb="4" eb="6">
      <t>ソウセイ</t>
    </rPh>
    <rPh sb="7" eb="8">
      <t>カン</t>
    </rPh>
    <rPh sb="10" eb="12">
      <t>シサク</t>
    </rPh>
    <rPh sb="13" eb="15">
      <t>スイシン</t>
    </rPh>
    <phoneticPr fontId="5"/>
  </si>
  <si>
    <t>点検対象外</t>
    <rPh sb="0" eb="2">
      <t>テンケン</t>
    </rPh>
    <rPh sb="2" eb="5">
      <t>タイショウガイ</t>
    </rPh>
    <phoneticPr fontId="5"/>
  </si>
  <si>
    <t>各地方公共団体が実施する個々の交付金事業の分析は重要な課題であるが、他方、今年度の公開プロセス（地方創生推進交付金及び地方創生拠点整備交付金について実施）の議論とも関連して、地方創生推進交付金等の事業全体の地方創生への社会的・経済的な効果の検証も肝要なテーマであると思料。マクロ的視点からの分析もより精緻なものとすることを検討されたい。</t>
    <rPh sb="0" eb="1">
      <t>カク</t>
    </rPh>
    <rPh sb="1" eb="3">
      <t>チホウ</t>
    </rPh>
    <rPh sb="3" eb="5">
      <t>コウキョウ</t>
    </rPh>
    <rPh sb="5" eb="7">
      <t>ダンタイ</t>
    </rPh>
    <rPh sb="8" eb="10">
      <t>ジッシ</t>
    </rPh>
    <rPh sb="12" eb="14">
      <t>ココ</t>
    </rPh>
    <rPh sb="15" eb="18">
      <t>コウフキン</t>
    </rPh>
    <rPh sb="18" eb="20">
      <t>ジギョウ</t>
    </rPh>
    <rPh sb="21" eb="23">
      <t>ブンセキ</t>
    </rPh>
    <rPh sb="24" eb="26">
      <t>ジュウヨウ</t>
    </rPh>
    <rPh sb="27" eb="29">
      <t>カダイ</t>
    </rPh>
    <rPh sb="34" eb="36">
      <t>タホウ</t>
    </rPh>
    <rPh sb="37" eb="40">
      <t>コンネンド</t>
    </rPh>
    <rPh sb="41" eb="43">
      <t>コウカイ</t>
    </rPh>
    <rPh sb="48" eb="50">
      <t>チホウ</t>
    </rPh>
    <rPh sb="50" eb="52">
      <t>ソウセイ</t>
    </rPh>
    <rPh sb="52" eb="54">
      <t>スイシン</t>
    </rPh>
    <rPh sb="54" eb="57">
      <t>コウフキン</t>
    </rPh>
    <rPh sb="57" eb="58">
      <t>オヨ</t>
    </rPh>
    <rPh sb="59" eb="61">
      <t>チホウ</t>
    </rPh>
    <rPh sb="61" eb="63">
      <t>ソウセイ</t>
    </rPh>
    <rPh sb="63" eb="65">
      <t>キョテン</t>
    </rPh>
    <rPh sb="65" eb="67">
      <t>セイビ</t>
    </rPh>
    <rPh sb="67" eb="70">
      <t>コウフキン</t>
    </rPh>
    <rPh sb="74" eb="76">
      <t>ジッシ</t>
    </rPh>
    <rPh sb="78" eb="80">
      <t>ギロン</t>
    </rPh>
    <rPh sb="82" eb="84">
      <t>カンレン</t>
    </rPh>
    <rPh sb="87" eb="89">
      <t>チホウ</t>
    </rPh>
    <rPh sb="89" eb="91">
      <t>ソウセイ</t>
    </rPh>
    <rPh sb="91" eb="93">
      <t>スイシン</t>
    </rPh>
    <rPh sb="93" eb="96">
      <t>コウフキン</t>
    </rPh>
    <rPh sb="96" eb="97">
      <t>トウ</t>
    </rPh>
    <rPh sb="98" eb="100">
      <t>ジギョウ</t>
    </rPh>
    <rPh sb="100" eb="102">
      <t>ゼンタイ</t>
    </rPh>
    <rPh sb="103" eb="105">
      <t>チホウ</t>
    </rPh>
    <rPh sb="105" eb="107">
      <t>ソウセイ</t>
    </rPh>
    <rPh sb="109" eb="112">
      <t>シャカイテキ</t>
    </rPh>
    <rPh sb="113" eb="116">
      <t>ケイザイテキ</t>
    </rPh>
    <rPh sb="117" eb="119">
      <t>コウカ</t>
    </rPh>
    <rPh sb="120" eb="122">
      <t>ケンショウ</t>
    </rPh>
    <rPh sb="123" eb="125">
      <t>カンヨウ</t>
    </rPh>
    <rPh sb="133" eb="135">
      <t>シリョウ</t>
    </rPh>
    <rPh sb="139" eb="140">
      <t>テキ</t>
    </rPh>
    <rPh sb="140" eb="142">
      <t>シテン</t>
    </rPh>
    <rPh sb="145" eb="147">
      <t>ブンセキ</t>
    </rPh>
    <rPh sb="150" eb="152">
      <t>セイチ</t>
    </rPh>
    <rPh sb="161" eb="163">
      <t>ケントウ</t>
    </rPh>
    <phoneticPr fontId="5"/>
  </si>
  <si>
    <t>現在効果検証事業の一環として行っている、外部有識者検討委員会の意見も踏まえた経済波及効果の計算や、農業生産額、観光入込客数への影響の検証等に加え、今後、各種統計データを活用した様々な検証を行う。</t>
    <phoneticPr fontId="5"/>
  </si>
  <si>
    <t>-</t>
    <phoneticPr fontId="5"/>
  </si>
  <si>
    <t>-</t>
    <phoneticPr fontId="5"/>
  </si>
  <si>
    <t>参事官：白水 伸英</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</si>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</sst>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20" fillId="0" borderId="138"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40" xfId="0" applyNumberFormat="1" applyFont="1" applyFill="1" applyBorder="1" applyAlignment="1" applyProtection="1">
      <alignment horizontal="center" vertical="center" wrapText="1"/>
      <protection locked="0"/>
    </xf>
    <xf numFmtId="0" fontId="22" fillId="0" borderId="142" xfId="0" applyFont="1" applyFill="1" applyBorder="1" applyAlignment="1" applyProtection="1">
      <alignment horizontal="center" vertical="center" wrapText="1"/>
      <protection locked="0"/>
    </xf>
    <xf numFmtId="49" fontId="20" fillId="0" borderId="142" xfId="0" applyNumberFormat="1" applyFont="1" applyFill="1" applyBorder="1" applyAlignment="1" applyProtection="1">
      <alignment horizontal="center" vertical="center" wrapText="1"/>
      <protection locked="0"/>
    </xf>
    <xf numFmtId="179" fontId="22" fillId="0" borderId="142" xfId="0" applyNumberFormat="1" applyFont="1" applyFill="1" applyBorder="1" applyAlignment="1" applyProtection="1">
      <alignment horizontal="center" vertical="center" wrapText="1"/>
      <protection locked="0"/>
    </xf>
    <xf numFmtId="49" fontId="20" fillId="0" borderId="143" xfId="0" applyNumberFormat="1" applyFont="1" applyFill="1" applyBorder="1" applyAlignment="1" applyProtection="1">
      <alignment horizontal="center" vertical="center" wrapText="1"/>
      <protection locked="0"/>
    </xf>
    <xf numFmtId="0" fontId="20" fillId="5" borderId="141" xfId="0" applyFont="1" applyFill="1" applyBorder="1" applyAlignment="1" applyProtection="1">
      <alignment horizontal="center" vertical="center" wrapText="1"/>
      <protection locked="0"/>
    </xf>
    <xf numFmtId="0" fontId="20" fillId="5" borderId="142" xfId="0" applyFont="1" applyFill="1" applyBorder="1" applyAlignment="1" applyProtection="1">
      <alignment horizontal="center" vertical="center" wrapText="1"/>
      <protection locked="0"/>
    </xf>
    <xf numFmtId="0" fontId="20" fillId="5" borderId="144"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8"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0" fontId="20" fillId="5" borderId="145" xfId="0" applyFont="1" applyFill="1" applyBorder="1" applyAlignment="1">
      <alignment horizontal="center" vertical="center" wrapText="1"/>
    </xf>
    <xf numFmtId="0" fontId="20" fillId="5" borderId="146" xfId="0" applyFont="1" applyFill="1" applyBorder="1" applyAlignment="1">
      <alignment horizontal="center" vertical="center" wrapText="1"/>
    </xf>
    <xf numFmtId="0" fontId="20" fillId="5" borderId="147"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8"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7" xfId="0" applyNumberFormat="1" applyFont="1" applyFill="1" applyBorder="1" applyAlignment="1">
      <alignment horizontal="right" vertical="center"/>
    </xf>
    <xf numFmtId="177" fontId="0" fillId="0" borderId="118"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177" fontId="0" fillId="0" borderId="103" xfId="0" applyNumberFormat="1" applyFont="1" applyFill="1" applyBorder="1" applyAlignment="1" applyProtection="1">
      <alignment horizontal="center" vertical="center"/>
      <protection locked="0"/>
    </xf>
    <xf numFmtId="177" fontId="0" fillId="0" borderId="104" xfId="0" applyNumberFormat="1" applyFont="1" applyFill="1" applyBorder="1" applyAlignment="1" applyProtection="1">
      <alignment horizontal="center" vertical="center"/>
      <protection locked="0"/>
    </xf>
    <xf numFmtId="177" fontId="0" fillId="0" borderId="124"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3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2" borderId="120"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3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120"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1"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5" fillId="6" borderId="81" xfId="0" applyFont="1" applyFill="1" applyBorder="1" applyAlignment="1">
      <alignment horizontal="center" vertical="center" textRotation="255" wrapText="1"/>
    </xf>
    <xf numFmtId="0" fontId="15" fillId="6" borderId="13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3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3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36"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6" xfId="0" applyNumberFormat="1" applyFont="1" applyFill="1" applyBorder="1" applyAlignment="1" applyProtection="1">
      <alignment horizontal="center" vertical="center" wrapText="1"/>
      <protection locked="0"/>
    </xf>
    <xf numFmtId="179" fontId="22" fillId="0" borderId="138"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9"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81641</xdr:colOff>
      <xdr:row>95</xdr:row>
      <xdr:rowOff>27213</xdr:rowOff>
    </xdr:from>
    <xdr:to>
      <xdr:col>33</xdr:col>
      <xdr:colOff>151332</xdr:colOff>
      <xdr:row>98</xdr:row>
      <xdr:rowOff>42953</xdr:rowOff>
    </xdr:to>
    <xdr:sp macro="" textlink="">
      <xdr:nvSpPr>
        <xdr:cNvPr id="2" name="正方形/長方形 1"/>
        <xdr:cNvSpPr/>
      </xdr:nvSpPr>
      <xdr:spPr>
        <a:xfrm>
          <a:off x="4367891" y="40630927"/>
          <a:ext cx="2518977" cy="107709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500"/>
            </a:lnSpc>
          </a:pPr>
          <a:r>
            <a:rPr kumimoji="1" lang="ja-JP" altLang="en-US" sz="1800">
              <a:solidFill>
                <a:sysClr val="windowText" lastClr="000000"/>
              </a:solidFill>
            </a:rPr>
            <a:t>内閣府</a:t>
          </a:r>
          <a:endParaRPr kumimoji="1" lang="en-US" altLang="ja-JP" sz="1800">
            <a:solidFill>
              <a:sysClr val="windowText" lastClr="000000"/>
            </a:solidFill>
          </a:endParaRPr>
        </a:p>
        <a:p>
          <a:pPr algn="ctr">
            <a:lnSpc>
              <a:spcPts val="3200"/>
            </a:lnSpc>
            <a:spcBef>
              <a:spcPts val="1200"/>
            </a:spcBef>
          </a:pPr>
          <a:r>
            <a:rPr kumimoji="1" lang="ja-JP" altLang="en-US" sz="1800">
              <a:solidFill>
                <a:sysClr val="windowText" lastClr="000000"/>
              </a:solidFill>
            </a:rPr>
            <a:t>５５百万円</a:t>
          </a:r>
        </a:p>
      </xdr:txBody>
    </xdr:sp>
    <xdr:clientData/>
  </xdr:twoCellAnchor>
  <xdr:twoCellAnchor>
    <xdr:from>
      <xdr:col>17</xdr:col>
      <xdr:colOff>163285</xdr:colOff>
      <xdr:row>99</xdr:row>
      <xdr:rowOff>6402</xdr:rowOff>
    </xdr:from>
    <xdr:to>
      <xdr:col>38</xdr:col>
      <xdr:colOff>168088</xdr:colOff>
      <xdr:row>102</xdr:row>
      <xdr:rowOff>208754</xdr:rowOff>
    </xdr:to>
    <xdr:sp macro="" textlink="">
      <xdr:nvSpPr>
        <xdr:cNvPr id="3" name="大かっこ 2"/>
        <xdr:cNvSpPr/>
      </xdr:nvSpPr>
      <xdr:spPr>
        <a:xfrm>
          <a:off x="3592285" y="43933461"/>
          <a:ext cx="4240627" cy="124449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t>地方創生推進交付金等の効果検証、課題分析</a:t>
          </a:r>
          <a:endParaRPr kumimoji="1" lang="en-US" altLang="ja-JP" sz="1400"/>
        </a:p>
        <a:p>
          <a:pPr algn="l"/>
          <a:r>
            <a:rPr kumimoji="1" lang="ja-JP" altLang="en-US" sz="1400"/>
            <a:t>→課題や参考事例のとりまとめ</a:t>
          </a:r>
          <a:endParaRPr kumimoji="1" lang="en-US" altLang="ja-JP" sz="1400"/>
        </a:p>
        <a:p>
          <a:pPr algn="l"/>
          <a:r>
            <a:rPr kumimoji="1" lang="ja-JP" altLang="en-US" sz="1400"/>
            <a:t>　地方自治体によるＰＤＣＡサイクルの検証</a:t>
          </a:r>
        </a:p>
      </xdr:txBody>
    </xdr:sp>
    <xdr:clientData/>
  </xdr:twoCellAnchor>
  <xdr:twoCellAnchor>
    <xdr:from>
      <xdr:col>25</xdr:col>
      <xdr:colOff>163285</xdr:colOff>
      <xdr:row>103</xdr:row>
      <xdr:rowOff>299357</xdr:rowOff>
    </xdr:from>
    <xdr:to>
      <xdr:col>28</xdr:col>
      <xdr:colOff>106468</xdr:colOff>
      <xdr:row>106</xdr:row>
      <xdr:rowOff>343111</xdr:rowOff>
    </xdr:to>
    <xdr:sp macro="" textlink="">
      <xdr:nvSpPr>
        <xdr:cNvPr id="4" name="下矢印 3"/>
        <xdr:cNvSpPr/>
      </xdr:nvSpPr>
      <xdr:spPr>
        <a:xfrm>
          <a:off x="5265964" y="43733357"/>
          <a:ext cx="555504" cy="1105111"/>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176891</xdr:colOff>
      <xdr:row>104</xdr:row>
      <xdr:rowOff>190500</xdr:rowOff>
    </xdr:from>
    <xdr:to>
      <xdr:col>42</xdr:col>
      <xdr:colOff>56028</xdr:colOff>
      <xdr:row>105</xdr:row>
      <xdr:rowOff>222607</xdr:rowOff>
    </xdr:to>
    <xdr:sp macro="" textlink="">
      <xdr:nvSpPr>
        <xdr:cNvPr id="5" name="テキスト ボックス 4"/>
        <xdr:cNvSpPr txBox="1"/>
      </xdr:nvSpPr>
      <xdr:spPr>
        <a:xfrm>
          <a:off x="6026362" y="45652765"/>
          <a:ext cx="2501313" cy="3794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21</xdr:col>
      <xdr:colOff>95248</xdr:colOff>
      <xdr:row>107</xdr:row>
      <xdr:rowOff>347380</xdr:rowOff>
    </xdr:from>
    <xdr:to>
      <xdr:col>33</xdr:col>
      <xdr:colOff>159018</xdr:colOff>
      <xdr:row>110</xdr:row>
      <xdr:rowOff>168088</xdr:rowOff>
    </xdr:to>
    <xdr:sp macro="" textlink="">
      <xdr:nvSpPr>
        <xdr:cNvPr id="6" name="正方形/長方形 5"/>
        <xdr:cNvSpPr/>
      </xdr:nvSpPr>
      <xdr:spPr>
        <a:xfrm>
          <a:off x="4331072" y="46851792"/>
          <a:ext cx="2484240" cy="11878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ysClr val="windowText" lastClr="000000"/>
              </a:solidFill>
              <a:latin typeface="+mn-ea"/>
              <a:ea typeface="+mn-ea"/>
            </a:rPr>
            <a:t>A.</a:t>
          </a:r>
          <a:r>
            <a:rPr kumimoji="1" lang="ja-JP" altLang="en-US" sz="1800">
              <a:solidFill>
                <a:sysClr val="windowText" lastClr="000000"/>
              </a:solidFill>
              <a:latin typeface="+mn-ea"/>
              <a:ea typeface="+mn-ea"/>
            </a:rPr>
            <a:t>有限責任監査法人</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トーマツ</a:t>
          </a:r>
          <a:endParaRPr kumimoji="1" lang="en-US" altLang="ja-JP" sz="1800">
            <a:solidFill>
              <a:sysClr val="windowText" lastClr="000000"/>
            </a:solidFill>
            <a:latin typeface="+mn-ea"/>
            <a:ea typeface="+mn-ea"/>
          </a:endParaRPr>
        </a:p>
        <a:p>
          <a:pPr algn="ctr"/>
          <a:r>
            <a:rPr kumimoji="1" lang="ja-JP" altLang="en-US" sz="1800">
              <a:solidFill>
                <a:sysClr val="windowText" lastClr="000000"/>
              </a:solidFill>
              <a:latin typeface="+mn-ea"/>
              <a:ea typeface="+mn-ea"/>
            </a:rPr>
            <a:t>５５百万円</a:t>
          </a:r>
        </a:p>
      </xdr:txBody>
    </xdr:sp>
    <xdr:clientData/>
  </xdr:twoCellAnchor>
  <xdr:twoCellAnchor>
    <xdr:from>
      <xdr:col>17</xdr:col>
      <xdr:colOff>201705</xdr:colOff>
      <xdr:row>110</xdr:row>
      <xdr:rowOff>503463</xdr:rowOff>
    </xdr:from>
    <xdr:to>
      <xdr:col>38</xdr:col>
      <xdr:colOff>168088</xdr:colOff>
      <xdr:row>113</xdr:row>
      <xdr:rowOff>72682</xdr:rowOff>
    </xdr:to>
    <xdr:sp macro="" textlink="">
      <xdr:nvSpPr>
        <xdr:cNvPr id="7" name="大かっこ 6"/>
        <xdr:cNvSpPr/>
      </xdr:nvSpPr>
      <xdr:spPr>
        <a:xfrm>
          <a:off x="3630705" y="48576698"/>
          <a:ext cx="4202207" cy="128371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t>地方創生推進交付金等の効果検証、課題分析</a:t>
          </a:r>
          <a:endParaRPr kumimoji="1" lang="en-US" altLang="ja-JP" sz="1400"/>
        </a:p>
        <a:p>
          <a:pPr algn="l"/>
          <a:r>
            <a:rPr kumimoji="1" lang="ja-JP" altLang="en-US" sz="1400"/>
            <a:t>→課題や参考事例のとりまとめ</a:t>
          </a:r>
          <a:endParaRPr kumimoji="1" lang="en-US" altLang="ja-JP" sz="1400"/>
        </a:p>
        <a:p>
          <a:pPr algn="l"/>
          <a:r>
            <a:rPr kumimoji="1" lang="ja-JP" altLang="en-US" sz="1400"/>
            <a:t>　地方自治体によるＰＤＣＡサイクルの検証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1"/>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151">
        <v>2022</v>
      </c>
      <c r="AE2" s="151"/>
      <c r="AF2" s="151"/>
      <c r="AG2" s="151"/>
      <c r="AH2" s="151"/>
      <c r="AI2" s="57" t="s">
        <v>250</v>
      </c>
      <c r="AJ2" s="151" t="s">
        <v>581</v>
      </c>
      <c r="AK2" s="151"/>
      <c r="AL2" s="151"/>
      <c r="AM2" s="151"/>
      <c r="AN2" s="57" t="s">
        <v>250</v>
      </c>
      <c r="AO2" s="151">
        <v>21</v>
      </c>
      <c r="AP2" s="151"/>
      <c r="AQ2" s="151"/>
      <c r="AR2" s="58" t="s">
        <v>250</v>
      </c>
      <c r="AS2" s="152">
        <v>43</v>
      </c>
      <c r="AT2" s="152"/>
      <c r="AU2" s="152"/>
      <c r="AV2" s="57" t="str">
        <f>IF(AW2="","","-")</f>
        <v/>
      </c>
      <c r="AW2" s="153"/>
      <c r="AX2" s="153"/>
    </row>
    <row r="3" spans="1:50" ht="21" customHeight="1" thickBot="1" x14ac:dyDescent="0.2">
      <c r="A3" s="154" t="s">
        <v>554</v>
      </c>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21" t="s">
        <v>56</v>
      </c>
      <c r="AJ3" s="156" t="s">
        <v>564</v>
      </c>
      <c r="AK3" s="156"/>
      <c r="AL3" s="156"/>
      <c r="AM3" s="156"/>
      <c r="AN3" s="156"/>
      <c r="AO3" s="156"/>
      <c r="AP3" s="156"/>
      <c r="AQ3" s="156"/>
      <c r="AR3" s="156"/>
      <c r="AS3" s="156"/>
      <c r="AT3" s="156"/>
      <c r="AU3" s="156"/>
      <c r="AV3" s="156"/>
      <c r="AW3" s="156"/>
      <c r="AX3" s="22" t="s">
        <v>57</v>
      </c>
    </row>
    <row r="4" spans="1:50" ht="24.75" customHeight="1" x14ac:dyDescent="0.15">
      <c r="A4" s="126" t="s">
        <v>23</v>
      </c>
      <c r="B4" s="127"/>
      <c r="C4" s="127"/>
      <c r="D4" s="127"/>
      <c r="E4" s="127"/>
      <c r="F4" s="127"/>
      <c r="G4" s="128" t="s">
        <v>565</v>
      </c>
      <c r="H4" s="129"/>
      <c r="I4" s="129"/>
      <c r="J4" s="129"/>
      <c r="K4" s="129"/>
      <c r="L4" s="129"/>
      <c r="M4" s="129"/>
      <c r="N4" s="129"/>
      <c r="O4" s="129"/>
      <c r="P4" s="129"/>
      <c r="Q4" s="129"/>
      <c r="R4" s="129"/>
      <c r="S4" s="129"/>
      <c r="T4" s="129"/>
      <c r="U4" s="129"/>
      <c r="V4" s="129"/>
      <c r="W4" s="129"/>
      <c r="X4" s="129"/>
      <c r="Y4" s="130" t="s">
        <v>1</v>
      </c>
      <c r="Z4" s="131"/>
      <c r="AA4" s="131"/>
      <c r="AB4" s="131"/>
      <c r="AC4" s="131"/>
      <c r="AD4" s="132"/>
      <c r="AE4" s="133" t="s">
        <v>566</v>
      </c>
      <c r="AF4" s="134"/>
      <c r="AG4" s="134"/>
      <c r="AH4" s="134"/>
      <c r="AI4" s="134"/>
      <c r="AJ4" s="134"/>
      <c r="AK4" s="134"/>
      <c r="AL4" s="134"/>
      <c r="AM4" s="134"/>
      <c r="AN4" s="134"/>
      <c r="AO4" s="134"/>
      <c r="AP4" s="135"/>
      <c r="AQ4" s="136" t="s">
        <v>2</v>
      </c>
      <c r="AR4" s="131"/>
      <c r="AS4" s="131"/>
      <c r="AT4" s="131"/>
      <c r="AU4" s="131"/>
      <c r="AV4" s="131"/>
      <c r="AW4" s="131"/>
      <c r="AX4" s="137"/>
    </row>
    <row r="5" spans="1:50" ht="30" customHeight="1" x14ac:dyDescent="0.15">
      <c r="A5" s="138" t="s">
        <v>59</v>
      </c>
      <c r="B5" s="139"/>
      <c r="C5" s="139"/>
      <c r="D5" s="139"/>
      <c r="E5" s="139"/>
      <c r="F5" s="140"/>
      <c r="G5" s="141" t="s">
        <v>567</v>
      </c>
      <c r="H5" s="142"/>
      <c r="I5" s="142"/>
      <c r="J5" s="142"/>
      <c r="K5" s="142"/>
      <c r="L5" s="142"/>
      <c r="M5" s="143" t="s">
        <v>58</v>
      </c>
      <c r="N5" s="144"/>
      <c r="O5" s="144"/>
      <c r="P5" s="144"/>
      <c r="Q5" s="144"/>
      <c r="R5" s="145"/>
      <c r="S5" s="146" t="s">
        <v>568</v>
      </c>
      <c r="T5" s="142"/>
      <c r="U5" s="142"/>
      <c r="V5" s="142"/>
      <c r="W5" s="142"/>
      <c r="X5" s="147"/>
      <c r="Y5" s="148" t="s">
        <v>3</v>
      </c>
      <c r="Z5" s="149"/>
      <c r="AA5" s="149"/>
      <c r="AB5" s="149"/>
      <c r="AC5" s="149"/>
      <c r="AD5" s="150"/>
      <c r="AE5" s="173" t="s">
        <v>566</v>
      </c>
      <c r="AF5" s="173"/>
      <c r="AG5" s="173"/>
      <c r="AH5" s="173"/>
      <c r="AI5" s="173"/>
      <c r="AJ5" s="173"/>
      <c r="AK5" s="173"/>
      <c r="AL5" s="173"/>
      <c r="AM5" s="173"/>
      <c r="AN5" s="173"/>
      <c r="AO5" s="173"/>
      <c r="AP5" s="174"/>
      <c r="AQ5" s="175" t="s">
        <v>626</v>
      </c>
      <c r="AR5" s="176"/>
      <c r="AS5" s="176"/>
      <c r="AT5" s="176"/>
      <c r="AU5" s="176"/>
      <c r="AV5" s="176"/>
      <c r="AW5" s="176"/>
      <c r="AX5" s="177"/>
    </row>
    <row r="6" spans="1:50" ht="39" customHeight="1" x14ac:dyDescent="0.15">
      <c r="A6" s="178" t="s">
        <v>4</v>
      </c>
      <c r="B6" s="179"/>
      <c r="C6" s="179"/>
      <c r="D6" s="179"/>
      <c r="E6" s="179"/>
      <c r="F6" s="179"/>
      <c r="G6" s="180" t="str">
        <f>入力規則等!F39</f>
        <v>一般会計</v>
      </c>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2"/>
    </row>
    <row r="7" spans="1:50" ht="49.5" customHeight="1" x14ac:dyDescent="0.15">
      <c r="A7" s="157" t="s">
        <v>20</v>
      </c>
      <c r="B7" s="158"/>
      <c r="C7" s="158"/>
      <c r="D7" s="158"/>
      <c r="E7" s="158"/>
      <c r="F7" s="159"/>
      <c r="G7" s="183" t="s">
        <v>569</v>
      </c>
      <c r="H7" s="184"/>
      <c r="I7" s="184"/>
      <c r="J7" s="184"/>
      <c r="K7" s="184"/>
      <c r="L7" s="184"/>
      <c r="M7" s="184"/>
      <c r="N7" s="184"/>
      <c r="O7" s="184"/>
      <c r="P7" s="184"/>
      <c r="Q7" s="184"/>
      <c r="R7" s="184"/>
      <c r="S7" s="184"/>
      <c r="T7" s="184"/>
      <c r="U7" s="184"/>
      <c r="V7" s="184"/>
      <c r="W7" s="184"/>
      <c r="X7" s="185"/>
      <c r="Y7" s="186" t="s">
        <v>235</v>
      </c>
      <c r="Z7" s="187"/>
      <c r="AA7" s="187"/>
      <c r="AB7" s="187"/>
      <c r="AC7" s="187"/>
      <c r="AD7" s="188"/>
      <c r="AE7" s="189" t="s">
        <v>600</v>
      </c>
      <c r="AF7" s="190"/>
      <c r="AG7" s="190"/>
      <c r="AH7" s="190"/>
      <c r="AI7" s="190"/>
      <c r="AJ7" s="190"/>
      <c r="AK7" s="190"/>
      <c r="AL7" s="190"/>
      <c r="AM7" s="190"/>
      <c r="AN7" s="190"/>
      <c r="AO7" s="190"/>
      <c r="AP7" s="190"/>
      <c r="AQ7" s="190"/>
      <c r="AR7" s="190"/>
      <c r="AS7" s="190"/>
      <c r="AT7" s="190"/>
      <c r="AU7" s="190"/>
      <c r="AV7" s="190"/>
      <c r="AW7" s="190"/>
      <c r="AX7" s="191"/>
    </row>
    <row r="8" spans="1:50" ht="53.25" customHeight="1" x14ac:dyDescent="0.15">
      <c r="A8" s="157" t="s">
        <v>172</v>
      </c>
      <c r="B8" s="158"/>
      <c r="C8" s="158"/>
      <c r="D8" s="158"/>
      <c r="E8" s="158"/>
      <c r="F8" s="159"/>
      <c r="G8" s="160" t="str">
        <f>入力規則等!A27</f>
        <v>地方創生</v>
      </c>
      <c r="H8" s="161"/>
      <c r="I8" s="161"/>
      <c r="J8" s="161"/>
      <c r="K8" s="161"/>
      <c r="L8" s="161"/>
      <c r="M8" s="161"/>
      <c r="N8" s="161"/>
      <c r="O8" s="161"/>
      <c r="P8" s="161"/>
      <c r="Q8" s="161"/>
      <c r="R8" s="161"/>
      <c r="S8" s="161"/>
      <c r="T8" s="161"/>
      <c r="U8" s="161"/>
      <c r="V8" s="161"/>
      <c r="W8" s="161"/>
      <c r="X8" s="162"/>
      <c r="Y8" s="163" t="s">
        <v>173</v>
      </c>
      <c r="Z8" s="164"/>
      <c r="AA8" s="164"/>
      <c r="AB8" s="164"/>
      <c r="AC8" s="164"/>
      <c r="AD8" s="165"/>
      <c r="AE8" s="166" t="str">
        <f>入力規則等!K13</f>
        <v>その他の事項経費</v>
      </c>
      <c r="AF8" s="161"/>
      <c r="AG8" s="161"/>
      <c r="AH8" s="161"/>
      <c r="AI8" s="161"/>
      <c r="AJ8" s="161"/>
      <c r="AK8" s="161"/>
      <c r="AL8" s="161"/>
      <c r="AM8" s="161"/>
      <c r="AN8" s="161"/>
      <c r="AO8" s="161"/>
      <c r="AP8" s="161"/>
      <c r="AQ8" s="161"/>
      <c r="AR8" s="161"/>
      <c r="AS8" s="161"/>
      <c r="AT8" s="161"/>
      <c r="AU8" s="161"/>
      <c r="AV8" s="161"/>
      <c r="AW8" s="161"/>
      <c r="AX8" s="167"/>
    </row>
    <row r="9" spans="1:50" ht="58.5" customHeight="1" x14ac:dyDescent="0.15">
      <c r="A9" s="168" t="s">
        <v>21</v>
      </c>
      <c r="B9" s="169"/>
      <c r="C9" s="169"/>
      <c r="D9" s="169"/>
      <c r="E9" s="169"/>
      <c r="F9" s="169"/>
      <c r="G9" s="170" t="s">
        <v>605</v>
      </c>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2"/>
    </row>
    <row r="10" spans="1:50" ht="96" customHeight="1" x14ac:dyDescent="0.15">
      <c r="A10" s="213" t="s">
        <v>27</v>
      </c>
      <c r="B10" s="214"/>
      <c r="C10" s="214"/>
      <c r="D10" s="214"/>
      <c r="E10" s="214"/>
      <c r="F10" s="214"/>
      <c r="G10" s="215" t="s">
        <v>612</v>
      </c>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7"/>
    </row>
    <row r="11" spans="1:50" ht="42" customHeight="1" x14ac:dyDescent="0.15">
      <c r="A11" s="213" t="s">
        <v>5</v>
      </c>
      <c r="B11" s="214"/>
      <c r="C11" s="214"/>
      <c r="D11" s="214"/>
      <c r="E11" s="214"/>
      <c r="F11" s="218"/>
      <c r="G11" s="219" t="str">
        <f>入力規則等!P10</f>
        <v>委託・請負</v>
      </c>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1"/>
    </row>
    <row r="12" spans="1:50" ht="21" customHeight="1" x14ac:dyDescent="0.15">
      <c r="A12" s="222" t="s">
        <v>22</v>
      </c>
      <c r="B12" s="223"/>
      <c r="C12" s="223"/>
      <c r="D12" s="223"/>
      <c r="E12" s="223"/>
      <c r="F12" s="224"/>
      <c r="G12" s="229"/>
      <c r="H12" s="230"/>
      <c r="I12" s="230"/>
      <c r="J12" s="230"/>
      <c r="K12" s="230"/>
      <c r="L12" s="230"/>
      <c r="M12" s="230"/>
      <c r="N12" s="230"/>
      <c r="O12" s="230"/>
      <c r="P12" s="201" t="s">
        <v>382</v>
      </c>
      <c r="Q12" s="202"/>
      <c r="R12" s="202"/>
      <c r="S12" s="202"/>
      <c r="T12" s="202"/>
      <c r="U12" s="202"/>
      <c r="V12" s="231"/>
      <c r="W12" s="201" t="s">
        <v>534</v>
      </c>
      <c r="X12" s="202"/>
      <c r="Y12" s="202"/>
      <c r="Z12" s="202"/>
      <c r="AA12" s="202"/>
      <c r="AB12" s="202"/>
      <c r="AC12" s="231"/>
      <c r="AD12" s="201" t="s">
        <v>536</v>
      </c>
      <c r="AE12" s="202"/>
      <c r="AF12" s="202"/>
      <c r="AG12" s="202"/>
      <c r="AH12" s="202"/>
      <c r="AI12" s="202"/>
      <c r="AJ12" s="231"/>
      <c r="AK12" s="201" t="s">
        <v>546</v>
      </c>
      <c r="AL12" s="202"/>
      <c r="AM12" s="202"/>
      <c r="AN12" s="202"/>
      <c r="AO12" s="202"/>
      <c r="AP12" s="202"/>
      <c r="AQ12" s="231"/>
      <c r="AR12" s="201" t="s">
        <v>547</v>
      </c>
      <c r="AS12" s="202"/>
      <c r="AT12" s="202"/>
      <c r="AU12" s="202"/>
      <c r="AV12" s="202"/>
      <c r="AW12" s="202"/>
      <c r="AX12" s="203"/>
    </row>
    <row r="13" spans="1:50" ht="21" customHeight="1" x14ac:dyDescent="0.15">
      <c r="A13" s="225"/>
      <c r="B13" s="226"/>
      <c r="C13" s="226"/>
      <c r="D13" s="226"/>
      <c r="E13" s="226"/>
      <c r="F13" s="227"/>
      <c r="G13" s="245" t="s">
        <v>6</v>
      </c>
      <c r="H13" s="246"/>
      <c r="I13" s="204" t="s">
        <v>7</v>
      </c>
      <c r="J13" s="205"/>
      <c r="K13" s="205"/>
      <c r="L13" s="205"/>
      <c r="M13" s="205"/>
      <c r="N13" s="205"/>
      <c r="O13" s="206"/>
      <c r="P13" s="195">
        <v>106</v>
      </c>
      <c r="Q13" s="196"/>
      <c r="R13" s="196"/>
      <c r="S13" s="196"/>
      <c r="T13" s="196"/>
      <c r="U13" s="196"/>
      <c r="V13" s="197"/>
      <c r="W13" s="195">
        <v>100</v>
      </c>
      <c r="X13" s="196"/>
      <c r="Y13" s="196"/>
      <c r="Z13" s="196"/>
      <c r="AA13" s="196"/>
      <c r="AB13" s="196"/>
      <c r="AC13" s="197"/>
      <c r="AD13" s="195">
        <v>95</v>
      </c>
      <c r="AE13" s="196"/>
      <c r="AF13" s="196"/>
      <c r="AG13" s="196"/>
      <c r="AH13" s="196"/>
      <c r="AI13" s="196"/>
      <c r="AJ13" s="197"/>
      <c r="AK13" s="195">
        <v>97</v>
      </c>
      <c r="AL13" s="196"/>
      <c r="AM13" s="196"/>
      <c r="AN13" s="196"/>
      <c r="AO13" s="196"/>
      <c r="AP13" s="196"/>
      <c r="AQ13" s="197"/>
      <c r="AR13" s="207">
        <v>97</v>
      </c>
      <c r="AS13" s="208"/>
      <c r="AT13" s="208"/>
      <c r="AU13" s="208"/>
      <c r="AV13" s="208"/>
      <c r="AW13" s="208"/>
      <c r="AX13" s="209"/>
    </row>
    <row r="14" spans="1:50" ht="21" customHeight="1" x14ac:dyDescent="0.15">
      <c r="A14" s="225"/>
      <c r="B14" s="226"/>
      <c r="C14" s="226"/>
      <c r="D14" s="226"/>
      <c r="E14" s="226"/>
      <c r="F14" s="227"/>
      <c r="G14" s="247"/>
      <c r="H14" s="248"/>
      <c r="I14" s="192" t="s">
        <v>8</v>
      </c>
      <c r="J14" s="210"/>
      <c r="K14" s="210"/>
      <c r="L14" s="210"/>
      <c r="M14" s="210"/>
      <c r="N14" s="210"/>
      <c r="O14" s="211"/>
      <c r="P14" s="195">
        <v>0</v>
      </c>
      <c r="Q14" s="196"/>
      <c r="R14" s="196"/>
      <c r="S14" s="196"/>
      <c r="T14" s="196"/>
      <c r="U14" s="196"/>
      <c r="V14" s="197"/>
      <c r="W14" s="195">
        <v>0</v>
      </c>
      <c r="X14" s="196"/>
      <c r="Y14" s="196"/>
      <c r="Z14" s="196"/>
      <c r="AA14" s="196"/>
      <c r="AB14" s="196"/>
      <c r="AC14" s="197"/>
      <c r="AD14" s="195" t="s">
        <v>606</v>
      </c>
      <c r="AE14" s="196"/>
      <c r="AF14" s="196"/>
      <c r="AG14" s="196"/>
      <c r="AH14" s="196"/>
      <c r="AI14" s="196"/>
      <c r="AJ14" s="197"/>
      <c r="AK14" s="195" t="s">
        <v>606</v>
      </c>
      <c r="AL14" s="196"/>
      <c r="AM14" s="196"/>
      <c r="AN14" s="196"/>
      <c r="AO14" s="196"/>
      <c r="AP14" s="196"/>
      <c r="AQ14" s="197"/>
      <c r="AR14" s="251"/>
      <c r="AS14" s="251"/>
      <c r="AT14" s="251"/>
      <c r="AU14" s="251"/>
      <c r="AV14" s="251"/>
      <c r="AW14" s="251"/>
      <c r="AX14" s="252"/>
    </row>
    <row r="15" spans="1:50" ht="21" customHeight="1" x14ac:dyDescent="0.15">
      <c r="A15" s="225"/>
      <c r="B15" s="226"/>
      <c r="C15" s="226"/>
      <c r="D15" s="226"/>
      <c r="E15" s="226"/>
      <c r="F15" s="227"/>
      <c r="G15" s="247"/>
      <c r="H15" s="248"/>
      <c r="I15" s="192" t="s">
        <v>47</v>
      </c>
      <c r="J15" s="193"/>
      <c r="K15" s="193"/>
      <c r="L15" s="193"/>
      <c r="M15" s="193"/>
      <c r="N15" s="193"/>
      <c r="O15" s="194"/>
      <c r="P15" s="195">
        <v>0</v>
      </c>
      <c r="Q15" s="196"/>
      <c r="R15" s="196"/>
      <c r="S15" s="196"/>
      <c r="T15" s="196"/>
      <c r="U15" s="196"/>
      <c r="V15" s="197"/>
      <c r="W15" s="195">
        <v>0</v>
      </c>
      <c r="X15" s="196"/>
      <c r="Y15" s="196"/>
      <c r="Z15" s="196"/>
      <c r="AA15" s="196"/>
      <c r="AB15" s="196"/>
      <c r="AC15" s="197"/>
      <c r="AD15" s="195" t="s">
        <v>606</v>
      </c>
      <c r="AE15" s="196"/>
      <c r="AF15" s="196"/>
      <c r="AG15" s="196"/>
      <c r="AH15" s="196"/>
      <c r="AI15" s="196"/>
      <c r="AJ15" s="197"/>
      <c r="AK15" s="195" t="s">
        <v>606</v>
      </c>
      <c r="AL15" s="196"/>
      <c r="AM15" s="196"/>
      <c r="AN15" s="196"/>
      <c r="AO15" s="196"/>
      <c r="AP15" s="196"/>
      <c r="AQ15" s="197"/>
      <c r="AR15" s="195" t="s">
        <v>624</v>
      </c>
      <c r="AS15" s="196"/>
      <c r="AT15" s="196"/>
      <c r="AU15" s="196"/>
      <c r="AV15" s="196"/>
      <c r="AW15" s="196"/>
      <c r="AX15" s="212"/>
    </row>
    <row r="16" spans="1:50" ht="21" customHeight="1" x14ac:dyDescent="0.15">
      <c r="A16" s="225"/>
      <c r="B16" s="226"/>
      <c r="C16" s="226"/>
      <c r="D16" s="226"/>
      <c r="E16" s="226"/>
      <c r="F16" s="227"/>
      <c r="G16" s="247"/>
      <c r="H16" s="248"/>
      <c r="I16" s="192" t="s">
        <v>48</v>
      </c>
      <c r="J16" s="193"/>
      <c r="K16" s="193"/>
      <c r="L16" s="193"/>
      <c r="M16" s="193"/>
      <c r="N16" s="193"/>
      <c r="O16" s="194"/>
      <c r="P16" s="195">
        <v>0</v>
      </c>
      <c r="Q16" s="196"/>
      <c r="R16" s="196"/>
      <c r="S16" s="196"/>
      <c r="T16" s="196"/>
      <c r="U16" s="196"/>
      <c r="V16" s="197"/>
      <c r="W16" s="195">
        <v>0</v>
      </c>
      <c r="X16" s="196"/>
      <c r="Y16" s="196"/>
      <c r="Z16" s="196"/>
      <c r="AA16" s="196"/>
      <c r="AB16" s="196"/>
      <c r="AC16" s="197"/>
      <c r="AD16" s="195" t="s">
        <v>606</v>
      </c>
      <c r="AE16" s="196"/>
      <c r="AF16" s="196"/>
      <c r="AG16" s="196"/>
      <c r="AH16" s="196"/>
      <c r="AI16" s="196"/>
      <c r="AJ16" s="197"/>
      <c r="AK16" s="195" t="s">
        <v>606</v>
      </c>
      <c r="AL16" s="196"/>
      <c r="AM16" s="196"/>
      <c r="AN16" s="196"/>
      <c r="AO16" s="196"/>
      <c r="AP16" s="196"/>
      <c r="AQ16" s="197"/>
      <c r="AR16" s="198"/>
      <c r="AS16" s="199"/>
      <c r="AT16" s="199"/>
      <c r="AU16" s="199"/>
      <c r="AV16" s="199"/>
      <c r="AW16" s="199"/>
      <c r="AX16" s="200"/>
    </row>
    <row r="17" spans="1:50" ht="24.75" customHeight="1" x14ac:dyDescent="0.15">
      <c r="A17" s="225"/>
      <c r="B17" s="226"/>
      <c r="C17" s="226"/>
      <c r="D17" s="226"/>
      <c r="E17" s="226"/>
      <c r="F17" s="227"/>
      <c r="G17" s="247"/>
      <c r="H17" s="248"/>
      <c r="I17" s="192" t="s">
        <v>46</v>
      </c>
      <c r="J17" s="210"/>
      <c r="K17" s="210"/>
      <c r="L17" s="210"/>
      <c r="M17" s="210"/>
      <c r="N17" s="210"/>
      <c r="O17" s="211"/>
      <c r="P17" s="195">
        <v>0</v>
      </c>
      <c r="Q17" s="196"/>
      <c r="R17" s="196"/>
      <c r="S17" s="196"/>
      <c r="T17" s="196"/>
      <c r="U17" s="196"/>
      <c r="V17" s="197"/>
      <c r="W17" s="195">
        <v>0</v>
      </c>
      <c r="X17" s="196"/>
      <c r="Y17" s="196"/>
      <c r="Z17" s="196"/>
      <c r="AA17" s="196"/>
      <c r="AB17" s="196"/>
      <c r="AC17" s="197"/>
      <c r="AD17" s="195" t="s">
        <v>606</v>
      </c>
      <c r="AE17" s="196"/>
      <c r="AF17" s="196"/>
      <c r="AG17" s="196"/>
      <c r="AH17" s="196"/>
      <c r="AI17" s="196"/>
      <c r="AJ17" s="197"/>
      <c r="AK17" s="195" t="s">
        <v>606</v>
      </c>
      <c r="AL17" s="196"/>
      <c r="AM17" s="196"/>
      <c r="AN17" s="196"/>
      <c r="AO17" s="196"/>
      <c r="AP17" s="196"/>
      <c r="AQ17" s="197"/>
      <c r="AR17" s="243"/>
      <c r="AS17" s="243"/>
      <c r="AT17" s="243"/>
      <c r="AU17" s="243"/>
      <c r="AV17" s="243"/>
      <c r="AW17" s="243"/>
      <c r="AX17" s="244"/>
    </row>
    <row r="18" spans="1:50" ht="24.75" customHeight="1" x14ac:dyDescent="0.15">
      <c r="A18" s="225"/>
      <c r="B18" s="226"/>
      <c r="C18" s="226"/>
      <c r="D18" s="226"/>
      <c r="E18" s="226"/>
      <c r="F18" s="227"/>
      <c r="G18" s="249"/>
      <c r="H18" s="250"/>
      <c r="I18" s="236" t="s">
        <v>18</v>
      </c>
      <c r="J18" s="237"/>
      <c r="K18" s="237"/>
      <c r="L18" s="237"/>
      <c r="M18" s="237"/>
      <c r="N18" s="237"/>
      <c r="O18" s="238"/>
      <c r="P18" s="239">
        <f>SUM(P13:V17)</f>
        <v>106</v>
      </c>
      <c r="Q18" s="240"/>
      <c r="R18" s="240"/>
      <c r="S18" s="240"/>
      <c r="T18" s="240"/>
      <c r="U18" s="240"/>
      <c r="V18" s="241"/>
      <c r="W18" s="239">
        <f>SUM(W13:AC17)</f>
        <v>100</v>
      </c>
      <c r="X18" s="240"/>
      <c r="Y18" s="240"/>
      <c r="Z18" s="240"/>
      <c r="AA18" s="240"/>
      <c r="AB18" s="240"/>
      <c r="AC18" s="241"/>
      <c r="AD18" s="239">
        <f>SUM(AD13:AJ17)</f>
        <v>95</v>
      </c>
      <c r="AE18" s="240"/>
      <c r="AF18" s="240"/>
      <c r="AG18" s="240"/>
      <c r="AH18" s="240"/>
      <c r="AI18" s="240"/>
      <c r="AJ18" s="241"/>
      <c r="AK18" s="239">
        <f>SUM(AK13:AQ17)</f>
        <v>97</v>
      </c>
      <c r="AL18" s="240"/>
      <c r="AM18" s="240"/>
      <c r="AN18" s="240"/>
      <c r="AO18" s="240"/>
      <c r="AP18" s="240"/>
      <c r="AQ18" s="241"/>
      <c r="AR18" s="239">
        <f>SUM(AR13:AX17)</f>
        <v>97</v>
      </c>
      <c r="AS18" s="240"/>
      <c r="AT18" s="240"/>
      <c r="AU18" s="240"/>
      <c r="AV18" s="240"/>
      <c r="AW18" s="240"/>
      <c r="AX18" s="242"/>
    </row>
    <row r="19" spans="1:50" ht="24.75" customHeight="1" x14ac:dyDescent="0.15">
      <c r="A19" s="225"/>
      <c r="B19" s="226"/>
      <c r="C19" s="226"/>
      <c r="D19" s="226"/>
      <c r="E19" s="226"/>
      <c r="F19" s="227"/>
      <c r="G19" s="232" t="s">
        <v>9</v>
      </c>
      <c r="H19" s="233"/>
      <c r="I19" s="233"/>
      <c r="J19" s="233"/>
      <c r="K19" s="233"/>
      <c r="L19" s="233"/>
      <c r="M19" s="233"/>
      <c r="N19" s="233"/>
      <c r="O19" s="233"/>
      <c r="P19" s="195">
        <v>50</v>
      </c>
      <c r="Q19" s="196"/>
      <c r="R19" s="196"/>
      <c r="S19" s="196"/>
      <c r="T19" s="196"/>
      <c r="U19" s="196"/>
      <c r="V19" s="197"/>
      <c r="W19" s="195">
        <v>52</v>
      </c>
      <c r="X19" s="196"/>
      <c r="Y19" s="196"/>
      <c r="Z19" s="196"/>
      <c r="AA19" s="196"/>
      <c r="AB19" s="196"/>
      <c r="AC19" s="197"/>
      <c r="AD19" s="195">
        <v>55</v>
      </c>
      <c r="AE19" s="196"/>
      <c r="AF19" s="196"/>
      <c r="AG19" s="196"/>
      <c r="AH19" s="196"/>
      <c r="AI19" s="196"/>
      <c r="AJ19" s="197"/>
      <c r="AK19" s="234"/>
      <c r="AL19" s="234"/>
      <c r="AM19" s="234"/>
      <c r="AN19" s="234"/>
      <c r="AO19" s="234"/>
      <c r="AP19" s="234"/>
      <c r="AQ19" s="234"/>
      <c r="AR19" s="234"/>
      <c r="AS19" s="234"/>
      <c r="AT19" s="234"/>
      <c r="AU19" s="234"/>
      <c r="AV19" s="234"/>
      <c r="AW19" s="234"/>
      <c r="AX19" s="235"/>
    </row>
    <row r="20" spans="1:50" ht="24.75" customHeight="1" x14ac:dyDescent="0.15">
      <c r="A20" s="225"/>
      <c r="B20" s="226"/>
      <c r="C20" s="226"/>
      <c r="D20" s="226"/>
      <c r="E20" s="226"/>
      <c r="F20" s="227"/>
      <c r="G20" s="232" t="s">
        <v>10</v>
      </c>
      <c r="H20" s="233"/>
      <c r="I20" s="233"/>
      <c r="J20" s="233"/>
      <c r="K20" s="233"/>
      <c r="L20" s="233"/>
      <c r="M20" s="233"/>
      <c r="N20" s="233"/>
      <c r="O20" s="233"/>
      <c r="P20" s="267">
        <f>IF(P18=0, "-", SUM(P19)/P18)</f>
        <v>0.47169811320754718</v>
      </c>
      <c r="Q20" s="267"/>
      <c r="R20" s="267"/>
      <c r="S20" s="267"/>
      <c r="T20" s="267"/>
      <c r="U20" s="267"/>
      <c r="V20" s="267"/>
      <c r="W20" s="267">
        <f>IF(W18=0, "-", SUM(W19)/W18)</f>
        <v>0.52</v>
      </c>
      <c r="X20" s="267"/>
      <c r="Y20" s="267"/>
      <c r="Z20" s="267"/>
      <c r="AA20" s="267"/>
      <c r="AB20" s="267"/>
      <c r="AC20" s="267"/>
      <c r="AD20" s="267">
        <f>IF(AD18=0, "-", SUM(AD19)/AD18)</f>
        <v>0.57894736842105265</v>
      </c>
      <c r="AE20" s="267"/>
      <c r="AF20" s="267"/>
      <c r="AG20" s="267"/>
      <c r="AH20" s="267"/>
      <c r="AI20" s="267"/>
      <c r="AJ20" s="267"/>
      <c r="AK20" s="234"/>
      <c r="AL20" s="234"/>
      <c r="AM20" s="234"/>
      <c r="AN20" s="234"/>
      <c r="AO20" s="234"/>
      <c r="AP20" s="234"/>
      <c r="AQ20" s="268"/>
      <c r="AR20" s="268"/>
      <c r="AS20" s="268"/>
      <c r="AT20" s="268"/>
      <c r="AU20" s="234"/>
      <c r="AV20" s="234"/>
      <c r="AW20" s="234"/>
      <c r="AX20" s="235"/>
    </row>
    <row r="21" spans="1:50" ht="25.5" customHeight="1" x14ac:dyDescent="0.15">
      <c r="A21" s="168"/>
      <c r="B21" s="169"/>
      <c r="C21" s="169"/>
      <c r="D21" s="169"/>
      <c r="E21" s="169"/>
      <c r="F21" s="228"/>
      <c r="G21" s="265" t="s">
        <v>209</v>
      </c>
      <c r="H21" s="266"/>
      <c r="I21" s="266"/>
      <c r="J21" s="266"/>
      <c r="K21" s="266"/>
      <c r="L21" s="266"/>
      <c r="M21" s="266"/>
      <c r="N21" s="266"/>
      <c r="O21" s="266"/>
      <c r="P21" s="267">
        <f>IF(P19=0, "-", SUM(P19)/SUM(P13,P14))</f>
        <v>0.47169811320754718</v>
      </c>
      <c r="Q21" s="267"/>
      <c r="R21" s="267"/>
      <c r="S21" s="267"/>
      <c r="T21" s="267"/>
      <c r="U21" s="267"/>
      <c r="V21" s="267"/>
      <c r="W21" s="267">
        <f>IF(W19=0, "-", SUM(W19)/SUM(W13,W14))</f>
        <v>0.52</v>
      </c>
      <c r="X21" s="267"/>
      <c r="Y21" s="267"/>
      <c r="Z21" s="267"/>
      <c r="AA21" s="267"/>
      <c r="AB21" s="267"/>
      <c r="AC21" s="267"/>
      <c r="AD21" s="267">
        <f>IF(AD19=0, "-", SUM(AD19)/SUM(AD13,AD14))</f>
        <v>0.57894736842105265</v>
      </c>
      <c r="AE21" s="267"/>
      <c r="AF21" s="267"/>
      <c r="AG21" s="267"/>
      <c r="AH21" s="267"/>
      <c r="AI21" s="267"/>
      <c r="AJ21" s="267"/>
      <c r="AK21" s="234"/>
      <c r="AL21" s="234"/>
      <c r="AM21" s="234"/>
      <c r="AN21" s="234"/>
      <c r="AO21" s="234"/>
      <c r="AP21" s="234"/>
      <c r="AQ21" s="268"/>
      <c r="AR21" s="268"/>
      <c r="AS21" s="268"/>
      <c r="AT21" s="268"/>
      <c r="AU21" s="234"/>
      <c r="AV21" s="234"/>
      <c r="AW21" s="234"/>
      <c r="AX21" s="235"/>
    </row>
    <row r="22" spans="1:50" ht="18.75" customHeight="1" x14ac:dyDescent="0.15">
      <c r="A22" s="269" t="s">
        <v>550</v>
      </c>
      <c r="B22" s="270"/>
      <c r="C22" s="270"/>
      <c r="D22" s="270"/>
      <c r="E22" s="270"/>
      <c r="F22" s="271"/>
      <c r="G22" s="275" t="s">
        <v>203</v>
      </c>
      <c r="H22" s="254"/>
      <c r="I22" s="254"/>
      <c r="J22" s="254"/>
      <c r="K22" s="254"/>
      <c r="L22" s="254"/>
      <c r="M22" s="254"/>
      <c r="N22" s="254"/>
      <c r="O22" s="276"/>
      <c r="P22" s="253" t="s">
        <v>548</v>
      </c>
      <c r="Q22" s="254"/>
      <c r="R22" s="254"/>
      <c r="S22" s="254"/>
      <c r="T22" s="254"/>
      <c r="U22" s="254"/>
      <c r="V22" s="276"/>
      <c r="W22" s="253" t="s">
        <v>549</v>
      </c>
      <c r="X22" s="254"/>
      <c r="Y22" s="254"/>
      <c r="Z22" s="254"/>
      <c r="AA22" s="254"/>
      <c r="AB22" s="254"/>
      <c r="AC22" s="276"/>
      <c r="AD22" s="253" t="s">
        <v>202</v>
      </c>
      <c r="AE22" s="254"/>
      <c r="AF22" s="254"/>
      <c r="AG22" s="254"/>
      <c r="AH22" s="254"/>
      <c r="AI22" s="254"/>
      <c r="AJ22" s="254"/>
      <c r="AK22" s="254"/>
      <c r="AL22" s="254"/>
      <c r="AM22" s="254"/>
      <c r="AN22" s="254"/>
      <c r="AO22" s="254"/>
      <c r="AP22" s="254"/>
      <c r="AQ22" s="254"/>
      <c r="AR22" s="254"/>
      <c r="AS22" s="254"/>
      <c r="AT22" s="254"/>
      <c r="AU22" s="254"/>
      <c r="AV22" s="254"/>
      <c r="AW22" s="254"/>
      <c r="AX22" s="255"/>
    </row>
    <row r="23" spans="1:50" ht="25.5" customHeight="1" x14ac:dyDescent="0.15">
      <c r="A23" s="272"/>
      <c r="B23" s="273"/>
      <c r="C23" s="273"/>
      <c r="D23" s="273"/>
      <c r="E23" s="273"/>
      <c r="F23" s="274"/>
      <c r="G23" s="256" t="s">
        <v>570</v>
      </c>
      <c r="H23" s="257"/>
      <c r="I23" s="257"/>
      <c r="J23" s="257"/>
      <c r="K23" s="257"/>
      <c r="L23" s="257"/>
      <c r="M23" s="257"/>
      <c r="N23" s="257"/>
      <c r="O23" s="258"/>
      <c r="P23" s="207">
        <v>97</v>
      </c>
      <c r="Q23" s="208"/>
      <c r="R23" s="208"/>
      <c r="S23" s="208"/>
      <c r="T23" s="208"/>
      <c r="U23" s="208"/>
      <c r="V23" s="259"/>
      <c r="W23" s="207">
        <v>97</v>
      </c>
      <c r="X23" s="208"/>
      <c r="Y23" s="208"/>
      <c r="Z23" s="208"/>
      <c r="AA23" s="208"/>
      <c r="AB23" s="208"/>
      <c r="AC23" s="259"/>
      <c r="AD23" s="260" t="s">
        <v>625</v>
      </c>
      <c r="AE23" s="261"/>
      <c r="AF23" s="261"/>
      <c r="AG23" s="261"/>
      <c r="AH23" s="261"/>
      <c r="AI23" s="261"/>
      <c r="AJ23" s="261"/>
      <c r="AK23" s="261"/>
      <c r="AL23" s="261"/>
      <c r="AM23" s="261"/>
      <c r="AN23" s="261"/>
      <c r="AO23" s="261"/>
      <c r="AP23" s="261"/>
      <c r="AQ23" s="261"/>
      <c r="AR23" s="261"/>
      <c r="AS23" s="261"/>
      <c r="AT23" s="261"/>
      <c r="AU23" s="261"/>
      <c r="AV23" s="261"/>
      <c r="AW23" s="261"/>
      <c r="AX23" s="262"/>
    </row>
    <row r="24" spans="1:50" ht="25.5" customHeight="1" thickBot="1" x14ac:dyDescent="0.2">
      <c r="A24" s="272"/>
      <c r="B24" s="273"/>
      <c r="C24" s="273"/>
      <c r="D24" s="273"/>
      <c r="E24" s="273"/>
      <c r="F24" s="274"/>
      <c r="G24" s="105" t="s">
        <v>18</v>
      </c>
      <c r="H24" s="106"/>
      <c r="I24" s="106"/>
      <c r="J24" s="106"/>
      <c r="K24" s="106"/>
      <c r="L24" s="106"/>
      <c r="M24" s="106"/>
      <c r="N24" s="106"/>
      <c r="O24" s="107"/>
      <c r="P24" s="277">
        <f>AK13</f>
        <v>97</v>
      </c>
      <c r="Q24" s="278"/>
      <c r="R24" s="278"/>
      <c r="S24" s="278"/>
      <c r="T24" s="278"/>
      <c r="U24" s="278"/>
      <c r="V24" s="279"/>
      <c r="W24" s="280">
        <f>AR13</f>
        <v>97</v>
      </c>
      <c r="X24" s="281"/>
      <c r="Y24" s="281"/>
      <c r="Z24" s="281"/>
      <c r="AA24" s="281"/>
      <c r="AB24" s="281"/>
      <c r="AC24" s="282"/>
      <c r="AD24" s="263"/>
      <c r="AE24" s="263"/>
      <c r="AF24" s="263"/>
      <c r="AG24" s="263"/>
      <c r="AH24" s="263"/>
      <c r="AI24" s="263"/>
      <c r="AJ24" s="263"/>
      <c r="AK24" s="263"/>
      <c r="AL24" s="263"/>
      <c r="AM24" s="263"/>
      <c r="AN24" s="263"/>
      <c r="AO24" s="263"/>
      <c r="AP24" s="263"/>
      <c r="AQ24" s="263"/>
      <c r="AR24" s="263"/>
      <c r="AS24" s="263"/>
      <c r="AT24" s="263"/>
      <c r="AU24" s="263"/>
      <c r="AV24" s="263"/>
      <c r="AW24" s="263"/>
      <c r="AX24" s="264"/>
    </row>
    <row r="25" spans="1:50" ht="47.25" customHeight="1" x14ac:dyDescent="0.15">
      <c r="A25" s="283" t="s">
        <v>539</v>
      </c>
      <c r="B25" s="284"/>
      <c r="C25" s="284"/>
      <c r="D25" s="284"/>
      <c r="E25" s="284"/>
      <c r="F25" s="285"/>
      <c r="G25" s="286" t="s">
        <v>603</v>
      </c>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87"/>
      <c r="AQ25" s="287"/>
      <c r="AR25" s="287"/>
      <c r="AS25" s="287"/>
      <c r="AT25" s="287"/>
      <c r="AU25" s="287"/>
      <c r="AV25" s="287"/>
      <c r="AW25" s="287"/>
      <c r="AX25" s="288"/>
    </row>
    <row r="26" spans="1:50" ht="31.5" customHeight="1" x14ac:dyDescent="0.15">
      <c r="A26" s="356" t="s">
        <v>540</v>
      </c>
      <c r="B26" s="357"/>
      <c r="C26" s="357"/>
      <c r="D26" s="357"/>
      <c r="E26" s="357"/>
      <c r="F26" s="358"/>
      <c r="G26" s="362" t="s">
        <v>538</v>
      </c>
      <c r="H26" s="363"/>
      <c r="I26" s="363"/>
      <c r="J26" s="363"/>
      <c r="K26" s="363"/>
      <c r="L26" s="363"/>
      <c r="M26" s="363"/>
      <c r="N26" s="363"/>
      <c r="O26" s="363"/>
      <c r="P26" s="364" t="s">
        <v>537</v>
      </c>
      <c r="Q26" s="363"/>
      <c r="R26" s="363"/>
      <c r="S26" s="363"/>
      <c r="T26" s="363"/>
      <c r="U26" s="363"/>
      <c r="V26" s="363"/>
      <c r="W26" s="363"/>
      <c r="X26" s="365"/>
      <c r="Y26" s="366"/>
      <c r="Z26" s="367"/>
      <c r="AA26" s="368"/>
      <c r="AB26" s="369" t="s">
        <v>11</v>
      </c>
      <c r="AC26" s="369"/>
      <c r="AD26" s="369"/>
      <c r="AE26" s="340" t="s">
        <v>382</v>
      </c>
      <c r="AF26" s="341"/>
      <c r="AG26" s="341"/>
      <c r="AH26" s="342"/>
      <c r="AI26" s="340" t="s">
        <v>534</v>
      </c>
      <c r="AJ26" s="341"/>
      <c r="AK26" s="341"/>
      <c r="AL26" s="342"/>
      <c r="AM26" s="340" t="s">
        <v>350</v>
      </c>
      <c r="AN26" s="341"/>
      <c r="AO26" s="341"/>
      <c r="AP26" s="342"/>
      <c r="AQ26" s="343" t="s">
        <v>381</v>
      </c>
      <c r="AR26" s="344"/>
      <c r="AS26" s="344"/>
      <c r="AT26" s="345"/>
      <c r="AU26" s="343" t="s">
        <v>551</v>
      </c>
      <c r="AV26" s="344"/>
      <c r="AW26" s="344"/>
      <c r="AX26" s="346"/>
    </row>
    <row r="27" spans="1:50" ht="30.75" customHeight="1" x14ac:dyDescent="0.15">
      <c r="A27" s="356"/>
      <c r="B27" s="357"/>
      <c r="C27" s="357"/>
      <c r="D27" s="357"/>
      <c r="E27" s="357"/>
      <c r="F27" s="358"/>
      <c r="G27" s="289" t="s">
        <v>602</v>
      </c>
      <c r="H27" s="290"/>
      <c r="I27" s="290"/>
      <c r="J27" s="290"/>
      <c r="K27" s="290"/>
      <c r="L27" s="290"/>
      <c r="M27" s="290"/>
      <c r="N27" s="290"/>
      <c r="O27" s="290"/>
      <c r="P27" s="293" t="s">
        <v>599</v>
      </c>
      <c r="Q27" s="294"/>
      <c r="R27" s="294"/>
      <c r="S27" s="294"/>
      <c r="T27" s="294"/>
      <c r="U27" s="294"/>
      <c r="V27" s="294"/>
      <c r="W27" s="294"/>
      <c r="X27" s="295"/>
      <c r="Y27" s="299" t="s">
        <v>51</v>
      </c>
      <c r="Z27" s="300"/>
      <c r="AA27" s="301"/>
      <c r="AB27" s="302" t="s">
        <v>574</v>
      </c>
      <c r="AC27" s="302"/>
      <c r="AD27" s="302"/>
      <c r="AE27" s="303">
        <v>4763</v>
      </c>
      <c r="AF27" s="303"/>
      <c r="AG27" s="303"/>
      <c r="AH27" s="303"/>
      <c r="AI27" s="303">
        <v>4758</v>
      </c>
      <c r="AJ27" s="303"/>
      <c r="AK27" s="303"/>
      <c r="AL27" s="303"/>
      <c r="AM27" s="303">
        <v>4554</v>
      </c>
      <c r="AN27" s="303"/>
      <c r="AO27" s="303"/>
      <c r="AP27" s="303"/>
      <c r="AQ27" s="332" t="s">
        <v>604</v>
      </c>
      <c r="AR27" s="303"/>
      <c r="AS27" s="303"/>
      <c r="AT27" s="303"/>
      <c r="AU27" s="321" t="s">
        <v>604</v>
      </c>
      <c r="AV27" s="335"/>
      <c r="AW27" s="335"/>
      <c r="AX27" s="336"/>
    </row>
    <row r="28" spans="1:50" ht="59.25" customHeight="1" x14ac:dyDescent="0.15">
      <c r="A28" s="359"/>
      <c r="B28" s="360"/>
      <c r="C28" s="360"/>
      <c r="D28" s="360"/>
      <c r="E28" s="360"/>
      <c r="F28" s="361"/>
      <c r="G28" s="291"/>
      <c r="H28" s="292"/>
      <c r="I28" s="292"/>
      <c r="J28" s="292"/>
      <c r="K28" s="292"/>
      <c r="L28" s="292"/>
      <c r="M28" s="292"/>
      <c r="N28" s="292"/>
      <c r="O28" s="292"/>
      <c r="P28" s="296"/>
      <c r="Q28" s="297"/>
      <c r="R28" s="297"/>
      <c r="S28" s="297"/>
      <c r="T28" s="297"/>
      <c r="U28" s="297"/>
      <c r="V28" s="297"/>
      <c r="W28" s="297"/>
      <c r="X28" s="298"/>
      <c r="Y28" s="337" t="s">
        <v>52</v>
      </c>
      <c r="Z28" s="338"/>
      <c r="AA28" s="339"/>
      <c r="AB28" s="302" t="s">
        <v>574</v>
      </c>
      <c r="AC28" s="302"/>
      <c r="AD28" s="302"/>
      <c r="AE28" s="303">
        <v>3800</v>
      </c>
      <c r="AF28" s="303"/>
      <c r="AG28" s="303"/>
      <c r="AH28" s="303"/>
      <c r="AI28" s="303">
        <v>3700</v>
      </c>
      <c r="AJ28" s="303"/>
      <c r="AK28" s="303"/>
      <c r="AL28" s="303"/>
      <c r="AM28" s="303">
        <v>3700</v>
      </c>
      <c r="AN28" s="303"/>
      <c r="AO28" s="303"/>
      <c r="AP28" s="303"/>
      <c r="AQ28" s="303">
        <v>3800</v>
      </c>
      <c r="AR28" s="303"/>
      <c r="AS28" s="303"/>
      <c r="AT28" s="303"/>
      <c r="AU28" s="321" t="s">
        <v>604</v>
      </c>
      <c r="AV28" s="335"/>
      <c r="AW28" s="335"/>
      <c r="AX28" s="336"/>
    </row>
    <row r="29" spans="1:50" ht="23.25" customHeight="1" x14ac:dyDescent="0.15">
      <c r="A29" s="377" t="s">
        <v>541</v>
      </c>
      <c r="B29" s="378"/>
      <c r="C29" s="378"/>
      <c r="D29" s="378"/>
      <c r="E29" s="378"/>
      <c r="F29" s="379"/>
      <c r="G29" s="202" t="s">
        <v>542</v>
      </c>
      <c r="H29" s="202"/>
      <c r="I29" s="202"/>
      <c r="J29" s="202"/>
      <c r="K29" s="202"/>
      <c r="L29" s="202"/>
      <c r="M29" s="202"/>
      <c r="N29" s="202"/>
      <c r="O29" s="202"/>
      <c r="P29" s="202"/>
      <c r="Q29" s="202"/>
      <c r="R29" s="202"/>
      <c r="S29" s="202"/>
      <c r="T29" s="202"/>
      <c r="U29" s="202"/>
      <c r="V29" s="202"/>
      <c r="W29" s="202"/>
      <c r="X29" s="231"/>
      <c r="Y29" s="385"/>
      <c r="Z29" s="386"/>
      <c r="AA29" s="387"/>
      <c r="AB29" s="201" t="s">
        <v>11</v>
      </c>
      <c r="AC29" s="202"/>
      <c r="AD29" s="231"/>
      <c r="AE29" s="201" t="s">
        <v>382</v>
      </c>
      <c r="AF29" s="202"/>
      <c r="AG29" s="202"/>
      <c r="AH29" s="231"/>
      <c r="AI29" s="201" t="s">
        <v>534</v>
      </c>
      <c r="AJ29" s="202"/>
      <c r="AK29" s="202"/>
      <c r="AL29" s="231"/>
      <c r="AM29" s="201" t="s">
        <v>350</v>
      </c>
      <c r="AN29" s="202"/>
      <c r="AO29" s="202"/>
      <c r="AP29" s="231"/>
      <c r="AQ29" s="347" t="s">
        <v>552</v>
      </c>
      <c r="AR29" s="348"/>
      <c r="AS29" s="348"/>
      <c r="AT29" s="348"/>
      <c r="AU29" s="348"/>
      <c r="AV29" s="348"/>
      <c r="AW29" s="348"/>
      <c r="AX29" s="349"/>
    </row>
    <row r="30" spans="1:50" ht="23.25" customHeight="1" x14ac:dyDescent="0.15">
      <c r="A30" s="380"/>
      <c r="B30" s="381"/>
      <c r="C30" s="381"/>
      <c r="D30" s="381"/>
      <c r="E30" s="381"/>
      <c r="F30" s="382"/>
      <c r="G30" s="328" t="s">
        <v>575</v>
      </c>
      <c r="H30" s="329"/>
      <c r="I30" s="329"/>
      <c r="J30" s="329"/>
      <c r="K30" s="329"/>
      <c r="L30" s="329"/>
      <c r="M30" s="329"/>
      <c r="N30" s="329"/>
      <c r="O30" s="329"/>
      <c r="P30" s="329"/>
      <c r="Q30" s="329"/>
      <c r="R30" s="329"/>
      <c r="S30" s="329"/>
      <c r="T30" s="329"/>
      <c r="U30" s="329"/>
      <c r="V30" s="329"/>
      <c r="W30" s="329"/>
      <c r="X30" s="329"/>
      <c r="Y30" s="350" t="s">
        <v>541</v>
      </c>
      <c r="Z30" s="351"/>
      <c r="AA30" s="352"/>
      <c r="AB30" s="353" t="s">
        <v>576</v>
      </c>
      <c r="AC30" s="354"/>
      <c r="AD30" s="355"/>
      <c r="AE30" s="332">
        <v>10</v>
      </c>
      <c r="AF30" s="332"/>
      <c r="AG30" s="332"/>
      <c r="AH30" s="332"/>
      <c r="AI30" s="332">
        <v>11</v>
      </c>
      <c r="AJ30" s="332"/>
      <c r="AK30" s="332"/>
      <c r="AL30" s="332"/>
      <c r="AM30" s="332">
        <v>12</v>
      </c>
      <c r="AN30" s="332"/>
      <c r="AO30" s="332"/>
      <c r="AP30" s="332"/>
      <c r="AQ30" s="321">
        <v>26</v>
      </c>
      <c r="AR30" s="304"/>
      <c r="AS30" s="304"/>
      <c r="AT30" s="304"/>
      <c r="AU30" s="304"/>
      <c r="AV30" s="304"/>
      <c r="AW30" s="304"/>
      <c r="AX30" s="305"/>
    </row>
    <row r="31" spans="1:50" ht="46.5" customHeight="1" x14ac:dyDescent="0.15">
      <c r="A31" s="383"/>
      <c r="B31" s="187"/>
      <c r="C31" s="187"/>
      <c r="D31" s="187"/>
      <c r="E31" s="187"/>
      <c r="F31" s="384"/>
      <c r="G31" s="330"/>
      <c r="H31" s="331"/>
      <c r="I31" s="331"/>
      <c r="J31" s="331"/>
      <c r="K31" s="331"/>
      <c r="L31" s="331"/>
      <c r="M31" s="331"/>
      <c r="N31" s="331"/>
      <c r="O31" s="331"/>
      <c r="P31" s="331"/>
      <c r="Q31" s="331"/>
      <c r="R31" s="331"/>
      <c r="S31" s="331"/>
      <c r="T31" s="331"/>
      <c r="U31" s="331"/>
      <c r="V31" s="331"/>
      <c r="W31" s="331"/>
      <c r="X31" s="331"/>
      <c r="Y31" s="317" t="s">
        <v>543</v>
      </c>
      <c r="Z31" s="333"/>
      <c r="AA31" s="334"/>
      <c r="AB31" s="388" t="s">
        <v>577</v>
      </c>
      <c r="AC31" s="389"/>
      <c r="AD31" s="390"/>
      <c r="AE31" s="370" t="s">
        <v>578</v>
      </c>
      <c r="AF31" s="370"/>
      <c r="AG31" s="370"/>
      <c r="AH31" s="370"/>
      <c r="AI31" s="370" t="s">
        <v>607</v>
      </c>
      <c r="AJ31" s="370"/>
      <c r="AK31" s="370"/>
      <c r="AL31" s="370"/>
      <c r="AM31" s="370" t="s">
        <v>608</v>
      </c>
      <c r="AN31" s="370"/>
      <c r="AO31" s="370"/>
      <c r="AP31" s="370"/>
      <c r="AQ31" s="370" t="s">
        <v>609</v>
      </c>
      <c r="AR31" s="370"/>
      <c r="AS31" s="370"/>
      <c r="AT31" s="370"/>
      <c r="AU31" s="370"/>
      <c r="AV31" s="370"/>
      <c r="AW31" s="370"/>
      <c r="AX31" s="371"/>
    </row>
    <row r="32" spans="1:50" ht="18.75" customHeight="1" x14ac:dyDescent="0.15">
      <c r="A32" s="396" t="s">
        <v>207</v>
      </c>
      <c r="B32" s="397"/>
      <c r="C32" s="397"/>
      <c r="D32" s="397"/>
      <c r="E32" s="397"/>
      <c r="F32" s="398"/>
      <c r="G32" s="406" t="s">
        <v>135</v>
      </c>
      <c r="H32" s="394"/>
      <c r="I32" s="394"/>
      <c r="J32" s="394"/>
      <c r="K32" s="394"/>
      <c r="L32" s="394"/>
      <c r="M32" s="394"/>
      <c r="N32" s="394"/>
      <c r="O32" s="407"/>
      <c r="P32" s="410" t="s">
        <v>55</v>
      </c>
      <c r="Q32" s="394"/>
      <c r="R32" s="394"/>
      <c r="S32" s="394"/>
      <c r="T32" s="394"/>
      <c r="U32" s="394"/>
      <c r="V32" s="394"/>
      <c r="W32" s="394"/>
      <c r="X32" s="407"/>
      <c r="Y32" s="412"/>
      <c r="Z32" s="413"/>
      <c r="AA32" s="414"/>
      <c r="AB32" s="418" t="s">
        <v>11</v>
      </c>
      <c r="AC32" s="419"/>
      <c r="AD32" s="420"/>
      <c r="AE32" s="418" t="s">
        <v>382</v>
      </c>
      <c r="AF32" s="419"/>
      <c r="AG32" s="419"/>
      <c r="AH32" s="420"/>
      <c r="AI32" s="423" t="s">
        <v>534</v>
      </c>
      <c r="AJ32" s="423"/>
      <c r="AK32" s="423"/>
      <c r="AL32" s="418"/>
      <c r="AM32" s="423" t="s">
        <v>350</v>
      </c>
      <c r="AN32" s="423"/>
      <c r="AO32" s="423"/>
      <c r="AP32" s="418"/>
      <c r="AQ32" s="391" t="s">
        <v>163</v>
      </c>
      <c r="AR32" s="392"/>
      <c r="AS32" s="392"/>
      <c r="AT32" s="393"/>
      <c r="AU32" s="394" t="s">
        <v>125</v>
      </c>
      <c r="AV32" s="394"/>
      <c r="AW32" s="394"/>
      <c r="AX32" s="395"/>
    </row>
    <row r="33" spans="1:51" ht="18.75" customHeight="1" x14ac:dyDescent="0.15">
      <c r="A33" s="399"/>
      <c r="B33" s="400"/>
      <c r="C33" s="400"/>
      <c r="D33" s="400"/>
      <c r="E33" s="400"/>
      <c r="F33" s="401"/>
      <c r="G33" s="408"/>
      <c r="H33" s="323"/>
      <c r="I33" s="323"/>
      <c r="J33" s="323"/>
      <c r="K33" s="323"/>
      <c r="L33" s="323"/>
      <c r="M33" s="323"/>
      <c r="N33" s="323"/>
      <c r="O33" s="409"/>
      <c r="P33" s="411"/>
      <c r="Q33" s="323"/>
      <c r="R33" s="323"/>
      <c r="S33" s="323"/>
      <c r="T33" s="323"/>
      <c r="U33" s="323"/>
      <c r="V33" s="323"/>
      <c r="W33" s="323"/>
      <c r="X33" s="409"/>
      <c r="Y33" s="415"/>
      <c r="Z33" s="416"/>
      <c r="AA33" s="417"/>
      <c r="AB33" s="340"/>
      <c r="AC33" s="421"/>
      <c r="AD33" s="422"/>
      <c r="AE33" s="340"/>
      <c r="AF33" s="421"/>
      <c r="AG33" s="421"/>
      <c r="AH33" s="422"/>
      <c r="AI33" s="424"/>
      <c r="AJ33" s="424"/>
      <c r="AK33" s="424"/>
      <c r="AL33" s="340"/>
      <c r="AM33" s="424"/>
      <c r="AN33" s="424"/>
      <c r="AO33" s="424"/>
      <c r="AP33" s="340"/>
      <c r="AQ33" s="372" t="s">
        <v>569</v>
      </c>
      <c r="AR33" s="373"/>
      <c r="AS33" s="374" t="s">
        <v>164</v>
      </c>
      <c r="AT33" s="375"/>
      <c r="AU33" s="376">
        <v>6</v>
      </c>
      <c r="AV33" s="376"/>
      <c r="AW33" s="323" t="s">
        <v>162</v>
      </c>
      <c r="AX33" s="324"/>
    </row>
    <row r="34" spans="1:51" ht="23.25" customHeight="1" x14ac:dyDescent="0.15">
      <c r="A34" s="402"/>
      <c r="B34" s="400"/>
      <c r="C34" s="400"/>
      <c r="D34" s="400"/>
      <c r="E34" s="400"/>
      <c r="F34" s="401"/>
      <c r="G34" s="306" t="s">
        <v>571</v>
      </c>
      <c r="H34" s="307"/>
      <c r="I34" s="307"/>
      <c r="J34" s="307"/>
      <c r="K34" s="307"/>
      <c r="L34" s="307"/>
      <c r="M34" s="307"/>
      <c r="N34" s="307"/>
      <c r="O34" s="308"/>
      <c r="P34" s="118" t="s">
        <v>572</v>
      </c>
      <c r="Q34" s="118"/>
      <c r="R34" s="118"/>
      <c r="S34" s="118"/>
      <c r="T34" s="118"/>
      <c r="U34" s="118"/>
      <c r="V34" s="118"/>
      <c r="W34" s="118"/>
      <c r="X34" s="119"/>
      <c r="Y34" s="317" t="s">
        <v>12</v>
      </c>
      <c r="Z34" s="318"/>
      <c r="AA34" s="319"/>
      <c r="AB34" s="320" t="s">
        <v>218</v>
      </c>
      <c r="AC34" s="320"/>
      <c r="AD34" s="320"/>
      <c r="AE34" s="321">
        <v>98.3</v>
      </c>
      <c r="AF34" s="304"/>
      <c r="AG34" s="304"/>
      <c r="AH34" s="304"/>
      <c r="AI34" s="321">
        <v>96.8</v>
      </c>
      <c r="AJ34" s="304"/>
      <c r="AK34" s="304"/>
      <c r="AL34" s="304"/>
      <c r="AM34" s="321">
        <v>94.6</v>
      </c>
      <c r="AN34" s="304"/>
      <c r="AO34" s="304"/>
      <c r="AP34" s="304"/>
      <c r="AQ34" s="325" t="s">
        <v>569</v>
      </c>
      <c r="AR34" s="326"/>
      <c r="AS34" s="326"/>
      <c r="AT34" s="327"/>
      <c r="AU34" s="304" t="s">
        <v>569</v>
      </c>
      <c r="AV34" s="304"/>
      <c r="AW34" s="304"/>
      <c r="AX34" s="305"/>
    </row>
    <row r="35" spans="1:51" ht="23.25" customHeight="1" x14ac:dyDescent="0.15">
      <c r="A35" s="403"/>
      <c r="B35" s="404"/>
      <c r="C35" s="404"/>
      <c r="D35" s="404"/>
      <c r="E35" s="404"/>
      <c r="F35" s="405"/>
      <c r="G35" s="309"/>
      <c r="H35" s="310"/>
      <c r="I35" s="310"/>
      <c r="J35" s="310"/>
      <c r="K35" s="310"/>
      <c r="L35" s="310"/>
      <c r="M35" s="310"/>
      <c r="N35" s="310"/>
      <c r="O35" s="311"/>
      <c r="P35" s="315"/>
      <c r="Q35" s="315"/>
      <c r="R35" s="315"/>
      <c r="S35" s="315"/>
      <c r="T35" s="315"/>
      <c r="U35" s="315"/>
      <c r="V35" s="315"/>
      <c r="W35" s="315"/>
      <c r="X35" s="316"/>
      <c r="Y35" s="201" t="s">
        <v>50</v>
      </c>
      <c r="Z35" s="202"/>
      <c r="AA35" s="231"/>
      <c r="AB35" s="425" t="s">
        <v>218</v>
      </c>
      <c r="AC35" s="425"/>
      <c r="AD35" s="425"/>
      <c r="AE35" s="321">
        <v>100</v>
      </c>
      <c r="AF35" s="304"/>
      <c r="AG35" s="304"/>
      <c r="AH35" s="304"/>
      <c r="AI35" s="321">
        <v>100</v>
      </c>
      <c r="AJ35" s="304"/>
      <c r="AK35" s="304"/>
      <c r="AL35" s="304"/>
      <c r="AM35" s="321">
        <v>100</v>
      </c>
      <c r="AN35" s="304"/>
      <c r="AO35" s="304"/>
      <c r="AP35" s="304"/>
      <c r="AQ35" s="325" t="s">
        <v>569</v>
      </c>
      <c r="AR35" s="326"/>
      <c r="AS35" s="326"/>
      <c r="AT35" s="327"/>
      <c r="AU35" s="304">
        <v>100</v>
      </c>
      <c r="AV35" s="304"/>
      <c r="AW35" s="304"/>
      <c r="AX35" s="305"/>
    </row>
    <row r="36" spans="1:51" ht="23.25" customHeight="1" x14ac:dyDescent="0.15">
      <c r="A36" s="402"/>
      <c r="B36" s="400"/>
      <c r="C36" s="400"/>
      <c r="D36" s="400"/>
      <c r="E36" s="400"/>
      <c r="F36" s="401"/>
      <c r="G36" s="312"/>
      <c r="H36" s="313"/>
      <c r="I36" s="313"/>
      <c r="J36" s="313"/>
      <c r="K36" s="313"/>
      <c r="L36" s="313"/>
      <c r="M36" s="313"/>
      <c r="N36" s="313"/>
      <c r="O36" s="314"/>
      <c r="P36" s="121"/>
      <c r="Q36" s="121"/>
      <c r="R36" s="121"/>
      <c r="S36" s="121"/>
      <c r="T36" s="121"/>
      <c r="U36" s="121"/>
      <c r="V36" s="121"/>
      <c r="W36" s="121"/>
      <c r="X36" s="122"/>
      <c r="Y36" s="201" t="s">
        <v>13</v>
      </c>
      <c r="Z36" s="202"/>
      <c r="AA36" s="231"/>
      <c r="AB36" s="322" t="s">
        <v>14</v>
      </c>
      <c r="AC36" s="322"/>
      <c r="AD36" s="322"/>
      <c r="AE36" s="321">
        <v>98.3</v>
      </c>
      <c r="AF36" s="304"/>
      <c r="AG36" s="304"/>
      <c r="AH36" s="304"/>
      <c r="AI36" s="321">
        <v>96.8</v>
      </c>
      <c r="AJ36" s="304"/>
      <c r="AK36" s="304"/>
      <c r="AL36" s="304"/>
      <c r="AM36" s="321">
        <v>94.6</v>
      </c>
      <c r="AN36" s="304"/>
      <c r="AO36" s="304"/>
      <c r="AP36" s="304"/>
      <c r="AQ36" s="325" t="s">
        <v>569</v>
      </c>
      <c r="AR36" s="326"/>
      <c r="AS36" s="326"/>
      <c r="AT36" s="327"/>
      <c r="AU36" s="304" t="s">
        <v>569</v>
      </c>
      <c r="AV36" s="304"/>
      <c r="AW36" s="304"/>
      <c r="AX36" s="305"/>
    </row>
    <row r="37" spans="1:51" ht="23.25" customHeight="1" x14ac:dyDescent="0.15">
      <c r="A37" s="426" t="s">
        <v>227</v>
      </c>
      <c r="B37" s="427"/>
      <c r="C37" s="427"/>
      <c r="D37" s="427"/>
      <c r="E37" s="427"/>
      <c r="F37" s="428"/>
      <c r="G37" s="429" t="s">
        <v>573</v>
      </c>
      <c r="H37" s="430"/>
      <c r="I37" s="430"/>
      <c r="J37" s="430"/>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0"/>
      <c r="AM37" s="430"/>
      <c r="AN37" s="430"/>
      <c r="AO37" s="430"/>
      <c r="AP37" s="430"/>
      <c r="AQ37" s="430"/>
      <c r="AR37" s="430"/>
      <c r="AS37" s="430"/>
      <c r="AT37" s="430"/>
      <c r="AU37" s="430"/>
      <c r="AV37" s="430"/>
      <c r="AW37" s="430"/>
      <c r="AX37" s="431"/>
    </row>
    <row r="38" spans="1:51" ht="23.25" customHeight="1" thickBot="1" x14ac:dyDescent="0.2">
      <c r="A38" s="359"/>
      <c r="B38" s="360"/>
      <c r="C38" s="360"/>
      <c r="D38" s="360"/>
      <c r="E38" s="360"/>
      <c r="F38" s="361"/>
      <c r="G38" s="432"/>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3"/>
      <c r="AO38" s="433"/>
      <c r="AP38" s="433"/>
      <c r="AQ38" s="433"/>
      <c r="AR38" s="433"/>
      <c r="AS38" s="433"/>
      <c r="AT38" s="433"/>
      <c r="AU38" s="433"/>
      <c r="AV38" s="433"/>
      <c r="AW38" s="433"/>
      <c r="AX38" s="434"/>
    </row>
    <row r="39" spans="1:51" ht="45" customHeight="1" x14ac:dyDescent="0.15">
      <c r="A39" s="467" t="s">
        <v>249</v>
      </c>
      <c r="B39" s="468"/>
      <c r="C39" s="470" t="s">
        <v>165</v>
      </c>
      <c r="D39" s="468"/>
      <c r="E39" s="471" t="s">
        <v>178</v>
      </c>
      <c r="F39" s="472"/>
      <c r="G39" s="473" t="s">
        <v>619</v>
      </c>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c r="AM39" s="474"/>
      <c r="AN39" s="474"/>
      <c r="AO39" s="474"/>
      <c r="AP39" s="474"/>
      <c r="AQ39" s="474"/>
      <c r="AR39" s="474"/>
      <c r="AS39" s="474"/>
      <c r="AT39" s="474"/>
      <c r="AU39" s="474"/>
      <c r="AV39" s="474"/>
      <c r="AW39" s="474"/>
      <c r="AX39" s="475"/>
    </row>
    <row r="40" spans="1:51" ht="32.25" customHeight="1" x14ac:dyDescent="0.15">
      <c r="A40" s="469"/>
      <c r="B40" s="460"/>
      <c r="C40" s="459"/>
      <c r="D40" s="460"/>
      <c r="E40" s="461" t="s">
        <v>177</v>
      </c>
      <c r="F40" s="428"/>
      <c r="G40" s="117" t="s">
        <v>620</v>
      </c>
      <c r="H40" s="118"/>
      <c r="I40" s="118"/>
      <c r="J40" s="118"/>
      <c r="K40" s="118"/>
      <c r="L40" s="118"/>
      <c r="M40" s="118"/>
      <c r="N40" s="118"/>
      <c r="O40" s="118"/>
      <c r="P40" s="118"/>
      <c r="Q40" s="118"/>
      <c r="R40" s="118"/>
      <c r="S40" s="118"/>
      <c r="T40" s="118"/>
      <c r="U40" s="118"/>
      <c r="V40" s="119"/>
      <c r="W40" s="448" t="s">
        <v>544</v>
      </c>
      <c r="X40" s="449"/>
      <c r="Y40" s="449"/>
      <c r="Z40" s="449"/>
      <c r="AA40" s="450"/>
      <c r="AB40" s="451" t="s">
        <v>601</v>
      </c>
      <c r="AC40" s="452"/>
      <c r="AD40" s="452"/>
      <c r="AE40" s="452"/>
      <c r="AF40" s="452"/>
      <c r="AG40" s="452"/>
      <c r="AH40" s="452"/>
      <c r="AI40" s="452"/>
      <c r="AJ40" s="452"/>
      <c r="AK40" s="452"/>
      <c r="AL40" s="452"/>
      <c r="AM40" s="452"/>
      <c r="AN40" s="452"/>
      <c r="AO40" s="452"/>
      <c r="AP40" s="452"/>
      <c r="AQ40" s="452"/>
      <c r="AR40" s="452"/>
      <c r="AS40" s="452"/>
      <c r="AT40" s="452"/>
      <c r="AU40" s="452"/>
      <c r="AV40" s="452"/>
      <c r="AW40" s="452"/>
      <c r="AX40" s="453"/>
    </row>
    <row r="41" spans="1:51" ht="21" customHeight="1" x14ac:dyDescent="0.15">
      <c r="A41" s="469"/>
      <c r="B41" s="460"/>
      <c r="C41" s="459"/>
      <c r="D41" s="460"/>
      <c r="E41" s="463"/>
      <c r="F41" s="361"/>
      <c r="G41" s="120"/>
      <c r="H41" s="121"/>
      <c r="I41" s="121"/>
      <c r="J41" s="121"/>
      <c r="K41" s="121"/>
      <c r="L41" s="121"/>
      <c r="M41" s="121"/>
      <c r="N41" s="121"/>
      <c r="O41" s="121"/>
      <c r="P41" s="121"/>
      <c r="Q41" s="121"/>
      <c r="R41" s="121"/>
      <c r="S41" s="121"/>
      <c r="T41" s="121"/>
      <c r="U41" s="121"/>
      <c r="V41" s="122"/>
      <c r="W41" s="454" t="s">
        <v>545</v>
      </c>
      <c r="X41" s="455"/>
      <c r="Y41" s="455"/>
      <c r="Z41" s="455"/>
      <c r="AA41" s="456"/>
      <c r="AB41" s="451" t="s">
        <v>601</v>
      </c>
      <c r="AC41" s="452"/>
      <c r="AD41" s="452"/>
      <c r="AE41" s="452"/>
      <c r="AF41" s="452"/>
      <c r="AG41" s="452"/>
      <c r="AH41" s="452"/>
      <c r="AI41" s="452"/>
      <c r="AJ41" s="452"/>
      <c r="AK41" s="452"/>
      <c r="AL41" s="452"/>
      <c r="AM41" s="452"/>
      <c r="AN41" s="452"/>
      <c r="AO41" s="452"/>
      <c r="AP41" s="452"/>
      <c r="AQ41" s="452"/>
      <c r="AR41" s="452"/>
      <c r="AS41" s="452"/>
      <c r="AT41" s="452"/>
      <c r="AU41" s="452"/>
      <c r="AV41" s="452"/>
      <c r="AW41" s="452"/>
      <c r="AX41" s="453"/>
    </row>
    <row r="42" spans="1:51" ht="34.5" customHeight="1" x14ac:dyDescent="0.15">
      <c r="A42" s="469"/>
      <c r="B42" s="460"/>
      <c r="C42" s="457" t="s">
        <v>556</v>
      </c>
      <c r="D42" s="458"/>
      <c r="E42" s="461" t="s">
        <v>245</v>
      </c>
      <c r="F42" s="428"/>
      <c r="G42" s="438" t="s">
        <v>168</v>
      </c>
      <c r="H42" s="439"/>
      <c r="I42" s="439"/>
      <c r="J42" s="464" t="s">
        <v>256</v>
      </c>
      <c r="K42" s="465"/>
      <c r="L42" s="465"/>
      <c r="M42" s="465"/>
      <c r="N42" s="465"/>
      <c r="O42" s="465"/>
      <c r="P42" s="465"/>
      <c r="Q42" s="465"/>
      <c r="R42" s="465"/>
      <c r="S42" s="465"/>
      <c r="T42" s="466"/>
      <c r="U42" s="436" t="s">
        <v>615</v>
      </c>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7"/>
      <c r="AY42" s="52"/>
    </row>
    <row r="43" spans="1:51" ht="34.5" customHeight="1" x14ac:dyDescent="0.15">
      <c r="A43" s="469"/>
      <c r="B43" s="460"/>
      <c r="C43" s="459"/>
      <c r="D43" s="460"/>
      <c r="E43" s="462"/>
      <c r="F43" s="358"/>
      <c r="G43" s="438" t="s">
        <v>557</v>
      </c>
      <c r="H43" s="439"/>
      <c r="I43" s="439"/>
      <c r="J43" s="439"/>
      <c r="K43" s="439"/>
      <c r="L43" s="439"/>
      <c r="M43" s="439"/>
      <c r="N43" s="439"/>
      <c r="O43" s="439"/>
      <c r="P43" s="439"/>
      <c r="Q43" s="439"/>
      <c r="R43" s="439"/>
      <c r="S43" s="439"/>
      <c r="T43" s="439"/>
      <c r="U43" s="435" t="s">
        <v>616</v>
      </c>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7"/>
      <c r="AY43" s="52"/>
    </row>
    <row r="44" spans="1:51" ht="34.5" customHeight="1" thickBot="1" x14ac:dyDescent="0.2">
      <c r="A44" s="469"/>
      <c r="B44" s="460"/>
      <c r="C44" s="459"/>
      <c r="D44" s="460"/>
      <c r="E44" s="463"/>
      <c r="F44" s="361"/>
      <c r="G44" s="438" t="s">
        <v>545</v>
      </c>
      <c r="H44" s="439"/>
      <c r="I44" s="439"/>
      <c r="J44" s="439"/>
      <c r="K44" s="439"/>
      <c r="L44" s="439"/>
      <c r="M44" s="439"/>
      <c r="N44" s="439"/>
      <c r="O44" s="439"/>
      <c r="P44" s="439"/>
      <c r="Q44" s="439"/>
      <c r="R44" s="439"/>
      <c r="S44" s="439"/>
      <c r="T44" s="439"/>
      <c r="U44" s="123" t="s">
        <v>617</v>
      </c>
      <c r="V44" s="124"/>
      <c r="W44" s="124"/>
      <c r="X44" s="124"/>
      <c r="Y44" s="124"/>
      <c r="Z44" s="124"/>
      <c r="AA44" s="124"/>
      <c r="AB44" s="124"/>
      <c r="AC44" s="124"/>
      <c r="AD44" s="124"/>
      <c r="AE44" s="124"/>
      <c r="AF44" s="124"/>
      <c r="AG44" s="124"/>
      <c r="AH44" s="124"/>
      <c r="AI44" s="124"/>
      <c r="AJ44" s="124"/>
      <c r="AK44" s="124"/>
      <c r="AL44" s="124"/>
      <c r="AM44" s="124"/>
      <c r="AN44" s="124"/>
      <c r="AO44" s="124"/>
      <c r="AP44" s="124"/>
      <c r="AQ44" s="124"/>
      <c r="AR44" s="124"/>
      <c r="AS44" s="124"/>
      <c r="AT44" s="124"/>
      <c r="AU44" s="124"/>
      <c r="AV44" s="124"/>
      <c r="AW44" s="124"/>
      <c r="AX44" s="125"/>
      <c r="AY44" s="52"/>
    </row>
    <row r="45" spans="1:51" ht="27" customHeight="1" x14ac:dyDescent="0.15">
      <c r="A45" s="440" t="s">
        <v>44</v>
      </c>
      <c r="B45" s="441"/>
      <c r="C45" s="441"/>
      <c r="D45" s="441"/>
      <c r="E45" s="441"/>
      <c r="F45" s="441"/>
      <c r="G45" s="441"/>
      <c r="H45" s="441"/>
      <c r="I45" s="441"/>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c r="AI45" s="441"/>
      <c r="AJ45" s="441"/>
      <c r="AK45" s="441"/>
      <c r="AL45" s="441"/>
      <c r="AM45" s="441"/>
      <c r="AN45" s="441"/>
      <c r="AO45" s="441"/>
      <c r="AP45" s="441"/>
      <c r="AQ45" s="441"/>
      <c r="AR45" s="441"/>
      <c r="AS45" s="441"/>
      <c r="AT45" s="441"/>
      <c r="AU45" s="441"/>
      <c r="AV45" s="441"/>
      <c r="AW45" s="441"/>
      <c r="AX45" s="442"/>
    </row>
    <row r="46" spans="1:51" ht="27" customHeight="1" x14ac:dyDescent="0.15">
      <c r="A46" s="5"/>
      <c r="B46" s="6"/>
      <c r="C46" s="443" t="s">
        <v>29</v>
      </c>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444"/>
      <c r="AB46" s="444"/>
      <c r="AC46" s="445"/>
      <c r="AD46" s="444" t="s">
        <v>33</v>
      </c>
      <c r="AE46" s="444"/>
      <c r="AF46" s="444"/>
      <c r="AG46" s="446" t="s">
        <v>28</v>
      </c>
      <c r="AH46" s="444"/>
      <c r="AI46" s="444"/>
      <c r="AJ46" s="444"/>
      <c r="AK46" s="444"/>
      <c r="AL46" s="444"/>
      <c r="AM46" s="444"/>
      <c r="AN46" s="444"/>
      <c r="AO46" s="444"/>
      <c r="AP46" s="444"/>
      <c r="AQ46" s="444"/>
      <c r="AR46" s="444"/>
      <c r="AS46" s="444"/>
      <c r="AT46" s="444"/>
      <c r="AU46" s="444"/>
      <c r="AV46" s="444"/>
      <c r="AW46" s="444"/>
      <c r="AX46" s="447"/>
    </row>
    <row r="47" spans="1:51" ht="60" customHeight="1" x14ac:dyDescent="0.15">
      <c r="A47" s="508" t="s">
        <v>130</v>
      </c>
      <c r="B47" s="509"/>
      <c r="C47" s="514" t="s">
        <v>131</v>
      </c>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6"/>
      <c r="AD47" s="517" t="s">
        <v>580</v>
      </c>
      <c r="AE47" s="518"/>
      <c r="AF47" s="518"/>
      <c r="AG47" s="519" t="s">
        <v>582</v>
      </c>
      <c r="AH47" s="520"/>
      <c r="AI47" s="520"/>
      <c r="AJ47" s="520"/>
      <c r="AK47" s="520"/>
      <c r="AL47" s="520"/>
      <c r="AM47" s="520"/>
      <c r="AN47" s="520"/>
      <c r="AO47" s="520"/>
      <c r="AP47" s="520"/>
      <c r="AQ47" s="520"/>
      <c r="AR47" s="520"/>
      <c r="AS47" s="520"/>
      <c r="AT47" s="520"/>
      <c r="AU47" s="520"/>
      <c r="AV47" s="520"/>
      <c r="AW47" s="520"/>
      <c r="AX47" s="521"/>
    </row>
    <row r="48" spans="1:51" ht="70.5" customHeight="1" x14ac:dyDescent="0.15">
      <c r="A48" s="510"/>
      <c r="B48" s="511"/>
      <c r="C48" s="522" t="s">
        <v>34</v>
      </c>
      <c r="D48" s="523"/>
      <c r="E48" s="523"/>
      <c r="F48" s="523"/>
      <c r="G48" s="523"/>
      <c r="H48" s="523"/>
      <c r="I48" s="523"/>
      <c r="J48" s="523"/>
      <c r="K48" s="523"/>
      <c r="L48" s="523"/>
      <c r="M48" s="523"/>
      <c r="N48" s="523"/>
      <c r="O48" s="523"/>
      <c r="P48" s="523"/>
      <c r="Q48" s="523"/>
      <c r="R48" s="523"/>
      <c r="S48" s="523"/>
      <c r="T48" s="523"/>
      <c r="U48" s="523"/>
      <c r="V48" s="523"/>
      <c r="W48" s="523"/>
      <c r="X48" s="523"/>
      <c r="Y48" s="523"/>
      <c r="Z48" s="523"/>
      <c r="AA48" s="523"/>
      <c r="AB48" s="523"/>
      <c r="AC48" s="524"/>
      <c r="AD48" s="498" t="s">
        <v>580</v>
      </c>
      <c r="AE48" s="499"/>
      <c r="AF48" s="500"/>
      <c r="AG48" s="525" t="s">
        <v>583</v>
      </c>
      <c r="AH48" s="526"/>
      <c r="AI48" s="526"/>
      <c r="AJ48" s="526"/>
      <c r="AK48" s="526"/>
      <c r="AL48" s="526"/>
      <c r="AM48" s="526"/>
      <c r="AN48" s="526"/>
      <c r="AO48" s="526"/>
      <c r="AP48" s="526"/>
      <c r="AQ48" s="526"/>
      <c r="AR48" s="526"/>
      <c r="AS48" s="526"/>
      <c r="AT48" s="526"/>
      <c r="AU48" s="526"/>
      <c r="AV48" s="526"/>
      <c r="AW48" s="526"/>
      <c r="AX48" s="527"/>
    </row>
    <row r="49" spans="1:50" ht="60" customHeight="1" x14ac:dyDescent="0.15">
      <c r="A49" s="512"/>
      <c r="B49" s="513"/>
      <c r="C49" s="528" t="s">
        <v>132</v>
      </c>
      <c r="D49" s="529"/>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30"/>
      <c r="AD49" s="531" t="s">
        <v>580</v>
      </c>
      <c r="AE49" s="532"/>
      <c r="AF49" s="533"/>
      <c r="AG49" s="489" t="s">
        <v>584</v>
      </c>
      <c r="AH49" s="315"/>
      <c r="AI49" s="315"/>
      <c r="AJ49" s="315"/>
      <c r="AK49" s="315"/>
      <c r="AL49" s="315"/>
      <c r="AM49" s="315"/>
      <c r="AN49" s="315"/>
      <c r="AO49" s="315"/>
      <c r="AP49" s="315"/>
      <c r="AQ49" s="315"/>
      <c r="AR49" s="315"/>
      <c r="AS49" s="315"/>
      <c r="AT49" s="315"/>
      <c r="AU49" s="315"/>
      <c r="AV49" s="315"/>
      <c r="AW49" s="315"/>
      <c r="AX49" s="490"/>
    </row>
    <row r="50" spans="1:50" ht="27" customHeight="1" x14ac:dyDescent="0.15">
      <c r="A50" s="101" t="s">
        <v>36</v>
      </c>
      <c r="B50" s="476"/>
      <c r="C50" s="482" t="s">
        <v>38</v>
      </c>
      <c r="D50" s="483"/>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5"/>
      <c r="AD50" s="486" t="s">
        <v>580</v>
      </c>
      <c r="AE50" s="487"/>
      <c r="AF50" s="487"/>
      <c r="AG50" s="293" t="s">
        <v>586</v>
      </c>
      <c r="AH50" s="118"/>
      <c r="AI50" s="118"/>
      <c r="AJ50" s="118"/>
      <c r="AK50" s="118"/>
      <c r="AL50" s="118"/>
      <c r="AM50" s="118"/>
      <c r="AN50" s="118"/>
      <c r="AO50" s="118"/>
      <c r="AP50" s="118"/>
      <c r="AQ50" s="118"/>
      <c r="AR50" s="118"/>
      <c r="AS50" s="118"/>
      <c r="AT50" s="118"/>
      <c r="AU50" s="118"/>
      <c r="AV50" s="118"/>
      <c r="AW50" s="118"/>
      <c r="AX50" s="488"/>
    </row>
    <row r="51" spans="1:50" ht="35.25" customHeight="1" x14ac:dyDescent="0.15">
      <c r="A51" s="477"/>
      <c r="B51" s="478"/>
      <c r="C51" s="491"/>
      <c r="D51" s="492"/>
      <c r="E51" s="495" t="s">
        <v>228</v>
      </c>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7"/>
      <c r="AD51" s="498" t="s">
        <v>585</v>
      </c>
      <c r="AE51" s="499"/>
      <c r="AF51" s="500"/>
      <c r="AG51" s="489"/>
      <c r="AH51" s="315"/>
      <c r="AI51" s="315"/>
      <c r="AJ51" s="315"/>
      <c r="AK51" s="315"/>
      <c r="AL51" s="315"/>
      <c r="AM51" s="315"/>
      <c r="AN51" s="315"/>
      <c r="AO51" s="315"/>
      <c r="AP51" s="315"/>
      <c r="AQ51" s="315"/>
      <c r="AR51" s="315"/>
      <c r="AS51" s="315"/>
      <c r="AT51" s="315"/>
      <c r="AU51" s="315"/>
      <c r="AV51" s="315"/>
      <c r="AW51" s="315"/>
      <c r="AX51" s="490"/>
    </row>
    <row r="52" spans="1:50" ht="26.25" customHeight="1" x14ac:dyDescent="0.15">
      <c r="A52" s="477"/>
      <c r="B52" s="478"/>
      <c r="C52" s="493"/>
      <c r="D52" s="494"/>
      <c r="E52" s="501" t="s">
        <v>197</v>
      </c>
      <c r="F52" s="502"/>
      <c r="G52" s="502"/>
      <c r="H52" s="502"/>
      <c r="I52" s="502"/>
      <c r="J52" s="502"/>
      <c r="K52" s="502"/>
      <c r="L52" s="502"/>
      <c r="M52" s="502"/>
      <c r="N52" s="502"/>
      <c r="O52" s="502"/>
      <c r="P52" s="502"/>
      <c r="Q52" s="502"/>
      <c r="R52" s="502"/>
      <c r="S52" s="502"/>
      <c r="T52" s="502"/>
      <c r="U52" s="502"/>
      <c r="V52" s="502"/>
      <c r="W52" s="502"/>
      <c r="X52" s="502"/>
      <c r="Y52" s="502"/>
      <c r="Z52" s="502"/>
      <c r="AA52" s="502"/>
      <c r="AB52" s="502"/>
      <c r="AC52" s="503"/>
      <c r="AD52" s="504" t="s">
        <v>585</v>
      </c>
      <c r="AE52" s="505"/>
      <c r="AF52" s="505"/>
      <c r="AG52" s="489"/>
      <c r="AH52" s="315"/>
      <c r="AI52" s="315"/>
      <c r="AJ52" s="315"/>
      <c r="AK52" s="315"/>
      <c r="AL52" s="315"/>
      <c r="AM52" s="315"/>
      <c r="AN52" s="315"/>
      <c r="AO52" s="315"/>
      <c r="AP52" s="315"/>
      <c r="AQ52" s="315"/>
      <c r="AR52" s="315"/>
      <c r="AS52" s="315"/>
      <c r="AT52" s="315"/>
      <c r="AU52" s="315"/>
      <c r="AV52" s="315"/>
      <c r="AW52" s="315"/>
      <c r="AX52" s="490"/>
    </row>
    <row r="53" spans="1:50" ht="26.25" customHeight="1" x14ac:dyDescent="0.15">
      <c r="A53" s="477"/>
      <c r="B53" s="479"/>
      <c r="C53" s="506" t="s">
        <v>39</v>
      </c>
      <c r="D53" s="507"/>
      <c r="E53" s="507"/>
      <c r="F53" s="507"/>
      <c r="G53" s="507"/>
      <c r="H53" s="507"/>
      <c r="I53" s="507"/>
      <c r="J53" s="507"/>
      <c r="K53" s="507"/>
      <c r="L53" s="507"/>
      <c r="M53" s="507"/>
      <c r="N53" s="507"/>
      <c r="O53" s="507"/>
      <c r="P53" s="507"/>
      <c r="Q53" s="507"/>
      <c r="R53" s="507"/>
      <c r="S53" s="507"/>
      <c r="T53" s="507"/>
      <c r="U53" s="507"/>
      <c r="V53" s="507"/>
      <c r="W53" s="507"/>
      <c r="X53" s="507"/>
      <c r="Y53" s="507"/>
      <c r="Z53" s="507"/>
      <c r="AA53" s="507"/>
      <c r="AB53" s="507"/>
      <c r="AC53" s="507"/>
      <c r="AD53" s="550" t="s">
        <v>580</v>
      </c>
      <c r="AE53" s="551"/>
      <c r="AF53" s="551"/>
      <c r="AG53" s="552" t="s">
        <v>588</v>
      </c>
      <c r="AH53" s="553"/>
      <c r="AI53" s="553"/>
      <c r="AJ53" s="553"/>
      <c r="AK53" s="553"/>
      <c r="AL53" s="553"/>
      <c r="AM53" s="553"/>
      <c r="AN53" s="553"/>
      <c r="AO53" s="553"/>
      <c r="AP53" s="553"/>
      <c r="AQ53" s="553"/>
      <c r="AR53" s="553"/>
      <c r="AS53" s="553"/>
      <c r="AT53" s="553"/>
      <c r="AU53" s="553"/>
      <c r="AV53" s="553"/>
      <c r="AW53" s="553"/>
      <c r="AX53" s="554"/>
    </row>
    <row r="54" spans="1:50" ht="26.25" customHeight="1" x14ac:dyDescent="0.15">
      <c r="A54" s="477"/>
      <c r="B54" s="479"/>
      <c r="C54" s="543" t="s">
        <v>133</v>
      </c>
      <c r="D54" s="524"/>
      <c r="E54" s="524"/>
      <c r="F54" s="524"/>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498" t="s">
        <v>580</v>
      </c>
      <c r="AE54" s="499"/>
      <c r="AF54" s="499"/>
      <c r="AG54" s="525" t="s">
        <v>588</v>
      </c>
      <c r="AH54" s="526"/>
      <c r="AI54" s="526"/>
      <c r="AJ54" s="526"/>
      <c r="AK54" s="526"/>
      <c r="AL54" s="526"/>
      <c r="AM54" s="526"/>
      <c r="AN54" s="526"/>
      <c r="AO54" s="526"/>
      <c r="AP54" s="526"/>
      <c r="AQ54" s="526"/>
      <c r="AR54" s="526"/>
      <c r="AS54" s="526"/>
      <c r="AT54" s="526"/>
      <c r="AU54" s="526"/>
      <c r="AV54" s="526"/>
      <c r="AW54" s="526"/>
      <c r="AX54" s="527"/>
    </row>
    <row r="55" spans="1:50" ht="26.25" customHeight="1" x14ac:dyDescent="0.15">
      <c r="A55" s="477"/>
      <c r="B55" s="479"/>
      <c r="C55" s="543" t="s">
        <v>35</v>
      </c>
      <c r="D55" s="524"/>
      <c r="E55" s="524"/>
      <c r="F55" s="524"/>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498" t="s">
        <v>587</v>
      </c>
      <c r="AE55" s="499"/>
      <c r="AF55" s="499"/>
      <c r="AG55" s="525" t="s">
        <v>618</v>
      </c>
      <c r="AH55" s="526"/>
      <c r="AI55" s="526"/>
      <c r="AJ55" s="526"/>
      <c r="AK55" s="526"/>
      <c r="AL55" s="526"/>
      <c r="AM55" s="526"/>
      <c r="AN55" s="526"/>
      <c r="AO55" s="526"/>
      <c r="AP55" s="526"/>
      <c r="AQ55" s="526"/>
      <c r="AR55" s="526"/>
      <c r="AS55" s="526"/>
      <c r="AT55" s="526"/>
      <c r="AU55" s="526"/>
      <c r="AV55" s="526"/>
      <c r="AW55" s="526"/>
      <c r="AX55" s="527"/>
    </row>
    <row r="56" spans="1:50" ht="26.25" customHeight="1" x14ac:dyDescent="0.15">
      <c r="A56" s="477"/>
      <c r="B56" s="479"/>
      <c r="C56" s="543" t="s">
        <v>40</v>
      </c>
      <c r="D56" s="524"/>
      <c r="E56" s="524"/>
      <c r="F56" s="524"/>
      <c r="G56" s="524"/>
      <c r="H56" s="524"/>
      <c r="I56" s="524"/>
      <c r="J56" s="524"/>
      <c r="K56" s="524"/>
      <c r="L56" s="524"/>
      <c r="M56" s="524"/>
      <c r="N56" s="524"/>
      <c r="O56" s="524"/>
      <c r="P56" s="524"/>
      <c r="Q56" s="524"/>
      <c r="R56" s="524"/>
      <c r="S56" s="524"/>
      <c r="T56" s="524"/>
      <c r="U56" s="524"/>
      <c r="V56" s="524"/>
      <c r="W56" s="524"/>
      <c r="X56" s="524"/>
      <c r="Y56" s="524"/>
      <c r="Z56" s="524"/>
      <c r="AA56" s="524"/>
      <c r="AB56" s="524"/>
      <c r="AC56" s="544"/>
      <c r="AD56" s="498" t="s">
        <v>580</v>
      </c>
      <c r="AE56" s="499"/>
      <c r="AF56" s="499"/>
      <c r="AG56" s="525" t="s">
        <v>613</v>
      </c>
      <c r="AH56" s="526"/>
      <c r="AI56" s="526"/>
      <c r="AJ56" s="526"/>
      <c r="AK56" s="526"/>
      <c r="AL56" s="526"/>
      <c r="AM56" s="526"/>
      <c r="AN56" s="526"/>
      <c r="AO56" s="526"/>
      <c r="AP56" s="526"/>
      <c r="AQ56" s="526"/>
      <c r="AR56" s="526"/>
      <c r="AS56" s="526"/>
      <c r="AT56" s="526"/>
      <c r="AU56" s="526"/>
      <c r="AV56" s="526"/>
      <c r="AW56" s="526"/>
      <c r="AX56" s="527"/>
    </row>
    <row r="57" spans="1:50" ht="26.25" customHeight="1" x14ac:dyDescent="0.15">
      <c r="A57" s="477"/>
      <c r="B57" s="479"/>
      <c r="C57" s="543" t="s">
        <v>205</v>
      </c>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44"/>
      <c r="AD57" s="545" t="s">
        <v>580</v>
      </c>
      <c r="AE57" s="546"/>
      <c r="AF57" s="546"/>
      <c r="AG57" s="547" t="s">
        <v>589</v>
      </c>
      <c r="AH57" s="548"/>
      <c r="AI57" s="548"/>
      <c r="AJ57" s="548"/>
      <c r="AK57" s="548"/>
      <c r="AL57" s="548"/>
      <c r="AM57" s="548"/>
      <c r="AN57" s="548"/>
      <c r="AO57" s="548"/>
      <c r="AP57" s="548"/>
      <c r="AQ57" s="548"/>
      <c r="AR57" s="548"/>
      <c r="AS57" s="548"/>
      <c r="AT57" s="548"/>
      <c r="AU57" s="548"/>
      <c r="AV57" s="548"/>
      <c r="AW57" s="548"/>
      <c r="AX57" s="549"/>
    </row>
    <row r="58" spans="1:50" ht="26.25" customHeight="1" x14ac:dyDescent="0.15">
      <c r="A58" s="477"/>
      <c r="B58" s="479"/>
      <c r="C58" s="534" t="s">
        <v>206</v>
      </c>
      <c r="D58" s="535"/>
      <c r="E58" s="535"/>
      <c r="F58" s="535"/>
      <c r="G58" s="535"/>
      <c r="H58" s="535"/>
      <c r="I58" s="535"/>
      <c r="J58" s="535"/>
      <c r="K58" s="535"/>
      <c r="L58" s="535"/>
      <c r="M58" s="535"/>
      <c r="N58" s="535"/>
      <c r="O58" s="535"/>
      <c r="P58" s="535"/>
      <c r="Q58" s="535"/>
      <c r="R58" s="535"/>
      <c r="S58" s="535"/>
      <c r="T58" s="535"/>
      <c r="U58" s="535"/>
      <c r="V58" s="535"/>
      <c r="W58" s="535"/>
      <c r="X58" s="535"/>
      <c r="Y58" s="535"/>
      <c r="Z58" s="535"/>
      <c r="AA58" s="535"/>
      <c r="AB58" s="535"/>
      <c r="AC58" s="536"/>
      <c r="AD58" s="498" t="s">
        <v>587</v>
      </c>
      <c r="AE58" s="499"/>
      <c r="AF58" s="500"/>
      <c r="AG58" s="525" t="s">
        <v>618</v>
      </c>
      <c r="AH58" s="526"/>
      <c r="AI58" s="526"/>
      <c r="AJ58" s="526"/>
      <c r="AK58" s="526"/>
      <c r="AL58" s="526"/>
      <c r="AM58" s="526"/>
      <c r="AN58" s="526"/>
      <c r="AO58" s="526"/>
      <c r="AP58" s="526"/>
      <c r="AQ58" s="526"/>
      <c r="AR58" s="526"/>
      <c r="AS58" s="526"/>
      <c r="AT58" s="526"/>
      <c r="AU58" s="526"/>
      <c r="AV58" s="526"/>
      <c r="AW58" s="526"/>
      <c r="AX58" s="527"/>
    </row>
    <row r="59" spans="1:50" ht="26.25" customHeight="1" x14ac:dyDescent="0.15">
      <c r="A59" s="480"/>
      <c r="B59" s="481"/>
      <c r="C59" s="537" t="s">
        <v>198</v>
      </c>
      <c r="D59" s="538"/>
      <c r="E59" s="538"/>
      <c r="F59" s="538"/>
      <c r="G59" s="538"/>
      <c r="H59" s="538"/>
      <c r="I59" s="538"/>
      <c r="J59" s="538"/>
      <c r="K59" s="538"/>
      <c r="L59" s="538"/>
      <c r="M59" s="538"/>
      <c r="N59" s="538"/>
      <c r="O59" s="538"/>
      <c r="P59" s="538"/>
      <c r="Q59" s="538"/>
      <c r="R59" s="538"/>
      <c r="S59" s="538"/>
      <c r="T59" s="538"/>
      <c r="U59" s="538"/>
      <c r="V59" s="538"/>
      <c r="W59" s="538"/>
      <c r="X59" s="538"/>
      <c r="Y59" s="538"/>
      <c r="Z59" s="538"/>
      <c r="AA59" s="538"/>
      <c r="AB59" s="538"/>
      <c r="AC59" s="539"/>
      <c r="AD59" s="531" t="s">
        <v>587</v>
      </c>
      <c r="AE59" s="532"/>
      <c r="AF59" s="533"/>
      <c r="AG59" s="540" t="s">
        <v>618</v>
      </c>
      <c r="AH59" s="541"/>
      <c r="AI59" s="541"/>
      <c r="AJ59" s="541"/>
      <c r="AK59" s="541"/>
      <c r="AL59" s="541"/>
      <c r="AM59" s="541"/>
      <c r="AN59" s="541"/>
      <c r="AO59" s="541"/>
      <c r="AP59" s="541"/>
      <c r="AQ59" s="541"/>
      <c r="AR59" s="541"/>
      <c r="AS59" s="541"/>
      <c r="AT59" s="541"/>
      <c r="AU59" s="541"/>
      <c r="AV59" s="541"/>
      <c r="AW59" s="541"/>
      <c r="AX59" s="542"/>
    </row>
    <row r="60" spans="1:50" ht="57" customHeight="1" x14ac:dyDescent="0.15">
      <c r="A60" s="101" t="s">
        <v>37</v>
      </c>
      <c r="B60" s="557"/>
      <c r="C60" s="558" t="s">
        <v>199</v>
      </c>
      <c r="D60" s="559"/>
      <c r="E60" s="559"/>
      <c r="F60" s="559"/>
      <c r="G60" s="559"/>
      <c r="H60" s="559"/>
      <c r="I60" s="559"/>
      <c r="J60" s="559"/>
      <c r="K60" s="559"/>
      <c r="L60" s="559"/>
      <c r="M60" s="559"/>
      <c r="N60" s="559"/>
      <c r="O60" s="559"/>
      <c r="P60" s="559"/>
      <c r="Q60" s="559"/>
      <c r="R60" s="559"/>
      <c r="S60" s="559"/>
      <c r="T60" s="559"/>
      <c r="U60" s="559"/>
      <c r="V60" s="559"/>
      <c r="W60" s="559"/>
      <c r="X60" s="559"/>
      <c r="Y60" s="559"/>
      <c r="Z60" s="559"/>
      <c r="AA60" s="559"/>
      <c r="AB60" s="559"/>
      <c r="AC60" s="560"/>
      <c r="AD60" s="550" t="s">
        <v>580</v>
      </c>
      <c r="AE60" s="551"/>
      <c r="AF60" s="561"/>
      <c r="AG60" s="552" t="s">
        <v>590</v>
      </c>
      <c r="AH60" s="553"/>
      <c r="AI60" s="553"/>
      <c r="AJ60" s="553"/>
      <c r="AK60" s="553"/>
      <c r="AL60" s="553"/>
      <c r="AM60" s="553"/>
      <c r="AN60" s="553"/>
      <c r="AO60" s="553"/>
      <c r="AP60" s="553"/>
      <c r="AQ60" s="553"/>
      <c r="AR60" s="553"/>
      <c r="AS60" s="553"/>
      <c r="AT60" s="553"/>
      <c r="AU60" s="553"/>
      <c r="AV60" s="553"/>
      <c r="AW60" s="553"/>
      <c r="AX60" s="554"/>
    </row>
    <row r="61" spans="1:50" ht="35.25" customHeight="1" x14ac:dyDescent="0.15">
      <c r="A61" s="477"/>
      <c r="B61" s="479"/>
      <c r="C61" s="562" t="s">
        <v>42</v>
      </c>
      <c r="D61" s="563"/>
      <c r="E61" s="563"/>
      <c r="F61" s="563"/>
      <c r="G61" s="563"/>
      <c r="H61" s="563"/>
      <c r="I61" s="563"/>
      <c r="J61" s="563"/>
      <c r="K61" s="563"/>
      <c r="L61" s="563"/>
      <c r="M61" s="563"/>
      <c r="N61" s="563"/>
      <c r="O61" s="563"/>
      <c r="P61" s="563"/>
      <c r="Q61" s="563"/>
      <c r="R61" s="563"/>
      <c r="S61" s="563"/>
      <c r="T61" s="563"/>
      <c r="U61" s="563"/>
      <c r="V61" s="563"/>
      <c r="W61" s="563"/>
      <c r="X61" s="563"/>
      <c r="Y61" s="563"/>
      <c r="Z61" s="563"/>
      <c r="AA61" s="563"/>
      <c r="AB61" s="563"/>
      <c r="AC61" s="564"/>
      <c r="AD61" s="565" t="s">
        <v>587</v>
      </c>
      <c r="AE61" s="566"/>
      <c r="AF61" s="566"/>
      <c r="AG61" s="525" t="s">
        <v>618</v>
      </c>
      <c r="AH61" s="526"/>
      <c r="AI61" s="526"/>
      <c r="AJ61" s="526"/>
      <c r="AK61" s="526"/>
      <c r="AL61" s="526"/>
      <c r="AM61" s="526"/>
      <c r="AN61" s="526"/>
      <c r="AO61" s="526"/>
      <c r="AP61" s="526"/>
      <c r="AQ61" s="526"/>
      <c r="AR61" s="526"/>
      <c r="AS61" s="526"/>
      <c r="AT61" s="526"/>
      <c r="AU61" s="526"/>
      <c r="AV61" s="526"/>
      <c r="AW61" s="526"/>
      <c r="AX61" s="527"/>
    </row>
    <row r="62" spans="1:50" ht="35.1" customHeight="1" x14ac:dyDescent="0.15">
      <c r="A62" s="477"/>
      <c r="B62" s="479"/>
      <c r="C62" s="543" t="s">
        <v>166</v>
      </c>
      <c r="D62" s="524"/>
      <c r="E62" s="524"/>
      <c r="F62" s="524"/>
      <c r="G62" s="524"/>
      <c r="H62" s="524"/>
      <c r="I62" s="524"/>
      <c r="J62" s="524"/>
      <c r="K62" s="524"/>
      <c r="L62" s="524"/>
      <c r="M62" s="524"/>
      <c r="N62" s="524"/>
      <c r="O62" s="524"/>
      <c r="P62" s="524"/>
      <c r="Q62" s="524"/>
      <c r="R62" s="524"/>
      <c r="S62" s="524"/>
      <c r="T62" s="524"/>
      <c r="U62" s="524"/>
      <c r="V62" s="524"/>
      <c r="W62" s="524"/>
      <c r="X62" s="524"/>
      <c r="Y62" s="524"/>
      <c r="Z62" s="524"/>
      <c r="AA62" s="524"/>
      <c r="AB62" s="524"/>
      <c r="AC62" s="524"/>
      <c r="AD62" s="498" t="s">
        <v>580</v>
      </c>
      <c r="AE62" s="499"/>
      <c r="AF62" s="499"/>
      <c r="AG62" s="525" t="s">
        <v>614</v>
      </c>
      <c r="AH62" s="526"/>
      <c r="AI62" s="526"/>
      <c r="AJ62" s="526"/>
      <c r="AK62" s="526"/>
      <c r="AL62" s="526"/>
      <c r="AM62" s="526"/>
      <c r="AN62" s="526"/>
      <c r="AO62" s="526"/>
      <c r="AP62" s="526"/>
      <c r="AQ62" s="526"/>
      <c r="AR62" s="526"/>
      <c r="AS62" s="526"/>
      <c r="AT62" s="526"/>
      <c r="AU62" s="526"/>
      <c r="AV62" s="526"/>
      <c r="AW62" s="526"/>
      <c r="AX62" s="527"/>
    </row>
    <row r="63" spans="1:50" ht="35.1" customHeight="1" x14ac:dyDescent="0.15">
      <c r="A63" s="480"/>
      <c r="B63" s="481"/>
      <c r="C63" s="543" t="s">
        <v>41</v>
      </c>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524"/>
      <c r="AB63" s="524"/>
      <c r="AC63" s="524"/>
      <c r="AD63" s="498" t="s">
        <v>580</v>
      </c>
      <c r="AE63" s="499"/>
      <c r="AF63" s="499"/>
      <c r="AG63" s="555" t="s">
        <v>591</v>
      </c>
      <c r="AH63" s="121"/>
      <c r="AI63" s="121"/>
      <c r="AJ63" s="121"/>
      <c r="AK63" s="121"/>
      <c r="AL63" s="121"/>
      <c r="AM63" s="121"/>
      <c r="AN63" s="121"/>
      <c r="AO63" s="121"/>
      <c r="AP63" s="121"/>
      <c r="AQ63" s="121"/>
      <c r="AR63" s="121"/>
      <c r="AS63" s="121"/>
      <c r="AT63" s="121"/>
      <c r="AU63" s="121"/>
      <c r="AV63" s="121"/>
      <c r="AW63" s="121"/>
      <c r="AX63" s="556"/>
    </row>
    <row r="64" spans="1:50" ht="41.25" customHeight="1" x14ac:dyDescent="0.15">
      <c r="A64" s="570" t="s">
        <v>54</v>
      </c>
      <c r="B64" s="571"/>
      <c r="C64" s="576" t="s">
        <v>134</v>
      </c>
      <c r="D64" s="577"/>
      <c r="E64" s="577"/>
      <c r="F64" s="577"/>
      <c r="G64" s="577"/>
      <c r="H64" s="577"/>
      <c r="I64" s="577"/>
      <c r="J64" s="577"/>
      <c r="K64" s="577"/>
      <c r="L64" s="577"/>
      <c r="M64" s="577"/>
      <c r="N64" s="577"/>
      <c r="O64" s="577"/>
      <c r="P64" s="577"/>
      <c r="Q64" s="577"/>
      <c r="R64" s="577"/>
      <c r="S64" s="577"/>
      <c r="T64" s="577"/>
      <c r="U64" s="577"/>
      <c r="V64" s="577"/>
      <c r="W64" s="577"/>
      <c r="X64" s="577"/>
      <c r="Y64" s="577"/>
      <c r="Z64" s="577"/>
      <c r="AA64" s="577"/>
      <c r="AB64" s="577"/>
      <c r="AC64" s="483"/>
      <c r="AD64" s="486" t="s">
        <v>587</v>
      </c>
      <c r="AE64" s="487"/>
      <c r="AF64" s="578"/>
      <c r="AG64" s="293" t="s">
        <v>618</v>
      </c>
      <c r="AH64" s="118"/>
      <c r="AI64" s="118"/>
      <c r="AJ64" s="118"/>
      <c r="AK64" s="118"/>
      <c r="AL64" s="118"/>
      <c r="AM64" s="118"/>
      <c r="AN64" s="118"/>
      <c r="AO64" s="118"/>
      <c r="AP64" s="118"/>
      <c r="AQ64" s="118"/>
      <c r="AR64" s="118"/>
      <c r="AS64" s="118"/>
      <c r="AT64" s="118"/>
      <c r="AU64" s="118"/>
      <c r="AV64" s="118"/>
      <c r="AW64" s="118"/>
      <c r="AX64" s="488"/>
    </row>
    <row r="65" spans="1:50" ht="19.7" customHeight="1" x14ac:dyDescent="0.15">
      <c r="A65" s="572"/>
      <c r="B65" s="573"/>
      <c r="C65" s="83" t="s">
        <v>0</v>
      </c>
      <c r="D65" s="84"/>
      <c r="E65" s="84"/>
      <c r="F65" s="84"/>
      <c r="G65" s="84"/>
      <c r="H65" s="84"/>
      <c r="I65" s="84"/>
      <c r="J65" s="84"/>
      <c r="K65" s="84"/>
      <c r="L65" s="84"/>
      <c r="M65" s="84"/>
      <c r="N65" s="84"/>
      <c r="O65" s="80" t="s">
        <v>562</v>
      </c>
      <c r="P65" s="81"/>
      <c r="Q65" s="81"/>
      <c r="R65" s="81"/>
      <c r="S65" s="81"/>
      <c r="T65" s="81"/>
      <c r="U65" s="81"/>
      <c r="V65" s="81"/>
      <c r="W65" s="81"/>
      <c r="X65" s="81"/>
      <c r="Y65" s="81"/>
      <c r="Z65" s="81"/>
      <c r="AA65" s="81"/>
      <c r="AB65" s="81"/>
      <c r="AC65" s="81"/>
      <c r="AD65" s="81"/>
      <c r="AE65" s="81"/>
      <c r="AF65" s="82"/>
      <c r="AG65" s="489"/>
      <c r="AH65" s="315"/>
      <c r="AI65" s="315"/>
      <c r="AJ65" s="315"/>
      <c r="AK65" s="315"/>
      <c r="AL65" s="315"/>
      <c r="AM65" s="315"/>
      <c r="AN65" s="315"/>
      <c r="AO65" s="315"/>
      <c r="AP65" s="315"/>
      <c r="AQ65" s="315"/>
      <c r="AR65" s="315"/>
      <c r="AS65" s="315"/>
      <c r="AT65" s="315"/>
      <c r="AU65" s="315"/>
      <c r="AV65" s="315"/>
      <c r="AW65" s="315"/>
      <c r="AX65" s="490"/>
    </row>
    <row r="66" spans="1:50" ht="24.75" customHeight="1" x14ac:dyDescent="0.15">
      <c r="A66" s="572"/>
      <c r="B66" s="573"/>
      <c r="C66" s="65"/>
      <c r="D66" s="66"/>
      <c r="E66" s="67"/>
      <c r="F66" s="67"/>
      <c r="G66" s="67"/>
      <c r="H66" s="68"/>
      <c r="I66" s="68"/>
      <c r="J66" s="69"/>
      <c r="K66" s="69"/>
      <c r="L66" s="69"/>
      <c r="M66" s="68"/>
      <c r="N66" s="70"/>
      <c r="O66" s="71" t="s">
        <v>627</v>
      </c>
      <c r="P66" s="72"/>
      <c r="Q66" s="72"/>
      <c r="R66" s="72"/>
      <c r="S66" s="72"/>
      <c r="T66" s="72"/>
      <c r="U66" s="72"/>
      <c r="V66" s="72"/>
      <c r="W66" s="72"/>
      <c r="X66" s="72"/>
      <c r="Y66" s="72"/>
      <c r="Z66" s="72"/>
      <c r="AA66" s="72"/>
      <c r="AB66" s="72"/>
      <c r="AC66" s="72"/>
      <c r="AD66" s="72"/>
      <c r="AE66" s="72"/>
      <c r="AF66" s="73"/>
      <c r="AG66" s="489"/>
      <c r="AH66" s="315"/>
      <c r="AI66" s="315"/>
      <c r="AJ66" s="315"/>
      <c r="AK66" s="315"/>
      <c r="AL66" s="315"/>
      <c r="AM66" s="315"/>
      <c r="AN66" s="315"/>
      <c r="AO66" s="315"/>
      <c r="AP66" s="315"/>
      <c r="AQ66" s="315"/>
      <c r="AR66" s="315"/>
      <c r="AS66" s="315"/>
      <c r="AT66" s="315"/>
      <c r="AU66" s="315"/>
      <c r="AV66" s="315"/>
      <c r="AW66" s="315"/>
      <c r="AX66" s="490"/>
    </row>
    <row r="67" spans="1:50" ht="24.75" customHeight="1" x14ac:dyDescent="0.15">
      <c r="A67" s="572"/>
      <c r="B67" s="573"/>
      <c r="C67" s="86"/>
      <c r="D67" s="87"/>
      <c r="E67" s="67"/>
      <c r="F67" s="67"/>
      <c r="G67" s="67"/>
      <c r="H67" s="68"/>
      <c r="I67" s="68"/>
      <c r="J67" s="567"/>
      <c r="K67" s="567"/>
      <c r="L67" s="567"/>
      <c r="M67" s="568"/>
      <c r="N67" s="569"/>
      <c r="O67" s="74"/>
      <c r="P67" s="75"/>
      <c r="Q67" s="75"/>
      <c r="R67" s="75"/>
      <c r="S67" s="75"/>
      <c r="T67" s="75"/>
      <c r="U67" s="75"/>
      <c r="V67" s="75"/>
      <c r="W67" s="75"/>
      <c r="X67" s="75"/>
      <c r="Y67" s="75"/>
      <c r="Z67" s="75"/>
      <c r="AA67" s="75"/>
      <c r="AB67" s="75"/>
      <c r="AC67" s="75"/>
      <c r="AD67" s="75"/>
      <c r="AE67" s="75"/>
      <c r="AF67" s="76"/>
      <c r="AG67" s="489"/>
      <c r="AH67" s="315"/>
      <c r="AI67" s="315"/>
      <c r="AJ67" s="315"/>
      <c r="AK67" s="315"/>
      <c r="AL67" s="315"/>
      <c r="AM67" s="315"/>
      <c r="AN67" s="315"/>
      <c r="AO67" s="315"/>
      <c r="AP67" s="315"/>
      <c r="AQ67" s="315"/>
      <c r="AR67" s="315"/>
      <c r="AS67" s="315"/>
      <c r="AT67" s="315"/>
      <c r="AU67" s="315"/>
      <c r="AV67" s="315"/>
      <c r="AW67" s="315"/>
      <c r="AX67" s="490"/>
    </row>
    <row r="68" spans="1:50" ht="24.75" customHeight="1" x14ac:dyDescent="0.15">
      <c r="A68" s="572"/>
      <c r="B68" s="573"/>
      <c r="C68" s="86"/>
      <c r="D68" s="87"/>
      <c r="E68" s="67"/>
      <c r="F68" s="67"/>
      <c r="G68" s="67"/>
      <c r="H68" s="68"/>
      <c r="I68" s="68"/>
      <c r="J68" s="567"/>
      <c r="K68" s="567"/>
      <c r="L68" s="567"/>
      <c r="M68" s="568"/>
      <c r="N68" s="569"/>
      <c r="O68" s="74"/>
      <c r="P68" s="75"/>
      <c r="Q68" s="75"/>
      <c r="R68" s="75"/>
      <c r="S68" s="75"/>
      <c r="T68" s="75"/>
      <c r="U68" s="75"/>
      <c r="V68" s="75"/>
      <c r="W68" s="75"/>
      <c r="X68" s="75"/>
      <c r="Y68" s="75"/>
      <c r="Z68" s="75"/>
      <c r="AA68" s="75"/>
      <c r="AB68" s="75"/>
      <c r="AC68" s="75"/>
      <c r="AD68" s="75"/>
      <c r="AE68" s="75"/>
      <c r="AF68" s="76"/>
      <c r="AG68" s="489"/>
      <c r="AH68" s="315"/>
      <c r="AI68" s="315"/>
      <c r="AJ68" s="315"/>
      <c r="AK68" s="315"/>
      <c r="AL68" s="315"/>
      <c r="AM68" s="315"/>
      <c r="AN68" s="315"/>
      <c r="AO68" s="315"/>
      <c r="AP68" s="315"/>
      <c r="AQ68" s="315"/>
      <c r="AR68" s="315"/>
      <c r="AS68" s="315"/>
      <c r="AT68" s="315"/>
      <c r="AU68" s="315"/>
      <c r="AV68" s="315"/>
      <c r="AW68" s="315"/>
      <c r="AX68" s="490"/>
    </row>
    <row r="69" spans="1:50" ht="24.75" customHeight="1" x14ac:dyDescent="0.15">
      <c r="A69" s="572"/>
      <c r="B69" s="573"/>
      <c r="C69" s="86"/>
      <c r="D69" s="87"/>
      <c r="E69" s="67"/>
      <c r="F69" s="67"/>
      <c r="G69" s="67"/>
      <c r="H69" s="68"/>
      <c r="I69" s="68"/>
      <c r="J69" s="567"/>
      <c r="K69" s="567"/>
      <c r="L69" s="567"/>
      <c r="M69" s="568"/>
      <c r="N69" s="569"/>
      <c r="O69" s="74"/>
      <c r="P69" s="75"/>
      <c r="Q69" s="75"/>
      <c r="R69" s="75"/>
      <c r="S69" s="75"/>
      <c r="T69" s="75"/>
      <c r="U69" s="75"/>
      <c r="V69" s="75"/>
      <c r="W69" s="75"/>
      <c r="X69" s="75"/>
      <c r="Y69" s="75"/>
      <c r="Z69" s="75"/>
      <c r="AA69" s="75"/>
      <c r="AB69" s="75"/>
      <c r="AC69" s="75"/>
      <c r="AD69" s="75"/>
      <c r="AE69" s="75"/>
      <c r="AF69" s="76"/>
      <c r="AG69" s="489"/>
      <c r="AH69" s="315"/>
      <c r="AI69" s="315"/>
      <c r="AJ69" s="315"/>
      <c r="AK69" s="315"/>
      <c r="AL69" s="315"/>
      <c r="AM69" s="315"/>
      <c r="AN69" s="315"/>
      <c r="AO69" s="315"/>
      <c r="AP69" s="315"/>
      <c r="AQ69" s="315"/>
      <c r="AR69" s="315"/>
      <c r="AS69" s="315"/>
      <c r="AT69" s="315"/>
      <c r="AU69" s="315"/>
      <c r="AV69" s="315"/>
      <c r="AW69" s="315"/>
      <c r="AX69" s="490"/>
    </row>
    <row r="70" spans="1:50" ht="24.75" customHeight="1" x14ac:dyDescent="0.15">
      <c r="A70" s="574"/>
      <c r="B70" s="575"/>
      <c r="C70" s="579"/>
      <c r="D70" s="580"/>
      <c r="E70" s="581"/>
      <c r="F70" s="581"/>
      <c r="G70" s="581"/>
      <c r="H70" s="581"/>
      <c r="I70" s="581"/>
      <c r="J70" s="581"/>
      <c r="K70" s="581"/>
      <c r="L70" s="581"/>
      <c r="M70" s="63"/>
      <c r="N70" s="64"/>
      <c r="O70" s="77"/>
      <c r="P70" s="78"/>
      <c r="Q70" s="78"/>
      <c r="R70" s="78"/>
      <c r="S70" s="78"/>
      <c r="T70" s="78"/>
      <c r="U70" s="78"/>
      <c r="V70" s="78"/>
      <c r="W70" s="78"/>
      <c r="X70" s="78"/>
      <c r="Y70" s="78"/>
      <c r="Z70" s="78"/>
      <c r="AA70" s="78"/>
      <c r="AB70" s="78"/>
      <c r="AC70" s="78"/>
      <c r="AD70" s="78"/>
      <c r="AE70" s="78"/>
      <c r="AF70" s="79"/>
      <c r="AG70" s="555"/>
      <c r="AH70" s="121"/>
      <c r="AI70" s="121"/>
      <c r="AJ70" s="121"/>
      <c r="AK70" s="121"/>
      <c r="AL70" s="121"/>
      <c r="AM70" s="121"/>
      <c r="AN70" s="121"/>
      <c r="AO70" s="121"/>
      <c r="AP70" s="121"/>
      <c r="AQ70" s="121"/>
      <c r="AR70" s="121"/>
      <c r="AS70" s="121"/>
      <c r="AT70" s="121"/>
      <c r="AU70" s="121"/>
      <c r="AV70" s="121"/>
      <c r="AW70" s="121"/>
      <c r="AX70" s="556"/>
    </row>
    <row r="71" spans="1:50" ht="67.5" customHeight="1" x14ac:dyDescent="0.15">
      <c r="A71" s="101" t="s">
        <v>45</v>
      </c>
      <c r="B71" s="102"/>
      <c r="C71" s="105" t="s">
        <v>49</v>
      </c>
      <c r="D71" s="106"/>
      <c r="E71" s="106"/>
      <c r="F71" s="107"/>
      <c r="G71" s="108" t="s">
        <v>592</v>
      </c>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9"/>
    </row>
    <row r="72" spans="1:50" ht="67.5" customHeight="1" thickBot="1" x14ac:dyDescent="0.2">
      <c r="A72" s="103"/>
      <c r="B72" s="104"/>
      <c r="C72" s="110" t="s">
        <v>53</v>
      </c>
      <c r="D72" s="111"/>
      <c r="E72" s="111"/>
      <c r="F72" s="112"/>
      <c r="G72" s="113" t="s">
        <v>593</v>
      </c>
      <c r="H72" s="113"/>
      <c r="I72" s="113"/>
      <c r="J72" s="113"/>
      <c r="K72" s="113"/>
      <c r="L72" s="113"/>
      <c r="M72" s="113"/>
      <c r="N72" s="113"/>
      <c r="O72" s="113"/>
      <c r="P72" s="113"/>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c r="AP72" s="113"/>
      <c r="AQ72" s="113"/>
      <c r="AR72" s="113"/>
      <c r="AS72" s="113"/>
      <c r="AT72" s="113"/>
      <c r="AU72" s="113"/>
      <c r="AV72" s="113"/>
      <c r="AW72" s="113"/>
      <c r="AX72" s="114"/>
    </row>
    <row r="73" spans="1:50" ht="24" customHeight="1" x14ac:dyDescent="0.15">
      <c r="A73" s="88" t="s">
        <v>30</v>
      </c>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90"/>
    </row>
    <row r="74" spans="1:50" ht="67.5" customHeight="1" thickBot="1" x14ac:dyDescent="0.2">
      <c r="A74" s="91" t="s">
        <v>621</v>
      </c>
      <c r="B74" s="92"/>
      <c r="C74" s="92"/>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3"/>
    </row>
    <row r="75" spans="1:50" ht="24.75" customHeight="1" x14ac:dyDescent="0.15">
      <c r="A75" s="94" t="s">
        <v>31</v>
      </c>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6"/>
    </row>
    <row r="76" spans="1:50" ht="67.5" customHeight="1" thickBot="1" x14ac:dyDescent="0.2">
      <c r="A76" s="97" t="s">
        <v>128</v>
      </c>
      <c r="B76" s="98"/>
      <c r="C76" s="98"/>
      <c r="D76" s="98"/>
      <c r="E76" s="99"/>
      <c r="F76" s="100" t="s">
        <v>622</v>
      </c>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3"/>
    </row>
    <row r="77" spans="1:50" ht="24.75" customHeight="1" x14ac:dyDescent="0.15">
      <c r="A77" s="94" t="s">
        <v>43</v>
      </c>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6"/>
    </row>
    <row r="78" spans="1:50" ht="66" customHeight="1" thickBot="1" x14ac:dyDescent="0.2">
      <c r="A78" s="97" t="s">
        <v>231</v>
      </c>
      <c r="B78" s="98"/>
      <c r="C78" s="98"/>
      <c r="D78" s="98"/>
      <c r="E78" s="99"/>
      <c r="F78" s="586" t="s">
        <v>623</v>
      </c>
      <c r="G78" s="587"/>
      <c r="H78" s="587"/>
      <c r="I78" s="587"/>
      <c r="J78" s="587"/>
      <c r="K78" s="587"/>
      <c r="L78" s="587"/>
      <c r="M78" s="587"/>
      <c r="N78" s="587"/>
      <c r="O78" s="587"/>
      <c r="P78" s="587"/>
      <c r="Q78" s="587"/>
      <c r="R78" s="587"/>
      <c r="S78" s="587"/>
      <c r="T78" s="587"/>
      <c r="U78" s="587"/>
      <c r="V78" s="587"/>
      <c r="W78" s="587"/>
      <c r="X78" s="587"/>
      <c r="Y78" s="587"/>
      <c r="Z78" s="587"/>
      <c r="AA78" s="587"/>
      <c r="AB78" s="587"/>
      <c r="AC78" s="587"/>
      <c r="AD78" s="587"/>
      <c r="AE78" s="587"/>
      <c r="AF78" s="587"/>
      <c r="AG78" s="587"/>
      <c r="AH78" s="587"/>
      <c r="AI78" s="587"/>
      <c r="AJ78" s="587"/>
      <c r="AK78" s="587"/>
      <c r="AL78" s="587"/>
      <c r="AM78" s="587"/>
      <c r="AN78" s="587"/>
      <c r="AO78" s="587"/>
      <c r="AP78" s="587"/>
      <c r="AQ78" s="587"/>
      <c r="AR78" s="587"/>
      <c r="AS78" s="587"/>
      <c r="AT78" s="587"/>
      <c r="AU78" s="587"/>
      <c r="AV78" s="587"/>
      <c r="AW78" s="587"/>
      <c r="AX78" s="588"/>
    </row>
    <row r="79" spans="1:50" ht="24.75" customHeight="1" x14ac:dyDescent="0.15">
      <c r="A79" s="589" t="s">
        <v>32</v>
      </c>
      <c r="B79" s="590"/>
      <c r="C79" s="590"/>
      <c r="D79" s="590"/>
      <c r="E79" s="590"/>
      <c r="F79" s="590"/>
      <c r="G79" s="590"/>
      <c r="H79" s="590"/>
      <c r="I79" s="590"/>
      <c r="J79" s="590"/>
      <c r="K79" s="590"/>
      <c r="L79" s="590"/>
      <c r="M79" s="590"/>
      <c r="N79" s="590"/>
      <c r="O79" s="590"/>
      <c r="P79" s="590"/>
      <c r="Q79" s="590"/>
      <c r="R79" s="590"/>
      <c r="S79" s="590"/>
      <c r="T79" s="590"/>
      <c r="U79" s="590"/>
      <c r="V79" s="590"/>
      <c r="W79" s="590"/>
      <c r="X79" s="590"/>
      <c r="Y79" s="590"/>
      <c r="Z79" s="590"/>
      <c r="AA79" s="590"/>
      <c r="AB79" s="590"/>
      <c r="AC79" s="590"/>
      <c r="AD79" s="590"/>
      <c r="AE79" s="590"/>
      <c r="AF79" s="590"/>
      <c r="AG79" s="590"/>
      <c r="AH79" s="590"/>
      <c r="AI79" s="590"/>
      <c r="AJ79" s="590"/>
      <c r="AK79" s="590"/>
      <c r="AL79" s="590"/>
      <c r="AM79" s="590"/>
      <c r="AN79" s="590"/>
      <c r="AO79" s="590"/>
      <c r="AP79" s="590"/>
      <c r="AQ79" s="590"/>
      <c r="AR79" s="590"/>
      <c r="AS79" s="590"/>
      <c r="AT79" s="590"/>
      <c r="AU79" s="590"/>
      <c r="AV79" s="590"/>
      <c r="AW79" s="590"/>
      <c r="AX79" s="591"/>
    </row>
    <row r="80" spans="1:50" ht="210.75" customHeight="1" thickBot="1" x14ac:dyDescent="0.2">
      <c r="A80" s="592" t="s">
        <v>598</v>
      </c>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124"/>
      <c r="AI80" s="124"/>
      <c r="AJ80" s="124"/>
      <c r="AK80" s="124"/>
      <c r="AL80" s="124"/>
      <c r="AM80" s="124"/>
      <c r="AN80" s="124"/>
      <c r="AO80" s="124"/>
      <c r="AP80" s="124"/>
      <c r="AQ80" s="124"/>
      <c r="AR80" s="124"/>
      <c r="AS80" s="124"/>
      <c r="AT80" s="124"/>
      <c r="AU80" s="124"/>
      <c r="AV80" s="124"/>
      <c r="AW80" s="124"/>
      <c r="AX80" s="125"/>
    </row>
    <row r="81" spans="1:52" ht="24.75" customHeight="1" x14ac:dyDescent="0.15">
      <c r="A81" s="593" t="s">
        <v>208</v>
      </c>
      <c r="B81" s="594"/>
      <c r="C81" s="594"/>
      <c r="D81" s="594"/>
      <c r="E81" s="594"/>
      <c r="F81" s="594"/>
      <c r="G81" s="594"/>
      <c r="H81" s="594"/>
      <c r="I81" s="594"/>
      <c r="J81" s="594"/>
      <c r="K81" s="594"/>
      <c r="L81" s="594"/>
      <c r="M81" s="594"/>
      <c r="N81" s="594"/>
      <c r="O81" s="594"/>
      <c r="P81" s="594"/>
      <c r="Q81" s="594"/>
      <c r="R81" s="594"/>
      <c r="S81" s="594"/>
      <c r="T81" s="594"/>
      <c r="U81" s="594"/>
      <c r="V81" s="594"/>
      <c r="W81" s="594"/>
      <c r="X81" s="594"/>
      <c r="Y81" s="594"/>
      <c r="Z81" s="594"/>
      <c r="AA81" s="594"/>
      <c r="AB81" s="594"/>
      <c r="AC81" s="594"/>
      <c r="AD81" s="594"/>
      <c r="AE81" s="594"/>
      <c r="AF81" s="594"/>
      <c r="AG81" s="594"/>
      <c r="AH81" s="594"/>
      <c r="AI81" s="594"/>
      <c r="AJ81" s="594"/>
      <c r="AK81" s="594"/>
      <c r="AL81" s="594"/>
      <c r="AM81" s="594"/>
      <c r="AN81" s="594"/>
      <c r="AO81" s="594"/>
      <c r="AP81" s="594"/>
      <c r="AQ81" s="594"/>
      <c r="AR81" s="594"/>
      <c r="AS81" s="594"/>
      <c r="AT81" s="594"/>
      <c r="AU81" s="594"/>
      <c r="AV81" s="594"/>
      <c r="AW81" s="594"/>
      <c r="AX81" s="595"/>
      <c r="AZ81" s="10"/>
    </row>
    <row r="82" spans="1:52" ht="24.75" customHeight="1" x14ac:dyDescent="0.15">
      <c r="A82" s="596" t="s">
        <v>243</v>
      </c>
      <c r="B82" s="597"/>
      <c r="C82" s="597"/>
      <c r="D82" s="598"/>
      <c r="E82" s="582" t="s">
        <v>569</v>
      </c>
      <c r="F82" s="583"/>
      <c r="G82" s="583"/>
      <c r="H82" s="583"/>
      <c r="I82" s="583"/>
      <c r="J82" s="583"/>
      <c r="K82" s="583"/>
      <c r="L82" s="583"/>
      <c r="M82" s="583"/>
      <c r="N82" s="583"/>
      <c r="O82" s="583"/>
      <c r="P82" s="584"/>
      <c r="Q82" s="582"/>
      <c r="R82" s="583"/>
      <c r="S82" s="583"/>
      <c r="T82" s="583"/>
      <c r="U82" s="583"/>
      <c r="V82" s="583"/>
      <c r="W82" s="583"/>
      <c r="X82" s="583"/>
      <c r="Y82" s="583"/>
      <c r="Z82" s="583"/>
      <c r="AA82" s="583"/>
      <c r="AB82" s="584"/>
      <c r="AC82" s="582"/>
      <c r="AD82" s="583"/>
      <c r="AE82" s="583"/>
      <c r="AF82" s="583"/>
      <c r="AG82" s="583"/>
      <c r="AH82" s="583"/>
      <c r="AI82" s="583"/>
      <c r="AJ82" s="583"/>
      <c r="AK82" s="583"/>
      <c r="AL82" s="583"/>
      <c r="AM82" s="583"/>
      <c r="AN82" s="584"/>
      <c r="AO82" s="582"/>
      <c r="AP82" s="583"/>
      <c r="AQ82" s="583"/>
      <c r="AR82" s="583"/>
      <c r="AS82" s="583"/>
      <c r="AT82" s="583"/>
      <c r="AU82" s="583"/>
      <c r="AV82" s="583"/>
      <c r="AW82" s="583"/>
      <c r="AX82" s="585"/>
      <c r="AY82" s="56"/>
    </row>
    <row r="83" spans="1:52" ht="24.75" customHeight="1" x14ac:dyDescent="0.15">
      <c r="A83" s="115" t="s">
        <v>242</v>
      </c>
      <c r="B83" s="115"/>
      <c r="C83" s="115"/>
      <c r="D83" s="115"/>
      <c r="E83" s="582" t="s">
        <v>569</v>
      </c>
      <c r="F83" s="583"/>
      <c r="G83" s="583"/>
      <c r="H83" s="583"/>
      <c r="I83" s="583"/>
      <c r="J83" s="583"/>
      <c r="K83" s="583"/>
      <c r="L83" s="583"/>
      <c r="M83" s="583"/>
      <c r="N83" s="583"/>
      <c r="O83" s="583"/>
      <c r="P83" s="584"/>
      <c r="Q83" s="582"/>
      <c r="R83" s="583"/>
      <c r="S83" s="583"/>
      <c r="T83" s="583"/>
      <c r="U83" s="583"/>
      <c r="V83" s="583"/>
      <c r="W83" s="583"/>
      <c r="X83" s="583"/>
      <c r="Y83" s="583"/>
      <c r="Z83" s="583"/>
      <c r="AA83" s="583"/>
      <c r="AB83" s="584"/>
      <c r="AC83" s="582"/>
      <c r="AD83" s="583"/>
      <c r="AE83" s="583"/>
      <c r="AF83" s="583"/>
      <c r="AG83" s="583"/>
      <c r="AH83" s="583"/>
      <c r="AI83" s="583"/>
      <c r="AJ83" s="583"/>
      <c r="AK83" s="583"/>
      <c r="AL83" s="583"/>
      <c r="AM83" s="583"/>
      <c r="AN83" s="584"/>
      <c r="AO83" s="582"/>
      <c r="AP83" s="583"/>
      <c r="AQ83" s="583"/>
      <c r="AR83" s="583"/>
      <c r="AS83" s="583"/>
      <c r="AT83" s="583"/>
      <c r="AU83" s="583"/>
      <c r="AV83" s="583"/>
      <c r="AW83" s="583"/>
      <c r="AX83" s="585"/>
    </row>
    <row r="84" spans="1:52" ht="24.75" customHeight="1" x14ac:dyDescent="0.15">
      <c r="A84" s="115" t="s">
        <v>241</v>
      </c>
      <c r="B84" s="115"/>
      <c r="C84" s="115"/>
      <c r="D84" s="115"/>
      <c r="E84" s="582" t="s">
        <v>569</v>
      </c>
      <c r="F84" s="583"/>
      <c r="G84" s="583"/>
      <c r="H84" s="583"/>
      <c r="I84" s="583"/>
      <c r="J84" s="583"/>
      <c r="K84" s="583"/>
      <c r="L84" s="583"/>
      <c r="M84" s="583"/>
      <c r="N84" s="583"/>
      <c r="O84" s="583"/>
      <c r="P84" s="584"/>
      <c r="Q84" s="582"/>
      <c r="R84" s="583"/>
      <c r="S84" s="583"/>
      <c r="T84" s="583"/>
      <c r="U84" s="583"/>
      <c r="V84" s="583"/>
      <c r="W84" s="583"/>
      <c r="X84" s="583"/>
      <c r="Y84" s="583"/>
      <c r="Z84" s="583"/>
      <c r="AA84" s="583"/>
      <c r="AB84" s="584"/>
      <c r="AC84" s="582"/>
      <c r="AD84" s="583"/>
      <c r="AE84" s="583"/>
      <c r="AF84" s="583"/>
      <c r="AG84" s="583"/>
      <c r="AH84" s="583"/>
      <c r="AI84" s="583"/>
      <c r="AJ84" s="583"/>
      <c r="AK84" s="583"/>
      <c r="AL84" s="583"/>
      <c r="AM84" s="583"/>
      <c r="AN84" s="584"/>
      <c r="AO84" s="582"/>
      <c r="AP84" s="583"/>
      <c r="AQ84" s="583"/>
      <c r="AR84" s="583"/>
      <c r="AS84" s="583"/>
      <c r="AT84" s="583"/>
      <c r="AU84" s="583"/>
      <c r="AV84" s="583"/>
      <c r="AW84" s="583"/>
      <c r="AX84" s="585"/>
    </row>
    <row r="85" spans="1:52" ht="24.75" customHeight="1" x14ac:dyDescent="0.15">
      <c r="A85" s="115" t="s">
        <v>240</v>
      </c>
      <c r="B85" s="115"/>
      <c r="C85" s="115"/>
      <c r="D85" s="115"/>
      <c r="E85" s="582" t="s">
        <v>569</v>
      </c>
      <c r="F85" s="583"/>
      <c r="G85" s="583"/>
      <c r="H85" s="583"/>
      <c r="I85" s="583"/>
      <c r="J85" s="583"/>
      <c r="K85" s="583"/>
      <c r="L85" s="583"/>
      <c r="M85" s="583"/>
      <c r="N85" s="583"/>
      <c r="O85" s="583"/>
      <c r="P85" s="584"/>
      <c r="Q85" s="582"/>
      <c r="R85" s="583"/>
      <c r="S85" s="583"/>
      <c r="T85" s="583"/>
      <c r="U85" s="583"/>
      <c r="V85" s="583"/>
      <c r="W85" s="583"/>
      <c r="X85" s="583"/>
      <c r="Y85" s="583"/>
      <c r="Z85" s="583"/>
      <c r="AA85" s="583"/>
      <c r="AB85" s="584"/>
      <c r="AC85" s="582"/>
      <c r="AD85" s="583"/>
      <c r="AE85" s="583"/>
      <c r="AF85" s="583"/>
      <c r="AG85" s="583"/>
      <c r="AH85" s="583"/>
      <c r="AI85" s="583"/>
      <c r="AJ85" s="583"/>
      <c r="AK85" s="583"/>
      <c r="AL85" s="583"/>
      <c r="AM85" s="583"/>
      <c r="AN85" s="584"/>
      <c r="AO85" s="582"/>
      <c r="AP85" s="583"/>
      <c r="AQ85" s="583"/>
      <c r="AR85" s="583"/>
      <c r="AS85" s="583"/>
      <c r="AT85" s="583"/>
      <c r="AU85" s="583"/>
      <c r="AV85" s="583"/>
      <c r="AW85" s="583"/>
      <c r="AX85" s="585"/>
    </row>
    <row r="86" spans="1:52" ht="24.75" customHeight="1" x14ac:dyDescent="0.15">
      <c r="A86" s="115" t="s">
        <v>239</v>
      </c>
      <c r="B86" s="115"/>
      <c r="C86" s="115"/>
      <c r="D86" s="115"/>
      <c r="E86" s="582" t="s">
        <v>569</v>
      </c>
      <c r="F86" s="583"/>
      <c r="G86" s="583"/>
      <c r="H86" s="583"/>
      <c r="I86" s="583"/>
      <c r="J86" s="583"/>
      <c r="K86" s="583"/>
      <c r="L86" s="583"/>
      <c r="M86" s="583"/>
      <c r="N86" s="583"/>
      <c r="O86" s="583"/>
      <c r="P86" s="584"/>
      <c r="Q86" s="582"/>
      <c r="R86" s="583"/>
      <c r="S86" s="583"/>
      <c r="T86" s="583"/>
      <c r="U86" s="583"/>
      <c r="V86" s="583"/>
      <c r="W86" s="583"/>
      <c r="X86" s="583"/>
      <c r="Y86" s="583"/>
      <c r="Z86" s="583"/>
      <c r="AA86" s="583"/>
      <c r="AB86" s="584"/>
      <c r="AC86" s="582"/>
      <c r="AD86" s="583"/>
      <c r="AE86" s="583"/>
      <c r="AF86" s="583"/>
      <c r="AG86" s="583"/>
      <c r="AH86" s="583"/>
      <c r="AI86" s="583"/>
      <c r="AJ86" s="583"/>
      <c r="AK86" s="583"/>
      <c r="AL86" s="583"/>
      <c r="AM86" s="583"/>
      <c r="AN86" s="584"/>
      <c r="AO86" s="582"/>
      <c r="AP86" s="583"/>
      <c r="AQ86" s="583"/>
      <c r="AR86" s="583"/>
      <c r="AS86" s="583"/>
      <c r="AT86" s="583"/>
      <c r="AU86" s="583"/>
      <c r="AV86" s="583"/>
      <c r="AW86" s="583"/>
      <c r="AX86" s="585"/>
    </row>
    <row r="87" spans="1:52" ht="24.75" customHeight="1" x14ac:dyDescent="0.15">
      <c r="A87" s="115" t="s">
        <v>238</v>
      </c>
      <c r="B87" s="115"/>
      <c r="C87" s="115"/>
      <c r="D87" s="115"/>
      <c r="E87" s="582" t="s">
        <v>569</v>
      </c>
      <c r="F87" s="583"/>
      <c r="G87" s="583"/>
      <c r="H87" s="583"/>
      <c r="I87" s="583"/>
      <c r="J87" s="583"/>
      <c r="K87" s="583"/>
      <c r="L87" s="583"/>
      <c r="M87" s="583"/>
      <c r="N87" s="583"/>
      <c r="O87" s="583"/>
      <c r="P87" s="584"/>
      <c r="Q87" s="582"/>
      <c r="R87" s="583"/>
      <c r="S87" s="583"/>
      <c r="T87" s="583"/>
      <c r="U87" s="583"/>
      <c r="V87" s="583"/>
      <c r="W87" s="583"/>
      <c r="X87" s="583"/>
      <c r="Y87" s="583"/>
      <c r="Z87" s="583"/>
      <c r="AA87" s="583"/>
      <c r="AB87" s="584"/>
      <c r="AC87" s="582"/>
      <c r="AD87" s="583"/>
      <c r="AE87" s="583"/>
      <c r="AF87" s="583"/>
      <c r="AG87" s="583"/>
      <c r="AH87" s="583"/>
      <c r="AI87" s="583"/>
      <c r="AJ87" s="583"/>
      <c r="AK87" s="583"/>
      <c r="AL87" s="583"/>
      <c r="AM87" s="583"/>
      <c r="AN87" s="584"/>
      <c r="AO87" s="582"/>
      <c r="AP87" s="583"/>
      <c r="AQ87" s="583"/>
      <c r="AR87" s="583"/>
      <c r="AS87" s="583"/>
      <c r="AT87" s="583"/>
      <c r="AU87" s="583"/>
      <c r="AV87" s="583"/>
      <c r="AW87" s="583"/>
      <c r="AX87" s="585"/>
    </row>
    <row r="88" spans="1:52" ht="24.75" customHeight="1" x14ac:dyDescent="0.15">
      <c r="A88" s="115" t="s">
        <v>237</v>
      </c>
      <c r="B88" s="115"/>
      <c r="C88" s="115"/>
      <c r="D88" s="115"/>
      <c r="E88" s="582" t="s">
        <v>569</v>
      </c>
      <c r="F88" s="583"/>
      <c r="G88" s="583"/>
      <c r="H88" s="583"/>
      <c r="I88" s="583"/>
      <c r="J88" s="583"/>
      <c r="K88" s="583"/>
      <c r="L88" s="583"/>
      <c r="M88" s="583"/>
      <c r="N88" s="583"/>
      <c r="O88" s="583"/>
      <c r="P88" s="584"/>
      <c r="Q88" s="582"/>
      <c r="R88" s="583"/>
      <c r="S88" s="583"/>
      <c r="T88" s="583"/>
      <c r="U88" s="583"/>
      <c r="V88" s="583"/>
      <c r="W88" s="583"/>
      <c r="X88" s="583"/>
      <c r="Y88" s="583"/>
      <c r="Z88" s="583"/>
      <c r="AA88" s="583"/>
      <c r="AB88" s="584"/>
      <c r="AC88" s="582"/>
      <c r="AD88" s="583"/>
      <c r="AE88" s="583"/>
      <c r="AF88" s="583"/>
      <c r="AG88" s="583"/>
      <c r="AH88" s="583"/>
      <c r="AI88" s="583"/>
      <c r="AJ88" s="583"/>
      <c r="AK88" s="583"/>
      <c r="AL88" s="583"/>
      <c r="AM88" s="583"/>
      <c r="AN88" s="584"/>
      <c r="AO88" s="582"/>
      <c r="AP88" s="583"/>
      <c r="AQ88" s="583"/>
      <c r="AR88" s="583"/>
      <c r="AS88" s="583"/>
      <c r="AT88" s="583"/>
      <c r="AU88" s="583"/>
      <c r="AV88" s="583"/>
      <c r="AW88" s="583"/>
      <c r="AX88" s="585"/>
    </row>
    <row r="89" spans="1:52" ht="24.75" customHeight="1" x14ac:dyDescent="0.15">
      <c r="A89" s="115" t="s">
        <v>236</v>
      </c>
      <c r="B89" s="115"/>
      <c r="C89" s="115"/>
      <c r="D89" s="115"/>
      <c r="E89" s="582" t="s">
        <v>579</v>
      </c>
      <c r="F89" s="583"/>
      <c r="G89" s="583"/>
      <c r="H89" s="583"/>
      <c r="I89" s="583"/>
      <c r="J89" s="583"/>
      <c r="K89" s="583"/>
      <c r="L89" s="583"/>
      <c r="M89" s="583"/>
      <c r="N89" s="583"/>
      <c r="O89" s="583"/>
      <c r="P89" s="584"/>
      <c r="Q89" s="582"/>
      <c r="R89" s="583"/>
      <c r="S89" s="583"/>
      <c r="T89" s="583"/>
      <c r="U89" s="583"/>
      <c r="V89" s="583"/>
      <c r="W89" s="583"/>
      <c r="X89" s="583"/>
      <c r="Y89" s="583"/>
      <c r="Z89" s="583"/>
      <c r="AA89" s="583"/>
      <c r="AB89" s="584"/>
      <c r="AC89" s="582"/>
      <c r="AD89" s="583"/>
      <c r="AE89" s="583"/>
      <c r="AF89" s="583"/>
      <c r="AG89" s="583"/>
      <c r="AH89" s="583"/>
      <c r="AI89" s="583"/>
      <c r="AJ89" s="583"/>
      <c r="AK89" s="583"/>
      <c r="AL89" s="583"/>
      <c r="AM89" s="583"/>
      <c r="AN89" s="584"/>
      <c r="AO89" s="582"/>
      <c r="AP89" s="583"/>
      <c r="AQ89" s="583"/>
      <c r="AR89" s="583"/>
      <c r="AS89" s="583"/>
      <c r="AT89" s="583"/>
      <c r="AU89" s="583"/>
      <c r="AV89" s="583"/>
      <c r="AW89" s="583"/>
      <c r="AX89" s="585"/>
    </row>
    <row r="90" spans="1:52" ht="24.75" customHeight="1" x14ac:dyDescent="0.15">
      <c r="A90" s="115" t="s">
        <v>382</v>
      </c>
      <c r="B90" s="115"/>
      <c r="C90" s="115"/>
      <c r="D90" s="115"/>
      <c r="E90" s="601" t="s">
        <v>564</v>
      </c>
      <c r="F90" s="602"/>
      <c r="G90" s="602"/>
      <c r="H90" s="59" t="str">
        <f>IF(E90="","","-")</f>
        <v>-</v>
      </c>
      <c r="I90" s="602"/>
      <c r="J90" s="602"/>
      <c r="K90" s="59" t="str">
        <f>IF(I90="","","-")</f>
        <v/>
      </c>
      <c r="L90" s="85">
        <v>36</v>
      </c>
      <c r="M90" s="85"/>
      <c r="N90" s="59" t="str">
        <f>IF(O90="","","-")</f>
        <v/>
      </c>
      <c r="O90" s="599"/>
      <c r="P90" s="600"/>
      <c r="Q90" s="601"/>
      <c r="R90" s="602"/>
      <c r="S90" s="602"/>
      <c r="T90" s="59" t="str">
        <f>IF(Q90="","","-")</f>
        <v/>
      </c>
      <c r="U90" s="602"/>
      <c r="V90" s="602"/>
      <c r="W90" s="59" t="str">
        <f>IF(U90="","","-")</f>
        <v/>
      </c>
      <c r="X90" s="85"/>
      <c r="Y90" s="85"/>
      <c r="Z90" s="59" t="str">
        <f>IF(AA90="","","-")</f>
        <v/>
      </c>
      <c r="AA90" s="599"/>
      <c r="AB90" s="600"/>
      <c r="AC90" s="601"/>
      <c r="AD90" s="602"/>
      <c r="AE90" s="602"/>
      <c r="AF90" s="59" t="str">
        <f>IF(AC90="","","-")</f>
        <v/>
      </c>
      <c r="AG90" s="602"/>
      <c r="AH90" s="602"/>
      <c r="AI90" s="59" t="str">
        <f>IF(AG90="","","-")</f>
        <v/>
      </c>
      <c r="AJ90" s="85"/>
      <c r="AK90" s="85"/>
      <c r="AL90" s="59" t="str">
        <f>IF(AM90="","","-")</f>
        <v/>
      </c>
      <c r="AM90" s="599"/>
      <c r="AN90" s="600"/>
      <c r="AO90" s="601"/>
      <c r="AP90" s="602"/>
      <c r="AQ90" s="59" t="str">
        <f>IF(AO90="","","-")</f>
        <v/>
      </c>
      <c r="AR90" s="602"/>
      <c r="AS90" s="602"/>
      <c r="AT90" s="59" t="str">
        <f>IF(AR90="","","-")</f>
        <v/>
      </c>
      <c r="AU90" s="85"/>
      <c r="AV90" s="85"/>
      <c r="AW90" s="59" t="str">
        <f>IF(AX90="","","-")</f>
        <v/>
      </c>
      <c r="AX90" s="61"/>
    </row>
    <row r="91" spans="1:52" ht="24.75" customHeight="1" x14ac:dyDescent="0.15">
      <c r="A91" s="115" t="s">
        <v>553</v>
      </c>
      <c r="B91" s="115"/>
      <c r="C91" s="115"/>
      <c r="D91" s="115"/>
      <c r="E91" s="601" t="s">
        <v>564</v>
      </c>
      <c r="F91" s="602"/>
      <c r="G91" s="602"/>
      <c r="H91" s="59"/>
      <c r="I91" s="602"/>
      <c r="J91" s="602"/>
      <c r="K91" s="59"/>
      <c r="L91" s="85">
        <v>34</v>
      </c>
      <c r="M91" s="85"/>
      <c r="N91" s="59" t="str">
        <f>IF(O91="","","-")</f>
        <v/>
      </c>
      <c r="O91" s="599"/>
      <c r="P91" s="600"/>
      <c r="Q91" s="601"/>
      <c r="R91" s="602"/>
      <c r="S91" s="602"/>
      <c r="T91" s="59" t="str">
        <f>IF(Q91="","","-")</f>
        <v/>
      </c>
      <c r="U91" s="602"/>
      <c r="V91" s="602"/>
      <c r="W91" s="59" t="str">
        <f>IF(U91="","","-")</f>
        <v/>
      </c>
      <c r="X91" s="85"/>
      <c r="Y91" s="85"/>
      <c r="Z91" s="59" t="str">
        <f>IF(AA91="","","-")</f>
        <v/>
      </c>
      <c r="AA91" s="599"/>
      <c r="AB91" s="600"/>
      <c r="AC91" s="601"/>
      <c r="AD91" s="602"/>
      <c r="AE91" s="602"/>
      <c r="AF91" s="59" t="str">
        <f>IF(AC91="","","-")</f>
        <v/>
      </c>
      <c r="AG91" s="602"/>
      <c r="AH91" s="602"/>
      <c r="AI91" s="59" t="str">
        <f>IF(AG91="","","-")</f>
        <v/>
      </c>
      <c r="AJ91" s="85"/>
      <c r="AK91" s="85"/>
      <c r="AL91" s="59" t="str">
        <f>IF(AM91="","","-")</f>
        <v/>
      </c>
      <c r="AM91" s="599"/>
      <c r="AN91" s="600"/>
      <c r="AO91" s="601"/>
      <c r="AP91" s="602"/>
      <c r="AQ91" s="59" t="str">
        <f>IF(AO91="","","-")</f>
        <v/>
      </c>
      <c r="AR91" s="602"/>
      <c r="AS91" s="602"/>
      <c r="AT91" s="59" t="str">
        <f>IF(AR91="","","-")</f>
        <v/>
      </c>
      <c r="AU91" s="85"/>
      <c r="AV91" s="85"/>
      <c r="AW91" s="59" t="str">
        <f>IF(AX91="","","-")</f>
        <v/>
      </c>
      <c r="AX91" s="61"/>
    </row>
    <row r="92" spans="1:52" ht="24.75" customHeight="1" x14ac:dyDescent="0.15">
      <c r="A92" s="115" t="s">
        <v>350</v>
      </c>
      <c r="B92" s="115"/>
      <c r="C92" s="115"/>
      <c r="D92" s="115"/>
      <c r="E92" s="604">
        <v>2021</v>
      </c>
      <c r="F92" s="116"/>
      <c r="G92" s="602" t="s">
        <v>581</v>
      </c>
      <c r="H92" s="602"/>
      <c r="I92" s="602"/>
      <c r="J92" s="116">
        <v>20</v>
      </c>
      <c r="K92" s="116"/>
      <c r="L92" s="85">
        <v>42</v>
      </c>
      <c r="M92" s="85"/>
      <c r="N92" s="85"/>
      <c r="O92" s="116"/>
      <c r="P92" s="116"/>
      <c r="Q92" s="604"/>
      <c r="R92" s="116"/>
      <c r="S92" s="602"/>
      <c r="T92" s="602"/>
      <c r="U92" s="602"/>
      <c r="V92" s="116"/>
      <c r="W92" s="116"/>
      <c r="X92" s="85"/>
      <c r="Y92" s="85"/>
      <c r="Z92" s="85"/>
      <c r="AA92" s="116"/>
      <c r="AB92" s="603"/>
      <c r="AC92" s="604"/>
      <c r="AD92" s="116"/>
      <c r="AE92" s="602"/>
      <c r="AF92" s="602"/>
      <c r="AG92" s="602"/>
      <c r="AH92" s="116"/>
      <c r="AI92" s="116"/>
      <c r="AJ92" s="85"/>
      <c r="AK92" s="85"/>
      <c r="AL92" s="85"/>
      <c r="AM92" s="116"/>
      <c r="AN92" s="603"/>
      <c r="AO92" s="604"/>
      <c r="AP92" s="116"/>
      <c r="AQ92" s="602"/>
      <c r="AR92" s="602"/>
      <c r="AS92" s="602"/>
      <c r="AT92" s="116"/>
      <c r="AU92" s="116"/>
      <c r="AV92" s="85"/>
      <c r="AW92" s="85"/>
      <c r="AX92" s="61"/>
    </row>
    <row r="93" spans="1:52" ht="28.35" customHeight="1" x14ac:dyDescent="0.15">
      <c r="A93" s="225" t="s">
        <v>230</v>
      </c>
      <c r="B93" s="226"/>
      <c r="C93" s="226"/>
      <c r="D93" s="226"/>
      <c r="E93" s="226"/>
      <c r="F93" s="227"/>
      <c r="G93" s="46" t="s">
        <v>555</v>
      </c>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2" ht="28.35" customHeight="1" x14ac:dyDescent="0.15">
      <c r="A94" s="225"/>
      <c r="B94" s="226"/>
      <c r="C94" s="226"/>
      <c r="D94" s="226"/>
      <c r="E94" s="226"/>
      <c r="F94" s="227"/>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2" ht="28.35" customHeight="1" x14ac:dyDescent="0.15">
      <c r="A95" s="225"/>
      <c r="B95" s="226"/>
      <c r="C95" s="226"/>
      <c r="D95" s="226"/>
      <c r="E95" s="226"/>
      <c r="F95" s="227"/>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2" ht="28.35" customHeight="1" x14ac:dyDescent="0.15">
      <c r="A96" s="225"/>
      <c r="B96" s="226"/>
      <c r="C96" s="226"/>
      <c r="D96" s="226"/>
      <c r="E96" s="226"/>
      <c r="F96" s="227"/>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7.75" customHeight="1" x14ac:dyDescent="0.15">
      <c r="A97" s="225"/>
      <c r="B97" s="226"/>
      <c r="C97" s="226"/>
      <c r="D97" s="226"/>
      <c r="E97" s="226"/>
      <c r="F97" s="227"/>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225"/>
      <c r="B98" s="226"/>
      <c r="C98" s="226"/>
      <c r="D98" s="226"/>
      <c r="E98" s="226"/>
      <c r="F98" s="227"/>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225"/>
      <c r="B99" s="226"/>
      <c r="C99" s="226"/>
      <c r="D99" s="226"/>
      <c r="E99" s="226"/>
      <c r="F99" s="227"/>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7.75" customHeight="1" x14ac:dyDescent="0.15">
      <c r="A100" s="225"/>
      <c r="B100" s="226"/>
      <c r="C100" s="226"/>
      <c r="D100" s="226"/>
      <c r="E100" s="226"/>
      <c r="F100" s="227"/>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225"/>
      <c r="B101" s="226"/>
      <c r="C101" s="226"/>
      <c r="D101" s="226"/>
      <c r="E101" s="226"/>
      <c r="F101" s="227"/>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225"/>
      <c r="B102" s="226"/>
      <c r="C102" s="226"/>
      <c r="D102" s="226"/>
      <c r="E102" s="226"/>
      <c r="F102" s="227"/>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225"/>
      <c r="B103" s="226"/>
      <c r="C103" s="226"/>
      <c r="D103" s="226"/>
      <c r="E103" s="226"/>
      <c r="F103" s="227"/>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225"/>
      <c r="B104" s="226"/>
      <c r="C104" s="226"/>
      <c r="D104" s="226"/>
      <c r="E104" s="226"/>
      <c r="F104" s="227"/>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225"/>
      <c r="B105" s="226"/>
      <c r="C105" s="226"/>
      <c r="D105" s="226"/>
      <c r="E105" s="226"/>
      <c r="F105" s="227"/>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225"/>
      <c r="B106" s="226"/>
      <c r="C106" s="226"/>
      <c r="D106" s="226"/>
      <c r="E106" s="226"/>
      <c r="F106" s="227"/>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225"/>
      <c r="B107" s="226"/>
      <c r="C107" s="226"/>
      <c r="D107" s="226"/>
      <c r="E107" s="226"/>
      <c r="F107" s="227"/>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225"/>
      <c r="B108" s="226"/>
      <c r="C108" s="226"/>
      <c r="D108" s="226"/>
      <c r="E108" s="226"/>
      <c r="F108" s="227"/>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225"/>
      <c r="B109" s="226"/>
      <c r="C109" s="226"/>
      <c r="D109" s="226"/>
      <c r="E109" s="226"/>
      <c r="F109" s="227"/>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52.5" customHeight="1" x14ac:dyDescent="0.15">
      <c r="A110" s="225"/>
      <c r="B110" s="226"/>
      <c r="C110" s="226"/>
      <c r="D110" s="226"/>
      <c r="E110" s="226"/>
      <c r="F110" s="227"/>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52.5" customHeight="1" x14ac:dyDescent="0.15">
      <c r="A111" s="225"/>
      <c r="B111" s="226"/>
      <c r="C111" s="226"/>
      <c r="D111" s="226"/>
      <c r="E111" s="226"/>
      <c r="F111" s="227"/>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52.5" customHeight="1" x14ac:dyDescent="0.15">
      <c r="A112" s="225"/>
      <c r="B112" s="226"/>
      <c r="C112" s="226"/>
      <c r="D112" s="226"/>
      <c r="E112" s="226"/>
      <c r="F112" s="227"/>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9.25" customHeight="1" x14ac:dyDescent="0.15">
      <c r="A113" s="225"/>
      <c r="B113" s="226"/>
      <c r="C113" s="226"/>
      <c r="D113" s="226"/>
      <c r="E113" s="226"/>
      <c r="F113" s="227"/>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18.399999999999999" customHeight="1" x14ac:dyDescent="0.15">
      <c r="A114" s="225"/>
      <c r="B114" s="226"/>
      <c r="C114" s="226"/>
      <c r="D114" s="226"/>
      <c r="E114" s="226"/>
      <c r="F114" s="227"/>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5.25" customHeight="1" x14ac:dyDescent="0.15">
      <c r="A115" s="225"/>
      <c r="B115" s="226"/>
      <c r="C115" s="226"/>
      <c r="D115" s="226"/>
      <c r="E115" s="226"/>
      <c r="F115" s="227"/>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5.25" customHeight="1" x14ac:dyDescent="0.15">
      <c r="A116" s="225"/>
      <c r="B116" s="226"/>
      <c r="C116" s="226"/>
      <c r="D116" s="226"/>
      <c r="E116" s="226"/>
      <c r="F116" s="227"/>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5.25" customHeight="1" x14ac:dyDescent="0.15">
      <c r="A117" s="225"/>
      <c r="B117" s="226"/>
      <c r="C117" s="226"/>
      <c r="D117" s="226"/>
      <c r="E117" s="226"/>
      <c r="F117" s="227"/>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5.25" customHeight="1" x14ac:dyDescent="0.15">
      <c r="A118" s="225"/>
      <c r="B118" s="226"/>
      <c r="C118" s="226"/>
      <c r="D118" s="226"/>
      <c r="E118" s="226"/>
      <c r="F118" s="227"/>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5.25" customHeight="1" x14ac:dyDescent="0.15">
      <c r="A119" s="225"/>
      <c r="B119" s="226"/>
      <c r="C119" s="226"/>
      <c r="D119" s="226"/>
      <c r="E119" s="226"/>
      <c r="F119" s="227"/>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5.25" customHeight="1" x14ac:dyDescent="0.15">
      <c r="A120" s="225"/>
      <c r="B120" s="226"/>
      <c r="C120" s="226"/>
      <c r="D120" s="226"/>
      <c r="E120" s="226"/>
      <c r="F120" s="227"/>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5.25" customHeight="1" x14ac:dyDescent="0.15">
      <c r="A121" s="225"/>
      <c r="B121" s="226"/>
      <c r="C121" s="226"/>
      <c r="D121" s="226"/>
      <c r="E121" s="226"/>
      <c r="F121" s="227"/>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5.25" customHeight="1" x14ac:dyDescent="0.15">
      <c r="A122" s="225"/>
      <c r="B122" s="226"/>
      <c r="C122" s="226"/>
      <c r="D122" s="226"/>
      <c r="E122" s="226"/>
      <c r="F122" s="227"/>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5.25" customHeight="1" x14ac:dyDescent="0.15">
      <c r="A123" s="225"/>
      <c r="B123" s="226"/>
      <c r="C123" s="226"/>
      <c r="D123" s="226"/>
      <c r="E123" s="226"/>
      <c r="F123" s="227"/>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5.25" customHeight="1" x14ac:dyDescent="0.15">
      <c r="A124" s="225"/>
      <c r="B124" s="226"/>
      <c r="C124" s="226"/>
      <c r="D124" s="226"/>
      <c r="E124" s="226"/>
      <c r="F124" s="227"/>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5.25" customHeight="1" x14ac:dyDescent="0.15">
      <c r="A125" s="225"/>
      <c r="B125" s="226"/>
      <c r="C125" s="226"/>
      <c r="D125" s="226"/>
      <c r="E125" s="226"/>
      <c r="F125" s="227"/>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5.25" customHeight="1" x14ac:dyDescent="0.15">
      <c r="A126" s="225"/>
      <c r="B126" s="226"/>
      <c r="C126" s="226"/>
      <c r="D126" s="226"/>
      <c r="E126" s="226"/>
      <c r="F126" s="227"/>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5.25" customHeight="1" x14ac:dyDescent="0.15">
      <c r="A127" s="225"/>
      <c r="B127" s="226"/>
      <c r="C127" s="226"/>
      <c r="D127" s="226"/>
      <c r="E127" s="226"/>
      <c r="F127" s="227"/>
      <c r="G127" s="33"/>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5"/>
    </row>
    <row r="128" spans="1:50" ht="5.25" customHeight="1" x14ac:dyDescent="0.15">
      <c r="A128" s="225"/>
      <c r="B128" s="226"/>
      <c r="C128" s="226"/>
      <c r="D128" s="226"/>
      <c r="E128" s="226"/>
      <c r="F128" s="227"/>
      <c r="G128" s="33"/>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5"/>
    </row>
    <row r="129" spans="1:50" ht="5.25" customHeight="1" x14ac:dyDescent="0.15">
      <c r="A129" s="225"/>
      <c r="B129" s="226"/>
      <c r="C129" s="226"/>
      <c r="D129" s="226"/>
      <c r="E129" s="226"/>
      <c r="F129" s="227"/>
      <c r="G129" s="33"/>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5"/>
    </row>
    <row r="130" spans="1:50" ht="5.25" customHeight="1" x14ac:dyDescent="0.15">
      <c r="A130" s="225"/>
      <c r="B130" s="226"/>
      <c r="C130" s="226"/>
      <c r="D130" s="226"/>
      <c r="E130" s="226"/>
      <c r="F130" s="227"/>
      <c r="G130" s="33"/>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5"/>
    </row>
    <row r="131" spans="1:50" ht="5.25" customHeight="1" thickBot="1" x14ac:dyDescent="0.2">
      <c r="A131" s="605"/>
      <c r="B131" s="606"/>
      <c r="C131" s="606"/>
      <c r="D131" s="606"/>
      <c r="E131" s="606"/>
      <c r="F131" s="607"/>
      <c r="G131" s="36"/>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8"/>
    </row>
    <row r="132" spans="1:50" ht="24.75" customHeight="1" x14ac:dyDescent="0.15">
      <c r="A132" s="608" t="s">
        <v>232</v>
      </c>
      <c r="B132" s="609"/>
      <c r="C132" s="609"/>
      <c r="D132" s="609"/>
      <c r="E132" s="609"/>
      <c r="F132" s="610"/>
      <c r="G132" s="614" t="s">
        <v>610</v>
      </c>
      <c r="H132" s="615"/>
      <c r="I132" s="615"/>
      <c r="J132" s="615"/>
      <c r="K132" s="615"/>
      <c r="L132" s="615"/>
      <c r="M132" s="615"/>
      <c r="N132" s="615"/>
      <c r="O132" s="615"/>
      <c r="P132" s="615"/>
      <c r="Q132" s="615"/>
      <c r="R132" s="615"/>
      <c r="S132" s="615"/>
      <c r="T132" s="615"/>
      <c r="U132" s="615"/>
      <c r="V132" s="615"/>
      <c r="W132" s="615"/>
      <c r="X132" s="615"/>
      <c r="Y132" s="615"/>
      <c r="Z132" s="615"/>
      <c r="AA132" s="615"/>
      <c r="AB132" s="616"/>
      <c r="AC132" s="614" t="s">
        <v>250</v>
      </c>
      <c r="AD132" s="615"/>
      <c r="AE132" s="615"/>
      <c r="AF132" s="615"/>
      <c r="AG132" s="615"/>
      <c r="AH132" s="615"/>
      <c r="AI132" s="615"/>
      <c r="AJ132" s="615"/>
      <c r="AK132" s="615"/>
      <c r="AL132" s="615"/>
      <c r="AM132" s="615"/>
      <c r="AN132" s="615"/>
      <c r="AO132" s="615"/>
      <c r="AP132" s="615"/>
      <c r="AQ132" s="615"/>
      <c r="AR132" s="615"/>
      <c r="AS132" s="615"/>
      <c r="AT132" s="615"/>
      <c r="AU132" s="615"/>
      <c r="AV132" s="615"/>
      <c r="AW132" s="615"/>
      <c r="AX132" s="617"/>
    </row>
    <row r="133" spans="1:50" ht="24.75" customHeight="1" x14ac:dyDescent="0.15">
      <c r="A133" s="611"/>
      <c r="B133" s="612"/>
      <c r="C133" s="612"/>
      <c r="D133" s="612"/>
      <c r="E133" s="612"/>
      <c r="F133" s="613"/>
      <c r="G133" s="105" t="s">
        <v>15</v>
      </c>
      <c r="H133" s="618"/>
      <c r="I133" s="618"/>
      <c r="J133" s="618"/>
      <c r="K133" s="618"/>
      <c r="L133" s="619" t="s">
        <v>16</v>
      </c>
      <c r="M133" s="618"/>
      <c r="N133" s="618"/>
      <c r="O133" s="618"/>
      <c r="P133" s="618"/>
      <c r="Q133" s="618"/>
      <c r="R133" s="618"/>
      <c r="S133" s="618"/>
      <c r="T133" s="618"/>
      <c r="U133" s="618"/>
      <c r="V133" s="618"/>
      <c r="W133" s="618"/>
      <c r="X133" s="620"/>
      <c r="Y133" s="621" t="s">
        <v>17</v>
      </c>
      <c r="Z133" s="622"/>
      <c r="AA133" s="622"/>
      <c r="AB133" s="623"/>
      <c r="AC133" s="105" t="s">
        <v>15</v>
      </c>
      <c r="AD133" s="618"/>
      <c r="AE133" s="618"/>
      <c r="AF133" s="618"/>
      <c r="AG133" s="618"/>
      <c r="AH133" s="619" t="s">
        <v>16</v>
      </c>
      <c r="AI133" s="618"/>
      <c r="AJ133" s="618"/>
      <c r="AK133" s="618"/>
      <c r="AL133" s="618"/>
      <c r="AM133" s="618"/>
      <c r="AN133" s="618"/>
      <c r="AO133" s="618"/>
      <c r="AP133" s="618"/>
      <c r="AQ133" s="618"/>
      <c r="AR133" s="618"/>
      <c r="AS133" s="618"/>
      <c r="AT133" s="620"/>
      <c r="AU133" s="621" t="s">
        <v>17</v>
      </c>
      <c r="AV133" s="622"/>
      <c r="AW133" s="622"/>
      <c r="AX133" s="624"/>
    </row>
    <row r="134" spans="1:50" ht="24.75" customHeight="1" x14ac:dyDescent="0.15">
      <c r="A134" s="611"/>
      <c r="B134" s="612"/>
      <c r="C134" s="612"/>
      <c r="D134" s="612"/>
      <c r="E134" s="612"/>
      <c r="F134" s="613"/>
      <c r="G134" s="625" t="s">
        <v>595</v>
      </c>
      <c r="H134" s="626"/>
      <c r="I134" s="626"/>
      <c r="J134" s="626"/>
      <c r="K134" s="627"/>
      <c r="L134" s="628" t="s">
        <v>594</v>
      </c>
      <c r="M134" s="629"/>
      <c r="N134" s="629"/>
      <c r="O134" s="629"/>
      <c r="P134" s="629"/>
      <c r="Q134" s="629"/>
      <c r="R134" s="629"/>
      <c r="S134" s="629"/>
      <c r="T134" s="629"/>
      <c r="U134" s="629"/>
      <c r="V134" s="629"/>
      <c r="W134" s="629"/>
      <c r="X134" s="630"/>
      <c r="Y134" s="631">
        <v>55</v>
      </c>
      <c r="Z134" s="632"/>
      <c r="AA134" s="632"/>
      <c r="AB134" s="633"/>
      <c r="AC134" s="625" t="s">
        <v>627</v>
      </c>
      <c r="AD134" s="626"/>
      <c r="AE134" s="626"/>
      <c r="AF134" s="626"/>
      <c r="AG134" s="627"/>
      <c r="AH134" s="628" t="s">
        <v>627</v>
      </c>
      <c r="AI134" s="629"/>
      <c r="AJ134" s="629"/>
      <c r="AK134" s="629"/>
      <c r="AL134" s="629"/>
      <c r="AM134" s="629"/>
      <c r="AN134" s="629"/>
      <c r="AO134" s="629"/>
      <c r="AP134" s="629"/>
      <c r="AQ134" s="629"/>
      <c r="AR134" s="629"/>
      <c r="AS134" s="629"/>
      <c r="AT134" s="630"/>
      <c r="AU134" s="631" t="s">
        <v>627</v>
      </c>
      <c r="AV134" s="632"/>
      <c r="AW134" s="632"/>
      <c r="AX134" s="634"/>
    </row>
    <row r="135" spans="1:50" ht="24.75" customHeight="1" x14ac:dyDescent="0.15">
      <c r="A135" s="611"/>
      <c r="B135" s="612"/>
      <c r="C135" s="612"/>
      <c r="D135" s="612"/>
      <c r="E135" s="612"/>
      <c r="F135" s="613"/>
      <c r="G135" s="635" t="s">
        <v>18</v>
      </c>
      <c r="H135" s="636"/>
      <c r="I135" s="636"/>
      <c r="J135" s="636"/>
      <c r="K135" s="636"/>
      <c r="L135" s="637"/>
      <c r="M135" s="638"/>
      <c r="N135" s="638"/>
      <c r="O135" s="638"/>
      <c r="P135" s="638"/>
      <c r="Q135" s="638"/>
      <c r="R135" s="638"/>
      <c r="S135" s="638"/>
      <c r="T135" s="638"/>
      <c r="U135" s="638"/>
      <c r="V135" s="638"/>
      <c r="W135" s="638"/>
      <c r="X135" s="639"/>
      <c r="Y135" s="640">
        <f>SUM(Y134:AB134)</f>
        <v>55</v>
      </c>
      <c r="Z135" s="641"/>
      <c r="AA135" s="641"/>
      <c r="AB135" s="642"/>
      <c r="AC135" s="635" t="s">
        <v>18</v>
      </c>
      <c r="AD135" s="636"/>
      <c r="AE135" s="636"/>
      <c r="AF135" s="636"/>
      <c r="AG135" s="636"/>
      <c r="AH135" s="637"/>
      <c r="AI135" s="638"/>
      <c r="AJ135" s="638"/>
      <c r="AK135" s="638"/>
      <c r="AL135" s="638"/>
      <c r="AM135" s="638"/>
      <c r="AN135" s="638"/>
      <c r="AO135" s="638"/>
      <c r="AP135" s="638"/>
      <c r="AQ135" s="638"/>
      <c r="AR135" s="638"/>
      <c r="AS135" s="638"/>
      <c r="AT135" s="639"/>
      <c r="AU135" s="640">
        <f>SUM(AU134:AX134)</f>
        <v>0</v>
      </c>
      <c r="AV135" s="641"/>
      <c r="AW135" s="641"/>
      <c r="AX135" s="643"/>
    </row>
    <row r="136" spans="1:50" ht="24.75" customHeight="1" x14ac:dyDescent="0.15">
      <c r="A136" s="4"/>
      <c r="B136" s="4"/>
      <c r="C136" s="4"/>
      <c r="D136" s="4"/>
      <c r="E136" s="4"/>
      <c r="F136" s="4"/>
      <c r="G136" s="7"/>
      <c r="H136" s="7"/>
      <c r="I136" s="7"/>
      <c r="J136" s="7"/>
      <c r="K136" s="7"/>
      <c r="L136" s="3"/>
      <c r="M136" s="7"/>
      <c r="N136" s="7"/>
      <c r="O136" s="7"/>
      <c r="P136" s="7"/>
      <c r="Q136" s="7"/>
      <c r="R136" s="7"/>
      <c r="S136" s="7"/>
      <c r="T136" s="7"/>
      <c r="U136" s="7"/>
      <c r="V136" s="7"/>
      <c r="W136" s="7"/>
      <c r="X136" s="7"/>
      <c r="Y136" s="8"/>
      <c r="Z136" s="8"/>
      <c r="AA136" s="8"/>
      <c r="AB136" s="8"/>
      <c r="AC136" s="7"/>
      <c r="AD136" s="7"/>
      <c r="AE136" s="7"/>
      <c r="AF136" s="7"/>
      <c r="AG136" s="7"/>
      <c r="AH136" s="3"/>
      <c r="AI136" s="7"/>
      <c r="AJ136" s="7"/>
      <c r="AK136" s="7"/>
      <c r="AL136" s="7"/>
      <c r="AM136" s="7"/>
      <c r="AN136" s="7"/>
      <c r="AO136" s="7"/>
      <c r="AP136" s="7"/>
      <c r="AQ136" s="7"/>
      <c r="AR136" s="7"/>
      <c r="AS136" s="7"/>
      <c r="AT136" s="7"/>
      <c r="AU136" s="8"/>
      <c r="AV136" s="8"/>
      <c r="AW136" s="8"/>
      <c r="AX136" s="8"/>
    </row>
    <row r="137" spans="1:50" ht="24.75" customHeight="1" x14ac:dyDescent="0.15"/>
    <row r="138" spans="1:50" ht="24.75" customHeight="1" x14ac:dyDescent="0.15">
      <c r="A138" s="9"/>
      <c r="B138" s="1" t="s">
        <v>26</v>
      </c>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row>
    <row r="139" spans="1:50" ht="24.75" customHeight="1" x14ac:dyDescent="0.15">
      <c r="A139" s="9"/>
      <c r="B139" s="39" t="s">
        <v>212</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0" ht="59.25" customHeight="1" x14ac:dyDescent="0.15">
      <c r="A140" s="644"/>
      <c r="B140" s="644"/>
      <c r="C140" s="644" t="s">
        <v>24</v>
      </c>
      <c r="D140" s="644"/>
      <c r="E140" s="644"/>
      <c r="F140" s="644"/>
      <c r="G140" s="644"/>
      <c r="H140" s="644"/>
      <c r="I140" s="644"/>
      <c r="J140" s="645" t="s">
        <v>180</v>
      </c>
      <c r="K140" s="115"/>
      <c r="L140" s="115"/>
      <c r="M140" s="115"/>
      <c r="N140" s="115"/>
      <c r="O140" s="115"/>
      <c r="P140" s="646" t="s">
        <v>25</v>
      </c>
      <c r="Q140" s="646"/>
      <c r="R140" s="646"/>
      <c r="S140" s="646"/>
      <c r="T140" s="646"/>
      <c r="U140" s="646"/>
      <c r="V140" s="646"/>
      <c r="W140" s="646"/>
      <c r="X140" s="646"/>
      <c r="Y140" s="647" t="s">
        <v>179</v>
      </c>
      <c r="Z140" s="648"/>
      <c r="AA140" s="648"/>
      <c r="AB140" s="648"/>
      <c r="AC140" s="645" t="s">
        <v>204</v>
      </c>
      <c r="AD140" s="645"/>
      <c r="AE140" s="645"/>
      <c r="AF140" s="645"/>
      <c r="AG140" s="645"/>
      <c r="AH140" s="647" t="s">
        <v>217</v>
      </c>
      <c r="AI140" s="644"/>
      <c r="AJ140" s="644"/>
      <c r="AK140" s="644"/>
      <c r="AL140" s="644" t="s">
        <v>19</v>
      </c>
      <c r="AM140" s="644"/>
      <c r="AN140" s="644"/>
      <c r="AO140" s="649"/>
      <c r="AP140" s="650" t="s">
        <v>181</v>
      </c>
      <c r="AQ140" s="650"/>
      <c r="AR140" s="650"/>
      <c r="AS140" s="650"/>
      <c r="AT140" s="650"/>
      <c r="AU140" s="650"/>
      <c r="AV140" s="650"/>
      <c r="AW140" s="650"/>
      <c r="AX140" s="650"/>
    </row>
    <row r="141" spans="1:50" ht="51" customHeight="1" x14ac:dyDescent="0.15">
      <c r="A141" s="651">
        <v>1</v>
      </c>
      <c r="B141" s="651">
        <v>1</v>
      </c>
      <c r="C141" s="652" t="s">
        <v>596</v>
      </c>
      <c r="D141" s="653"/>
      <c r="E141" s="653"/>
      <c r="F141" s="653"/>
      <c r="G141" s="653"/>
      <c r="H141" s="653"/>
      <c r="I141" s="653"/>
      <c r="J141" s="654">
        <v>5010405001703</v>
      </c>
      <c r="K141" s="655"/>
      <c r="L141" s="655"/>
      <c r="M141" s="655"/>
      <c r="N141" s="655"/>
      <c r="O141" s="655"/>
      <c r="P141" s="656" t="s">
        <v>597</v>
      </c>
      <c r="Q141" s="657"/>
      <c r="R141" s="657"/>
      <c r="S141" s="657"/>
      <c r="T141" s="657"/>
      <c r="U141" s="657"/>
      <c r="V141" s="657"/>
      <c r="W141" s="657"/>
      <c r="X141" s="657"/>
      <c r="Y141" s="658">
        <v>55</v>
      </c>
      <c r="Z141" s="659"/>
      <c r="AA141" s="659"/>
      <c r="AB141" s="660"/>
      <c r="AC141" s="661" t="s">
        <v>220</v>
      </c>
      <c r="AD141" s="662"/>
      <c r="AE141" s="662"/>
      <c r="AF141" s="662"/>
      <c r="AG141" s="663"/>
      <c r="AH141" s="664">
        <v>2</v>
      </c>
      <c r="AI141" s="665"/>
      <c r="AJ141" s="665"/>
      <c r="AK141" s="666"/>
      <c r="AL141" s="667" t="s">
        <v>606</v>
      </c>
      <c r="AM141" s="668"/>
      <c r="AN141" s="668"/>
      <c r="AO141" s="669"/>
      <c r="AP141" s="670" t="s">
        <v>611</v>
      </c>
      <c r="AQ141" s="670"/>
      <c r="AR141" s="670"/>
      <c r="AS141" s="670"/>
      <c r="AT141" s="670"/>
      <c r="AU141" s="670"/>
      <c r="AV141" s="670"/>
      <c r="AW141" s="670"/>
      <c r="AX141" s="670"/>
    </row>
  </sheetData>
  <sheetProtection formatRows="0"/>
  <dataConsolidate link="1"/>
  <mergeCells count="457">
    <mergeCell ref="V92:W92"/>
    <mergeCell ref="AC92:AD92"/>
    <mergeCell ref="AE92:AG92"/>
    <mergeCell ref="AH92:AI92"/>
    <mergeCell ref="AQ92:AS92"/>
    <mergeCell ref="E90:G90"/>
    <mergeCell ref="I90:J90"/>
    <mergeCell ref="L90:M90"/>
    <mergeCell ref="O90:P90"/>
    <mergeCell ref="Q90:S90"/>
    <mergeCell ref="U90:V90"/>
    <mergeCell ref="X90:Y90"/>
    <mergeCell ref="A141:B141"/>
    <mergeCell ref="C141:I141"/>
    <mergeCell ref="J141:O141"/>
    <mergeCell ref="P141:X141"/>
    <mergeCell ref="Y141:AB141"/>
    <mergeCell ref="AC141:AG141"/>
    <mergeCell ref="AH141:AK141"/>
    <mergeCell ref="AL141:AO141"/>
    <mergeCell ref="AP141:AX141"/>
    <mergeCell ref="AU135:AX135"/>
    <mergeCell ref="A140:B140"/>
    <mergeCell ref="C140:I140"/>
    <mergeCell ref="J140:O140"/>
    <mergeCell ref="P140:X140"/>
    <mergeCell ref="Y140:AB140"/>
    <mergeCell ref="AC140:AG140"/>
    <mergeCell ref="AH140:AK140"/>
    <mergeCell ref="AL140:AO140"/>
    <mergeCell ref="AP140:AX140"/>
    <mergeCell ref="AM91:AN91"/>
    <mergeCell ref="AO91:AP91"/>
    <mergeCell ref="AR91:AS91"/>
    <mergeCell ref="AU91:AV91"/>
    <mergeCell ref="A92:D92"/>
    <mergeCell ref="O92:P92"/>
    <mergeCell ref="U91:V91"/>
    <mergeCell ref="X91:Y91"/>
    <mergeCell ref="AA91:AB91"/>
    <mergeCell ref="AC91:AE91"/>
    <mergeCell ref="AG91:AH91"/>
    <mergeCell ref="AJ91:AK91"/>
    <mergeCell ref="A91:D91"/>
    <mergeCell ref="E91:G91"/>
    <mergeCell ref="I91:J91"/>
    <mergeCell ref="L91:M91"/>
    <mergeCell ref="O91:P91"/>
    <mergeCell ref="Q91:S91"/>
    <mergeCell ref="L92:N92"/>
    <mergeCell ref="E92:F92"/>
    <mergeCell ref="G92:I92"/>
    <mergeCell ref="J92:K92"/>
    <mergeCell ref="Q92:R92"/>
    <mergeCell ref="S92:U92"/>
    <mergeCell ref="AM92:AN92"/>
    <mergeCell ref="AO92:AP92"/>
    <mergeCell ref="A93:F131"/>
    <mergeCell ref="A132:F135"/>
    <mergeCell ref="G132:AB132"/>
    <mergeCell ref="AC132:AX132"/>
    <mergeCell ref="G133:K133"/>
    <mergeCell ref="L133:X133"/>
    <mergeCell ref="AA92:AB92"/>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85:D85"/>
    <mergeCell ref="E85:P85"/>
    <mergeCell ref="Q85:AB85"/>
    <mergeCell ref="AC85:AN85"/>
    <mergeCell ref="AO85:AX85"/>
    <mergeCell ref="A86:D86"/>
    <mergeCell ref="E86:P86"/>
    <mergeCell ref="Q86:AB86"/>
    <mergeCell ref="AC86:AN86"/>
    <mergeCell ref="AO86:AX86"/>
    <mergeCell ref="A89:D89"/>
    <mergeCell ref="E89:P89"/>
    <mergeCell ref="Q89:AB89"/>
    <mergeCell ref="AC89:AN89"/>
    <mergeCell ref="AO89:AX89"/>
    <mergeCell ref="A90:D90"/>
    <mergeCell ref="A87:D87"/>
    <mergeCell ref="E87:P87"/>
    <mergeCell ref="Q87:AB87"/>
    <mergeCell ref="AC87:AN87"/>
    <mergeCell ref="AO87:AX87"/>
    <mergeCell ref="A88:D88"/>
    <mergeCell ref="E88:P88"/>
    <mergeCell ref="Q88:AB88"/>
    <mergeCell ref="AC88:AN88"/>
    <mergeCell ref="AO88:AX88"/>
    <mergeCell ref="AA90:AB90"/>
    <mergeCell ref="AC90:AE90"/>
    <mergeCell ref="AG90:AH90"/>
    <mergeCell ref="AJ90:AK90"/>
    <mergeCell ref="AM90:AN90"/>
    <mergeCell ref="AO90:AP90"/>
    <mergeCell ref="AR90:AS90"/>
    <mergeCell ref="AU90:AV90"/>
    <mergeCell ref="A78:E78"/>
    <mergeCell ref="F78:AX78"/>
    <mergeCell ref="A79:AX79"/>
    <mergeCell ref="A80:AX80"/>
    <mergeCell ref="A81:AX81"/>
    <mergeCell ref="A82:D82"/>
    <mergeCell ref="E82:P82"/>
    <mergeCell ref="Q82:AB82"/>
    <mergeCell ref="AC82:AN82"/>
    <mergeCell ref="AO82:AX82"/>
    <mergeCell ref="E83:P83"/>
    <mergeCell ref="Q83:AB83"/>
    <mergeCell ref="AC83:AN83"/>
    <mergeCell ref="AO83:AX83"/>
    <mergeCell ref="A84:D84"/>
    <mergeCell ref="E84:P84"/>
    <mergeCell ref="Q84:AB84"/>
    <mergeCell ref="AC84:AN84"/>
    <mergeCell ref="AO84:AX84"/>
    <mergeCell ref="A64:B70"/>
    <mergeCell ref="C64:AC64"/>
    <mergeCell ref="AD64:AF64"/>
    <mergeCell ref="AG64:AX70"/>
    <mergeCell ref="J68:L68"/>
    <mergeCell ref="M68:N68"/>
    <mergeCell ref="C69:D69"/>
    <mergeCell ref="E69:G69"/>
    <mergeCell ref="H69:I69"/>
    <mergeCell ref="J69:L69"/>
    <mergeCell ref="M69:N69"/>
    <mergeCell ref="C70:D70"/>
    <mergeCell ref="E70:G70"/>
    <mergeCell ref="H70:I70"/>
    <mergeCell ref="J70:L70"/>
    <mergeCell ref="C54:AC54"/>
    <mergeCell ref="AD54:AF54"/>
    <mergeCell ref="AG54:AX54"/>
    <mergeCell ref="C55:AC55"/>
    <mergeCell ref="AD55:AF55"/>
    <mergeCell ref="AG55:AX55"/>
    <mergeCell ref="AG63:AX63"/>
    <mergeCell ref="A60:B63"/>
    <mergeCell ref="C60:AC60"/>
    <mergeCell ref="AD60:AF60"/>
    <mergeCell ref="AG60:AX60"/>
    <mergeCell ref="C61:AC61"/>
    <mergeCell ref="AD61:AF61"/>
    <mergeCell ref="AG61:AX61"/>
    <mergeCell ref="C62:AC62"/>
    <mergeCell ref="AD62:AF62"/>
    <mergeCell ref="AG62:AX62"/>
    <mergeCell ref="C63:AC63"/>
    <mergeCell ref="AD63:AF63"/>
    <mergeCell ref="A47:B49"/>
    <mergeCell ref="C47:AC47"/>
    <mergeCell ref="AD47:AF47"/>
    <mergeCell ref="AG47:AX47"/>
    <mergeCell ref="C48:AC48"/>
    <mergeCell ref="AD48:AF48"/>
    <mergeCell ref="AG48:AX48"/>
    <mergeCell ref="C49:AC49"/>
    <mergeCell ref="AD49:AF49"/>
    <mergeCell ref="AG49:AX49"/>
    <mergeCell ref="A50:B59"/>
    <mergeCell ref="C50:AC50"/>
    <mergeCell ref="AD50:AF50"/>
    <mergeCell ref="AG50:AX52"/>
    <mergeCell ref="C51:D52"/>
    <mergeCell ref="E51:AC51"/>
    <mergeCell ref="AD51:AF51"/>
    <mergeCell ref="E52:AC52"/>
    <mergeCell ref="AD52:AF52"/>
    <mergeCell ref="C53:AC53"/>
    <mergeCell ref="C58:AC58"/>
    <mergeCell ref="AD58:AF58"/>
    <mergeCell ref="AG58:AX58"/>
    <mergeCell ref="C59:AC59"/>
    <mergeCell ref="AD59:AF59"/>
    <mergeCell ref="AG59:AX59"/>
    <mergeCell ref="C56:AC56"/>
    <mergeCell ref="AD56:AF56"/>
    <mergeCell ref="AG56:AX56"/>
    <mergeCell ref="C57:AC57"/>
    <mergeCell ref="AD57:AF57"/>
    <mergeCell ref="AG57:AX57"/>
    <mergeCell ref="AD53:AF53"/>
    <mergeCell ref="AG53:AX53"/>
    <mergeCell ref="U43:AX43"/>
    <mergeCell ref="G44:T44"/>
    <mergeCell ref="A45:AX45"/>
    <mergeCell ref="C46:AC46"/>
    <mergeCell ref="AD46:AF46"/>
    <mergeCell ref="AG46:AX46"/>
    <mergeCell ref="W40:AA40"/>
    <mergeCell ref="AB40:AX40"/>
    <mergeCell ref="W41:AA41"/>
    <mergeCell ref="AB41:AX41"/>
    <mergeCell ref="C42:D44"/>
    <mergeCell ref="E42:F44"/>
    <mergeCell ref="G42:I42"/>
    <mergeCell ref="J42:T42"/>
    <mergeCell ref="U42:AX42"/>
    <mergeCell ref="G43:T43"/>
    <mergeCell ref="A39:B44"/>
    <mergeCell ref="C39:D41"/>
    <mergeCell ref="E39:F39"/>
    <mergeCell ref="G39:AX39"/>
    <mergeCell ref="E40:F41"/>
    <mergeCell ref="AU34:AX34"/>
    <mergeCell ref="Y35:AA35"/>
    <mergeCell ref="AB35:AD35"/>
    <mergeCell ref="AE35:AH35"/>
    <mergeCell ref="AI36:AL36"/>
    <mergeCell ref="AM36:AP36"/>
    <mergeCell ref="AQ36:AT36"/>
    <mergeCell ref="AU36:AX36"/>
    <mergeCell ref="A37:F38"/>
    <mergeCell ref="G37:AX38"/>
    <mergeCell ref="AQ33:AR33"/>
    <mergeCell ref="AS33:AT33"/>
    <mergeCell ref="AU33:AV33"/>
    <mergeCell ref="A29:F31"/>
    <mergeCell ref="G29:X29"/>
    <mergeCell ref="Y29:AA29"/>
    <mergeCell ref="AB29:AD29"/>
    <mergeCell ref="AE29:AH29"/>
    <mergeCell ref="AI29:AL29"/>
    <mergeCell ref="AB31:AD31"/>
    <mergeCell ref="AE31:AH31"/>
    <mergeCell ref="AI31:AL31"/>
    <mergeCell ref="AQ32:AT32"/>
    <mergeCell ref="AU32:AX32"/>
    <mergeCell ref="A32:F36"/>
    <mergeCell ref="G32:O33"/>
    <mergeCell ref="P32:X33"/>
    <mergeCell ref="Y32:AA33"/>
    <mergeCell ref="AB32:AD33"/>
    <mergeCell ref="AE32:AH33"/>
    <mergeCell ref="AI32:AL33"/>
    <mergeCell ref="AM32:AP33"/>
    <mergeCell ref="AM34:AP34"/>
    <mergeCell ref="AQ34:AT34"/>
    <mergeCell ref="AI26:AL26"/>
    <mergeCell ref="AM26:AP26"/>
    <mergeCell ref="AQ26:AT26"/>
    <mergeCell ref="AU26:AX26"/>
    <mergeCell ref="AM29:AP29"/>
    <mergeCell ref="AQ29:AX29"/>
    <mergeCell ref="Y30:AA30"/>
    <mergeCell ref="AB30:AD30"/>
    <mergeCell ref="A26:F28"/>
    <mergeCell ref="G26:O26"/>
    <mergeCell ref="P26:X26"/>
    <mergeCell ref="Y26:AA26"/>
    <mergeCell ref="AB26:AD26"/>
    <mergeCell ref="AE26:AH26"/>
    <mergeCell ref="AQ30:AX30"/>
    <mergeCell ref="Y31:AA31"/>
    <mergeCell ref="AM27:AP27"/>
    <mergeCell ref="AQ27:AT27"/>
    <mergeCell ref="AU27:AX27"/>
    <mergeCell ref="Y28:AA28"/>
    <mergeCell ref="AB28:AD28"/>
    <mergeCell ref="AE28:AH28"/>
    <mergeCell ref="AI28:AL28"/>
    <mergeCell ref="AM28:AP28"/>
    <mergeCell ref="AQ28:AT28"/>
    <mergeCell ref="AU28:AX28"/>
    <mergeCell ref="AM31:AP31"/>
    <mergeCell ref="AQ31:AX31"/>
    <mergeCell ref="G27:O28"/>
    <mergeCell ref="P27:X28"/>
    <mergeCell ref="Y27:AA27"/>
    <mergeCell ref="AB27:AD27"/>
    <mergeCell ref="AE27:AH27"/>
    <mergeCell ref="AI27:AL27"/>
    <mergeCell ref="AU35:AX35"/>
    <mergeCell ref="G34:O36"/>
    <mergeCell ref="P34:X36"/>
    <mergeCell ref="Y34:AA34"/>
    <mergeCell ref="AB34:AD34"/>
    <mergeCell ref="AE34:AH34"/>
    <mergeCell ref="AI34:AL34"/>
    <mergeCell ref="Y36:AA36"/>
    <mergeCell ref="AB36:AD36"/>
    <mergeCell ref="AE36:AH36"/>
    <mergeCell ref="AW33:AX33"/>
    <mergeCell ref="AI35:AL35"/>
    <mergeCell ref="AM35:AP35"/>
    <mergeCell ref="AQ35:AT35"/>
    <mergeCell ref="G30:X31"/>
    <mergeCell ref="AE30:AH30"/>
    <mergeCell ref="AI30:AL30"/>
    <mergeCell ref="AM30:AP30"/>
    <mergeCell ref="A22:F24"/>
    <mergeCell ref="G22:O22"/>
    <mergeCell ref="P22:V22"/>
    <mergeCell ref="W22:AC22"/>
    <mergeCell ref="G24:O24"/>
    <mergeCell ref="P24:V24"/>
    <mergeCell ref="W24:AC24"/>
    <mergeCell ref="A25:F25"/>
    <mergeCell ref="G25:AX25"/>
    <mergeCell ref="G23:O23"/>
    <mergeCell ref="P23:V23"/>
    <mergeCell ref="W23:AC23"/>
    <mergeCell ref="AD23:AX24"/>
    <mergeCell ref="G21:O21"/>
    <mergeCell ref="P21:V21"/>
    <mergeCell ref="W21:AC21"/>
    <mergeCell ref="AD21:AJ21"/>
    <mergeCell ref="AK21:AQ21"/>
    <mergeCell ref="AR21:AX21"/>
    <mergeCell ref="W17:AC17"/>
    <mergeCell ref="AD17:AJ17"/>
    <mergeCell ref="AK17:AQ17"/>
    <mergeCell ref="AR17:AX17"/>
    <mergeCell ref="G13:H18"/>
    <mergeCell ref="AK14:AQ14"/>
    <mergeCell ref="AR14:AX14"/>
    <mergeCell ref="I15:O15"/>
    <mergeCell ref="AD22:AX22"/>
    <mergeCell ref="G20:O20"/>
    <mergeCell ref="P20:V20"/>
    <mergeCell ref="W20:AC20"/>
    <mergeCell ref="AD20:AJ20"/>
    <mergeCell ref="AK20:AQ20"/>
    <mergeCell ref="AR20:AX20"/>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P13:V13"/>
    <mergeCell ref="W13:AC13"/>
    <mergeCell ref="AD13:AJ13"/>
    <mergeCell ref="AK13:AQ13"/>
    <mergeCell ref="AR13:AX13"/>
    <mergeCell ref="I14:O14"/>
    <mergeCell ref="P14:V14"/>
    <mergeCell ref="P15:V15"/>
    <mergeCell ref="W15:AC15"/>
    <mergeCell ref="AD15:AJ15"/>
    <mergeCell ref="AK15:AQ15"/>
    <mergeCell ref="AR15:AX15"/>
    <mergeCell ref="AD2:AH2"/>
    <mergeCell ref="AJ2:AM2"/>
    <mergeCell ref="AO2:AQ2"/>
    <mergeCell ref="AS2:AU2"/>
    <mergeCell ref="AW2:AX2"/>
    <mergeCell ref="A3:AH3"/>
    <mergeCell ref="AJ3:AW3"/>
    <mergeCell ref="A8:F8"/>
    <mergeCell ref="G8:X8"/>
    <mergeCell ref="Y8:AD8"/>
    <mergeCell ref="AE8:AX8"/>
    <mergeCell ref="AE5:AP5"/>
    <mergeCell ref="AQ5:AX5"/>
    <mergeCell ref="A6:F6"/>
    <mergeCell ref="G6:AX6"/>
    <mergeCell ref="A7:F7"/>
    <mergeCell ref="G7:X7"/>
    <mergeCell ref="Y7:AD7"/>
    <mergeCell ref="AE7:AX7"/>
    <mergeCell ref="G40:V41"/>
    <mergeCell ref="U44:AX44"/>
    <mergeCell ref="A4:F4"/>
    <mergeCell ref="G4:X4"/>
    <mergeCell ref="Y4:AD4"/>
    <mergeCell ref="AE4:AP4"/>
    <mergeCell ref="AQ4:AX4"/>
    <mergeCell ref="A5:F5"/>
    <mergeCell ref="G5:L5"/>
    <mergeCell ref="M5:R5"/>
    <mergeCell ref="S5:X5"/>
    <mergeCell ref="Y5:AD5"/>
    <mergeCell ref="A9:F9"/>
    <mergeCell ref="G9:AX9"/>
    <mergeCell ref="I16:O16"/>
    <mergeCell ref="P16:V16"/>
    <mergeCell ref="W16:AC16"/>
    <mergeCell ref="AD16:AJ16"/>
    <mergeCell ref="AK16:AQ16"/>
    <mergeCell ref="AR16:AX16"/>
    <mergeCell ref="W14:AC14"/>
    <mergeCell ref="AD14:AJ14"/>
    <mergeCell ref="AR12:AX12"/>
    <mergeCell ref="I13:O13"/>
    <mergeCell ref="O65:AF65"/>
    <mergeCell ref="C65:N65"/>
    <mergeCell ref="X92:Z92"/>
    <mergeCell ref="AJ92:AL92"/>
    <mergeCell ref="C68:D68"/>
    <mergeCell ref="E68:G68"/>
    <mergeCell ref="H68:I68"/>
    <mergeCell ref="A73:AX73"/>
    <mergeCell ref="A74:AX74"/>
    <mergeCell ref="A75:AX75"/>
    <mergeCell ref="A76:E76"/>
    <mergeCell ref="F76:AX76"/>
    <mergeCell ref="A77:AX77"/>
    <mergeCell ref="A71:B72"/>
    <mergeCell ref="C71:F71"/>
    <mergeCell ref="G71:AX71"/>
    <mergeCell ref="C72:F72"/>
    <mergeCell ref="G72:AX72"/>
    <mergeCell ref="A83:D83"/>
    <mergeCell ref="AT92:AU92"/>
    <mergeCell ref="AV92:AW92"/>
    <mergeCell ref="C67:D67"/>
    <mergeCell ref="E67:G67"/>
    <mergeCell ref="H67:I67"/>
    <mergeCell ref="M70:N70"/>
    <mergeCell ref="C66:D66"/>
    <mergeCell ref="E66:G66"/>
    <mergeCell ref="H66:I66"/>
    <mergeCell ref="J66:L66"/>
    <mergeCell ref="M66:N66"/>
    <mergeCell ref="O66:AF66"/>
    <mergeCell ref="O67:AF67"/>
    <mergeCell ref="O68:AF68"/>
    <mergeCell ref="O69:AF69"/>
    <mergeCell ref="O70:AF70"/>
    <mergeCell ref="J67:L67"/>
    <mergeCell ref="M67:N67"/>
  </mergeCells>
  <phoneticPr fontId="5"/>
  <conditionalFormatting sqref="P14:AC14">
    <cfRule type="expression" dxfId="87" priority="917">
      <formula>IF(RIGHT(TEXT(P14,"0.#"),1)=".",FALSE,TRUE)</formula>
    </cfRule>
    <cfRule type="expression" dxfId="86" priority="918">
      <formula>IF(RIGHT(TEXT(P14,"0.#"),1)=".",TRUE,FALSE)</formula>
    </cfRule>
  </conditionalFormatting>
  <conditionalFormatting sqref="P18:AX18">
    <cfRule type="expression" dxfId="85" priority="915">
      <formula>IF(RIGHT(TEXT(P18,"0.#"),1)=".",FALSE,TRUE)</formula>
    </cfRule>
    <cfRule type="expression" dxfId="84" priority="916">
      <formula>IF(RIGHT(TEXT(P18,"0.#"),1)=".",TRUE,FALSE)</formula>
    </cfRule>
  </conditionalFormatting>
  <conditionalFormatting sqref="Y135">
    <cfRule type="expression" dxfId="83" priority="911">
      <formula>IF(RIGHT(TEXT(Y135,"0.#"),1)=".",FALSE,TRUE)</formula>
    </cfRule>
    <cfRule type="expression" dxfId="82" priority="912">
      <formula>IF(RIGHT(TEXT(Y135,"0.#"),1)=".",TRUE,FALSE)</formula>
    </cfRule>
  </conditionalFormatting>
  <conditionalFormatting sqref="P15:AC17 P13:AX13 AR15:AX15">
    <cfRule type="expression" dxfId="81" priority="909">
      <formula>IF(RIGHT(TEXT(P13,"0.#"),1)=".",FALSE,TRUE)</formula>
    </cfRule>
    <cfRule type="expression" dxfId="80" priority="910">
      <formula>IF(RIGHT(TEXT(P13,"0.#"),1)=".",TRUE,FALSE)</formula>
    </cfRule>
  </conditionalFormatting>
  <conditionalFormatting sqref="P19:AJ19">
    <cfRule type="expression" dxfId="79" priority="907">
      <formula>IF(RIGHT(TEXT(P19,"0.#"),1)=".",FALSE,TRUE)</formula>
    </cfRule>
    <cfRule type="expression" dxfId="78" priority="908">
      <formula>IF(RIGHT(TEXT(P19,"0.#"),1)=".",TRUE,FALSE)</formula>
    </cfRule>
  </conditionalFormatting>
  <conditionalFormatting sqref="AE27 AQ27">
    <cfRule type="expression" dxfId="77" priority="905">
      <formula>IF(RIGHT(TEXT(AE27,"0.#"),1)=".",FALSE,TRUE)</formula>
    </cfRule>
    <cfRule type="expression" dxfId="76" priority="906">
      <formula>IF(RIGHT(TEXT(AE27,"0.#"),1)=".",TRUE,FALSE)</formula>
    </cfRule>
  </conditionalFormatting>
  <conditionalFormatting sqref="Y134">
    <cfRule type="expression" dxfId="75" priority="903">
      <formula>IF(RIGHT(TEXT(Y134,"0.#"),1)=".",FALSE,TRUE)</formula>
    </cfRule>
    <cfRule type="expression" dxfId="74" priority="904">
      <formula>IF(RIGHT(TEXT(Y134,"0.#"),1)=".",TRUE,FALSE)</formula>
    </cfRule>
  </conditionalFormatting>
  <conditionalFormatting sqref="AU135">
    <cfRule type="expression" dxfId="73" priority="899">
      <formula>IF(RIGHT(TEXT(AU135,"0.#"),1)=".",FALSE,TRUE)</formula>
    </cfRule>
    <cfRule type="expression" dxfId="72" priority="900">
      <formula>IF(RIGHT(TEXT(AU135,"0.#"),1)=".",TRUE,FALSE)</formula>
    </cfRule>
  </conditionalFormatting>
  <conditionalFormatting sqref="AU134">
    <cfRule type="expression" dxfId="71" priority="897">
      <formula>IF(RIGHT(TEXT(AU134,"0.#"),1)=".",FALSE,TRUE)</formula>
    </cfRule>
    <cfRule type="expression" dxfId="70" priority="898">
      <formula>IF(RIGHT(TEXT(AU134,"0.#"),1)=".",TRUE,FALSE)</formula>
    </cfRule>
  </conditionalFormatting>
  <conditionalFormatting sqref="AI27">
    <cfRule type="expression" dxfId="69" priority="883">
      <formula>IF(RIGHT(TEXT(AI27,"0.#"),1)=".",FALSE,TRUE)</formula>
    </cfRule>
    <cfRule type="expression" dxfId="68" priority="884">
      <formula>IF(RIGHT(TEXT(AI27,"0.#"),1)=".",TRUE,FALSE)</formula>
    </cfRule>
  </conditionalFormatting>
  <conditionalFormatting sqref="AM27">
    <cfRule type="expression" dxfId="67" priority="881">
      <formula>IF(RIGHT(TEXT(AM27,"0.#"),1)=".",FALSE,TRUE)</formula>
    </cfRule>
    <cfRule type="expression" dxfId="66" priority="882">
      <formula>IF(RIGHT(TEXT(AM27,"0.#"),1)=".",TRUE,FALSE)</formula>
    </cfRule>
  </conditionalFormatting>
  <conditionalFormatting sqref="AE28">
    <cfRule type="expression" dxfId="65" priority="879">
      <formula>IF(RIGHT(TEXT(AE28,"0.#"),1)=".",FALSE,TRUE)</formula>
    </cfRule>
    <cfRule type="expression" dxfId="64" priority="880">
      <formula>IF(RIGHT(TEXT(AE28,"0.#"),1)=".",TRUE,FALSE)</formula>
    </cfRule>
  </conditionalFormatting>
  <conditionalFormatting sqref="AI28">
    <cfRule type="expression" dxfId="63" priority="877">
      <formula>IF(RIGHT(TEXT(AI28,"0.#"),1)=".",FALSE,TRUE)</formula>
    </cfRule>
    <cfRule type="expression" dxfId="62" priority="878">
      <formula>IF(RIGHT(TEXT(AI28,"0.#"),1)=".",TRUE,FALSE)</formula>
    </cfRule>
  </conditionalFormatting>
  <conditionalFormatting sqref="AM28">
    <cfRule type="expression" dxfId="61" priority="875">
      <formula>IF(RIGHT(TEXT(AM28,"0.#"),1)=".",FALSE,TRUE)</formula>
    </cfRule>
    <cfRule type="expression" dxfId="60" priority="876">
      <formula>IF(RIGHT(TEXT(AM28,"0.#"),1)=".",TRUE,FALSE)</formula>
    </cfRule>
  </conditionalFormatting>
  <conditionalFormatting sqref="AQ28">
    <cfRule type="expression" dxfId="59" priority="873">
      <formula>IF(RIGHT(TEXT(AQ28,"0.#"),1)=".",FALSE,TRUE)</formula>
    </cfRule>
    <cfRule type="expression" dxfId="58" priority="874">
      <formula>IF(RIGHT(TEXT(AQ28,"0.#"),1)=".",TRUE,FALSE)</formula>
    </cfRule>
  </conditionalFormatting>
  <conditionalFormatting sqref="AL141:AO141">
    <cfRule type="expression" dxfId="57" priority="835">
      <formula>IF(AND(AL141&gt;=0, RIGHT(TEXT(AL141,"0.#"),1)&lt;&gt;"."),TRUE,FALSE)</formula>
    </cfRule>
    <cfRule type="expression" dxfId="56" priority="836">
      <formula>IF(AND(AL141&gt;=0, RIGHT(TEXT(AL141,"0.#"),1)="."),TRUE,FALSE)</formula>
    </cfRule>
    <cfRule type="expression" dxfId="55" priority="837">
      <formula>IF(AND(AL141&lt;0, RIGHT(TEXT(AL141,"0.#"),1)&lt;&gt;"."),TRUE,FALSE)</formula>
    </cfRule>
    <cfRule type="expression" dxfId="54" priority="838">
      <formula>IF(AND(AL141&lt;0, RIGHT(TEXT(AL141,"0.#"),1)="."),TRUE,FALSE)</formula>
    </cfRule>
  </conditionalFormatting>
  <conditionalFormatting sqref="Y141">
    <cfRule type="expression" dxfId="53" priority="833">
      <formula>IF(RIGHT(TEXT(Y141,"0.#"),1)=".",FALSE,TRUE)</formula>
    </cfRule>
    <cfRule type="expression" dxfId="52" priority="834">
      <formula>IF(RIGHT(TEXT(Y141,"0.#"),1)=".",TRUE,FALSE)</formula>
    </cfRule>
  </conditionalFormatting>
  <conditionalFormatting sqref="W23">
    <cfRule type="expression" dxfId="51" priority="831">
      <formula>IF(RIGHT(TEXT(W23,"0.#"),1)=".",FALSE,TRUE)</formula>
    </cfRule>
    <cfRule type="expression" dxfId="50" priority="832">
      <formula>IF(RIGHT(TEXT(W23,"0.#"),1)=".",TRUE,FALSE)</formula>
    </cfRule>
  </conditionalFormatting>
  <conditionalFormatting sqref="P23">
    <cfRule type="expression" dxfId="49" priority="825">
      <formula>IF(RIGHT(TEXT(P23,"0.#"),1)=".",FALSE,TRUE)</formula>
    </cfRule>
    <cfRule type="expression" dxfId="48" priority="826">
      <formula>IF(RIGHT(TEXT(P23,"0.#"),1)=".",TRUE,FALSE)</formula>
    </cfRule>
  </conditionalFormatting>
  <conditionalFormatting sqref="AU28">
    <cfRule type="expression" dxfId="47" priority="689">
      <formula>IF(RIGHT(TEXT(AU28,"0.#"),1)=".",FALSE,TRUE)</formula>
    </cfRule>
    <cfRule type="expression" dxfId="46" priority="690">
      <formula>IF(RIGHT(TEXT(AU28,"0.#"),1)=".",TRUE,FALSE)</formula>
    </cfRule>
  </conditionalFormatting>
  <conditionalFormatting sqref="AU27">
    <cfRule type="expression" dxfId="45" priority="691">
      <formula>IF(RIGHT(TEXT(AU27,"0.#"),1)=".",FALSE,TRUE)</formula>
    </cfRule>
    <cfRule type="expression" dxfId="44" priority="692">
      <formula>IF(RIGHT(TEXT(AU27,"0.#"),1)=".",TRUE,FALSE)</formula>
    </cfRule>
  </conditionalFormatting>
  <conditionalFormatting sqref="P24:AC24">
    <cfRule type="expression" dxfId="43" priority="687">
      <formula>IF(RIGHT(TEXT(P24,"0.#"),1)=".",FALSE,TRUE)</formula>
    </cfRule>
    <cfRule type="expression" dxfId="42" priority="688">
      <formula>IF(RIGHT(TEXT(P24,"0.#"),1)=".",TRUE,FALSE)</formula>
    </cfRule>
  </conditionalFormatting>
  <conditionalFormatting sqref="AM36">
    <cfRule type="expression" dxfId="41" priority="669">
      <formula>IF(RIGHT(TEXT(AM36,"0.#"),1)=".",FALSE,TRUE)</formula>
    </cfRule>
    <cfRule type="expression" dxfId="40" priority="670">
      <formula>IF(RIGHT(TEXT(AM36,"0.#"),1)=".",TRUE,FALSE)</formula>
    </cfRule>
  </conditionalFormatting>
  <conditionalFormatting sqref="AM35">
    <cfRule type="expression" dxfId="39" priority="671">
      <formula>IF(RIGHT(TEXT(AM35,"0.#"),1)=".",FALSE,TRUE)</formula>
    </cfRule>
    <cfRule type="expression" dxfId="38" priority="672">
      <formula>IF(RIGHT(TEXT(AM35,"0.#"),1)=".",TRUE,FALSE)</formula>
    </cfRule>
  </conditionalFormatting>
  <conditionalFormatting sqref="AE34">
    <cfRule type="expression" dxfId="37" priority="685">
      <formula>IF(RIGHT(TEXT(AE34,"0.#"),1)=".",FALSE,TRUE)</formula>
    </cfRule>
    <cfRule type="expression" dxfId="36" priority="686">
      <formula>IF(RIGHT(TEXT(AE34,"0.#"),1)=".",TRUE,FALSE)</formula>
    </cfRule>
  </conditionalFormatting>
  <conditionalFormatting sqref="AQ34:AQ36">
    <cfRule type="expression" dxfId="35" priority="667">
      <formula>IF(RIGHT(TEXT(AQ34,"0.#"),1)=".",FALSE,TRUE)</formula>
    </cfRule>
    <cfRule type="expression" dxfId="34" priority="668">
      <formula>IF(RIGHT(TEXT(AQ34,"0.#"),1)=".",TRUE,FALSE)</formula>
    </cfRule>
  </conditionalFormatting>
  <conditionalFormatting sqref="AU34:AU36">
    <cfRule type="expression" dxfId="33" priority="665">
      <formula>IF(RIGHT(TEXT(AU34,"0.#"),1)=".",FALSE,TRUE)</formula>
    </cfRule>
    <cfRule type="expression" dxfId="32" priority="666">
      <formula>IF(RIGHT(TEXT(AU34,"0.#"),1)=".",TRUE,FALSE)</formula>
    </cfRule>
  </conditionalFormatting>
  <conditionalFormatting sqref="AI36">
    <cfRule type="expression" dxfId="31" priority="679">
      <formula>IF(RIGHT(TEXT(AI36,"0.#"),1)=".",FALSE,TRUE)</formula>
    </cfRule>
    <cfRule type="expression" dxfId="30" priority="680">
      <formula>IF(RIGHT(TEXT(AI36,"0.#"),1)=".",TRUE,FALSE)</formula>
    </cfRule>
  </conditionalFormatting>
  <conditionalFormatting sqref="AE35">
    <cfRule type="expression" dxfId="29" priority="683">
      <formula>IF(RIGHT(TEXT(AE35,"0.#"),1)=".",FALSE,TRUE)</formula>
    </cfRule>
    <cfRule type="expression" dxfId="28" priority="684">
      <formula>IF(RIGHT(TEXT(AE35,"0.#"),1)=".",TRUE,FALSE)</formula>
    </cfRule>
  </conditionalFormatting>
  <conditionalFormatting sqref="AE36">
    <cfRule type="expression" dxfId="27" priority="681">
      <formula>IF(RIGHT(TEXT(AE36,"0.#"),1)=".",FALSE,TRUE)</formula>
    </cfRule>
    <cfRule type="expression" dxfId="26" priority="682">
      <formula>IF(RIGHT(TEXT(AE36,"0.#"),1)=".",TRUE,FALSE)</formula>
    </cfRule>
  </conditionalFormatting>
  <conditionalFormatting sqref="AM34">
    <cfRule type="expression" dxfId="25" priority="673">
      <formula>IF(RIGHT(TEXT(AM34,"0.#"),1)=".",FALSE,TRUE)</formula>
    </cfRule>
    <cfRule type="expression" dxfId="24" priority="674">
      <formula>IF(RIGHT(TEXT(AM34,"0.#"),1)=".",TRUE,FALSE)</formula>
    </cfRule>
  </conditionalFormatting>
  <conditionalFormatting sqref="AI34">
    <cfRule type="expression" dxfId="23" priority="675">
      <formula>IF(RIGHT(TEXT(AI34,"0.#"),1)=".",FALSE,TRUE)</formula>
    </cfRule>
    <cfRule type="expression" dxfId="22" priority="676">
      <formula>IF(RIGHT(TEXT(AI34,"0.#"),1)=".",TRUE,FALSE)</formula>
    </cfRule>
  </conditionalFormatting>
  <conditionalFormatting sqref="AI35">
    <cfRule type="expression" dxfId="21" priority="677">
      <formula>IF(RIGHT(TEXT(AI35,"0.#"),1)=".",FALSE,TRUE)</formula>
    </cfRule>
    <cfRule type="expression" dxfId="20" priority="678">
      <formula>IF(RIGHT(TEXT(AI35,"0.#"),1)=".",TRUE,FALSE)</formula>
    </cfRule>
  </conditionalFormatting>
  <conditionalFormatting sqref="AM30">
    <cfRule type="expression" dxfId="19" priority="553">
      <formula>IF(RIGHT(TEXT(AM30,"0.#"),1)=".",FALSE,TRUE)</formula>
    </cfRule>
    <cfRule type="expression" dxfId="18" priority="554">
      <formula>IF(RIGHT(TEXT(AM30,"0.#"),1)=".",TRUE,FALSE)</formula>
    </cfRule>
  </conditionalFormatting>
  <conditionalFormatting sqref="AE31 AM31">
    <cfRule type="expression" dxfId="17" priority="551">
      <formula>IF(RIGHT(TEXT(AE31,"0.#"),1)=".",FALSE,TRUE)</formula>
    </cfRule>
    <cfRule type="expression" dxfId="16" priority="552">
      <formula>IF(RIGHT(TEXT(AE31,"0.#"),1)=".",TRUE,FALSE)</formula>
    </cfRule>
  </conditionalFormatting>
  <conditionalFormatting sqref="AI31">
    <cfRule type="expression" dxfId="15" priority="549">
      <formula>IF(RIGHT(TEXT(AI31,"0.#"),1)=".",FALSE,TRUE)</formula>
    </cfRule>
    <cfRule type="expression" dxfId="14" priority="550">
      <formula>IF(RIGHT(TEXT(AI31,"0.#"),1)=".",TRUE,FALSE)</formula>
    </cfRule>
  </conditionalFormatting>
  <conditionalFormatting sqref="AQ31">
    <cfRule type="expression" dxfId="13" priority="547">
      <formula>IF(RIGHT(TEXT(AQ31,"0.#"),1)=".",FALSE,TRUE)</formula>
    </cfRule>
    <cfRule type="expression" dxfId="12" priority="548">
      <formula>IF(RIGHT(TEXT(AQ31,"0.#"),1)=".",TRUE,FALSE)</formula>
    </cfRule>
  </conditionalFormatting>
  <conditionalFormatting sqref="AE30 AQ30">
    <cfRule type="expression" dxfId="11" priority="557">
      <formula>IF(RIGHT(TEXT(AE30,"0.#"),1)=".",FALSE,TRUE)</formula>
    </cfRule>
    <cfRule type="expression" dxfId="10" priority="558">
      <formula>IF(RIGHT(TEXT(AE30,"0.#"),1)=".",TRUE,FALSE)</formula>
    </cfRule>
  </conditionalFormatting>
  <conditionalFormatting sqref="AI30">
    <cfRule type="expression" dxfId="9" priority="555">
      <formula>IF(RIGHT(TEXT(AI30,"0.#"),1)=".",FALSE,TRUE)</formula>
    </cfRule>
    <cfRule type="expression" dxfId="8" priority="556">
      <formula>IF(RIGHT(TEXT(AI30,"0.#"),1)=".",TRUE,FALSE)</formula>
    </cfRule>
  </conditionalFormatting>
  <conditionalFormatting sqref="AD14:AJ14">
    <cfRule type="expression" dxfId="7" priority="11">
      <formula>IF(RIGHT(TEXT(AD14,"0.#"),1)=".",FALSE,TRUE)</formula>
    </cfRule>
    <cfRule type="expression" dxfId="6" priority="12">
      <formula>IF(RIGHT(TEXT(AD14,"0.#"),1)=".",TRUE,FALSE)</formula>
    </cfRule>
  </conditionalFormatting>
  <conditionalFormatting sqref="AD15:AJ17">
    <cfRule type="expression" dxfId="5" priority="9">
      <formula>IF(RIGHT(TEXT(AD15,"0.#"),1)=".",FALSE,TRUE)</formula>
    </cfRule>
    <cfRule type="expression" dxfId="4" priority="10">
      <formula>IF(RIGHT(TEXT(AD15,"0.#"),1)=".",TRUE,FALSE)</formula>
    </cfRule>
  </conditionalFormatting>
  <conditionalFormatting sqref="AK14:AQ14">
    <cfRule type="expression" dxfId="3" priority="3">
      <formula>IF(RIGHT(TEXT(AK14,"0.#"),1)=".",FALSE,TRUE)</formula>
    </cfRule>
    <cfRule type="expression" dxfId="2" priority="4">
      <formula>IF(RIGHT(TEXT(AK14,"0.#"),1)=".",TRUE,FALSE)</formula>
    </cfRule>
  </conditionalFormatting>
  <conditionalFormatting sqref="AK15:AQ17">
    <cfRule type="expression" dxfId="1" priority="1">
      <formula>IF(RIGHT(TEXT(AK15,"0.#"),1)=".",FALSE,TRUE)</formula>
    </cfRule>
    <cfRule type="expression" dxfId="0" priority="2">
      <formula>IF(RIGHT(TEXT(AK15,"0.#"),1)=".",TRUE,FALSE)</formula>
    </cfRule>
  </conditionalFormatting>
  <dataValidations count="16">
    <dataValidation type="whole" allowBlank="1" showInputMessage="1" showErrorMessage="1" sqref="O90:P91 AX90:AX92 AA90:AB91 AM90:AN91">
      <formula1>0</formula1>
      <formula2>99</formula2>
    </dataValidation>
    <dataValidation type="whole" allowBlank="1" showInputMessage="1" showErrorMessage="1" sqref="AJ90:AK91 X90:Y91 AJ92 L90:L92 M90:M91 X92 AU90:AV91 J66:J70">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76:E76">
      <formula1>T行政事業レビュー推進チームの所見</formula1>
    </dataValidation>
    <dataValidation type="custom" imeMode="disabled" allowBlank="1" showInputMessage="1" showErrorMessage="1" sqref="AH141:AK141">
      <formula1>OR(AND(MOD(IF(ISNUMBER(AH141), AH141, 0.5),1)=0, 0&lt;=AH141), AH141="-")</formula1>
    </dataValidation>
    <dataValidation type="whole" imeMode="disabled" allowBlank="1" showInputMessage="1" showErrorMessage="1" sqref="AW2:AX2">
      <formula1>0</formula1>
      <formula2>99</formula2>
    </dataValidation>
    <dataValidation type="list" allowBlank="1" showInputMessage="1" showErrorMessage="1" sqref="A78:E78">
      <formula1>T所見を踏まえた改善点</formula1>
    </dataValidation>
    <dataValidation type="list" allowBlank="1" showInputMessage="1" showErrorMessage="1" error="プルダウンリストから選択してください。" sqref="AD51:AF52">
      <formula1>"有,無"</formula1>
    </dataValidation>
    <dataValidation type="list" allowBlank="1" showInputMessage="1" showErrorMessage="1" error="プルダウンリストから選択してください。" sqref="AD47:AF50 AD53:AD64 AE53:AF57 AE59:AF64">
      <formula1>"○,△,×,‐"</formula1>
    </dataValidation>
    <dataValidation type="list" allowBlank="1" showInputMessage="1" showErrorMessage="1" sqref="S5:X5">
      <formula1>T終了年度</formula1>
    </dataValidation>
    <dataValidation type="list" allowBlank="1" showInputMessage="1" showErrorMessage="1" sqref="H66:I70">
      <formula1>T事業番号</formula1>
    </dataValidation>
    <dataValidation type="custom" imeMode="disabled" allowBlank="1" showInputMessage="1" showErrorMessage="1" sqref="AY23 P13:AX13 AR15:AX15 P14:AQ18 AR18:AX18 P19:AJ19 Y134:AB134 AU134:AX134 Y141:AB141 AL141:AO141 AQ33:AR33 AU33:AX33 AE34:AX36 AE27:AX28 AE30:AX30 P23:AC24">
      <formula1>OR(ISNUMBER(P13), P13="-")</formula1>
    </dataValidation>
    <dataValidation type="list" allowBlank="1" showInputMessage="1" showErrorMessage="1" sqref="Q92:R92 AC92:AD92 AO92:AP92">
      <formula1>#REF!</formula1>
    </dataValidation>
    <dataValidation type="custom" allowBlank="1" showInputMessage="1" showErrorMessage="1" errorTitle="法人番号チェック" error="法人番号は13桁の数字で入力してください。" sqref="J141:O141">
      <formula1>OR(J141="-",AND(LEN(J141)=13,IFERROR(SEARCH("-",J141),"")="",IFERROR(SEARCH(".",J141),"")="",ISNUMBER(J141)))</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6" max="16383" man="1"/>
    <brk id="70" max="16383" man="1"/>
    <brk id="92"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入力規則等!$U$7:$U$9</xm:f>
          </x14:formula1>
          <xm:sqref>U91:V91 I91:J91 AG91:AH91 AR91:AS91</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入力規則等!$AG$2:$AG$13</xm:f>
          </x14:formula1>
          <xm:sqref>AC141:AG141</xm:sqref>
        </x14:dataValidation>
        <x14:dataValidation type="list" allowBlank="1" showInputMessage="1" showErrorMessage="1">
          <x14:formula1>
            <xm:f>入力規則等!$AI$2:$AI$8</xm:f>
          </x14:formula1>
          <xm:sqref>J42:T42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入力規則等!$U$13:$U$35</xm:f>
          </x14:formula1>
          <xm:sqref>AJ2:AM2 E66:G70 AE92:AG92 G92:I92 AQ92:AS92 S92:U92</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入力規則等!$U$49</xm:f>
          </x14:formula1>
          <xm:sqref>C66:D70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25" style="31" customWidth="1"/>
    <col min="29" max="29" width="24.125" style="31" bestFit="1" customWidth="1"/>
    <col min="30" max="30" width="3.75" style="31" customWidth="1"/>
    <col min="31" max="31" width="33.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75</v>
      </c>
      <c r="B1" s="23" t="s">
        <v>76</v>
      </c>
      <c r="F1" s="24" t="s">
        <v>4</v>
      </c>
      <c r="G1" s="24" t="s">
        <v>65</v>
      </c>
      <c r="K1" s="25" t="s">
        <v>93</v>
      </c>
      <c r="L1" s="23" t="s">
        <v>76</v>
      </c>
      <c r="O1" s="13"/>
      <c r="P1" s="24" t="s">
        <v>5</v>
      </c>
      <c r="Q1" s="24" t="s">
        <v>65</v>
      </c>
      <c r="T1" s="13"/>
      <c r="U1" s="27" t="s">
        <v>156</v>
      </c>
      <c r="W1" s="27" t="s">
        <v>155</v>
      </c>
      <c r="Y1" s="27" t="s">
        <v>73</v>
      </c>
      <c r="Z1" s="27" t="s">
        <v>383</v>
      </c>
      <c r="AA1" s="27" t="s">
        <v>74</v>
      </c>
      <c r="AB1" s="27" t="s">
        <v>384</v>
      </c>
      <c r="AC1" s="27" t="s">
        <v>31</v>
      </c>
      <c r="AD1" s="26"/>
      <c r="AE1" s="27" t="s">
        <v>43</v>
      </c>
      <c r="AF1" s="28"/>
      <c r="AG1" s="40" t="s">
        <v>167</v>
      </c>
      <c r="AI1" s="40" t="s">
        <v>170</v>
      </c>
      <c r="AK1" s="40" t="s">
        <v>174</v>
      </c>
      <c r="AM1" s="45"/>
      <c r="AN1" s="45"/>
      <c r="AP1" s="26" t="s">
        <v>210</v>
      </c>
    </row>
    <row r="2" spans="1:42" ht="13.5" customHeight="1" x14ac:dyDescent="0.15">
      <c r="A2" s="14" t="s">
        <v>77</v>
      </c>
      <c r="B2" s="15"/>
      <c r="C2" s="13" t="str">
        <f>IF(B2="","",A2)</f>
        <v/>
      </c>
      <c r="D2" s="13" t="str">
        <f>IF(C2="","",IF(D1&lt;&gt;"",CONCATENATE(D1,"、",C2),C2))</f>
        <v/>
      </c>
      <c r="F2" s="12" t="s">
        <v>64</v>
      </c>
      <c r="G2" s="17" t="s">
        <v>580</v>
      </c>
      <c r="H2" s="13" t="str">
        <f>IF(G2="","",F2)</f>
        <v>一般会計</v>
      </c>
      <c r="I2" s="13" t="str">
        <f>IF(H2="","",IF(I1&lt;&gt;"",CONCATENATE(I1,"、",H2),H2))</f>
        <v>一般会計</v>
      </c>
      <c r="K2" s="14" t="s">
        <v>94</v>
      </c>
      <c r="L2" s="15"/>
      <c r="M2" s="13" t="str">
        <f>IF(L2="","",K2)</f>
        <v/>
      </c>
      <c r="N2" s="13" t="str">
        <f>IF(M2="","",IF(N1&lt;&gt;"",CONCATENATE(N1,"、",M2),M2))</f>
        <v/>
      </c>
      <c r="O2" s="13"/>
      <c r="P2" s="12" t="s">
        <v>66</v>
      </c>
      <c r="Q2" s="17"/>
      <c r="R2" s="13" t="str">
        <f>IF(Q2="","",P2)</f>
        <v/>
      </c>
      <c r="S2" s="13" t="str">
        <f>IF(R2="","",IF(S1&lt;&gt;"",CONCATENATE(S1,"、",R2),R2))</f>
        <v/>
      </c>
      <c r="T2" s="13"/>
      <c r="U2" s="60">
        <v>21</v>
      </c>
      <c r="W2" s="30" t="s">
        <v>161</v>
      </c>
      <c r="Y2" s="30" t="s">
        <v>60</v>
      </c>
      <c r="Z2" s="30" t="s">
        <v>60</v>
      </c>
      <c r="AA2" s="53" t="s">
        <v>253</v>
      </c>
      <c r="AB2" s="53" t="s">
        <v>478</v>
      </c>
      <c r="AC2" s="54" t="s">
        <v>126</v>
      </c>
      <c r="AD2" s="26"/>
      <c r="AE2" s="32" t="s">
        <v>157</v>
      </c>
      <c r="AF2" s="28"/>
      <c r="AG2" s="41" t="s">
        <v>219</v>
      </c>
      <c r="AI2" s="40" t="s">
        <v>250</v>
      </c>
      <c r="AK2" s="40" t="s">
        <v>175</v>
      </c>
      <c r="AM2" s="45"/>
      <c r="AN2" s="45"/>
      <c r="AP2" s="41" t="s">
        <v>219</v>
      </c>
    </row>
    <row r="3" spans="1:42" ht="13.5" customHeight="1" x14ac:dyDescent="0.15">
      <c r="A3" s="14" t="s">
        <v>78</v>
      </c>
      <c r="B3" s="15"/>
      <c r="C3" s="13" t="str">
        <f t="shared" ref="C3:C11" si="0">IF(B3="","",A3)</f>
        <v/>
      </c>
      <c r="D3" s="13" t="str">
        <f>IF(C3="",D2,IF(D2&lt;&gt;"",CONCATENATE(D2,"、",C3),C3))</f>
        <v/>
      </c>
      <c r="F3" s="18" t="s">
        <v>103</v>
      </c>
      <c r="G3" s="17"/>
      <c r="H3" s="13" t="str">
        <f t="shared" ref="H3:H37" si="1">IF(G3="","",F3)</f>
        <v/>
      </c>
      <c r="I3" s="13" t="str">
        <f>IF(H3="",I2,IF(I2&lt;&gt;"",CONCATENATE(I2,"、",H3),H3))</f>
        <v>一般会計</v>
      </c>
      <c r="K3" s="14" t="s">
        <v>95</v>
      </c>
      <c r="L3" s="15"/>
      <c r="M3" s="13" t="str">
        <f t="shared" ref="M3:M11" si="2">IF(L3="","",K3)</f>
        <v/>
      </c>
      <c r="N3" s="13" t="str">
        <f>IF(M3="",N2,IF(N2&lt;&gt;"",CONCATENATE(N2,"、",M3),M3))</f>
        <v/>
      </c>
      <c r="O3" s="13"/>
      <c r="P3" s="12" t="s">
        <v>67</v>
      </c>
      <c r="Q3" s="17" t="s">
        <v>580</v>
      </c>
      <c r="R3" s="13" t="str">
        <f t="shared" ref="R3:R8" si="3">IF(Q3="","",P3)</f>
        <v>委託・請負</v>
      </c>
      <c r="S3" s="13" t="str">
        <f t="shared" ref="S3:S8" si="4">IF(R3="",S2,IF(S2&lt;&gt;"",CONCATENATE(S2,"、",R3),R3))</f>
        <v>委託・請負</v>
      </c>
      <c r="T3" s="13"/>
      <c r="U3" s="30" t="s">
        <v>509</v>
      </c>
      <c r="W3" s="30" t="s">
        <v>136</v>
      </c>
      <c r="Y3" s="30" t="s">
        <v>61</v>
      </c>
      <c r="Z3" s="30" t="s">
        <v>385</v>
      </c>
      <c r="AA3" s="53" t="s">
        <v>351</v>
      </c>
      <c r="AB3" s="53" t="s">
        <v>479</v>
      </c>
      <c r="AC3" s="54" t="s">
        <v>127</v>
      </c>
      <c r="AD3" s="26"/>
      <c r="AE3" s="32" t="s">
        <v>158</v>
      </c>
      <c r="AF3" s="28"/>
      <c r="AG3" s="41" t="s">
        <v>220</v>
      </c>
      <c r="AI3" s="40" t="s">
        <v>169</v>
      </c>
      <c r="AK3" s="40" t="str">
        <f>CHAR(CODE(AK2)+1)</f>
        <v>B</v>
      </c>
      <c r="AM3" s="45"/>
      <c r="AN3" s="45"/>
      <c r="AP3" s="41" t="s">
        <v>220</v>
      </c>
    </row>
    <row r="4" spans="1:42" ht="13.5" customHeight="1" x14ac:dyDescent="0.15">
      <c r="A4" s="14" t="s">
        <v>79</v>
      </c>
      <c r="B4" s="15"/>
      <c r="C4" s="13" t="str">
        <f t="shared" si="0"/>
        <v/>
      </c>
      <c r="D4" s="13" t="str">
        <f>IF(C4="",D3,IF(D3&lt;&gt;"",CONCATENATE(D3,"、",C4),C4))</f>
        <v/>
      </c>
      <c r="F4" s="18" t="s">
        <v>104</v>
      </c>
      <c r="G4" s="17"/>
      <c r="H4" s="13" t="str">
        <f t="shared" si="1"/>
        <v/>
      </c>
      <c r="I4" s="13" t="str">
        <f t="shared" ref="I4:I37" si="5">IF(H4="",I3,IF(I3&lt;&gt;"",CONCATENATE(I3,"、",H4),H4))</f>
        <v>一般会計</v>
      </c>
      <c r="K4" s="14" t="s">
        <v>96</v>
      </c>
      <c r="L4" s="15"/>
      <c r="M4" s="13" t="str">
        <f t="shared" si="2"/>
        <v/>
      </c>
      <c r="N4" s="13" t="str">
        <f t="shared" ref="N4:N11" si="6">IF(M4="",N3,IF(N3&lt;&gt;"",CONCATENATE(N3,"、",M4),M4))</f>
        <v/>
      </c>
      <c r="O4" s="13"/>
      <c r="P4" s="12" t="s">
        <v>68</v>
      </c>
      <c r="Q4" s="17"/>
      <c r="R4" s="13" t="str">
        <f t="shared" si="3"/>
        <v/>
      </c>
      <c r="S4" s="13" t="str">
        <f t="shared" si="4"/>
        <v>委託・請負</v>
      </c>
      <c r="T4" s="13"/>
      <c r="U4" s="30" t="s">
        <v>561</v>
      </c>
      <c r="W4" s="30" t="s">
        <v>137</v>
      </c>
      <c r="Y4" s="30" t="s">
        <v>258</v>
      </c>
      <c r="Z4" s="30" t="s">
        <v>386</v>
      </c>
      <c r="AA4" s="53" t="s">
        <v>352</v>
      </c>
      <c r="AB4" s="53" t="s">
        <v>480</v>
      </c>
      <c r="AC4" s="53" t="s">
        <v>128</v>
      </c>
      <c r="AD4" s="26"/>
      <c r="AE4" s="32" t="s">
        <v>159</v>
      </c>
      <c r="AF4" s="28"/>
      <c r="AG4" s="41" t="s">
        <v>221</v>
      </c>
      <c r="AI4" s="40" t="s">
        <v>171</v>
      </c>
      <c r="AK4" s="40" t="str">
        <f t="shared" ref="AK4:AK49" si="7">CHAR(CODE(AK3)+1)</f>
        <v>C</v>
      </c>
      <c r="AM4" s="45"/>
      <c r="AN4" s="45"/>
      <c r="AP4" s="41" t="s">
        <v>221</v>
      </c>
    </row>
    <row r="5" spans="1:42" ht="13.5" customHeight="1" x14ac:dyDescent="0.15">
      <c r="A5" s="14" t="s">
        <v>80</v>
      </c>
      <c r="B5" s="15"/>
      <c r="C5" s="13" t="str">
        <f t="shared" si="0"/>
        <v/>
      </c>
      <c r="D5" s="13" t="str">
        <f>IF(C5="",D4,IF(D4&lt;&gt;"",CONCATENATE(D4,"、",C5),C5))</f>
        <v/>
      </c>
      <c r="F5" s="18" t="s">
        <v>105</v>
      </c>
      <c r="G5" s="17"/>
      <c r="H5" s="13" t="str">
        <f t="shared" si="1"/>
        <v/>
      </c>
      <c r="I5" s="13" t="str">
        <f t="shared" si="5"/>
        <v>一般会計</v>
      </c>
      <c r="K5" s="14" t="s">
        <v>97</v>
      </c>
      <c r="L5" s="15"/>
      <c r="M5" s="13" t="str">
        <f t="shared" si="2"/>
        <v/>
      </c>
      <c r="N5" s="13" t="str">
        <f t="shared" si="6"/>
        <v/>
      </c>
      <c r="O5" s="13"/>
      <c r="P5" s="12" t="s">
        <v>69</v>
      </c>
      <c r="Q5" s="17"/>
      <c r="R5" s="13" t="str">
        <f t="shared" si="3"/>
        <v/>
      </c>
      <c r="S5" s="13" t="str">
        <f t="shared" si="4"/>
        <v>委託・請負</v>
      </c>
      <c r="T5" s="13"/>
      <c r="W5" s="30" t="s">
        <v>533</v>
      </c>
      <c r="Y5" s="30" t="s">
        <v>259</v>
      </c>
      <c r="Z5" s="30" t="s">
        <v>387</v>
      </c>
      <c r="AA5" s="53" t="s">
        <v>353</v>
      </c>
      <c r="AB5" s="53" t="s">
        <v>481</v>
      </c>
      <c r="AC5" s="53" t="s">
        <v>160</v>
      </c>
      <c r="AD5" s="29"/>
      <c r="AE5" s="32" t="s">
        <v>231</v>
      </c>
      <c r="AF5" s="28"/>
      <c r="AG5" s="41" t="s">
        <v>222</v>
      </c>
      <c r="AI5" s="40" t="s">
        <v>256</v>
      </c>
      <c r="AK5" s="40" t="str">
        <f t="shared" si="7"/>
        <v>D</v>
      </c>
      <c r="AP5" s="41" t="s">
        <v>222</v>
      </c>
    </row>
    <row r="6" spans="1:42" ht="13.5" customHeight="1" x14ac:dyDescent="0.15">
      <c r="A6" s="14" t="s">
        <v>81</v>
      </c>
      <c r="B6" s="15"/>
      <c r="C6" s="13" t="str">
        <f t="shared" si="0"/>
        <v/>
      </c>
      <c r="D6" s="13" t="str">
        <f t="shared" ref="D6:D21" si="8">IF(C6="",D5,IF(D5&lt;&gt;"",CONCATENATE(D5,"、",C6),C6))</f>
        <v/>
      </c>
      <c r="F6" s="18" t="s">
        <v>106</v>
      </c>
      <c r="G6" s="17"/>
      <c r="H6" s="13" t="str">
        <f t="shared" si="1"/>
        <v/>
      </c>
      <c r="I6" s="13" t="str">
        <f t="shared" si="5"/>
        <v>一般会計</v>
      </c>
      <c r="K6" s="14" t="s">
        <v>98</v>
      </c>
      <c r="L6" s="15"/>
      <c r="M6" s="13" t="str">
        <f t="shared" si="2"/>
        <v/>
      </c>
      <c r="N6" s="13" t="str">
        <f t="shared" si="6"/>
        <v/>
      </c>
      <c r="O6" s="13"/>
      <c r="P6" s="12" t="s">
        <v>70</v>
      </c>
      <c r="Q6" s="17"/>
      <c r="R6" s="13" t="str">
        <f t="shared" si="3"/>
        <v/>
      </c>
      <c r="S6" s="13" t="str">
        <f t="shared" si="4"/>
        <v>委託・請負</v>
      </c>
      <c r="T6" s="13"/>
      <c r="U6" s="30" t="s">
        <v>233</v>
      </c>
      <c r="W6" s="30" t="s">
        <v>535</v>
      </c>
      <c r="Y6" s="30" t="s">
        <v>260</v>
      </c>
      <c r="Z6" s="30" t="s">
        <v>388</v>
      </c>
      <c r="AA6" s="53" t="s">
        <v>354</v>
      </c>
      <c r="AB6" s="53" t="s">
        <v>482</v>
      </c>
      <c r="AC6" s="53" t="s">
        <v>129</v>
      </c>
      <c r="AD6" s="29"/>
      <c r="AE6" s="32" t="s">
        <v>229</v>
      </c>
      <c r="AF6" s="28"/>
      <c r="AG6" s="41" t="s">
        <v>223</v>
      </c>
      <c r="AI6" s="40" t="s">
        <v>257</v>
      </c>
      <c r="AK6" s="40" t="str">
        <f>CHAR(CODE(AK5)+1)</f>
        <v>E</v>
      </c>
      <c r="AP6" s="41" t="s">
        <v>223</v>
      </c>
    </row>
    <row r="7" spans="1:42" ht="13.5" customHeight="1" x14ac:dyDescent="0.15">
      <c r="A7" s="14" t="s">
        <v>82</v>
      </c>
      <c r="B7" s="15"/>
      <c r="C7" s="13" t="str">
        <f t="shared" si="0"/>
        <v/>
      </c>
      <c r="D7" s="13" t="str">
        <f t="shared" si="8"/>
        <v/>
      </c>
      <c r="F7" s="18" t="s">
        <v>182</v>
      </c>
      <c r="G7" s="17"/>
      <c r="H7" s="13" t="str">
        <f t="shared" si="1"/>
        <v/>
      </c>
      <c r="I7" s="13" t="str">
        <f t="shared" si="5"/>
        <v>一般会計</v>
      </c>
      <c r="K7" s="14" t="s">
        <v>99</v>
      </c>
      <c r="L7" s="15"/>
      <c r="M7" s="13" t="str">
        <f t="shared" si="2"/>
        <v/>
      </c>
      <c r="N7" s="13" t="str">
        <f t="shared" si="6"/>
        <v/>
      </c>
      <c r="O7" s="13"/>
      <c r="P7" s="12" t="s">
        <v>71</v>
      </c>
      <c r="Q7" s="17"/>
      <c r="R7" s="13" t="str">
        <f t="shared" si="3"/>
        <v/>
      </c>
      <c r="S7" s="13" t="str">
        <f t="shared" si="4"/>
        <v>委託・請負</v>
      </c>
      <c r="T7" s="13"/>
      <c r="U7" s="30"/>
      <c r="W7" s="30" t="s">
        <v>138</v>
      </c>
      <c r="Y7" s="30" t="s">
        <v>261</v>
      </c>
      <c r="Z7" s="30" t="s">
        <v>389</v>
      </c>
      <c r="AA7" s="53" t="s">
        <v>355</v>
      </c>
      <c r="AB7" s="53" t="s">
        <v>483</v>
      </c>
      <c r="AC7" s="29"/>
      <c r="AD7" s="29"/>
      <c r="AE7" s="30" t="s">
        <v>129</v>
      </c>
      <c r="AF7" s="28"/>
      <c r="AG7" s="41" t="s">
        <v>224</v>
      </c>
      <c r="AH7" s="48"/>
      <c r="AI7" s="41" t="s">
        <v>246</v>
      </c>
      <c r="AK7" s="40" t="str">
        <f>CHAR(CODE(AK6)+1)</f>
        <v>F</v>
      </c>
      <c r="AP7" s="41" t="s">
        <v>224</v>
      </c>
    </row>
    <row r="8" spans="1:42" ht="13.5" customHeight="1" x14ac:dyDescent="0.15">
      <c r="A8" s="14" t="s">
        <v>83</v>
      </c>
      <c r="B8" s="15"/>
      <c r="C8" s="13" t="str">
        <f t="shared" si="0"/>
        <v/>
      </c>
      <c r="D8" s="13" t="str">
        <f t="shared" si="8"/>
        <v/>
      </c>
      <c r="F8" s="18" t="s">
        <v>107</v>
      </c>
      <c r="G8" s="17"/>
      <c r="H8" s="13" t="str">
        <f t="shared" si="1"/>
        <v/>
      </c>
      <c r="I8" s="13" t="str">
        <f t="shared" si="5"/>
        <v>一般会計</v>
      </c>
      <c r="K8" s="14" t="s">
        <v>100</v>
      </c>
      <c r="L8" s="15"/>
      <c r="M8" s="13" t="str">
        <f t="shared" si="2"/>
        <v/>
      </c>
      <c r="N8" s="13" t="str">
        <f t="shared" si="6"/>
        <v/>
      </c>
      <c r="O8" s="13"/>
      <c r="P8" s="12" t="s">
        <v>72</v>
      </c>
      <c r="Q8" s="17"/>
      <c r="R8" s="13" t="str">
        <f t="shared" si="3"/>
        <v/>
      </c>
      <c r="S8" s="13" t="str">
        <f t="shared" si="4"/>
        <v>委託・請負</v>
      </c>
      <c r="T8" s="13"/>
      <c r="U8" s="30" t="s">
        <v>254</v>
      </c>
      <c r="W8" s="30" t="s">
        <v>139</v>
      </c>
      <c r="Y8" s="30" t="s">
        <v>262</v>
      </c>
      <c r="Z8" s="30" t="s">
        <v>390</v>
      </c>
      <c r="AA8" s="53" t="s">
        <v>356</v>
      </c>
      <c r="AB8" s="53" t="s">
        <v>484</v>
      </c>
      <c r="AC8" s="29"/>
      <c r="AD8" s="29"/>
      <c r="AE8" s="29"/>
      <c r="AF8" s="28"/>
      <c r="AG8" s="41" t="s">
        <v>225</v>
      </c>
      <c r="AI8" s="40" t="s">
        <v>247</v>
      </c>
      <c r="AK8" s="40" t="str">
        <f t="shared" si="7"/>
        <v>G</v>
      </c>
      <c r="AP8" s="41" t="s">
        <v>225</v>
      </c>
    </row>
    <row r="9" spans="1:42" ht="13.5" customHeight="1" x14ac:dyDescent="0.15">
      <c r="A9" s="14" t="s">
        <v>84</v>
      </c>
      <c r="B9" s="15"/>
      <c r="C9" s="13" t="str">
        <f t="shared" si="0"/>
        <v/>
      </c>
      <c r="D9" s="13" t="str">
        <f t="shared" si="8"/>
        <v/>
      </c>
      <c r="F9" s="18" t="s">
        <v>183</v>
      </c>
      <c r="G9" s="17"/>
      <c r="H9" s="13" t="str">
        <f t="shared" si="1"/>
        <v/>
      </c>
      <c r="I9" s="13" t="str">
        <f t="shared" si="5"/>
        <v>一般会計</v>
      </c>
      <c r="K9" s="14" t="s">
        <v>101</v>
      </c>
      <c r="L9" s="15"/>
      <c r="M9" s="13" t="str">
        <f t="shared" si="2"/>
        <v/>
      </c>
      <c r="N9" s="13" t="str">
        <f t="shared" si="6"/>
        <v/>
      </c>
      <c r="O9" s="13"/>
      <c r="P9" s="13"/>
      <c r="Q9" s="19"/>
      <c r="T9" s="13"/>
      <c r="U9" s="30" t="s">
        <v>255</v>
      </c>
      <c r="W9" s="30" t="s">
        <v>140</v>
      </c>
      <c r="Y9" s="30" t="s">
        <v>263</v>
      </c>
      <c r="Z9" s="30" t="s">
        <v>391</v>
      </c>
      <c r="AA9" s="53" t="s">
        <v>357</v>
      </c>
      <c r="AB9" s="53" t="s">
        <v>485</v>
      </c>
      <c r="AC9" s="29"/>
      <c r="AD9" s="29"/>
      <c r="AE9" s="29"/>
      <c r="AF9" s="28"/>
      <c r="AG9" s="41" t="s">
        <v>226</v>
      </c>
      <c r="AI9" s="44"/>
      <c r="AK9" s="40" t="str">
        <f t="shared" si="7"/>
        <v>H</v>
      </c>
      <c r="AP9" s="41" t="s">
        <v>226</v>
      </c>
    </row>
    <row r="10" spans="1:42" ht="13.5" customHeight="1" x14ac:dyDescent="0.15">
      <c r="A10" s="14" t="s">
        <v>200</v>
      </c>
      <c r="B10" s="15"/>
      <c r="C10" s="13" t="str">
        <f t="shared" si="0"/>
        <v/>
      </c>
      <c r="D10" s="13" t="str">
        <f t="shared" si="8"/>
        <v/>
      </c>
      <c r="F10" s="18" t="s">
        <v>108</v>
      </c>
      <c r="G10" s="17"/>
      <c r="H10" s="13" t="str">
        <f t="shared" si="1"/>
        <v/>
      </c>
      <c r="I10" s="13" t="str">
        <f t="shared" si="5"/>
        <v>一般会計</v>
      </c>
      <c r="K10" s="14" t="s">
        <v>201</v>
      </c>
      <c r="L10" s="15"/>
      <c r="M10" s="13" t="str">
        <f t="shared" si="2"/>
        <v/>
      </c>
      <c r="N10" s="13" t="str">
        <f t="shared" si="6"/>
        <v/>
      </c>
      <c r="O10" s="13"/>
      <c r="P10" s="13" t="str">
        <f>S8</f>
        <v>委託・請負</v>
      </c>
      <c r="Q10" s="19"/>
      <c r="T10" s="13"/>
      <c r="W10" s="30" t="s">
        <v>141</v>
      </c>
      <c r="Y10" s="30" t="s">
        <v>264</v>
      </c>
      <c r="Z10" s="30" t="s">
        <v>392</v>
      </c>
      <c r="AA10" s="53" t="s">
        <v>358</v>
      </c>
      <c r="AB10" s="53" t="s">
        <v>486</v>
      </c>
      <c r="AC10" s="29"/>
      <c r="AD10" s="29"/>
      <c r="AE10" s="29"/>
      <c r="AF10" s="28"/>
      <c r="AG10" s="41" t="s">
        <v>213</v>
      </c>
      <c r="AK10" s="40" t="str">
        <f t="shared" si="7"/>
        <v>I</v>
      </c>
      <c r="AP10" s="40" t="s">
        <v>211</v>
      </c>
    </row>
    <row r="11" spans="1:42" ht="13.5" customHeight="1" x14ac:dyDescent="0.15">
      <c r="A11" s="14" t="s">
        <v>85</v>
      </c>
      <c r="B11" s="15"/>
      <c r="C11" s="13" t="str">
        <f t="shared" si="0"/>
        <v/>
      </c>
      <c r="D11" s="13" t="str">
        <f t="shared" si="8"/>
        <v/>
      </c>
      <c r="F11" s="18" t="s">
        <v>109</v>
      </c>
      <c r="G11" s="17"/>
      <c r="H11" s="13" t="str">
        <f t="shared" si="1"/>
        <v/>
      </c>
      <c r="I11" s="13" t="str">
        <f t="shared" si="5"/>
        <v>一般会計</v>
      </c>
      <c r="K11" s="14" t="s">
        <v>102</v>
      </c>
      <c r="L11" s="15" t="s">
        <v>580</v>
      </c>
      <c r="M11" s="13" t="str">
        <f t="shared" si="2"/>
        <v>その他の事項経費</v>
      </c>
      <c r="N11" s="13" t="str">
        <f t="shared" si="6"/>
        <v>その他の事項経費</v>
      </c>
      <c r="O11" s="13"/>
      <c r="P11" s="13"/>
      <c r="Q11" s="19"/>
      <c r="T11" s="13"/>
      <c r="W11" s="30" t="s">
        <v>558</v>
      </c>
      <c r="Y11" s="30" t="s">
        <v>265</v>
      </c>
      <c r="Z11" s="30" t="s">
        <v>393</v>
      </c>
      <c r="AA11" s="53" t="s">
        <v>359</v>
      </c>
      <c r="AB11" s="53" t="s">
        <v>487</v>
      </c>
      <c r="AC11" s="29"/>
      <c r="AD11" s="29"/>
      <c r="AE11" s="29"/>
      <c r="AF11" s="28"/>
      <c r="AG11" s="40" t="s">
        <v>216</v>
      </c>
      <c r="AK11" s="40" t="str">
        <f t="shared" si="7"/>
        <v>J</v>
      </c>
    </row>
    <row r="12" spans="1:42" ht="13.5" customHeight="1" x14ac:dyDescent="0.15">
      <c r="A12" s="14" t="s">
        <v>86</v>
      </c>
      <c r="B12" s="15"/>
      <c r="C12" s="13" t="str">
        <f t="shared" ref="C12:C23" si="9">IF(B12="","",A12)</f>
        <v/>
      </c>
      <c r="D12" s="13" t="str">
        <f t="shared" si="8"/>
        <v/>
      </c>
      <c r="F12" s="18" t="s">
        <v>110</v>
      </c>
      <c r="G12" s="17"/>
      <c r="H12" s="13" t="str">
        <f t="shared" si="1"/>
        <v/>
      </c>
      <c r="I12" s="13" t="str">
        <f t="shared" si="5"/>
        <v>一般会計</v>
      </c>
      <c r="K12" s="13"/>
      <c r="L12" s="13"/>
      <c r="O12" s="13"/>
      <c r="P12" s="13"/>
      <c r="Q12" s="19"/>
      <c r="T12" s="13"/>
      <c r="U12" s="27" t="s">
        <v>510</v>
      </c>
      <c r="W12" s="30" t="s">
        <v>142</v>
      </c>
      <c r="Y12" s="30" t="s">
        <v>266</v>
      </c>
      <c r="Z12" s="30" t="s">
        <v>394</v>
      </c>
      <c r="AA12" s="53" t="s">
        <v>360</v>
      </c>
      <c r="AB12" s="53" t="s">
        <v>488</v>
      </c>
      <c r="AC12" s="29"/>
      <c r="AD12" s="29"/>
      <c r="AE12" s="29"/>
      <c r="AF12" s="28"/>
      <c r="AG12" s="40" t="s">
        <v>214</v>
      </c>
      <c r="AK12" s="40" t="str">
        <f t="shared" si="7"/>
        <v>K</v>
      </c>
    </row>
    <row r="13" spans="1:42" ht="13.5" customHeight="1" x14ac:dyDescent="0.15">
      <c r="A13" s="14" t="s">
        <v>87</v>
      </c>
      <c r="B13" s="15"/>
      <c r="C13" s="13" t="str">
        <f t="shared" si="9"/>
        <v/>
      </c>
      <c r="D13" s="13" t="str">
        <f t="shared" si="8"/>
        <v/>
      </c>
      <c r="F13" s="18" t="s">
        <v>111</v>
      </c>
      <c r="G13" s="17"/>
      <c r="H13" s="13" t="str">
        <f t="shared" si="1"/>
        <v/>
      </c>
      <c r="I13" s="13" t="str">
        <f t="shared" si="5"/>
        <v>一般会計</v>
      </c>
      <c r="K13" s="13" t="str">
        <f>N11</f>
        <v>その他の事項経費</v>
      </c>
      <c r="L13" s="13"/>
      <c r="O13" s="13"/>
      <c r="P13" s="13"/>
      <c r="Q13" s="19"/>
      <c r="T13" s="13"/>
      <c r="U13" s="30" t="s">
        <v>161</v>
      </c>
      <c r="W13" s="30" t="s">
        <v>143</v>
      </c>
      <c r="Y13" s="30" t="s">
        <v>267</v>
      </c>
      <c r="Z13" s="30" t="s">
        <v>395</v>
      </c>
      <c r="AA13" s="53" t="s">
        <v>361</v>
      </c>
      <c r="AB13" s="53" t="s">
        <v>489</v>
      </c>
      <c r="AC13" s="29"/>
      <c r="AD13" s="29"/>
      <c r="AE13" s="29"/>
      <c r="AF13" s="28"/>
      <c r="AG13" s="40" t="s">
        <v>215</v>
      </c>
      <c r="AK13" s="40" t="str">
        <f t="shared" si="7"/>
        <v>L</v>
      </c>
    </row>
    <row r="14" spans="1:42" ht="13.5" customHeight="1" x14ac:dyDescent="0.15">
      <c r="A14" s="14" t="s">
        <v>88</v>
      </c>
      <c r="B14" s="15"/>
      <c r="C14" s="13" t="str">
        <f t="shared" si="9"/>
        <v/>
      </c>
      <c r="D14" s="13" t="str">
        <f t="shared" si="8"/>
        <v/>
      </c>
      <c r="F14" s="18" t="s">
        <v>112</v>
      </c>
      <c r="G14" s="17"/>
      <c r="H14" s="13" t="str">
        <f t="shared" si="1"/>
        <v/>
      </c>
      <c r="I14" s="13" t="str">
        <f t="shared" si="5"/>
        <v>一般会計</v>
      </c>
      <c r="K14" s="13"/>
      <c r="L14" s="13"/>
      <c r="O14" s="13"/>
      <c r="P14" s="13"/>
      <c r="Q14" s="19"/>
      <c r="T14" s="13"/>
      <c r="U14" s="30" t="s">
        <v>511</v>
      </c>
      <c r="W14" s="30" t="s">
        <v>144</v>
      </c>
      <c r="Y14" s="30" t="s">
        <v>268</v>
      </c>
      <c r="Z14" s="30" t="s">
        <v>396</v>
      </c>
      <c r="AA14" s="53" t="s">
        <v>362</v>
      </c>
      <c r="AB14" s="53" t="s">
        <v>490</v>
      </c>
      <c r="AC14" s="29"/>
      <c r="AD14" s="29"/>
      <c r="AE14" s="29"/>
      <c r="AF14" s="28"/>
      <c r="AG14" s="44"/>
      <c r="AK14" s="40" t="str">
        <f t="shared" si="7"/>
        <v>M</v>
      </c>
    </row>
    <row r="15" spans="1:42" ht="13.5" customHeight="1" x14ac:dyDescent="0.15">
      <c r="A15" s="14" t="s">
        <v>89</v>
      </c>
      <c r="B15" s="15"/>
      <c r="C15" s="13" t="str">
        <f t="shared" si="9"/>
        <v/>
      </c>
      <c r="D15" s="13" t="str">
        <f t="shared" si="8"/>
        <v/>
      </c>
      <c r="F15" s="18" t="s">
        <v>113</v>
      </c>
      <c r="G15" s="17"/>
      <c r="H15" s="13" t="str">
        <f t="shared" si="1"/>
        <v/>
      </c>
      <c r="I15" s="13" t="str">
        <f t="shared" si="5"/>
        <v>一般会計</v>
      </c>
      <c r="K15" s="13"/>
      <c r="L15" s="13"/>
      <c r="O15" s="13"/>
      <c r="P15" s="13"/>
      <c r="Q15" s="19"/>
      <c r="T15" s="13"/>
      <c r="U15" s="30" t="s">
        <v>512</v>
      </c>
      <c r="W15" s="30" t="s">
        <v>145</v>
      </c>
      <c r="Y15" s="30" t="s">
        <v>269</v>
      </c>
      <c r="Z15" s="30" t="s">
        <v>397</v>
      </c>
      <c r="AA15" s="53" t="s">
        <v>363</v>
      </c>
      <c r="AB15" s="53" t="s">
        <v>491</v>
      </c>
      <c r="AC15" s="29"/>
      <c r="AD15" s="29"/>
      <c r="AE15" s="29"/>
      <c r="AF15" s="28"/>
      <c r="AG15" s="45"/>
      <c r="AK15" s="40" t="str">
        <f t="shared" si="7"/>
        <v>N</v>
      </c>
    </row>
    <row r="16" spans="1:42" ht="13.5" customHeight="1" x14ac:dyDescent="0.15">
      <c r="A16" s="14" t="s">
        <v>90</v>
      </c>
      <c r="B16" s="15"/>
      <c r="C16" s="13" t="str">
        <f t="shared" si="9"/>
        <v/>
      </c>
      <c r="D16" s="13" t="str">
        <f t="shared" si="8"/>
        <v/>
      </c>
      <c r="F16" s="18" t="s">
        <v>114</v>
      </c>
      <c r="G16" s="17"/>
      <c r="H16" s="13" t="str">
        <f t="shared" si="1"/>
        <v/>
      </c>
      <c r="I16" s="13" t="str">
        <f t="shared" si="5"/>
        <v>一般会計</v>
      </c>
      <c r="K16" s="13"/>
      <c r="L16" s="13"/>
      <c r="O16" s="13"/>
      <c r="P16" s="13"/>
      <c r="Q16" s="19"/>
      <c r="T16" s="13"/>
      <c r="U16" s="30" t="s">
        <v>513</v>
      </c>
      <c r="W16" s="30" t="s">
        <v>146</v>
      </c>
      <c r="Y16" s="30" t="s">
        <v>270</v>
      </c>
      <c r="Z16" s="30" t="s">
        <v>398</v>
      </c>
      <c r="AA16" s="53" t="s">
        <v>364</v>
      </c>
      <c r="AB16" s="53" t="s">
        <v>492</v>
      </c>
      <c r="AC16" s="29"/>
      <c r="AD16" s="29"/>
      <c r="AE16" s="29"/>
      <c r="AF16" s="28"/>
      <c r="AG16" s="45"/>
      <c r="AK16" s="40" t="str">
        <f t="shared" si="7"/>
        <v>O</v>
      </c>
    </row>
    <row r="17" spans="1:37" ht="13.5" customHeight="1" x14ac:dyDescent="0.15">
      <c r="A17" s="14" t="s">
        <v>91</v>
      </c>
      <c r="B17" s="15"/>
      <c r="C17" s="13" t="str">
        <f t="shared" si="9"/>
        <v/>
      </c>
      <c r="D17" s="13" t="str">
        <f t="shared" si="8"/>
        <v/>
      </c>
      <c r="F17" s="18" t="s">
        <v>115</v>
      </c>
      <c r="G17" s="17"/>
      <c r="H17" s="13" t="str">
        <f t="shared" si="1"/>
        <v/>
      </c>
      <c r="I17" s="13" t="str">
        <f t="shared" si="5"/>
        <v>一般会計</v>
      </c>
      <c r="K17" s="13"/>
      <c r="L17" s="13"/>
      <c r="O17" s="13"/>
      <c r="P17" s="13"/>
      <c r="Q17" s="19"/>
      <c r="T17" s="13"/>
      <c r="U17" s="30" t="s">
        <v>531</v>
      </c>
      <c r="W17" s="30" t="s">
        <v>147</v>
      </c>
      <c r="Y17" s="30" t="s">
        <v>271</v>
      </c>
      <c r="Z17" s="30" t="s">
        <v>399</v>
      </c>
      <c r="AA17" s="53" t="s">
        <v>365</v>
      </c>
      <c r="AB17" s="53" t="s">
        <v>493</v>
      </c>
      <c r="AC17" s="29"/>
      <c r="AD17" s="29"/>
      <c r="AE17" s="29"/>
      <c r="AF17" s="28"/>
      <c r="AG17" s="45"/>
      <c r="AK17" s="40" t="str">
        <f t="shared" si="7"/>
        <v>P</v>
      </c>
    </row>
    <row r="18" spans="1:37" ht="13.5" customHeight="1" x14ac:dyDescent="0.15">
      <c r="A18" s="14" t="s">
        <v>92</v>
      </c>
      <c r="B18" s="15"/>
      <c r="C18" s="13" t="str">
        <f t="shared" si="9"/>
        <v/>
      </c>
      <c r="D18" s="13" t="str">
        <f t="shared" si="8"/>
        <v/>
      </c>
      <c r="F18" s="18" t="s">
        <v>116</v>
      </c>
      <c r="G18" s="17"/>
      <c r="H18" s="13" t="str">
        <f t="shared" si="1"/>
        <v/>
      </c>
      <c r="I18" s="13" t="str">
        <f t="shared" si="5"/>
        <v>一般会計</v>
      </c>
      <c r="K18" s="13"/>
      <c r="L18" s="13"/>
      <c r="O18" s="13"/>
      <c r="P18" s="13"/>
      <c r="Q18" s="19"/>
      <c r="T18" s="13"/>
      <c r="U18" s="30" t="s">
        <v>514</v>
      </c>
      <c r="W18" s="30" t="s">
        <v>148</v>
      </c>
      <c r="Y18" s="30" t="s">
        <v>272</v>
      </c>
      <c r="Z18" s="30" t="s">
        <v>400</v>
      </c>
      <c r="AA18" s="53" t="s">
        <v>366</v>
      </c>
      <c r="AB18" s="53" t="s">
        <v>494</v>
      </c>
      <c r="AC18" s="29"/>
      <c r="AD18" s="29"/>
      <c r="AE18" s="29"/>
      <c r="AF18" s="28"/>
      <c r="AK18" s="40" t="str">
        <f t="shared" si="7"/>
        <v>Q</v>
      </c>
    </row>
    <row r="19" spans="1:37" ht="13.5" customHeight="1" x14ac:dyDescent="0.15">
      <c r="A19" s="14" t="s">
        <v>193</v>
      </c>
      <c r="B19" s="15"/>
      <c r="C19" s="13" t="str">
        <f t="shared" si="9"/>
        <v/>
      </c>
      <c r="D19" s="13" t="str">
        <f t="shared" si="8"/>
        <v/>
      </c>
      <c r="F19" s="18" t="s">
        <v>117</v>
      </c>
      <c r="G19" s="17"/>
      <c r="H19" s="13" t="str">
        <f t="shared" si="1"/>
        <v/>
      </c>
      <c r="I19" s="13" t="str">
        <f t="shared" si="5"/>
        <v>一般会計</v>
      </c>
      <c r="K19" s="13"/>
      <c r="L19" s="13"/>
      <c r="O19" s="13"/>
      <c r="P19" s="13"/>
      <c r="Q19" s="19"/>
      <c r="T19" s="13"/>
      <c r="U19" s="30" t="s">
        <v>515</v>
      </c>
      <c r="W19" s="30" t="s">
        <v>149</v>
      </c>
      <c r="Y19" s="30" t="s">
        <v>273</v>
      </c>
      <c r="Z19" s="30" t="s">
        <v>401</v>
      </c>
      <c r="AA19" s="53" t="s">
        <v>367</v>
      </c>
      <c r="AB19" s="53" t="s">
        <v>495</v>
      </c>
      <c r="AC19" s="29"/>
      <c r="AD19" s="29"/>
      <c r="AE19" s="29"/>
      <c r="AF19" s="28"/>
      <c r="AK19" s="40" t="str">
        <f t="shared" si="7"/>
        <v>R</v>
      </c>
    </row>
    <row r="20" spans="1:37" ht="13.5" customHeight="1" x14ac:dyDescent="0.15">
      <c r="A20" s="14" t="s">
        <v>194</v>
      </c>
      <c r="B20" s="15" t="s">
        <v>580</v>
      </c>
      <c r="C20" s="13" t="str">
        <f t="shared" si="9"/>
        <v>地方創生</v>
      </c>
      <c r="D20" s="13" t="str">
        <f t="shared" si="8"/>
        <v>地方創生</v>
      </c>
      <c r="F20" s="18" t="s">
        <v>192</v>
      </c>
      <c r="G20" s="17"/>
      <c r="H20" s="13" t="str">
        <f t="shared" si="1"/>
        <v/>
      </c>
      <c r="I20" s="13" t="str">
        <f t="shared" si="5"/>
        <v>一般会計</v>
      </c>
      <c r="K20" s="13"/>
      <c r="L20" s="13"/>
      <c r="O20" s="13"/>
      <c r="P20" s="13"/>
      <c r="Q20" s="19"/>
      <c r="T20" s="13"/>
      <c r="U20" s="30" t="s">
        <v>516</v>
      </c>
      <c r="W20" s="30" t="s">
        <v>150</v>
      </c>
      <c r="Y20" s="30" t="s">
        <v>274</v>
      </c>
      <c r="Z20" s="30" t="s">
        <v>402</v>
      </c>
      <c r="AA20" s="53" t="s">
        <v>368</v>
      </c>
      <c r="AB20" s="53" t="s">
        <v>496</v>
      </c>
      <c r="AC20" s="29"/>
      <c r="AD20" s="29"/>
      <c r="AE20" s="29"/>
      <c r="AF20" s="28"/>
      <c r="AK20" s="40" t="str">
        <f t="shared" si="7"/>
        <v>S</v>
      </c>
    </row>
    <row r="21" spans="1:37" ht="13.5" customHeight="1" x14ac:dyDescent="0.15">
      <c r="A21" s="14" t="s">
        <v>195</v>
      </c>
      <c r="B21" s="15"/>
      <c r="C21" s="13" t="str">
        <f t="shared" si="9"/>
        <v/>
      </c>
      <c r="D21" s="13" t="str">
        <f t="shared" si="8"/>
        <v>地方創生</v>
      </c>
      <c r="F21" s="18" t="s">
        <v>118</v>
      </c>
      <c r="G21" s="17"/>
      <c r="H21" s="13" t="str">
        <f t="shared" si="1"/>
        <v/>
      </c>
      <c r="I21" s="13" t="str">
        <f t="shared" si="5"/>
        <v>一般会計</v>
      </c>
      <c r="K21" s="13"/>
      <c r="L21" s="13"/>
      <c r="O21" s="13"/>
      <c r="P21" s="13"/>
      <c r="Q21" s="19"/>
      <c r="T21" s="13"/>
      <c r="U21" s="30" t="s">
        <v>517</v>
      </c>
      <c r="W21" s="30" t="s">
        <v>151</v>
      </c>
      <c r="Y21" s="30" t="s">
        <v>275</v>
      </c>
      <c r="Z21" s="30" t="s">
        <v>403</v>
      </c>
      <c r="AA21" s="53" t="s">
        <v>369</v>
      </c>
      <c r="AB21" s="53" t="s">
        <v>497</v>
      </c>
      <c r="AC21" s="29"/>
      <c r="AD21" s="29"/>
      <c r="AE21" s="29"/>
      <c r="AF21" s="28"/>
      <c r="AK21" s="40" t="str">
        <f t="shared" si="7"/>
        <v>T</v>
      </c>
    </row>
    <row r="22" spans="1:37" ht="13.5" customHeight="1" x14ac:dyDescent="0.15">
      <c r="A22" s="14" t="s">
        <v>196</v>
      </c>
      <c r="B22" s="15"/>
      <c r="C22" s="13" t="str">
        <f t="shared" si="9"/>
        <v/>
      </c>
      <c r="D22" s="13" t="str">
        <f>IF(C22="",D21,IF(D21&lt;&gt;"",CONCATENATE(D21,"、",C22),C22))</f>
        <v>地方創生</v>
      </c>
      <c r="F22" s="18" t="s">
        <v>119</v>
      </c>
      <c r="G22" s="17"/>
      <c r="H22" s="13" t="str">
        <f t="shared" si="1"/>
        <v/>
      </c>
      <c r="I22" s="13" t="str">
        <f t="shared" si="5"/>
        <v>一般会計</v>
      </c>
      <c r="K22" s="13"/>
      <c r="L22" s="13"/>
      <c r="O22" s="13"/>
      <c r="P22" s="13"/>
      <c r="Q22" s="19"/>
      <c r="T22" s="13"/>
      <c r="U22" s="30" t="s">
        <v>560</v>
      </c>
      <c r="W22" s="30" t="s">
        <v>152</v>
      </c>
      <c r="Y22" s="30" t="s">
        <v>276</v>
      </c>
      <c r="Z22" s="30" t="s">
        <v>404</v>
      </c>
      <c r="AA22" s="53" t="s">
        <v>370</v>
      </c>
      <c r="AB22" s="53" t="s">
        <v>498</v>
      </c>
      <c r="AC22" s="29"/>
      <c r="AD22" s="29"/>
      <c r="AE22" s="29"/>
      <c r="AF22" s="28"/>
      <c r="AK22" s="40" t="str">
        <f t="shared" si="7"/>
        <v>U</v>
      </c>
    </row>
    <row r="23" spans="1:37" ht="13.5" customHeight="1" x14ac:dyDescent="0.15">
      <c r="A23" s="51" t="s">
        <v>248</v>
      </c>
      <c r="B23" s="15"/>
      <c r="C23" s="13" t="str">
        <f t="shared" si="9"/>
        <v/>
      </c>
      <c r="D23" s="13" t="str">
        <f>IF(C23="",D22,IF(D22&lt;&gt;"",CONCATENATE(D22,"、",C23),C23))</f>
        <v>地方創生</v>
      </c>
      <c r="F23" s="18" t="s">
        <v>120</v>
      </c>
      <c r="G23" s="17"/>
      <c r="H23" s="13" t="str">
        <f t="shared" si="1"/>
        <v/>
      </c>
      <c r="I23" s="13" t="str">
        <f t="shared" si="5"/>
        <v>一般会計</v>
      </c>
      <c r="K23" s="13"/>
      <c r="L23" s="13"/>
      <c r="O23" s="13"/>
      <c r="P23" s="13"/>
      <c r="Q23" s="19"/>
      <c r="T23" s="13"/>
      <c r="U23" s="30" t="s">
        <v>518</v>
      </c>
      <c r="W23" s="30" t="s">
        <v>153</v>
      </c>
      <c r="Y23" s="30" t="s">
        <v>277</v>
      </c>
      <c r="Z23" s="30" t="s">
        <v>405</v>
      </c>
      <c r="AA23" s="53" t="s">
        <v>371</v>
      </c>
      <c r="AB23" s="53" t="s">
        <v>499</v>
      </c>
      <c r="AC23" s="29"/>
      <c r="AD23" s="29"/>
      <c r="AE23" s="29"/>
      <c r="AF23" s="28"/>
      <c r="AK23" s="40" t="str">
        <f t="shared" si="7"/>
        <v>V</v>
      </c>
    </row>
    <row r="24" spans="1:37" ht="13.5" customHeight="1" x14ac:dyDescent="0.15">
      <c r="A24" s="62"/>
      <c r="B24" s="49"/>
      <c r="F24" s="18" t="s">
        <v>251</v>
      </c>
      <c r="G24" s="17"/>
      <c r="H24" s="13" t="str">
        <f t="shared" si="1"/>
        <v/>
      </c>
      <c r="I24" s="13" t="str">
        <f t="shared" si="5"/>
        <v>一般会計</v>
      </c>
      <c r="K24" s="13"/>
      <c r="L24" s="13"/>
      <c r="O24" s="13"/>
      <c r="P24" s="13"/>
      <c r="Q24" s="19"/>
      <c r="T24" s="13"/>
      <c r="U24" s="30" t="s">
        <v>519</v>
      </c>
      <c r="W24" s="30" t="s">
        <v>154</v>
      </c>
      <c r="Y24" s="30" t="s">
        <v>278</v>
      </c>
      <c r="Z24" s="30" t="s">
        <v>406</v>
      </c>
      <c r="AA24" s="53" t="s">
        <v>372</v>
      </c>
      <c r="AB24" s="53" t="s">
        <v>500</v>
      </c>
      <c r="AC24" s="29"/>
      <c r="AD24" s="29"/>
      <c r="AE24" s="29"/>
      <c r="AF24" s="28"/>
      <c r="AK24" s="40" t="str">
        <f>CHAR(CODE(AK23)+1)</f>
        <v>W</v>
      </c>
    </row>
    <row r="25" spans="1:37" ht="13.5" customHeight="1" x14ac:dyDescent="0.15">
      <c r="A25" s="50"/>
      <c r="B25" s="49"/>
      <c r="F25" s="18" t="s">
        <v>121</v>
      </c>
      <c r="G25" s="17"/>
      <c r="H25" s="13" t="str">
        <f t="shared" si="1"/>
        <v/>
      </c>
      <c r="I25" s="13" t="str">
        <f t="shared" si="5"/>
        <v>一般会計</v>
      </c>
      <c r="K25" s="13"/>
      <c r="L25" s="13"/>
      <c r="O25" s="13"/>
      <c r="P25" s="13"/>
      <c r="Q25" s="19"/>
      <c r="T25" s="13"/>
      <c r="U25" s="30" t="s">
        <v>520</v>
      </c>
      <c r="W25" s="43"/>
      <c r="Y25" s="30" t="s">
        <v>279</v>
      </c>
      <c r="Z25" s="30" t="s">
        <v>407</v>
      </c>
      <c r="AA25" s="53" t="s">
        <v>373</v>
      </c>
      <c r="AB25" s="53" t="s">
        <v>501</v>
      </c>
      <c r="AC25" s="29"/>
      <c r="AD25" s="29"/>
      <c r="AE25" s="29"/>
      <c r="AF25" s="28"/>
      <c r="AK25" s="40" t="str">
        <f t="shared" si="7"/>
        <v>X</v>
      </c>
    </row>
    <row r="26" spans="1:37" ht="13.5" customHeight="1" x14ac:dyDescent="0.15">
      <c r="A26" s="50"/>
      <c r="B26" s="49"/>
      <c r="F26" s="18" t="s">
        <v>122</v>
      </c>
      <c r="G26" s="17"/>
      <c r="H26" s="13" t="str">
        <f t="shared" si="1"/>
        <v/>
      </c>
      <c r="I26" s="13" t="str">
        <f t="shared" si="5"/>
        <v>一般会計</v>
      </c>
      <c r="K26" s="13"/>
      <c r="L26" s="13"/>
      <c r="O26" s="13"/>
      <c r="P26" s="13"/>
      <c r="Q26" s="19"/>
      <c r="T26" s="13"/>
      <c r="U26" s="30" t="s">
        <v>521</v>
      </c>
      <c r="Y26" s="30" t="s">
        <v>280</v>
      </c>
      <c r="Z26" s="30" t="s">
        <v>408</v>
      </c>
      <c r="AA26" s="53" t="s">
        <v>374</v>
      </c>
      <c r="AB26" s="53" t="s">
        <v>502</v>
      </c>
      <c r="AC26" s="29"/>
      <c r="AD26" s="29"/>
      <c r="AE26" s="29"/>
      <c r="AF26" s="28"/>
      <c r="AK26" s="40" t="str">
        <f t="shared" si="7"/>
        <v>Y</v>
      </c>
    </row>
    <row r="27" spans="1:37" ht="13.5" customHeight="1" x14ac:dyDescent="0.15">
      <c r="A27" s="13" t="str">
        <f>IF(D23="", "-", D23)</f>
        <v>地方創生</v>
      </c>
      <c r="B27" s="13"/>
      <c r="F27" s="18" t="s">
        <v>123</v>
      </c>
      <c r="G27" s="17"/>
      <c r="H27" s="13" t="str">
        <f t="shared" si="1"/>
        <v/>
      </c>
      <c r="I27" s="13" t="str">
        <f t="shared" si="5"/>
        <v>一般会計</v>
      </c>
      <c r="K27" s="13"/>
      <c r="L27" s="13"/>
      <c r="O27" s="13"/>
      <c r="P27" s="13"/>
      <c r="Q27" s="19"/>
      <c r="T27" s="13"/>
      <c r="U27" s="30" t="s">
        <v>522</v>
      </c>
      <c r="Y27" s="30" t="s">
        <v>281</v>
      </c>
      <c r="Z27" s="30" t="s">
        <v>409</v>
      </c>
      <c r="AA27" s="53" t="s">
        <v>375</v>
      </c>
      <c r="AB27" s="53" t="s">
        <v>503</v>
      </c>
      <c r="AC27" s="29"/>
      <c r="AD27" s="29"/>
      <c r="AE27" s="29"/>
      <c r="AF27" s="28"/>
      <c r="AK27" s="40" t="str">
        <f>CHAR(CODE(AK26)+1)</f>
        <v>Z</v>
      </c>
    </row>
    <row r="28" spans="1:37" ht="13.5" customHeight="1" x14ac:dyDescent="0.15">
      <c r="B28" s="13"/>
      <c r="F28" s="18" t="s">
        <v>124</v>
      </c>
      <c r="G28" s="17"/>
      <c r="H28" s="13" t="str">
        <f t="shared" si="1"/>
        <v/>
      </c>
      <c r="I28" s="13" t="str">
        <f t="shared" si="5"/>
        <v>一般会計</v>
      </c>
      <c r="K28" s="13"/>
      <c r="L28" s="13"/>
      <c r="O28" s="13"/>
      <c r="P28" s="13"/>
      <c r="Q28" s="19"/>
      <c r="T28" s="13"/>
      <c r="U28" s="30" t="s">
        <v>523</v>
      </c>
      <c r="Y28" s="30" t="s">
        <v>282</v>
      </c>
      <c r="Z28" s="30" t="s">
        <v>410</v>
      </c>
      <c r="AA28" s="53" t="s">
        <v>376</v>
      </c>
      <c r="AB28" s="53" t="s">
        <v>504</v>
      </c>
      <c r="AC28" s="29"/>
      <c r="AD28" s="29"/>
      <c r="AE28" s="29"/>
      <c r="AF28" s="28"/>
      <c r="AK28" s="40" t="s">
        <v>176</v>
      </c>
    </row>
    <row r="29" spans="1:37" ht="13.5" customHeight="1" x14ac:dyDescent="0.15">
      <c r="A29" s="13"/>
      <c r="B29" s="13"/>
      <c r="F29" s="18" t="s">
        <v>184</v>
      </c>
      <c r="G29" s="17"/>
      <c r="H29" s="13" t="str">
        <f t="shared" si="1"/>
        <v/>
      </c>
      <c r="I29" s="13" t="str">
        <f t="shared" si="5"/>
        <v>一般会計</v>
      </c>
      <c r="K29" s="13"/>
      <c r="L29" s="13"/>
      <c r="O29" s="13"/>
      <c r="P29" s="13"/>
      <c r="Q29" s="19"/>
      <c r="T29" s="13"/>
      <c r="U29" s="30" t="s">
        <v>524</v>
      </c>
      <c r="Y29" s="30" t="s">
        <v>283</v>
      </c>
      <c r="Z29" s="30" t="s">
        <v>411</v>
      </c>
      <c r="AA29" s="53" t="s">
        <v>377</v>
      </c>
      <c r="AB29" s="53" t="s">
        <v>505</v>
      </c>
      <c r="AC29" s="29"/>
      <c r="AD29" s="29"/>
      <c r="AE29" s="29"/>
      <c r="AF29" s="28"/>
      <c r="AK29" s="40" t="str">
        <f t="shared" si="7"/>
        <v>b</v>
      </c>
    </row>
    <row r="30" spans="1:37" ht="13.5" customHeight="1" x14ac:dyDescent="0.15">
      <c r="A30" s="13"/>
      <c r="B30" s="13"/>
      <c r="F30" s="18" t="s">
        <v>185</v>
      </c>
      <c r="G30" s="17"/>
      <c r="H30" s="13" t="str">
        <f t="shared" si="1"/>
        <v/>
      </c>
      <c r="I30" s="13" t="str">
        <f t="shared" si="5"/>
        <v>一般会計</v>
      </c>
      <c r="K30" s="13"/>
      <c r="L30" s="13"/>
      <c r="O30" s="13"/>
      <c r="P30" s="13"/>
      <c r="Q30" s="19"/>
      <c r="T30" s="13"/>
      <c r="U30" s="30" t="s">
        <v>525</v>
      </c>
      <c r="Y30" s="30" t="s">
        <v>284</v>
      </c>
      <c r="Z30" s="30" t="s">
        <v>412</v>
      </c>
      <c r="AA30" s="53" t="s">
        <v>378</v>
      </c>
      <c r="AB30" s="53" t="s">
        <v>506</v>
      </c>
      <c r="AC30" s="29"/>
      <c r="AD30" s="29"/>
      <c r="AE30" s="29"/>
      <c r="AF30" s="28"/>
      <c r="AK30" s="40" t="str">
        <f t="shared" si="7"/>
        <v>c</v>
      </c>
    </row>
    <row r="31" spans="1:37" ht="13.5" customHeight="1" x14ac:dyDescent="0.15">
      <c r="A31" s="13"/>
      <c r="B31" s="13"/>
      <c r="F31" s="18" t="s">
        <v>186</v>
      </c>
      <c r="G31" s="17"/>
      <c r="H31" s="13" t="str">
        <f t="shared" si="1"/>
        <v/>
      </c>
      <c r="I31" s="13" t="str">
        <f t="shared" si="5"/>
        <v>一般会計</v>
      </c>
      <c r="K31" s="13"/>
      <c r="L31" s="13"/>
      <c r="O31" s="13"/>
      <c r="P31" s="13"/>
      <c r="Q31" s="19"/>
      <c r="T31" s="13"/>
      <c r="U31" s="30" t="s">
        <v>526</v>
      </c>
      <c r="Y31" s="30" t="s">
        <v>285</v>
      </c>
      <c r="Z31" s="30" t="s">
        <v>413</v>
      </c>
      <c r="AA31" s="53" t="s">
        <v>379</v>
      </c>
      <c r="AB31" s="53" t="s">
        <v>507</v>
      </c>
      <c r="AC31" s="29"/>
      <c r="AD31" s="29"/>
      <c r="AE31" s="29"/>
      <c r="AF31" s="28"/>
      <c r="AK31" s="40" t="str">
        <f t="shared" si="7"/>
        <v>d</v>
      </c>
    </row>
    <row r="32" spans="1:37" ht="13.5" customHeight="1" x14ac:dyDescent="0.15">
      <c r="A32" s="13"/>
      <c r="B32" s="13"/>
      <c r="F32" s="18" t="s">
        <v>187</v>
      </c>
      <c r="G32" s="17"/>
      <c r="H32" s="13" t="str">
        <f t="shared" si="1"/>
        <v/>
      </c>
      <c r="I32" s="13" t="str">
        <f t="shared" si="5"/>
        <v>一般会計</v>
      </c>
      <c r="K32" s="13"/>
      <c r="L32" s="13"/>
      <c r="O32" s="13"/>
      <c r="P32" s="13"/>
      <c r="Q32" s="19"/>
      <c r="T32" s="13"/>
      <c r="U32" s="30" t="s">
        <v>527</v>
      </c>
      <c r="Y32" s="30" t="s">
        <v>286</v>
      </c>
      <c r="Z32" s="30" t="s">
        <v>414</v>
      </c>
      <c r="AA32" s="53" t="s">
        <v>62</v>
      </c>
      <c r="AB32" s="53" t="s">
        <v>62</v>
      </c>
      <c r="AC32" s="29"/>
      <c r="AD32" s="29"/>
      <c r="AE32" s="29"/>
      <c r="AF32" s="28"/>
      <c r="AK32" s="40" t="str">
        <f t="shared" si="7"/>
        <v>e</v>
      </c>
    </row>
    <row r="33" spans="1:37" ht="13.5" customHeight="1" x14ac:dyDescent="0.15">
      <c r="A33" s="13"/>
      <c r="B33" s="13"/>
      <c r="F33" s="18" t="s">
        <v>188</v>
      </c>
      <c r="G33" s="17"/>
      <c r="H33" s="13" t="str">
        <f t="shared" si="1"/>
        <v/>
      </c>
      <c r="I33" s="13" t="str">
        <f t="shared" si="5"/>
        <v>一般会計</v>
      </c>
      <c r="K33" s="13"/>
      <c r="L33" s="13"/>
      <c r="O33" s="13"/>
      <c r="P33" s="13"/>
      <c r="Q33" s="19"/>
      <c r="T33" s="13"/>
      <c r="U33" s="30" t="s">
        <v>528</v>
      </c>
      <c r="Y33" s="30" t="s">
        <v>287</v>
      </c>
      <c r="Z33" s="30" t="s">
        <v>415</v>
      </c>
      <c r="AA33" s="43"/>
      <c r="AB33" s="29"/>
      <c r="AC33" s="29"/>
      <c r="AD33" s="29"/>
      <c r="AE33" s="29"/>
      <c r="AF33" s="28"/>
      <c r="AK33" s="40" t="str">
        <f t="shared" si="7"/>
        <v>f</v>
      </c>
    </row>
    <row r="34" spans="1:37" ht="13.5" customHeight="1" x14ac:dyDescent="0.15">
      <c r="A34" s="13"/>
      <c r="B34" s="13"/>
      <c r="F34" s="18" t="s">
        <v>189</v>
      </c>
      <c r="G34" s="17"/>
      <c r="H34" s="13" t="str">
        <f t="shared" si="1"/>
        <v/>
      </c>
      <c r="I34" s="13" t="str">
        <f t="shared" si="5"/>
        <v>一般会計</v>
      </c>
      <c r="K34" s="13"/>
      <c r="L34" s="13"/>
      <c r="O34" s="13"/>
      <c r="P34" s="13"/>
      <c r="Q34" s="19"/>
      <c r="T34" s="13"/>
      <c r="U34" s="30" t="s">
        <v>529</v>
      </c>
      <c r="Y34" s="30" t="s">
        <v>288</v>
      </c>
      <c r="Z34" s="30" t="s">
        <v>416</v>
      </c>
      <c r="AB34" s="29"/>
      <c r="AC34" s="29"/>
      <c r="AD34" s="29"/>
      <c r="AE34" s="29"/>
      <c r="AF34" s="28"/>
      <c r="AK34" s="40" t="str">
        <f t="shared" si="7"/>
        <v>g</v>
      </c>
    </row>
    <row r="35" spans="1:37" ht="13.5" customHeight="1" x14ac:dyDescent="0.15">
      <c r="A35" s="13"/>
      <c r="B35" s="13"/>
      <c r="F35" s="18" t="s">
        <v>190</v>
      </c>
      <c r="G35" s="17"/>
      <c r="H35" s="13" t="str">
        <f t="shared" si="1"/>
        <v/>
      </c>
      <c r="I35" s="13" t="str">
        <f t="shared" si="5"/>
        <v>一般会計</v>
      </c>
      <c r="K35" s="13"/>
      <c r="L35" s="13"/>
      <c r="O35" s="13"/>
      <c r="P35" s="13"/>
      <c r="Q35" s="19"/>
      <c r="T35" s="13"/>
      <c r="U35" s="30" t="s">
        <v>530</v>
      </c>
      <c r="Y35" s="30" t="s">
        <v>289</v>
      </c>
      <c r="Z35" s="30" t="s">
        <v>417</v>
      </c>
      <c r="AC35" s="29"/>
      <c r="AF35" s="28"/>
      <c r="AK35" s="40" t="str">
        <f t="shared" si="7"/>
        <v>h</v>
      </c>
    </row>
    <row r="36" spans="1:37" ht="13.5" customHeight="1" x14ac:dyDescent="0.15">
      <c r="A36" s="13"/>
      <c r="B36" s="13"/>
      <c r="F36" s="18" t="s">
        <v>191</v>
      </c>
      <c r="G36" s="17"/>
      <c r="H36" s="13" t="str">
        <f t="shared" si="1"/>
        <v/>
      </c>
      <c r="I36" s="13" t="str">
        <f t="shared" si="5"/>
        <v>一般会計</v>
      </c>
      <c r="K36" s="13"/>
      <c r="L36" s="13"/>
      <c r="O36" s="13"/>
      <c r="P36" s="13"/>
      <c r="Q36" s="19"/>
      <c r="T36" s="13"/>
      <c r="Y36" s="30" t="s">
        <v>290</v>
      </c>
      <c r="Z36" s="30" t="s">
        <v>418</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291</v>
      </c>
      <c r="Z37" s="30" t="s">
        <v>419</v>
      </c>
      <c r="AF37" s="28"/>
      <c r="AK37" s="40" t="str">
        <f t="shared" si="7"/>
        <v>j</v>
      </c>
    </row>
    <row r="38" spans="1:37" x14ac:dyDescent="0.15">
      <c r="A38" s="13"/>
      <c r="B38" s="13"/>
      <c r="F38" s="13"/>
      <c r="G38" s="19"/>
      <c r="K38" s="13"/>
      <c r="L38" s="13"/>
      <c r="O38" s="13"/>
      <c r="P38" s="13"/>
      <c r="Q38" s="19"/>
      <c r="T38" s="13"/>
      <c r="Y38" s="30" t="s">
        <v>292</v>
      </c>
      <c r="Z38" s="30" t="s">
        <v>420</v>
      </c>
      <c r="AF38" s="28"/>
      <c r="AK38" s="40" t="str">
        <f t="shared" si="7"/>
        <v>k</v>
      </c>
    </row>
    <row r="39" spans="1:37" x14ac:dyDescent="0.15">
      <c r="A39" s="13"/>
      <c r="B39" s="13"/>
      <c r="F39" s="13" t="str">
        <f>I37</f>
        <v>一般会計</v>
      </c>
      <c r="G39" s="19"/>
      <c r="K39" s="13"/>
      <c r="L39" s="13"/>
      <c r="O39" s="13"/>
      <c r="P39" s="13"/>
      <c r="Q39" s="19"/>
      <c r="T39" s="13"/>
      <c r="U39" s="30" t="s">
        <v>532</v>
      </c>
      <c r="Y39" s="30" t="s">
        <v>293</v>
      </c>
      <c r="Z39" s="30" t="s">
        <v>421</v>
      </c>
      <c r="AF39" s="28"/>
      <c r="AK39" s="40" t="str">
        <f t="shared" si="7"/>
        <v>l</v>
      </c>
    </row>
    <row r="40" spans="1:37" x14ac:dyDescent="0.15">
      <c r="A40" s="13"/>
      <c r="B40" s="13"/>
      <c r="F40" s="13"/>
      <c r="G40" s="19"/>
      <c r="K40" s="13"/>
      <c r="L40" s="13"/>
      <c r="O40" s="13"/>
      <c r="P40" s="13"/>
      <c r="Q40" s="19"/>
      <c r="T40" s="13"/>
      <c r="U40" s="30"/>
      <c r="Y40" s="30" t="s">
        <v>294</v>
      </c>
      <c r="Z40" s="30" t="s">
        <v>422</v>
      </c>
      <c r="AF40" s="28"/>
      <c r="AK40" s="40" t="str">
        <f t="shared" si="7"/>
        <v>m</v>
      </c>
    </row>
    <row r="41" spans="1:37" x14ac:dyDescent="0.15">
      <c r="A41" s="13"/>
      <c r="B41" s="13"/>
      <c r="F41" s="13"/>
      <c r="G41" s="19"/>
      <c r="K41" s="13"/>
      <c r="L41" s="13"/>
      <c r="O41" s="13"/>
      <c r="P41" s="13"/>
      <c r="Q41" s="19"/>
      <c r="T41" s="13"/>
      <c r="U41" s="30" t="s">
        <v>234</v>
      </c>
      <c r="Y41" s="30" t="s">
        <v>295</v>
      </c>
      <c r="Z41" s="30" t="s">
        <v>423</v>
      </c>
      <c r="AF41" s="28"/>
      <c r="AK41" s="40" t="str">
        <f t="shared" si="7"/>
        <v>n</v>
      </c>
    </row>
    <row r="42" spans="1:37" x14ac:dyDescent="0.15">
      <c r="A42" s="13"/>
      <c r="B42" s="13"/>
      <c r="F42" s="13"/>
      <c r="G42" s="19"/>
      <c r="K42" s="13"/>
      <c r="L42" s="13"/>
      <c r="O42" s="13"/>
      <c r="P42" s="13"/>
      <c r="Q42" s="19"/>
      <c r="T42" s="13"/>
      <c r="U42" s="30" t="s">
        <v>244</v>
      </c>
      <c r="Y42" s="30" t="s">
        <v>296</v>
      </c>
      <c r="Z42" s="30" t="s">
        <v>424</v>
      </c>
      <c r="AF42" s="28"/>
      <c r="AK42" s="40" t="str">
        <f t="shared" si="7"/>
        <v>o</v>
      </c>
    </row>
    <row r="43" spans="1:37" x14ac:dyDescent="0.15">
      <c r="A43" s="13"/>
      <c r="B43" s="13"/>
      <c r="F43" s="13"/>
      <c r="G43" s="19"/>
      <c r="K43" s="13"/>
      <c r="L43" s="13"/>
      <c r="O43" s="13"/>
      <c r="P43" s="13"/>
      <c r="Q43" s="19"/>
      <c r="T43" s="13"/>
      <c r="Y43" s="30" t="s">
        <v>297</v>
      </c>
      <c r="Z43" s="30" t="s">
        <v>425</v>
      </c>
      <c r="AF43" s="28"/>
      <c r="AK43" s="40" t="str">
        <f t="shared" si="7"/>
        <v>p</v>
      </c>
    </row>
    <row r="44" spans="1:37" x14ac:dyDescent="0.15">
      <c r="A44" s="13"/>
      <c r="B44" s="13"/>
      <c r="F44" s="13"/>
      <c r="G44" s="19"/>
      <c r="K44" s="13"/>
      <c r="L44" s="13"/>
      <c r="O44" s="13"/>
      <c r="P44" s="13"/>
      <c r="Q44" s="19"/>
      <c r="T44" s="13"/>
      <c r="Y44" s="30" t="s">
        <v>298</v>
      </c>
      <c r="Z44" s="30" t="s">
        <v>426</v>
      </c>
      <c r="AF44" s="28"/>
      <c r="AK44" s="40" t="str">
        <f t="shared" si="7"/>
        <v>q</v>
      </c>
    </row>
    <row r="45" spans="1:37" x14ac:dyDescent="0.15">
      <c r="A45" s="13"/>
      <c r="B45" s="13"/>
      <c r="F45" s="13"/>
      <c r="G45" s="19"/>
      <c r="K45" s="13"/>
      <c r="L45" s="13"/>
      <c r="O45" s="13"/>
      <c r="P45" s="13"/>
      <c r="Q45" s="19"/>
      <c r="T45" s="13"/>
      <c r="U45" s="27" t="s">
        <v>156</v>
      </c>
      <c r="Y45" s="30" t="s">
        <v>299</v>
      </c>
      <c r="Z45" s="30" t="s">
        <v>427</v>
      </c>
      <c r="AF45" s="28"/>
      <c r="AK45" s="40" t="str">
        <f t="shared" si="7"/>
        <v>r</v>
      </c>
    </row>
    <row r="46" spans="1:37" x14ac:dyDescent="0.15">
      <c r="A46" s="13"/>
      <c r="B46" s="13"/>
      <c r="F46" s="13"/>
      <c r="G46" s="19"/>
      <c r="K46" s="13"/>
      <c r="L46" s="13"/>
      <c r="O46" s="13"/>
      <c r="P46" s="13"/>
      <c r="Q46" s="19"/>
      <c r="T46" s="13"/>
      <c r="U46" s="60" t="s">
        <v>559</v>
      </c>
      <c r="Y46" s="30" t="s">
        <v>300</v>
      </c>
      <c r="Z46" s="30" t="s">
        <v>428</v>
      </c>
      <c r="AF46" s="28"/>
      <c r="AK46" s="40" t="str">
        <f t="shared" si="7"/>
        <v>s</v>
      </c>
    </row>
    <row r="47" spans="1:37" x14ac:dyDescent="0.15">
      <c r="A47" s="13"/>
      <c r="B47" s="13"/>
      <c r="F47" s="13"/>
      <c r="G47" s="19"/>
      <c r="K47" s="13"/>
      <c r="L47" s="13"/>
      <c r="O47" s="13"/>
      <c r="P47" s="13"/>
      <c r="Q47" s="19"/>
      <c r="T47" s="13"/>
      <c r="Y47" s="30" t="s">
        <v>301</v>
      </c>
      <c r="Z47" s="30" t="s">
        <v>429</v>
      </c>
      <c r="AF47" s="28"/>
      <c r="AK47" s="40" t="str">
        <f t="shared" si="7"/>
        <v>t</v>
      </c>
    </row>
    <row r="48" spans="1:37" x14ac:dyDescent="0.15">
      <c r="A48" s="13"/>
      <c r="B48" s="13"/>
      <c r="F48" s="13"/>
      <c r="G48" s="19"/>
      <c r="K48" s="13"/>
      <c r="L48" s="13"/>
      <c r="O48" s="13"/>
      <c r="P48" s="13"/>
      <c r="Q48" s="19"/>
      <c r="T48" s="13"/>
      <c r="U48" s="60">
        <v>2021</v>
      </c>
      <c r="Y48" s="30" t="s">
        <v>302</v>
      </c>
      <c r="Z48" s="30" t="s">
        <v>430</v>
      </c>
      <c r="AF48" s="28"/>
      <c r="AK48" s="40" t="str">
        <f t="shared" si="7"/>
        <v>u</v>
      </c>
    </row>
    <row r="49" spans="1:37" x14ac:dyDescent="0.15">
      <c r="A49" s="13"/>
      <c r="B49" s="13"/>
      <c r="F49" s="13"/>
      <c r="G49" s="19"/>
      <c r="K49" s="13"/>
      <c r="L49" s="13"/>
      <c r="O49" s="13"/>
      <c r="P49" s="13"/>
      <c r="Q49" s="19"/>
      <c r="T49" s="13"/>
      <c r="U49" s="60">
        <v>2022</v>
      </c>
      <c r="Y49" s="30" t="s">
        <v>303</v>
      </c>
      <c r="Z49" s="30" t="s">
        <v>431</v>
      </c>
      <c r="AF49" s="28"/>
      <c r="AK49" s="40" t="str">
        <f t="shared" si="7"/>
        <v>v</v>
      </c>
    </row>
    <row r="50" spans="1:37" x14ac:dyDescent="0.15">
      <c r="A50" s="13"/>
      <c r="B50" s="13"/>
      <c r="F50" s="13"/>
      <c r="G50" s="19"/>
      <c r="K50" s="13"/>
      <c r="L50" s="13"/>
      <c r="O50" s="13"/>
      <c r="P50" s="13"/>
      <c r="Q50" s="19"/>
      <c r="T50" s="13"/>
      <c r="U50" s="60">
        <v>2023</v>
      </c>
      <c r="Y50" s="30" t="s">
        <v>304</v>
      </c>
      <c r="Z50" s="30" t="s">
        <v>432</v>
      </c>
      <c r="AF50" s="28"/>
    </row>
    <row r="51" spans="1:37" x14ac:dyDescent="0.15">
      <c r="A51" s="13"/>
      <c r="B51" s="13"/>
      <c r="F51" s="13"/>
      <c r="G51" s="19"/>
      <c r="K51" s="13"/>
      <c r="L51" s="13"/>
      <c r="O51" s="13"/>
      <c r="P51" s="13"/>
      <c r="Q51" s="19"/>
      <c r="T51" s="13"/>
      <c r="U51" s="60">
        <v>2024</v>
      </c>
      <c r="Y51" s="30" t="s">
        <v>305</v>
      </c>
      <c r="Z51" s="30" t="s">
        <v>433</v>
      </c>
      <c r="AF51" s="28"/>
    </row>
    <row r="52" spans="1:37" x14ac:dyDescent="0.15">
      <c r="A52" s="13"/>
      <c r="B52" s="13"/>
      <c r="F52" s="13"/>
      <c r="G52" s="19"/>
      <c r="K52" s="13"/>
      <c r="L52" s="13"/>
      <c r="O52" s="13"/>
      <c r="P52" s="13"/>
      <c r="Q52" s="19"/>
      <c r="T52" s="13"/>
      <c r="U52" s="60">
        <v>2025</v>
      </c>
      <c r="Y52" s="30" t="s">
        <v>306</v>
      </c>
      <c r="Z52" s="30" t="s">
        <v>434</v>
      </c>
      <c r="AF52" s="28"/>
    </row>
    <row r="53" spans="1:37" x14ac:dyDescent="0.15">
      <c r="A53" s="13"/>
      <c r="B53" s="13"/>
      <c r="F53" s="13"/>
      <c r="G53" s="19"/>
      <c r="K53" s="13"/>
      <c r="L53" s="13"/>
      <c r="O53" s="13"/>
      <c r="P53" s="13"/>
      <c r="Q53" s="19"/>
      <c r="T53" s="13"/>
      <c r="U53" s="60">
        <v>2026</v>
      </c>
      <c r="Y53" s="30" t="s">
        <v>307</v>
      </c>
      <c r="Z53" s="30" t="s">
        <v>435</v>
      </c>
      <c r="AF53" s="28"/>
    </row>
    <row r="54" spans="1:37" x14ac:dyDescent="0.15">
      <c r="A54" s="13"/>
      <c r="B54" s="13"/>
      <c r="F54" s="13"/>
      <c r="G54" s="19"/>
      <c r="K54" s="13"/>
      <c r="L54" s="13"/>
      <c r="O54" s="13"/>
      <c r="P54" s="20"/>
      <c r="Q54" s="19"/>
      <c r="T54" s="13"/>
      <c r="Y54" s="30" t="s">
        <v>308</v>
      </c>
      <c r="Z54" s="30" t="s">
        <v>436</v>
      </c>
      <c r="AF54" s="28"/>
    </row>
    <row r="55" spans="1:37" x14ac:dyDescent="0.15">
      <c r="A55" s="13"/>
      <c r="B55" s="13"/>
      <c r="F55" s="13"/>
      <c r="G55" s="19"/>
      <c r="K55" s="13"/>
      <c r="L55" s="13"/>
      <c r="O55" s="13"/>
      <c r="P55" s="13"/>
      <c r="Q55" s="19"/>
      <c r="T55" s="13"/>
      <c r="Y55" s="30" t="s">
        <v>309</v>
      </c>
      <c r="Z55" s="30" t="s">
        <v>437</v>
      </c>
      <c r="AF55" s="28"/>
    </row>
    <row r="56" spans="1:37" x14ac:dyDescent="0.15">
      <c r="A56" s="13"/>
      <c r="B56" s="13"/>
      <c r="F56" s="13"/>
      <c r="G56" s="19"/>
      <c r="K56" s="13"/>
      <c r="L56" s="13"/>
      <c r="O56" s="13"/>
      <c r="P56" s="13"/>
      <c r="Q56" s="19"/>
      <c r="T56" s="13"/>
      <c r="U56" s="60">
        <v>20</v>
      </c>
      <c r="Y56" s="30" t="s">
        <v>310</v>
      </c>
      <c r="Z56" s="30" t="s">
        <v>438</v>
      </c>
      <c r="AF56" s="28"/>
    </row>
    <row r="57" spans="1:37" x14ac:dyDescent="0.15">
      <c r="A57" s="13"/>
      <c r="B57" s="13"/>
      <c r="F57" s="13"/>
      <c r="G57" s="19"/>
      <c r="K57" s="13"/>
      <c r="L57" s="13"/>
      <c r="O57" s="13"/>
      <c r="P57" s="13"/>
      <c r="Q57" s="19"/>
      <c r="T57" s="13"/>
      <c r="U57" s="30" t="s">
        <v>508</v>
      </c>
      <c r="Y57" s="30" t="s">
        <v>311</v>
      </c>
      <c r="Z57" s="30" t="s">
        <v>439</v>
      </c>
      <c r="AF57" s="28"/>
    </row>
    <row r="58" spans="1:37" x14ac:dyDescent="0.15">
      <c r="A58" s="13"/>
      <c r="B58" s="13"/>
      <c r="F58" s="13"/>
      <c r="G58" s="19"/>
      <c r="K58" s="13"/>
      <c r="L58" s="13"/>
      <c r="O58" s="13"/>
      <c r="P58" s="13"/>
      <c r="Q58" s="19"/>
      <c r="T58" s="13"/>
      <c r="U58" s="30" t="s">
        <v>509</v>
      </c>
      <c r="Y58" s="30" t="s">
        <v>312</v>
      </c>
      <c r="Z58" s="30" t="s">
        <v>440</v>
      </c>
      <c r="AF58" s="28"/>
    </row>
    <row r="59" spans="1:37" x14ac:dyDescent="0.15">
      <c r="A59" s="13"/>
      <c r="B59" s="13"/>
      <c r="F59" s="13"/>
      <c r="G59" s="19"/>
      <c r="K59" s="13"/>
      <c r="L59" s="13"/>
      <c r="O59" s="13"/>
      <c r="P59" s="13"/>
      <c r="Q59" s="19"/>
      <c r="T59" s="13"/>
      <c r="Y59" s="30" t="s">
        <v>313</v>
      </c>
      <c r="Z59" s="30" t="s">
        <v>441</v>
      </c>
      <c r="AF59" s="28"/>
    </row>
    <row r="60" spans="1:37" x14ac:dyDescent="0.15">
      <c r="A60" s="13"/>
      <c r="B60" s="13"/>
      <c r="F60" s="13"/>
      <c r="G60" s="19"/>
      <c r="K60" s="13"/>
      <c r="L60" s="13"/>
      <c r="O60" s="13"/>
      <c r="P60" s="13"/>
      <c r="Q60" s="19"/>
      <c r="T60" s="13"/>
      <c r="Y60" s="30" t="s">
        <v>314</v>
      </c>
      <c r="Z60" s="30" t="s">
        <v>442</v>
      </c>
      <c r="AF60" s="28"/>
    </row>
    <row r="61" spans="1:37" x14ac:dyDescent="0.15">
      <c r="A61" s="13"/>
      <c r="B61" s="13"/>
      <c r="F61" s="13"/>
      <c r="G61" s="19"/>
      <c r="K61" s="13"/>
      <c r="L61" s="13"/>
      <c r="O61" s="13"/>
      <c r="P61" s="13"/>
      <c r="Q61" s="19"/>
      <c r="T61" s="13"/>
      <c r="Y61" s="30" t="s">
        <v>315</v>
      </c>
      <c r="Z61" s="30" t="s">
        <v>443</v>
      </c>
      <c r="AF61" s="28"/>
    </row>
    <row r="62" spans="1:37" x14ac:dyDescent="0.15">
      <c r="A62" s="13"/>
      <c r="B62" s="13"/>
      <c r="F62" s="13"/>
      <c r="G62" s="19"/>
      <c r="K62" s="13"/>
      <c r="L62" s="13"/>
      <c r="O62" s="13"/>
      <c r="P62" s="13"/>
      <c r="Q62" s="19"/>
      <c r="T62" s="13"/>
      <c r="Y62" s="30" t="s">
        <v>316</v>
      </c>
      <c r="Z62" s="30" t="s">
        <v>444</v>
      </c>
      <c r="AF62" s="28"/>
    </row>
    <row r="63" spans="1:37" x14ac:dyDescent="0.15">
      <c r="A63" s="13"/>
      <c r="B63" s="13"/>
      <c r="F63" s="13"/>
      <c r="G63" s="19"/>
      <c r="K63" s="13"/>
      <c r="L63" s="13"/>
      <c r="O63" s="13"/>
      <c r="P63" s="13"/>
      <c r="Q63" s="19"/>
      <c r="T63" s="13"/>
      <c r="Y63" s="30" t="s">
        <v>317</v>
      </c>
      <c r="Z63" s="30" t="s">
        <v>445</v>
      </c>
      <c r="AF63" s="28"/>
    </row>
    <row r="64" spans="1:37" x14ac:dyDescent="0.15">
      <c r="A64" s="13"/>
      <c r="B64" s="13"/>
      <c r="F64" s="13"/>
      <c r="G64" s="19"/>
      <c r="K64" s="13"/>
      <c r="L64" s="13"/>
      <c r="O64" s="13"/>
      <c r="P64" s="13"/>
      <c r="Q64" s="19"/>
      <c r="T64" s="13"/>
      <c r="Y64" s="30" t="s">
        <v>318</v>
      </c>
      <c r="Z64" s="30" t="s">
        <v>446</v>
      </c>
      <c r="AF64" s="28"/>
    </row>
    <row r="65" spans="1:32" x14ac:dyDescent="0.15">
      <c r="A65" s="13"/>
      <c r="B65" s="13"/>
      <c r="F65" s="13"/>
      <c r="G65" s="19"/>
      <c r="K65" s="13"/>
      <c r="L65" s="13"/>
      <c r="O65" s="13"/>
      <c r="P65" s="13"/>
      <c r="Q65" s="19"/>
      <c r="T65" s="13"/>
      <c r="Y65" s="30" t="s">
        <v>319</v>
      </c>
      <c r="Z65" s="30" t="s">
        <v>447</v>
      </c>
      <c r="AF65" s="28"/>
    </row>
    <row r="66" spans="1:32" x14ac:dyDescent="0.15">
      <c r="A66" s="13"/>
      <c r="B66" s="13"/>
      <c r="F66" s="13"/>
      <c r="G66" s="19"/>
      <c r="K66" s="13"/>
      <c r="L66" s="13"/>
      <c r="O66" s="13"/>
      <c r="P66" s="13"/>
      <c r="Q66" s="19"/>
      <c r="T66" s="13"/>
      <c r="Y66" s="30" t="s">
        <v>63</v>
      </c>
      <c r="Z66" s="30" t="s">
        <v>448</v>
      </c>
      <c r="AF66" s="28"/>
    </row>
    <row r="67" spans="1:32" x14ac:dyDescent="0.15">
      <c r="A67" s="13"/>
      <c r="B67" s="13"/>
      <c r="F67" s="13"/>
      <c r="G67" s="19"/>
      <c r="K67" s="13"/>
      <c r="L67" s="13"/>
      <c r="O67" s="13"/>
      <c r="P67" s="13"/>
      <c r="Q67" s="19"/>
      <c r="T67" s="13"/>
      <c r="Y67" s="30" t="s">
        <v>320</v>
      </c>
      <c r="Z67" s="30" t="s">
        <v>449</v>
      </c>
      <c r="AF67" s="28"/>
    </row>
    <row r="68" spans="1:32" x14ac:dyDescent="0.15">
      <c r="A68" s="13"/>
      <c r="B68" s="13"/>
      <c r="F68" s="13"/>
      <c r="G68" s="19"/>
      <c r="K68" s="13"/>
      <c r="L68" s="13"/>
      <c r="O68" s="13"/>
      <c r="P68" s="13"/>
      <c r="Q68" s="19"/>
      <c r="T68" s="13"/>
      <c r="Y68" s="30" t="s">
        <v>321</v>
      </c>
      <c r="Z68" s="30" t="s">
        <v>450</v>
      </c>
      <c r="AF68" s="28"/>
    </row>
    <row r="69" spans="1:32" x14ac:dyDescent="0.15">
      <c r="A69" s="13"/>
      <c r="B69" s="13"/>
      <c r="F69" s="13"/>
      <c r="G69" s="19"/>
      <c r="K69" s="13"/>
      <c r="L69" s="13"/>
      <c r="O69" s="13"/>
      <c r="P69" s="13"/>
      <c r="Q69" s="19"/>
      <c r="T69" s="13"/>
      <c r="Y69" s="30" t="s">
        <v>322</v>
      </c>
      <c r="Z69" s="30" t="s">
        <v>451</v>
      </c>
      <c r="AF69" s="28"/>
    </row>
    <row r="70" spans="1:32" x14ac:dyDescent="0.15">
      <c r="A70" s="13"/>
      <c r="B70" s="13"/>
      <c r="Y70" s="30" t="s">
        <v>323</v>
      </c>
      <c r="Z70" s="30" t="s">
        <v>452</v>
      </c>
    </row>
    <row r="71" spans="1:32" x14ac:dyDescent="0.15">
      <c r="Y71" s="30" t="s">
        <v>324</v>
      </c>
      <c r="Z71" s="30" t="s">
        <v>453</v>
      </c>
    </row>
    <row r="72" spans="1:32" x14ac:dyDescent="0.15">
      <c r="Y72" s="30" t="s">
        <v>325</v>
      </c>
      <c r="Z72" s="30" t="s">
        <v>454</v>
      </c>
    </row>
    <row r="73" spans="1:32" x14ac:dyDescent="0.15">
      <c r="Y73" s="30" t="s">
        <v>326</v>
      </c>
      <c r="Z73" s="30" t="s">
        <v>455</v>
      </c>
    </row>
    <row r="74" spans="1:32" x14ac:dyDescent="0.15">
      <c r="Y74" s="30" t="s">
        <v>327</v>
      </c>
      <c r="Z74" s="30" t="s">
        <v>456</v>
      </c>
    </row>
    <row r="75" spans="1:32" x14ac:dyDescent="0.15">
      <c r="Y75" s="30" t="s">
        <v>328</v>
      </c>
      <c r="Z75" s="30" t="s">
        <v>457</v>
      </c>
    </row>
    <row r="76" spans="1:32" x14ac:dyDescent="0.15">
      <c r="Y76" s="30" t="s">
        <v>329</v>
      </c>
      <c r="Z76" s="30" t="s">
        <v>458</v>
      </c>
    </row>
    <row r="77" spans="1:32" x14ac:dyDescent="0.15">
      <c r="Y77" s="30" t="s">
        <v>330</v>
      </c>
      <c r="Z77" s="30" t="s">
        <v>459</v>
      </c>
    </row>
    <row r="78" spans="1:32" x14ac:dyDescent="0.15">
      <c r="Y78" s="30" t="s">
        <v>331</v>
      </c>
      <c r="Z78" s="30" t="s">
        <v>460</v>
      </c>
    </row>
    <row r="79" spans="1:32" x14ac:dyDescent="0.15">
      <c r="Y79" s="30" t="s">
        <v>332</v>
      </c>
      <c r="Z79" s="30" t="s">
        <v>461</v>
      </c>
    </row>
    <row r="80" spans="1:32" x14ac:dyDescent="0.15">
      <c r="Y80" s="30" t="s">
        <v>333</v>
      </c>
      <c r="Z80" s="30" t="s">
        <v>462</v>
      </c>
    </row>
    <row r="81" spans="25:26" x14ac:dyDescent="0.15">
      <c r="Y81" s="30" t="s">
        <v>334</v>
      </c>
      <c r="Z81" s="30" t="s">
        <v>463</v>
      </c>
    </row>
    <row r="82" spans="25:26" x14ac:dyDescent="0.15">
      <c r="Y82" s="30" t="s">
        <v>335</v>
      </c>
      <c r="Z82" s="30" t="s">
        <v>464</v>
      </c>
    </row>
    <row r="83" spans="25:26" x14ac:dyDescent="0.15">
      <c r="Y83" s="30" t="s">
        <v>336</v>
      </c>
      <c r="Z83" s="30" t="s">
        <v>465</v>
      </c>
    </row>
    <row r="84" spans="25:26" x14ac:dyDescent="0.15">
      <c r="Y84" s="30" t="s">
        <v>337</v>
      </c>
      <c r="Z84" s="30" t="s">
        <v>466</v>
      </c>
    </row>
    <row r="85" spans="25:26" x14ac:dyDescent="0.15">
      <c r="Y85" s="30" t="s">
        <v>338</v>
      </c>
      <c r="Z85" s="30" t="s">
        <v>467</v>
      </c>
    </row>
    <row r="86" spans="25:26" x14ac:dyDescent="0.15">
      <c r="Y86" s="30" t="s">
        <v>339</v>
      </c>
      <c r="Z86" s="30" t="s">
        <v>468</v>
      </c>
    </row>
    <row r="87" spans="25:26" x14ac:dyDescent="0.15">
      <c r="Y87" s="30" t="s">
        <v>340</v>
      </c>
      <c r="Z87" s="30" t="s">
        <v>469</v>
      </c>
    </row>
    <row r="88" spans="25:26" x14ac:dyDescent="0.15">
      <c r="Y88" s="30" t="s">
        <v>341</v>
      </c>
      <c r="Z88" s="30" t="s">
        <v>470</v>
      </c>
    </row>
    <row r="89" spans="25:26" x14ac:dyDescent="0.15">
      <c r="Y89" s="30" t="s">
        <v>342</v>
      </c>
      <c r="Z89" s="30" t="s">
        <v>471</v>
      </c>
    </row>
    <row r="90" spans="25:26" x14ac:dyDescent="0.15">
      <c r="Y90" s="30" t="s">
        <v>343</v>
      </c>
      <c r="Z90" s="30" t="s">
        <v>472</v>
      </c>
    </row>
    <row r="91" spans="25:26" x14ac:dyDescent="0.15">
      <c r="Y91" s="30" t="s">
        <v>344</v>
      </c>
      <c r="Z91" s="30" t="s">
        <v>473</v>
      </c>
    </row>
    <row r="92" spans="25:26" x14ac:dyDescent="0.15">
      <c r="Y92" s="30" t="s">
        <v>345</v>
      </c>
      <c r="Z92" s="30" t="s">
        <v>474</v>
      </c>
    </row>
    <row r="93" spans="25:26" x14ac:dyDescent="0.15">
      <c r="Y93" s="30" t="s">
        <v>346</v>
      </c>
      <c r="Z93" s="30" t="s">
        <v>475</v>
      </c>
    </row>
    <row r="94" spans="25:26" x14ac:dyDescent="0.15">
      <c r="Y94" s="30" t="s">
        <v>347</v>
      </c>
      <c r="Z94" s="30" t="s">
        <v>476</v>
      </c>
    </row>
    <row r="95" spans="25:26" x14ac:dyDescent="0.15">
      <c r="Y95" s="30" t="s">
        <v>348</v>
      </c>
      <c r="Z95" s="30" t="s">
        <v>477</v>
      </c>
    </row>
    <row r="96" spans="25:26" x14ac:dyDescent="0.15">
      <c r="Y96" s="30" t="s">
        <v>252</v>
      </c>
      <c r="Z96" s="30" t="s">
        <v>478</v>
      </c>
    </row>
    <row r="97" spans="25:26" x14ac:dyDescent="0.15">
      <c r="Y97" s="30" t="s">
        <v>349</v>
      </c>
      <c r="Z97" s="30" t="s">
        <v>479</v>
      </c>
    </row>
    <row r="98" spans="25:26" x14ac:dyDescent="0.15">
      <c r="Y98" s="30" t="s">
        <v>350</v>
      </c>
      <c r="Z98" s="30" t="s">
        <v>480</v>
      </c>
    </row>
    <row r="99" spans="25:26" x14ac:dyDescent="0.15">
      <c r="Y99" s="30" t="s">
        <v>380</v>
      </c>
      <c r="Z99" s="30" t="s">
        <v>481</v>
      </c>
    </row>
    <row r="100" spans="25:26" x14ac:dyDescent="0.15">
      <c r="Y100" s="30" t="s">
        <v>563</v>
      </c>
      <c r="Z100" s="30" t="s">
        <v>482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2022-08-25T09:18:06Z</dcterms:created>
  <dcterms:modified xsi:type="dcterms:W3CDTF">2022-08-26T14:26:33Z</dcterms:modified>
</cp:coreProperties>
</file>