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行政事業レビューシート!$AZ$1:$AZ$183</definedName>
    <definedName name="_xlnm.Print_Area" localSheetId="0">行政事業レビューシート!$A$1:$AY$183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44" i="11" l="1"/>
  <c r="AY49" i="11" s="1"/>
  <c r="AY162" i="11"/>
  <c r="AY158" i="11"/>
  <c r="AY160" i="11" s="1"/>
  <c r="AY154" i="11"/>
  <c r="AY153" i="11"/>
  <c r="AY152" i="11"/>
  <c r="AY151" i="11"/>
  <c r="AY150" i="11"/>
  <c r="AY149" i="11"/>
  <c r="AY138" i="11"/>
  <c r="AY142" i="11" s="1"/>
  <c r="AY139" i="11" l="1"/>
  <c r="AY141" i="11"/>
  <c r="AY140" i="11"/>
  <c r="AY159" i="11"/>
  <c r="AY161" i="11"/>
  <c r="AY48" i="11"/>
  <c r="AY46" i="11"/>
  <c r="AY50" i="11"/>
  <c r="AY47" i="11"/>
  <c r="AY45" i="11"/>
  <c r="AY52" i="11"/>
  <c r="AY54" i="11" s="1"/>
  <c r="AY51" i="11"/>
  <c r="AY55" i="11"/>
  <c r="AY57" i="11" s="1"/>
  <c r="AY53" i="11" l="1"/>
  <c r="AY56" i="11"/>
  <c r="AY58" i="11" l="1"/>
  <c r="AY64" i="11" s="1"/>
  <c r="AY61" i="11" l="1"/>
  <c r="AY62" i="11"/>
  <c r="AY59" i="11"/>
  <c r="AY63" i="11"/>
  <c r="AY60" i="11"/>
  <c r="AW114" i="11" l="1"/>
  <c r="AT114" i="11"/>
  <c r="AQ114" i="11"/>
  <c r="AL114" i="11"/>
  <c r="AI114" i="11"/>
  <c r="AF114" i="11"/>
  <c r="Z114" i="11"/>
  <c r="W114" i="11"/>
  <c r="T114" i="11"/>
  <c r="N114" i="11"/>
  <c r="AW113" i="11"/>
  <c r="AT113" i="11"/>
  <c r="AQ113" i="11"/>
  <c r="AL113" i="11"/>
  <c r="AI113" i="11"/>
  <c r="AF113" i="11"/>
  <c r="Z113" i="11"/>
  <c r="W113" i="11"/>
  <c r="T113" i="11"/>
  <c r="N113" i="11"/>
  <c r="K113" i="11"/>
  <c r="H113" i="11"/>
  <c r="AY183" i="11" l="1"/>
  <c r="AY182" i="11"/>
  <c r="AY181" i="11"/>
  <c r="AY180" i="11"/>
  <c r="AY179" i="11"/>
  <c r="AY178" i="11"/>
  <c r="AY177" i="11"/>
  <c r="AY176" i="11"/>
  <c r="AY175" i="11"/>
  <c r="AY171" i="11"/>
  <c r="AY174" i="11" s="1"/>
  <c r="AY170" i="11"/>
  <c r="AY169" i="11"/>
  <c r="AY168" i="11"/>
  <c r="AY167" i="11"/>
  <c r="AY166" i="11"/>
  <c r="AY165" i="11"/>
  <c r="AY164" i="11"/>
  <c r="AY163" i="11"/>
  <c r="AY157" i="11"/>
  <c r="AY156" i="11"/>
  <c r="AY155" i="11"/>
  <c r="AU142" i="11"/>
  <c r="Y142" i="11"/>
  <c r="AU137" i="11"/>
  <c r="Y137" i="11"/>
  <c r="W29" i="11"/>
  <c r="P29" i="11"/>
  <c r="AD21" i="11"/>
  <c r="W21" i="11"/>
  <c r="P21" i="11"/>
  <c r="AR18" i="11"/>
  <c r="AK18" i="11"/>
  <c r="AD18" i="11"/>
  <c r="AD20" i="11" s="1"/>
  <c r="W18" i="11"/>
  <c r="W20" i="11" s="1"/>
  <c r="P18" i="11"/>
  <c r="P20" i="11" s="1"/>
  <c r="AV2" i="11"/>
  <c r="AY173" i="11" l="1"/>
  <c r="AY17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<sst xmlns="http://schemas.openxmlformats.org/spreadsheetml/2006/main" count="1113" uniqueCount="708">
  <si>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</si>
  <si>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</si>
  <si>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</si>
  <si>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</si>
  <si>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</si>
  <si>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</si>
  <si>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</si>
  <si>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</si>
  <si>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</si>
  <si>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</si>
  <si>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</si>
  <si>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</si>
  <si>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</si>
  <si>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</si>
  <si>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</si>
  <si>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</si>
  <si>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</si>
  <si>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</si>
  <si>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</si>
  <si>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</si>
  <si>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</si>
  <si>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</si>
  <si>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</si>
  <si>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</si>
  <si>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</si>
  <si>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</si>
  <si>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</si>
  <si>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</si>
  <si>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</si>
  <si>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</si>
  <si>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</si>
  <si>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</si>
  <si>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</si>
  <si>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</si>
  <si>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</si>
  <si>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</si>
  <si>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</si>
  <si>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</si>
  <si>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</si>
  <si>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</si>
  <si>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</si>
  <si>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</si>
  <si>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</si>
  <si>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</si>
  <si>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</si>
  <si>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</si>
  <si>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</si>
  <si>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</si>
  <si>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</si>
  <si>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</si>
  <si>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</si>
  <si>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</si>
  <si>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</si>
  <si>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</si>
  <si>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</si>
  <si>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</si>
  <si>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</si>
  <si>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</si>
  <si>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</si>
  <si>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</si>
  <si>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</si>
  <si>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</si>
  <si>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</si>
  <si>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</si>
  <si>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</si>
  <si>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</si>
  <si>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</si>
  <si>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</si>
  <si>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</si>
  <si>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</si>
  <si>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</si>
  <si>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</si>
  <si>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</si>
  <si>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</si>
  <si>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</si>
  <si>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</si>
  <si>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</si>
  <si>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</si>
  <si>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</si>
  <si>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</si>
  <si>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</si>
  <si>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</si>
  <si>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</si>
  <si>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</si>
  <si>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</si>
  <si>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</si>
  <si>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</si>
  <si>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</si>
  <si>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</si>
  <si>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</si>
  <si>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</si>
  <si>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</si>
  <si>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</si>
  <si>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</si>
  <si>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</si>
  <si>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</si>
  <si>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</si>
  <si>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</si>
  <si>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</si>
  <si>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</si>
  <si>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</si>
  <si>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</si>
  <si>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</si>
  <si>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</si>
  <si>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</si>
  <si>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</si>
  <si>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</si>
  <si>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</si>
  <si>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</si>
  <si>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</si>
  <si>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</si>
  <si>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</si>
  <si>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</si>
  <si>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</si>
  <si>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</si>
  <si>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</si>
  <si>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</si>
  <si>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</si>
  <si>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</si>
  <si>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</si>
  <si>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</si>
  <si>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</si>
  <si>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</si>
  <si>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</si>
  <si>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</si>
  <si>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</si>
  <si>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</si>
  <si>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</si>
  <si>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</si>
  <si>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</si>
  <si>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</si>
  <si>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</si>
  <si>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</si>
  <si>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</si>
  <si>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</si>
  <si>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</si>
  <si>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</si>
  <si>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</si>
  <si>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</si>
  <si>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</si>
  <si>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</si>
  <si>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</si>
  <si>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</si>
  <si>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</si>
  <si>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</si>
  <si>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</si>
  <si>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</si>
  <si>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</si>
  <si>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</si>
  <si>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</si>
  <si>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</si>
  <si>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</si>
  <si>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</si>
  <si>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</si>
  <si>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</si>
  <si>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</si>
  <si>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</si>
  <si>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</si>
  <si>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</si>
  <si>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</si>
  <si>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</si>
  <si>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</si>
  <si>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</si>
  <si>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</si>
  <si>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</si>
  <si>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</si>
  <si>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</si>
  <si>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</si>
  <si>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</si>
  <si>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</si>
  <si>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</si>
  <si>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</si>
  <si>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</si>
  <si>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</si>
  <si>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</si>
  <si>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</si>
  <si>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</si>
  <si>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</si>
  <si>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</si>
  <si>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</si>
  <si>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</si>
  <si>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</si>
  <si>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</si>
  <si>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</si>
  <si>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</si>
  <si>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</si>
  <si>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</si>
  <si>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</si>
  <si>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</si>
  <si>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</si>
  <si>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</si>
  <si>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</si>
  <si>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</si>
  <si>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</si>
  <si>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</si>
  <si>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</si>
  <si>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</si>
  <si>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</si>
  <si>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</si>
  <si>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</si>
  <si>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</si>
  <si>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</si>
  <si>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</si>
  <si>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</si>
  <si>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</si>
  <si>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</si>
  <si>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</si>
  <si>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</si>
  <si>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</si>
  <si>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</si>
  <si>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</si>
  <si>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</si>
  <si>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</si>
  <si>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</si>
  <si>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</si>
  <si>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</si>
  <si>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</si>
  <si>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</si>
  <si>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</si>
  <si>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</si>
  <si>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</si>
  <si>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</si>
  <si>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</si>
  <si>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</si>
  <si>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</si>
  <si>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</si>
  <si>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</si>
  <si>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</si>
  <si>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</si>
  <si>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</si>
  <si>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</si>
  <si>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</si>
  <si>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</si>
  <si>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</si>
  <si>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</si>
  <si>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</si>
  <si>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</si>
  <si>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</si>
  <si>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</si>
  <si>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</si>
  <si>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</si>
  <si>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</si>
  <si>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</si>
  <si>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</si>
  <si>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</si>
  <si>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</si>
  <si>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</si>
  <si>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</si>
  <si>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</si>
  <si>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</si>
  <si>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</si>
  <si>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</si>
  <si>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</si>
  <si>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</si>
  <si>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</si>
  <si>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</si>
  <si>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</si>
  <si>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</si>
  <si>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</si>
  <si>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</si>
  <si>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</si>
  <si>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</si>
  <si>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</si>
  <si>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</si>
  <si>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</si>
  <si>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</si>
  <si>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</si>
  <si>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</si>
  <si>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</si>
  <si>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</si>
  <si>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</si>
  <si>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</si>
  <si>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</si>
  <si>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</si>
  <si>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</si>
  <si>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</si>
  <si>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</si>
  <si>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</si>
  <si>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</si>
  <si>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</si>
  <si>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</si>
  <si>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</si>
  <si>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</si>
  <si>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</si>
  <si>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</si>
  <si>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</si>
  <si>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</si>
  <si>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</si>
  <si>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</si>
  <si>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</si>
  <si>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</si>
  <si>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</si>
  <si>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</si>
  <si>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</si>
  <si>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</si>
  <si>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</si>
  <si>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</si>
  <si>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</si>
  <si>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</si>
  <si>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</si>
  <si>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</si>
  <si>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</si>
  <si>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</si>
  <si>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</si>
  <si>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</si>
  <si>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</si>
  <si>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</si>
  <si>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</si>
  <si>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</si>
  <si>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</si>
  <si>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</si>
  <si>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</si>
  <si>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</si>
  <si>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</si>
  <si>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</si>
  <si>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</si>
  <si>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</si>
  <si>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</si>
  <si>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</si>
  <si>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</si>
  <si>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</si>
  <si>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</si>
  <si>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</si>
  <si>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</si>
  <si>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</si>
  <si>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</si>
  <si>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</si>
  <si>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</si>
  <si>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</si>
  <si>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</si>
  <si>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</si>
  <si>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</si>
  <si>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</si>
  <si>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</si>
  <si>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</si>
  <si>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</si>
  <si>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</si>
  <si>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</si>
  <si>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</si>
  <si>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</si>
  <si>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</si>
  <si>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</si>
  <si>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</si>
  <si>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</si>
  <si>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</si>
  <si>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</si>
  <si>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</si>
  <si>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</si>
  <si>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</si>
  <si>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</si>
  <si>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</si>
  <si>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</si>
  <si>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</si>
  <si>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</si>
  <si>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</si>
  <si>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</si>
  <si>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</si>
  <si>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</si>
  <si>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</si>
  <si>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</si>
  <si>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</si>
  <si>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</si>
  <si>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</si>
  <si>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</si>
  <si>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</si>
  <si>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</si>
  <si>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</si>
  <si>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</si>
  <si>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</si>
  <si>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</si>
  <si>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</si>
  <si>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</si>
  <si>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</si>
  <si>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</si>
  <si>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</si>
  <si>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</si>
  <si>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</si>
  <si>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</si>
  <si>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</si>
  <si>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</si>
  <si>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</si>
  <si>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</si>
  <si>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</si>
  <si>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</si>
  <si>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</si>
  <si>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</si>
  <si>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</si>
  <si>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</si>
  <si>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</si>
  <si>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</si>
  <si>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</si>
  <si>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</si>
  <si>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</si>
  <si>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</si>
  <si>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</si>
  <si>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</si>
  <si>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</si>
  <si>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</si>
  <si>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</si>
  <si>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</si>
  <si>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</si>
  <si>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</si>
  <si>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</si>
  <si>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</si>
  <si>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</si>
  <si>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</si>
  <si>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</si>
  <si>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</si>
  <si>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</si>
  <si>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</si>
  <si>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</si>
  <si>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</si>
  <si>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</si>
  <si>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</si>
  <si>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</si>
  <si>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</si>
  <si>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</si>
  <si>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</si>
  <si>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</si>
  <si>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</si>
  <si>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</si>
  <si>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</si>
  <si>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</si>
  <si>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</si>
  <si>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</si>
  <si>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</si>
  <si>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</si>
  <si>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</si>
  <si>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</si>
  <si>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</si>
  <si>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</si>
  <si>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</si>
  <si>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</si>
  <si>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</si>
  <si>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</si>
  <si>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</si>
  <si>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</si>
  <si>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</si>
  <si>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</si>
  <si>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</si>
  <si>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</si>
  <si>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</si>
  <si>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</si>
  <si>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</si>
  <si>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</si>
  <si>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</si>
  <si>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</si>
  <si>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</si>
  <si>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</si>
  <si>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</si>
  <si>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</si>
  <si>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</si>
  <si>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</si>
  <si>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</si>
  <si>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</si>
  <si>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</si>
  <si>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</si>
  <si>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</si>
  <si>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</si>
  <si>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</si>
  <si>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</si>
  <si>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</si>
  <si>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</si>
  <si>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</si>
  <si>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</si>
  <si>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</si>
  <si>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</si>
  <si>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</si>
  <si>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</si>
  <si>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</si>
  <si>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</si>
  <si>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</si>
  <si>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</si>
  <si>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</si>
  <si>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</si>
  <si>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</si>
  <si>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</si>
  <si>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</si>
  <si>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</si>
  <si>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</si>
  <si>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</si>
  <si>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</si>
  <si>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</si>
  <si>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</si>
  <si>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</si>
  <si>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</si>
  <si>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</si>
  <si>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</si>
  <si>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</si>
  <si>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</si>
  <si>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</si>
  <si>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</si>
  <si>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</si>
  <si>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</si>
  <si>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</si>
  <si>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</si>
  <si>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</si>
  <si>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</si>
  <si>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</si>
  <si>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</si>
  <si>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</si>
  <si>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</si>
  <si>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</si>
  <si>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</si>
  <si>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</si>
  <si>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</si>
  <si>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</si>
  <si>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</si>
  <si>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</si>
  <si>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</si>
  <si>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</si>
  <si>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</si>
  <si>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</si>
  <si>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</si>
  <si>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</si>
  <si>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</si>
  <si>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</si>
  <si>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</si>
  <si>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</si>
  <si>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</si>
  <si>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</si>
  <si>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</si>
  <si>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</si>
  <si>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</si>
  <si>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</si>
  <si>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</si>
  <si>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</si>
  <si>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</si>
  <si>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</si>
  <si>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</si>
  <si>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</si>
  <si>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</si>
  <si>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</si>
  <si>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</si>
  <si>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</si>
  <si>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</si>
  <si>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</si>
  <si>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</si>
  <si>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</si>
  <si>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</si>
  <si>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</si>
  <si>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</si>
  <si>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</si>
  <si>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</si>
  <si>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</si>
  <si>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</si>
  <si>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</si>
  <si>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</si>
  <si>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</si>
  <si>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</si>
  <si>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</si>
  <si>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</si>
  <si>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</si>
  <si>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</si>
  <si>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</si>
  <si>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</si>
  <si>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</si>
  <si>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</si>
  <si>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</si>
  <si>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</si>
  <si>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</si>
  <si>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</si>
  <si>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</si>
  <si>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</si>
  <si>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</si>
  <si>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</si>
  <si>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総合特区計画に基づく支援措置等に必要な経費</t>
  </si>
  <si>
    <t>地方創生推進事務局</t>
  </si>
  <si>
    <t>平成23年度</t>
  </si>
  <si>
    <t>終了予定なし</t>
  </si>
  <si>
    <t>総合特別区域法</t>
  </si>
  <si>
    <t>日本再興戦略
（平成25年6月14日閣議決定）</t>
  </si>
  <si>
    <t>地域の責任ある戦略、民間の知恵と資金、国の施策の「選択と集中」の観点を最大限活かすため、規制の特例措置及び税制・財政・金融上の支援措置等を総合的な政策パッケージとして実施することで、産業の国際競争力の強化及び地域の活性化を目的とする。</t>
  </si>
  <si>
    <t>　地域の包括的・戦略的な取組を、規制の特例措置、税制・財政・金融上の支援措置により、地域の実情に合わせて総合的に支援するとともに、総合特区ごとに組織される国と地方の協議会を通じて、プロジェクトの推進に必要な措置を講じるものである。
　総合特区は、地域が目指す政策課題の解決に向けた取組に先駆性等が認められるものを総合特区として指定し、国際戦略総合特区にあっては、国際競争力強化方針、地域活性化総合特区にあっては、地域活性化方針としてそれぞれ定めた上で、必要となる規制の特例措置等の具体事項を定めた計画を認定し、各種施策を集中実施するもの。
　また、民間事業者による総合特区の取組みを推進するため、認定を受けた計画に資する事業を実施する事業者が指定金融機関から資金を借り入れる場合、利子補給金を支給するもの。（５年間、利子補給率0.7％以内）</t>
  </si>
  <si>
    <t>-</t>
  </si>
  <si>
    <t>総合特区支援利子補給金</t>
  </si>
  <si>
    <t>地方創生推進委託費</t>
  </si>
  <si>
    <t>諸謝金</t>
  </si>
  <si>
    <t>委員等旅費</t>
  </si>
  <si>
    <t>職員旅費</t>
  </si>
  <si>
    <t>国際戦略総合特区の評価結果における全特区の平均値（5点満点）</t>
  </si>
  <si>
    <t>点</t>
  </si>
  <si>
    <t>指定地方公共団体から提出を受けている「評価書」
総合特別区域事後評価の手引き</t>
  </si>
  <si>
    <t>地域活性化総合特区の評価結果における全特区の平均値（5点満点）</t>
  </si>
  <si>
    <t>件</t>
  </si>
  <si>
    <t>X:執行額／Y:総合特区指定地域　　　　　　　　　　　　　　</t>
    <phoneticPr fontId="5"/>
  </si>
  <si>
    <t>千円</t>
  </si>
  <si>
    <t>千円/地域</t>
    <phoneticPr fontId="5"/>
  </si>
  <si>
    <t>498,942千円
／35地域</t>
  </si>
  <si>
    <t>409,015千円
／34地域</t>
  </si>
  <si>
    <t>復興庁</t>
  </si>
  <si>
    <t>復興特区支援利子補給金</t>
  </si>
  <si>
    <t>0180</t>
  </si>
  <si>
    <t>0051</t>
  </si>
  <si>
    <t>0032</t>
  </si>
  <si>
    <t>0033</t>
  </si>
  <si>
    <t>0029</t>
  </si>
  <si>
    <t>0028</t>
  </si>
  <si>
    <t>○</t>
  </si>
  <si>
    <t>府</t>
  </si>
  <si>
    <t xml:space="preserve">参事官　日向 弘基　
参事官　 樋口 聰 </t>
    <rPh sb="16" eb="18">
      <t>ヒグチ</t>
    </rPh>
    <rPh sb="19" eb="20">
      <t>ソウ</t>
    </rPh>
    <phoneticPr fontId="5"/>
  </si>
  <si>
    <t>318,630千円
／30地域</t>
    <phoneticPr fontId="5"/>
  </si>
  <si>
    <t>-</t>
    <phoneticPr fontId="5"/>
  </si>
  <si>
    <t>‐</t>
  </si>
  <si>
    <t>内閣府</t>
    <rPh sb="0" eb="2">
      <t>ナイカク</t>
    </rPh>
    <rPh sb="2" eb="3">
      <t>フ</t>
    </rPh>
    <phoneticPr fontId="5"/>
  </si>
  <si>
    <t>総合特区の推進に必要な経費</t>
    <phoneticPr fontId="5"/>
  </si>
  <si>
    <t>【補助】</t>
    <rPh sb="1" eb="3">
      <t>ホジョ</t>
    </rPh>
    <phoneticPr fontId="5"/>
  </si>
  <si>
    <t>【直接】</t>
    <rPh sb="1" eb="3">
      <t>チョクセツ</t>
    </rPh>
    <phoneticPr fontId="5"/>
  </si>
  <si>
    <t>３百万円</t>
    <rPh sb="1" eb="4">
      <t>ヒャクマンエン</t>
    </rPh>
    <phoneticPr fontId="5"/>
  </si>
  <si>
    <t>実施事業者への融資</t>
    <phoneticPr fontId="5"/>
  </si>
  <si>
    <t>（総合特区に資する事業の実施）
（総合特区支援利子補給金）</t>
    <rPh sb="1" eb="3">
      <t>ソウゴウ</t>
    </rPh>
    <rPh sb="3" eb="5">
      <t>トック</t>
    </rPh>
    <rPh sb="6" eb="7">
      <t>シ</t>
    </rPh>
    <rPh sb="9" eb="11">
      <t>ジギョウ</t>
    </rPh>
    <rPh sb="12" eb="14">
      <t>ジッシ</t>
    </rPh>
    <rPh sb="17" eb="19">
      <t>ソウゴウ</t>
    </rPh>
    <rPh sb="19" eb="21">
      <t>トック</t>
    </rPh>
    <rPh sb="21" eb="23">
      <t>シエン</t>
    </rPh>
    <rPh sb="23" eb="25">
      <t>リシ</t>
    </rPh>
    <rPh sb="25" eb="28">
      <t>ホキュウキン</t>
    </rPh>
    <phoneticPr fontId="5"/>
  </si>
  <si>
    <t>B．個人（職員等）</t>
    <rPh sb="2" eb="4">
      <t>コジン</t>
    </rPh>
    <rPh sb="5" eb="7">
      <t>ショクイン</t>
    </rPh>
    <rPh sb="7" eb="8">
      <t>トウ</t>
    </rPh>
    <phoneticPr fontId="5"/>
  </si>
  <si>
    <t>B.個人A</t>
    <rPh sb="2" eb="4">
      <t>コジン</t>
    </rPh>
    <phoneticPr fontId="5"/>
  </si>
  <si>
    <t>諸謝金及び委員等旅費</t>
    <rPh sb="0" eb="1">
      <t>ショ</t>
    </rPh>
    <rPh sb="1" eb="3">
      <t>シャキン</t>
    </rPh>
    <rPh sb="3" eb="4">
      <t>オヨ</t>
    </rPh>
    <rPh sb="5" eb="7">
      <t>イイン</t>
    </rPh>
    <rPh sb="7" eb="8">
      <t>トウ</t>
    </rPh>
    <rPh sb="8" eb="10">
      <t>リョヒ</t>
    </rPh>
    <phoneticPr fontId="5"/>
  </si>
  <si>
    <t>諸謝金及び委員等旅費</t>
    <rPh sb="0" eb="3">
      <t>ショシャキン</t>
    </rPh>
    <rPh sb="3" eb="4">
      <t>オヨ</t>
    </rPh>
    <rPh sb="5" eb="7">
      <t>イイン</t>
    </rPh>
    <rPh sb="7" eb="8">
      <t>トウ</t>
    </rPh>
    <rPh sb="8" eb="10">
      <t>リョヒ</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</si>
  <si>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</si>
  <si>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</si>
  <si>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</si>
  <si>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</si>
  <si>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</si>
  <si>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</si>
  <si>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</si>
  <si>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</si>
  <si>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</si>
  <si>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</si>
  <si>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規制の特例措置について、第１次から第４次指定区域から「国と地方の協議」として提案された規制の特例措置に係るフォローアップにおいて、各省と提案の取組実現に向けて前向きに検討するに至った提案（法令等の改正が行われたもの、改正を今後行うもの、現行法令で対応できるものなど）件数の増加を目指す。</t>
    <phoneticPr fontId="5"/>
  </si>
  <si>
    <t>地域の包括的･戦略的なチャレンジを、オーダーメードで総合的（規制･制度の特例、税制・財政・金融措置）に支援。</t>
    <rPh sb="0" eb="2">
      <t>チイキ</t>
    </rPh>
    <phoneticPr fontId="5"/>
  </si>
  <si>
    <t>地域からの規制改革等の提案を受け、特区ごとに設置する「国と地方の協議会」でプロジェクト推進に向け協議。</t>
    <rPh sb="0" eb="2">
      <t>チイキ</t>
    </rPh>
    <phoneticPr fontId="5"/>
  </si>
  <si>
    <t>国際戦略総合特区の評価（5点満点）結果における全特区の平均値を、3.8以上にすることを目標としている。
※平成26年度までの評価は、項目ごとに評点を算出し、最後に有識者による加点・減点を行い、評点に応じてA～Eの5段階表示としていた。平成27年度からは、有識者による加点、減点の採点方式を廃止し、各項目の評点を単純平均し、評価結果を数値表示することとした。なお、目標値の3.8点は平成26年度までのA評価（6点満点中4.5点以上）に相当する。</t>
    <phoneticPr fontId="5"/>
  </si>
  <si>
    <t>316百万円</t>
    <rPh sb="3" eb="6">
      <t>ヒャクマンエン</t>
    </rPh>
    <phoneticPr fontId="5"/>
  </si>
  <si>
    <t>Ａ．指定金融機関
（54金融機関）</t>
    <rPh sb="2" eb="4">
      <t>シテイ</t>
    </rPh>
    <rPh sb="4" eb="6">
      <t>キンユウ</t>
    </rPh>
    <rPh sb="6" eb="8">
      <t>キカン</t>
    </rPh>
    <rPh sb="12" eb="14">
      <t>キンユウ</t>
    </rPh>
    <rPh sb="14" eb="16">
      <t>キカン</t>
    </rPh>
    <phoneticPr fontId="5"/>
  </si>
  <si>
    <t>C．国から推薦を受け、総合特区に資する事業を実施する事業者（158者）</t>
    <rPh sb="33" eb="34">
      <t>モノ</t>
    </rPh>
    <phoneticPr fontId="5"/>
  </si>
  <si>
    <t>株式会社三菱UFJ銀行</t>
    <phoneticPr fontId="5"/>
  </si>
  <si>
    <t>株式会社日本政策投資銀行</t>
    <phoneticPr fontId="5"/>
  </si>
  <si>
    <t>株式会社静岡銀行</t>
    <phoneticPr fontId="5"/>
  </si>
  <si>
    <t>北海道信用農業協同組合連合会</t>
    <phoneticPr fontId="5"/>
  </si>
  <si>
    <t>株式会社京都銀行</t>
    <phoneticPr fontId="5"/>
  </si>
  <si>
    <t>株式会社百五銀行</t>
    <phoneticPr fontId="5"/>
  </si>
  <si>
    <t>株式会社清水銀行</t>
    <phoneticPr fontId="5"/>
  </si>
  <si>
    <t>株式会社滋賀銀行</t>
    <phoneticPr fontId="5"/>
  </si>
  <si>
    <t>株式会社静岡中央銀行</t>
    <phoneticPr fontId="5"/>
  </si>
  <si>
    <t>浜松磐田信用金庫</t>
    <phoneticPr fontId="5"/>
  </si>
  <si>
    <t>法人A</t>
    <rPh sb="0" eb="2">
      <t>ホウジン</t>
    </rPh>
    <phoneticPr fontId="5"/>
  </si>
  <si>
    <t>法人B</t>
    <rPh sb="0" eb="2">
      <t>ホウジン</t>
    </rPh>
    <phoneticPr fontId="5"/>
  </si>
  <si>
    <t>法人C</t>
    <rPh sb="0" eb="2">
      <t>ホウジン</t>
    </rPh>
    <phoneticPr fontId="5"/>
  </si>
  <si>
    <t>法人D</t>
    <rPh sb="0" eb="2">
      <t>ホウジン</t>
    </rPh>
    <phoneticPr fontId="5"/>
  </si>
  <si>
    <t>法人E</t>
    <rPh sb="0" eb="2">
      <t>ホウジン</t>
    </rPh>
    <phoneticPr fontId="5"/>
  </si>
  <si>
    <t>法人F</t>
    <rPh sb="0" eb="2">
      <t>ホウジン</t>
    </rPh>
    <phoneticPr fontId="5"/>
  </si>
  <si>
    <t>法人G</t>
    <rPh sb="0" eb="2">
      <t>ホウジン</t>
    </rPh>
    <phoneticPr fontId="5"/>
  </si>
  <si>
    <t>法人H</t>
    <rPh sb="0" eb="2">
      <t>ホウジン</t>
    </rPh>
    <phoneticPr fontId="5"/>
  </si>
  <si>
    <t>法人I</t>
    <rPh sb="0" eb="2">
      <t>ホウジン</t>
    </rPh>
    <phoneticPr fontId="5"/>
  </si>
  <si>
    <t>法人J</t>
    <rPh sb="0" eb="2">
      <t>ホウジン</t>
    </rPh>
    <phoneticPr fontId="5"/>
  </si>
  <si>
    <t>利子補給金</t>
    <phoneticPr fontId="5"/>
  </si>
  <si>
    <t>利子補給金支給</t>
    <rPh sb="0" eb="2">
      <t>リシ</t>
    </rPh>
    <rPh sb="2" eb="4">
      <t>ホキュウ</t>
    </rPh>
    <rPh sb="4" eb="5">
      <t>キン</t>
    </rPh>
    <rPh sb="5" eb="7">
      <t>シキュウ</t>
    </rPh>
    <phoneticPr fontId="5"/>
  </si>
  <si>
    <t>補助金等交付</t>
  </si>
  <si>
    <t>‐</t>
    <phoneticPr fontId="5"/>
  </si>
  <si>
    <t>利子補給金は、「交付要綱」、「手続の手引き」に、交付の要件、支給率、手続き等を定め、適正な手続きを行っているため、妥当である。</t>
    <phoneticPr fontId="5"/>
  </si>
  <si>
    <t>利子補給金は、民間事業者の借入れに係る利子の一部に対する補給金であり、少ない予算で民間投資や雇用を誘発できるため、妥当である。</t>
    <phoneticPr fontId="5"/>
  </si>
  <si>
    <t>利子補給金は、法令、「交付要綱」、「手続の手引き」に基づき、事業ごとに厳正な審査を行っており、真に必要なものに限定されている。</t>
    <phoneticPr fontId="5"/>
  </si>
  <si>
    <t>利子補給金は、2回目以上の利用や特区計画の目標を達成した特区における利用について利子補給額を減額調整するなど、予算の効率的な使用にも努めている。</t>
    <phoneticPr fontId="5"/>
  </si>
  <si>
    <t>総合特区支援利子補給金は、我が国の経済成長のエンジンとなる産業・機能の集積拠点の形成や、地域資源を最大限活用した地域活性化に資する事業に対して支給するものであり、復興特区支援利子補給金は、復興推進計画の区域において、復興推進計画の目標を達成する上で中核的な事業に対して支給するものであるため、重複するものではない。</t>
    <phoneticPr fontId="5"/>
  </si>
  <si>
    <t>総合特区は、地域の責任ある戦略、民間の知恵と資金、国の施策の「選択と集中」の観点を最大限活かす重要な取組であり、国民や社会のニーズを的確に反映している。</t>
    <phoneticPr fontId="5"/>
  </si>
  <si>
    <t>利子補給金は、民間事業者の借入れに係る利子の一部に対する補給金であり、少ない予算で民間投資や雇用を誘発でき、効果的であると考えている。</t>
    <phoneticPr fontId="5"/>
  </si>
  <si>
    <t>３百万円</t>
    <phoneticPr fontId="5"/>
  </si>
  <si>
    <t>319百万円</t>
    <phoneticPr fontId="5"/>
  </si>
  <si>
    <t>-</t>
    <phoneticPr fontId="5"/>
  </si>
  <si>
    <t>有識者委員の評価結果が確定していないため、現時点では達成度を判断することができない。</t>
    <phoneticPr fontId="5"/>
  </si>
  <si>
    <t>各総合特区において規制の特例措置、税制・財政・金融上の支援措置が概ね見込みのとおり活用されている。</t>
    <phoneticPr fontId="5"/>
  </si>
  <si>
    <t>総合特別区域法及び総合特別区域基本方針に規定された、総合特区の評価に係る経費の執行や総合特区推進のための民間事業者が金融機関から借り入れを行う際の利子補給に関する手続きを適正に行った。
今後も、地域の取組について、地域の実情に合わせて総合的、効率的な支援になるよう、実施状況や効果を踏まえ、適正に実施していく。</t>
    <phoneticPr fontId="5"/>
  </si>
  <si>
    <t>利子補給金については、制度の周知等により着実に浸透が進んでいるところ。
本利子補給金は少ない予算で民間投資や雇用を誘発することが可能であり、引き続き本制度の活用を図ることとしたい。</t>
    <phoneticPr fontId="5"/>
  </si>
  <si>
    <t>-</t>
    <phoneticPr fontId="5"/>
  </si>
  <si>
    <t>その他</t>
    <rPh sb="2" eb="3">
      <t>タ</t>
    </rPh>
    <phoneticPr fontId="5"/>
  </si>
  <si>
    <t>５．地方創生</t>
    <rPh sb="2" eb="4">
      <t>チホウ</t>
    </rPh>
    <rPh sb="4" eb="6">
      <t>ソウセイ</t>
    </rPh>
    <phoneticPr fontId="5"/>
  </si>
  <si>
    <t>５．地方創生に関する施策の推進</t>
    <rPh sb="2" eb="4">
      <t>チホウ</t>
    </rPh>
    <rPh sb="4" eb="6">
      <t>ソウセイ</t>
    </rPh>
    <rPh sb="7" eb="8">
      <t>カン</t>
    </rPh>
    <rPh sb="10" eb="12">
      <t>シサク</t>
    </rPh>
    <rPh sb="13" eb="15">
      <t>スイシン</t>
    </rPh>
    <phoneticPr fontId="5"/>
  </si>
  <si>
    <t>https://www8.cao.go.jp/hyouka/r3bunseki/r3bunseki-1.pdf</t>
    <phoneticPr fontId="5"/>
  </si>
  <si>
    <t>無</t>
  </si>
  <si>
    <t>総合特区の評価に係る経費であり、執行にあたって適正な手続きを経ているため妥当である。</t>
    <phoneticPr fontId="5"/>
  </si>
  <si>
    <t>地域活性化総合特区の評価（5点満点）結果における全特区の平均値を、3.8以上にすることを目標としている。
令和３年度については、有識者委員の評価結果が確定していないため、現時点では達成度を判断することができない。
※平成26年度までの評価は、項目ごとに評点を算出し、最後に有識者による加点・減点を行い、評点に応じてA～Eの5段階表示としていた。平成27年度からは、有識者による加点、減点の採点方式を廃止し、各項目の評点を単純平均し、評価結果を数値表示することとした。なお、目標値の3.8点は平成26年度までのA評価（6点満点中4.5点以上）に相当する。</t>
    <rPh sb="56" eb="58">
      <t>ネンド</t>
    </rPh>
    <phoneticPr fontId="5"/>
  </si>
  <si>
    <t>-</t>
    <phoneticPr fontId="5"/>
  </si>
  <si>
    <t>A.株式会社三菱UFJ銀行</t>
    <phoneticPr fontId="5"/>
  </si>
  <si>
    <t>総合特区に資する事業の実施者に対する融資に係る利子補給金</t>
  </si>
  <si>
    <t>C.法人A</t>
    <rPh sb="2" eb="4">
      <t>ホウジン</t>
    </rPh>
    <phoneticPr fontId="5"/>
  </si>
  <si>
    <t>総合特区に資する事業の実施者に対する融資に係る利子補給金</t>
    <rPh sb="0" eb="2">
      <t>ソウゴウ</t>
    </rPh>
    <rPh sb="2" eb="4">
      <t>トック</t>
    </rPh>
    <phoneticPr fontId="5"/>
  </si>
  <si>
    <t>総合特区は先進的取組を行う実現可能性の高い区域に国の資源を集中するもので、地方自治体等へ委任できる性格のものではない。</t>
    <phoneticPr fontId="5"/>
  </si>
  <si>
    <t>旅費、諸謝金、庁費</t>
    <rPh sb="0" eb="2">
      <t>リョヒ</t>
    </rPh>
    <rPh sb="3" eb="6">
      <t>ショシャキン</t>
    </rPh>
    <rPh sb="7" eb="9">
      <t>チョウヒ</t>
    </rPh>
    <phoneticPr fontId="5"/>
  </si>
  <si>
    <t>総合特区の推進に資する事業を行う者が金融機関から当該事業を実施するうえで必要な資金を借り入れる場合に、国が当該金融機関を指定し、予算の範囲内で、利子補給金を支給する。</t>
    <phoneticPr fontId="5"/>
  </si>
  <si>
    <t>総合特区の推進に資する民間投資の実施</t>
    <rPh sb="11" eb="13">
      <t>ミンカン</t>
    </rPh>
    <rPh sb="13" eb="15">
      <t>トウシ</t>
    </rPh>
    <rPh sb="16" eb="18">
      <t>ジッシ</t>
    </rPh>
    <phoneticPr fontId="5"/>
  </si>
  <si>
    <t>総合特区支援利子補給金の支援対象となる新規融資による民間投資総額</t>
    <rPh sb="0" eb="2">
      <t>ソウゴウ</t>
    </rPh>
    <rPh sb="2" eb="4">
      <t>トック</t>
    </rPh>
    <phoneticPr fontId="5"/>
  </si>
  <si>
    <t>総合特区支援利子補給金の支給対象となる融資の額</t>
    <rPh sb="0" eb="2">
      <t>ソウゴウ</t>
    </rPh>
    <rPh sb="2" eb="4">
      <t>トック</t>
    </rPh>
    <phoneticPr fontId="5"/>
  </si>
  <si>
    <t>X：総合特区支援利子補給金の執行額/
Y：民間投資総額</t>
    <rPh sb="2" eb="4">
      <t>ソウゴウ</t>
    </rPh>
    <rPh sb="4" eb="6">
      <t>トック</t>
    </rPh>
    <phoneticPr fontId="5"/>
  </si>
  <si>
    <t>総合特区支援利子補給金による民間投資の促進</t>
    <rPh sb="0" eb="2">
      <t>ソウゴウ</t>
    </rPh>
    <rPh sb="2" eb="4">
      <t>トック</t>
    </rPh>
    <phoneticPr fontId="5"/>
  </si>
  <si>
    <t>億円</t>
    <rPh sb="0" eb="2">
      <t>オクエン</t>
    </rPh>
    <phoneticPr fontId="5"/>
  </si>
  <si>
    <t>千円</t>
    <rPh sb="0" eb="2">
      <t>センエン</t>
    </rPh>
    <phoneticPr fontId="5"/>
  </si>
  <si>
    <t>百万円/億円</t>
  </si>
  <si>
    <t>-</t>
    <phoneticPr fontId="5"/>
  </si>
  <si>
    <t>金融機関から内閣府への申請資料</t>
    <phoneticPr fontId="5"/>
  </si>
  <si>
    <t>-</t>
    <phoneticPr fontId="5"/>
  </si>
  <si>
    <t>316/138</t>
    <phoneticPr fontId="5"/>
  </si>
  <si>
    <t>409/240</t>
    <phoneticPr fontId="5"/>
  </si>
  <si>
    <t>491/261</t>
    <phoneticPr fontId="5"/>
  </si>
  <si>
    <t>401/209</t>
    <phoneticPr fontId="5"/>
  </si>
  <si>
    <t>国の成長戦略を実現するため、地域の包括的･戦略的な取組を、規制の特例措置及び税制・財政・金融上の支援措置により、地域の実情に合わせて総合的に支援するものであるため、政策目的の達成手段として必要かつ適切な事業であり、かつ優先度の高い事業である。</t>
    <rPh sb="0" eb="1">
      <t>クニ</t>
    </rPh>
    <rPh sb="2" eb="4">
      <t>セイチョウ</t>
    </rPh>
    <rPh sb="4" eb="6">
      <t>センリャク</t>
    </rPh>
    <rPh sb="7" eb="9">
      <t>ジツゲン</t>
    </rPh>
    <rPh sb="14" eb="16">
      <t>チイキ</t>
    </rPh>
    <rPh sb="17" eb="20">
      <t>ホウカツテキ</t>
    </rPh>
    <rPh sb="21" eb="24">
      <t>センリャクテキ</t>
    </rPh>
    <rPh sb="25" eb="27">
      <t>トリクミ</t>
    </rPh>
    <rPh sb="29" eb="31">
      <t>キセイ</t>
    </rPh>
    <rPh sb="32" eb="34">
      <t>トクレイ</t>
    </rPh>
    <rPh sb="34" eb="36">
      <t>ソチ</t>
    </rPh>
    <rPh sb="36" eb="37">
      <t>オヨ</t>
    </rPh>
    <rPh sb="38" eb="40">
      <t>ゼイセイ</t>
    </rPh>
    <rPh sb="41" eb="43">
      <t>ザイセイ</t>
    </rPh>
    <rPh sb="44" eb="46">
      <t>キンユウ</t>
    </rPh>
    <rPh sb="46" eb="47">
      <t>ジョウ</t>
    </rPh>
    <rPh sb="56" eb="58">
      <t>チイキ</t>
    </rPh>
    <rPh sb="59" eb="61">
      <t>ジツジョウ</t>
    </rPh>
    <rPh sb="62" eb="63">
      <t>ア</t>
    </rPh>
    <rPh sb="66" eb="69">
      <t>ソウゴウテキ</t>
    </rPh>
    <rPh sb="70" eb="72">
      <t>シエン</t>
    </rPh>
    <rPh sb="109" eb="112">
      <t>ユウセンド</t>
    </rPh>
    <rPh sb="113" eb="114">
      <t>タカ</t>
    </rPh>
    <rPh sb="115" eb="117">
      <t>ジギョウ</t>
    </rPh>
    <phoneticPr fontId="6"/>
  </si>
  <si>
    <t>点検対象外</t>
    <rPh sb="0" eb="2">
      <t>テンケン</t>
    </rPh>
    <rPh sb="2" eb="5">
      <t>タイショウガイ</t>
    </rPh>
    <phoneticPr fontId="5"/>
  </si>
  <si>
    <t>事業の進捗状況を的確に把握しながら、事業の有効性、効率性及び成果実績について、より一層の検証に努めること。</t>
    <phoneticPr fontId="5"/>
  </si>
  <si>
    <t>執行等改善</t>
  </si>
  <si>
    <t>本事業の有効性・効率性・成果について、引き続きフォローアップを行い実態を把握するとともに、これまでの執行実績等（例えば、利子補給金は、2回目以上の利用や特区計画の目標を達成した特区における利用について利子補給額を減額調整するなど、予算の効率的な使用にも努めている）も踏まえて予算要求を行った。</t>
    <rPh sb="0" eb="1">
      <t>ホン</t>
    </rPh>
    <rPh sb="1" eb="3">
      <t>ジギョウ</t>
    </rPh>
    <rPh sb="4" eb="7">
      <t>ユウコウセイ</t>
    </rPh>
    <rPh sb="8" eb="11">
      <t>コウリツセイ</t>
    </rPh>
    <rPh sb="12" eb="14">
      <t>セイカ</t>
    </rPh>
    <rPh sb="19" eb="20">
      <t>ヒ</t>
    </rPh>
    <rPh sb="21" eb="22">
      <t>ツヅ</t>
    </rPh>
    <rPh sb="31" eb="32">
      <t>オコナ</t>
    </rPh>
    <rPh sb="33" eb="35">
      <t>ジッタイ</t>
    </rPh>
    <rPh sb="36" eb="38">
      <t>ハアク</t>
    </rPh>
    <rPh sb="50" eb="52">
      <t>シッコウ</t>
    </rPh>
    <rPh sb="52" eb="54">
      <t>ジッセキ</t>
    </rPh>
    <rPh sb="54" eb="55">
      <t>トウ</t>
    </rPh>
    <rPh sb="56" eb="57">
      <t>タト</t>
    </rPh>
    <rPh sb="60" eb="62">
      <t>リシ</t>
    </rPh>
    <rPh sb="62" eb="65">
      <t>ホキュウキン</t>
    </rPh>
    <rPh sb="68" eb="70">
      <t>カイメ</t>
    </rPh>
    <rPh sb="70" eb="72">
      <t>イジョウ</t>
    </rPh>
    <rPh sb="73" eb="75">
      <t>リヨウ</t>
    </rPh>
    <rPh sb="76" eb="78">
      <t>トック</t>
    </rPh>
    <rPh sb="78" eb="80">
      <t>ケイカク</t>
    </rPh>
    <rPh sb="81" eb="83">
      <t>モクヒョウ</t>
    </rPh>
    <rPh sb="84" eb="86">
      <t>タッセイ</t>
    </rPh>
    <rPh sb="88" eb="90">
      <t>トック</t>
    </rPh>
    <rPh sb="94" eb="96">
      <t>リヨウ</t>
    </rPh>
    <rPh sb="100" eb="102">
      <t>リシ</t>
    </rPh>
    <rPh sb="102" eb="104">
      <t>ホキュウ</t>
    </rPh>
    <rPh sb="104" eb="105">
      <t>ガク</t>
    </rPh>
    <rPh sb="106" eb="108">
      <t>ゲンガク</t>
    </rPh>
    <rPh sb="108" eb="110">
      <t>チョウセイ</t>
    </rPh>
    <rPh sb="115" eb="117">
      <t>ヨサン</t>
    </rPh>
    <rPh sb="118" eb="121">
      <t>コウリツテキ</t>
    </rPh>
    <rPh sb="122" eb="124">
      <t>シヨウ</t>
    </rPh>
    <rPh sb="126" eb="127">
      <t>ツト</t>
    </rPh>
    <rPh sb="133" eb="134">
      <t>フ</t>
    </rPh>
    <rPh sb="137" eb="139">
      <t>ヨサン</t>
    </rPh>
    <rPh sb="139" eb="141">
      <t>ヨウキュウ</t>
    </rPh>
    <rPh sb="142" eb="143">
      <t>オコナ</t>
    </rPh>
    <phoneticPr fontId="5"/>
  </si>
  <si>
    <t>利子補給金の要求額は、融資残額に対する利子補給金支給額を反映したもの</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</si>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</sst>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0"/>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9" xfId="0" applyFont="1" applyBorder="1">
      <alignment vertical="center"/>
    </xf>
    <xf numFmtId="0" fontId="22" fillId="0" borderId="0" xfId="0" applyFont="1">
      <alignment vertical="center"/>
    </xf>
    <xf numFmtId="0" fontId="25" fillId="0" borderId="9" xfId="0" applyFont="1" applyBorder="1" applyAlignment="1">
      <alignment horizontal="justify" vertical="center" wrapText="1"/>
    </xf>
    <xf numFmtId="0" fontId="23" fillId="0" borderId="9" xfId="0" applyFont="1" applyBorder="1" applyAlignment="1" applyProtection="1">
      <alignment horizontal="center" vertical="center"/>
      <protection locked="0"/>
    </xf>
    <xf numFmtId="0" fontId="0" fillId="0" borderId="0" xfId="0" applyAlignment="1">
      <alignment horizontal="center" vertical="center"/>
    </xf>
    <xf numFmtId="0" fontId="22" fillId="0" borderId="9" xfId="0" applyFont="1" applyBorder="1" applyAlignment="1" applyProtection="1">
      <alignment horizontal="center" vertical="center"/>
      <protection locked="0"/>
    </xf>
    <xf numFmtId="0" fontId="22" fillId="0" borderId="9"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23" fillId="7" borderId="9" xfId="0" applyFont="1" applyFill="1" applyBorder="1" applyAlignment="1">
      <alignment horizontal="center" vertical="center"/>
    </xf>
    <xf numFmtId="0" fontId="22" fillId="7" borderId="9" xfId="0" applyFont="1" applyFill="1" applyBorder="1" applyAlignment="1">
      <alignment horizontal="center" vertical="center"/>
    </xf>
    <xf numFmtId="0" fontId="25" fillId="7" borderId="9" xfId="0" applyFont="1" applyFill="1" applyBorder="1" applyAlignment="1">
      <alignment horizontal="center" vertical="center" wrapText="1"/>
    </xf>
    <xf numFmtId="0" fontId="0" fillId="3" borderId="0" xfId="0" applyFill="1">
      <alignment vertical="center"/>
    </xf>
    <xf numFmtId="0" fontId="22" fillId="3" borderId="9"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9" xfId="0" applyFont="1" applyFill="1" applyBorder="1">
      <alignment vertical="center"/>
    </xf>
    <xf numFmtId="0" fontId="5" fillId="3" borderId="0" xfId="0" applyFont="1" applyFill="1">
      <alignment vertical="center"/>
    </xf>
    <xf numFmtId="0" fontId="26" fillId="3" borderId="9"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9" xfId="0" applyFill="1" applyBorder="1">
      <alignment vertical="center"/>
    </xf>
    <xf numFmtId="0" fontId="0" fillId="3" borderId="9"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39" xfId="0" applyFont="1" applyFill="1" applyBorder="1">
      <alignment vertical="center"/>
    </xf>
    <xf numFmtId="0" fontId="0" fillId="3" borderId="39"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1"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9" xfId="0" applyFont="1" applyFill="1" applyBorder="1" applyAlignment="1">
      <alignment horizontal="justify" vertical="center" wrapText="1"/>
    </xf>
    <xf numFmtId="0" fontId="0" fillId="0" borderId="0" xfId="0" applyAlignment="1">
      <alignment horizontal="right" vertical="center"/>
    </xf>
    <xf numFmtId="0" fontId="5" fillId="3" borderId="24" xfId="0" applyFont="1" applyFill="1" applyBorder="1">
      <alignment vertical="center"/>
    </xf>
    <xf numFmtId="0" fontId="5" fillId="3" borderId="24"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3" xfId="0" applyFont="1" applyFill="1" applyBorder="1" applyAlignment="1" applyProtection="1">
      <alignment horizontal="center" vertical="center" wrapText="1"/>
    </xf>
    <xf numFmtId="0" fontId="5" fillId="3" borderId="9" xfId="0" applyFont="1" applyFill="1" applyBorder="1" applyAlignment="1">
      <alignment horizontal="left" vertical="center"/>
    </xf>
    <xf numFmtId="178" fontId="22" fillId="0" borderId="32"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30" fillId="0" borderId="0" xfId="1" applyFont="1" applyFill="1" applyBorder="1" applyAlignment="1" applyProtection="1">
      <alignment vertical="top"/>
      <protection locked="0"/>
    </xf>
    <xf numFmtId="0" fontId="30" fillId="0" borderId="0" xfId="1" applyFont="1" applyFill="1" applyBorder="1" applyAlignment="1" applyProtection="1">
      <alignment vertical="center"/>
      <protection locked="0"/>
    </xf>
    <xf numFmtId="0" fontId="0" fillId="0" borderId="0" xfId="0" applyProtection="1">
      <alignment vertical="center"/>
      <protection locked="0"/>
    </xf>
    <xf numFmtId="0" fontId="11" fillId="0" borderId="39" xfId="1" applyFont="1" applyFill="1" applyBorder="1" applyAlignment="1" applyProtection="1">
      <alignment horizontal="center" vertical="center"/>
      <protection locked="0"/>
    </xf>
    <xf numFmtId="0" fontId="11" fillId="0" borderId="38" xfId="1" applyFont="1" applyFill="1" applyBorder="1" applyAlignment="1" applyProtection="1">
      <alignment horizontal="center" vertical="center" wrapText="1"/>
      <protection locked="0"/>
    </xf>
    <xf numFmtId="0" fontId="11" fillId="0" borderId="39" xfId="1" applyFont="1" applyFill="1" applyBorder="1" applyAlignment="1" applyProtection="1">
      <alignment horizontal="center" vertical="center" wrapText="1"/>
      <protection locked="0"/>
    </xf>
    <xf numFmtId="0" fontId="11" fillId="0" borderId="40" xfId="1" applyFont="1" applyFill="1" applyBorder="1" applyAlignment="1" applyProtection="1">
      <alignment horizontal="center" vertical="center" wrapText="1"/>
      <protection locked="0"/>
    </xf>
    <xf numFmtId="0" fontId="11" fillId="0" borderId="14" xfId="1" applyFont="1" applyFill="1" applyBorder="1" applyAlignment="1" applyProtection="1">
      <alignment horizontal="center" vertical="center"/>
      <protection locked="0"/>
    </xf>
    <xf numFmtId="0" fontId="11" fillId="0" borderId="15" xfId="1" applyFont="1" applyFill="1" applyBorder="1" applyAlignment="1" applyProtection="1">
      <alignment horizontal="center" vertical="center"/>
      <protection locked="0"/>
    </xf>
    <xf numFmtId="0" fontId="11" fillId="0" borderId="16" xfId="1" applyFont="1" applyFill="1" applyBorder="1" applyAlignment="1" applyProtection="1">
      <alignment horizontal="center" vertical="center"/>
      <protection locked="0"/>
    </xf>
    <xf numFmtId="0" fontId="0" fillId="0" borderId="0" xfId="0" applyFont="1" applyBorder="1" applyAlignment="1" applyProtection="1">
      <alignment horizontal="center" vertical="top" wrapText="1"/>
      <protection locked="0"/>
    </xf>
    <xf numFmtId="0" fontId="0" fillId="0" borderId="0" xfId="0" applyFont="1" applyBorder="1" applyAlignment="1" applyProtection="1">
      <alignment horizontal="center" vertical="top"/>
      <protection locked="0"/>
    </xf>
    <xf numFmtId="0" fontId="11" fillId="0" borderId="36" xfId="1" applyFont="1" applyFill="1" applyBorder="1" applyAlignment="1" applyProtection="1">
      <alignment horizontal="center" vertical="center"/>
      <protection locked="0"/>
    </xf>
    <xf numFmtId="0" fontId="11" fillId="0" borderId="118" xfId="1" applyFont="1" applyFill="1" applyBorder="1" applyAlignment="1" applyProtection="1">
      <alignment horizontal="center" vertical="center"/>
      <protection locked="0"/>
    </xf>
    <xf numFmtId="0" fontId="11" fillId="0" borderId="14" xfId="1" applyFont="1" applyFill="1" applyBorder="1" applyAlignment="1" applyProtection="1">
      <alignment horizontal="center" vertical="center" wrapText="1"/>
      <protection locked="0"/>
    </xf>
    <xf numFmtId="0" fontId="11" fillId="0" borderId="15" xfId="1" applyFont="1" applyFill="1" applyBorder="1" applyAlignment="1" applyProtection="1">
      <alignment horizontal="center" vertical="center" wrapText="1"/>
      <protection locked="0"/>
    </xf>
    <xf numFmtId="0" fontId="11" fillId="0" borderId="16" xfId="1" applyFont="1" applyFill="1" applyBorder="1" applyAlignment="1" applyProtection="1">
      <alignment horizontal="center" vertical="center" wrapText="1"/>
      <protection locked="0"/>
    </xf>
    <xf numFmtId="49" fontId="20" fillId="0" borderId="22"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179" fontId="22" fillId="0" borderId="23" xfId="0" applyNumberFormat="1" applyFont="1" applyFill="1" applyBorder="1" applyAlignment="1" applyProtection="1">
      <alignment horizontal="center" vertical="center" wrapText="1"/>
      <protection locked="0"/>
    </xf>
    <xf numFmtId="178" fontId="22" fillId="0" borderId="23"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0" fontId="0" fillId="5" borderId="9" xfId="0"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3" fillId="2" borderId="9" xfId="0" applyFont="1" applyFill="1" applyBorder="1" applyAlignment="1">
      <alignment vertical="center" wrapText="1"/>
    </xf>
    <xf numFmtId="0" fontId="0" fillId="0" borderId="9"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181" fontId="0" fillId="5" borderId="9" xfId="0" applyNumberFormat="1" applyFont="1" applyFill="1" applyBorder="1" applyAlignment="1" applyProtection="1">
      <alignment horizontal="center" vertical="center" wrapText="1"/>
      <protection locked="0"/>
    </xf>
    <xf numFmtId="181" fontId="3" fillId="5" borderId="9"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left" vertical="center" wrapText="1"/>
      <protection locked="0"/>
    </xf>
    <xf numFmtId="49"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49" fontId="0" fillId="5" borderId="9" xfId="0" applyNumberFormat="1" applyFont="1" applyFill="1" applyBorder="1" applyAlignment="1" applyProtection="1">
      <alignment horizontal="center" vertical="center" wrapText="1" shrinkToFit="1"/>
      <protection locked="0"/>
    </xf>
    <xf numFmtId="49" fontId="0" fillId="5" borderId="9" xfId="0" applyNumberFormat="1" applyFont="1" applyFill="1" applyBorder="1" applyAlignment="1" applyProtection="1">
      <alignment horizontal="center" vertical="center" shrinkToFit="1"/>
      <protection locked="0"/>
    </xf>
    <xf numFmtId="182" fontId="0" fillId="0" borderId="9" xfId="0" applyNumberFormat="1" applyFont="1" applyFill="1" applyBorder="1" applyAlignment="1" applyProtection="1">
      <alignment horizontal="right" vertical="center" wrapText="1"/>
      <protection locked="0"/>
    </xf>
    <xf numFmtId="182" fontId="3" fillId="0" borderId="9" xfId="0" applyNumberFormat="1" applyFont="1" applyFill="1" applyBorder="1" applyAlignment="1" applyProtection="1">
      <alignment horizontal="right" vertical="center" wrapText="1"/>
      <protection locked="0"/>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0" fillId="6" borderId="9" xfId="0" applyFill="1" applyBorder="1" applyAlignment="1">
      <alignment horizontal="center" vertical="center" wrapText="1"/>
    </xf>
    <xf numFmtId="0" fontId="0" fillId="6" borderId="9"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49" fontId="0" fillId="5" borderId="22"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182" fontId="0" fillId="5" borderId="9" xfId="0" applyNumberFormat="1" applyFont="1" applyFill="1" applyBorder="1" applyAlignment="1" applyProtection="1">
      <alignment horizontal="right" vertical="center" wrapText="1"/>
      <protection locked="0"/>
    </xf>
    <xf numFmtId="182" fontId="3" fillId="5" borderId="9" xfId="0" applyNumberFormat="1" applyFont="1" applyFill="1" applyBorder="1" applyAlignment="1" applyProtection="1">
      <alignment horizontal="right" vertical="center" wrapText="1"/>
      <protection locked="0"/>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1"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70"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114"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11" fillId="0" borderId="68" xfId="0" applyFont="1" applyBorder="1" applyAlignment="1" applyProtection="1">
      <alignment horizontal="left" vertical="center" wrapText="1"/>
      <protection locked="0"/>
    </xf>
    <xf numFmtId="0" fontId="3" fillId="0" borderId="69" xfId="0" applyFont="1" applyBorder="1" applyAlignment="1" applyProtection="1">
      <alignment horizontal="left" vertical="center"/>
      <protection locked="0"/>
    </xf>
    <xf numFmtId="0" fontId="3" fillId="0" borderId="91" xfId="0" applyFont="1" applyBorder="1" applyAlignment="1" applyProtection="1">
      <alignment horizontal="left" vertical="center"/>
      <protection locked="0"/>
    </xf>
    <xf numFmtId="177" fontId="0" fillId="0" borderId="68" xfId="0" applyNumberFormat="1" applyFont="1" applyFill="1" applyBorder="1" applyAlignment="1" applyProtection="1">
      <alignment horizontal="right" vertical="center"/>
      <protection locked="0"/>
    </xf>
    <xf numFmtId="177" fontId="0" fillId="0" borderId="69"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92" xfId="0" applyNumberFormat="1" applyFont="1" applyFill="1" applyBorder="1" applyAlignment="1" applyProtection="1">
      <alignment horizontal="right" vertical="center"/>
      <protection locked="0"/>
    </xf>
    <xf numFmtId="0" fontId="19" fillId="0" borderId="82" xfId="0" applyFont="1" applyFill="1" applyBorder="1" applyAlignment="1" applyProtection="1">
      <alignment horizontal="center" vertical="center" wrapText="1"/>
      <protection locked="0"/>
    </xf>
    <xf numFmtId="0" fontId="19" fillId="0" borderId="48" xfId="0" applyFont="1" applyBorder="1" applyAlignment="1" applyProtection="1">
      <alignment horizontal="center" vertical="center" wrapText="1"/>
      <protection locked="0"/>
    </xf>
    <xf numFmtId="0" fontId="19" fillId="0" borderId="83" xfId="0" applyFont="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0" fillId="0" borderId="71"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13" fillId="2" borderId="79"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4" xfId="0" applyFont="1" applyFill="1" applyBorder="1" applyAlignment="1">
      <alignment horizontal="center" vertical="center" wrapText="1"/>
    </xf>
    <xf numFmtId="49" fontId="20" fillId="0" borderId="22" xfId="0" applyNumberFormat="1" applyFont="1" applyFill="1" applyBorder="1" applyAlignment="1" applyProtection="1">
      <alignment horizontal="left"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2" xfId="0" applyNumberFormat="1" applyFont="1" applyFill="1" applyBorder="1" applyAlignment="1" applyProtection="1">
      <alignment horizontal="left" vertical="center" wrapText="1"/>
      <protection locked="0"/>
    </xf>
    <xf numFmtId="0" fontId="0" fillId="0" borderId="73" xfId="0" applyFont="1" applyFill="1" applyBorder="1" applyAlignment="1" applyProtection="1">
      <alignment horizontal="center" vertical="center" textRotation="255" wrapText="1"/>
      <protection locked="0"/>
    </xf>
    <xf numFmtId="0" fontId="0" fillId="0" borderId="74" xfId="0" applyFont="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95" xfId="0" applyFont="1" applyBorder="1" applyAlignment="1" applyProtection="1">
      <alignment horizontal="left" vertical="center" wrapText="1"/>
      <protection locked="0"/>
    </xf>
    <xf numFmtId="0" fontId="3" fillId="0" borderId="74"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17" fillId="3" borderId="47"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6" borderId="30"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69" xfId="0" applyFont="1" applyFill="1" applyBorder="1" applyAlignment="1">
      <alignment horizontal="left" vertical="center"/>
    </xf>
    <xf numFmtId="0" fontId="0" fillId="5" borderId="91" xfId="0" applyFont="1" applyFill="1" applyBorder="1" applyAlignment="1">
      <alignment horizontal="left" vertical="center"/>
    </xf>
    <xf numFmtId="0" fontId="0" fillId="5" borderId="68" xfId="0" applyFont="1" applyFill="1" applyBorder="1" applyAlignment="1" applyProtection="1">
      <alignment horizontal="center" vertical="center"/>
      <protection locked="0"/>
    </xf>
    <xf numFmtId="0" fontId="0" fillId="5" borderId="69" xfId="0" applyFont="1" applyFill="1" applyBorder="1" applyAlignment="1" applyProtection="1">
      <alignment horizontal="center" vertical="center"/>
      <protection locked="0"/>
    </xf>
    <xf numFmtId="0" fontId="0" fillId="5" borderId="91" xfId="0" applyFont="1" applyFill="1" applyBorder="1" applyAlignment="1" applyProtection="1">
      <alignment horizontal="center" vertical="center"/>
      <protection locked="0"/>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62" xfId="0" applyFont="1" applyFill="1" applyBorder="1" applyAlignment="1">
      <alignment vertical="center" wrapText="1"/>
    </xf>
    <xf numFmtId="0" fontId="0" fillId="5" borderId="58" xfId="0" applyFont="1" applyFill="1" applyBorder="1" applyAlignment="1">
      <alignment vertical="center" wrapText="1"/>
    </xf>
    <xf numFmtId="0" fontId="0" fillId="5" borderId="63" xfId="0" applyFont="1" applyFill="1" applyBorder="1" applyAlignment="1">
      <alignment vertical="center" wrapText="1"/>
    </xf>
    <xf numFmtId="0" fontId="0" fillId="5" borderId="57"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0" xfId="0" applyFont="1" applyFill="1" applyBorder="1" applyAlignment="1">
      <alignment vertical="center"/>
    </xf>
    <xf numFmtId="0" fontId="0" fillId="5" borderId="12" xfId="0" applyFont="1" applyFill="1" applyBorder="1" applyAlignment="1">
      <alignment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13" fillId="6" borderId="42" xfId="0" applyFont="1" applyFill="1" applyBorder="1" applyAlignment="1">
      <alignment horizontal="center" vertical="center" textRotation="255" wrapText="1"/>
    </xf>
    <xf numFmtId="0" fontId="0" fillId="6" borderId="39"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15" xfId="0" applyFont="1" applyFill="1" applyBorder="1" applyAlignment="1">
      <alignment horizontal="center" vertical="center" textRotation="255" wrapText="1"/>
    </xf>
    <xf numFmtId="0" fontId="0" fillId="5" borderId="71" xfId="0" applyFont="1" applyFill="1" applyBorder="1" applyAlignment="1">
      <alignment horizontal="left" vertical="center" wrapText="1"/>
    </xf>
    <xf numFmtId="0" fontId="0" fillId="5" borderId="39" xfId="0" applyFont="1" applyFill="1" applyBorder="1" applyAlignment="1">
      <alignment horizontal="left" vertical="center" wrapText="1"/>
    </xf>
    <xf numFmtId="0" fontId="0" fillId="5" borderId="39" xfId="0" applyFont="1" applyFill="1" applyBorder="1" applyAlignment="1">
      <alignment vertical="center"/>
    </xf>
    <xf numFmtId="0" fontId="0" fillId="5" borderId="38" xfId="0" applyFont="1" applyFill="1" applyBorder="1" applyAlignment="1" applyProtection="1">
      <alignment horizontal="center" vertical="center"/>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7" xfId="0" applyNumberFormat="1" applyFont="1" applyFill="1" applyBorder="1" applyAlignment="1" applyProtection="1">
      <alignment horizontal="center" vertical="center" wrapText="1"/>
      <protection locked="0"/>
    </xf>
    <xf numFmtId="49" fontId="20" fillId="0" borderId="103" xfId="0" applyNumberFormat="1" applyFont="1" applyFill="1" applyBorder="1" applyAlignment="1" applyProtection="1">
      <alignment horizontal="center"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3" xfId="0" applyFont="1" applyFill="1" applyBorder="1" applyAlignment="1">
      <alignment vertical="center"/>
    </xf>
    <xf numFmtId="0" fontId="0" fillId="5" borderId="100" xfId="0" applyFont="1" applyFill="1" applyBorder="1" applyAlignment="1" applyProtection="1">
      <alignment horizontal="center" vertical="center"/>
      <protection locked="0"/>
    </xf>
    <xf numFmtId="0" fontId="0" fillId="5" borderId="101" xfId="0" applyFont="1" applyFill="1" applyBorder="1" applyAlignment="1" applyProtection="1">
      <alignment horizontal="center" vertical="center"/>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15" fillId="6" borderId="79" xfId="0" applyFont="1" applyFill="1" applyBorder="1" applyAlignment="1">
      <alignment horizontal="center" vertical="center" textRotation="255" wrapText="1"/>
    </xf>
    <xf numFmtId="0" fontId="15" fillId="6" borderId="12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7" xfId="0" applyFont="1" applyFill="1" applyBorder="1" applyAlignment="1">
      <alignment horizontal="center" vertical="center" textRotation="255" wrapText="1"/>
    </xf>
    <xf numFmtId="0" fontId="15" fillId="6" borderId="129" xfId="0" applyFont="1" applyFill="1" applyBorder="1" applyAlignment="1">
      <alignment horizontal="center" vertical="center" textRotation="255" wrapText="1"/>
    </xf>
    <xf numFmtId="0" fontId="15" fillId="6" borderId="61" xfId="0" applyFont="1" applyFill="1" applyBorder="1" applyAlignment="1">
      <alignment horizontal="center" vertical="center" textRotation="255" wrapText="1"/>
    </xf>
    <xf numFmtId="0" fontId="13" fillId="6" borderId="84" xfId="0" applyFont="1" applyFill="1" applyBorder="1" applyAlignment="1">
      <alignment horizontal="center" vertical="center" wrapText="1"/>
    </xf>
    <xf numFmtId="0" fontId="13" fillId="6" borderId="130"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48" xfId="0" applyFont="1" applyFill="1" applyBorder="1" applyAlignment="1" applyProtection="1">
      <alignment horizontal="left" vertical="center"/>
      <protection locked="0"/>
    </xf>
    <xf numFmtId="0" fontId="0" fillId="5" borderId="49" xfId="0" applyFont="1" applyFill="1" applyBorder="1" applyAlignment="1" applyProtection="1">
      <alignment horizontal="left" vertical="center"/>
      <protection locked="0"/>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2" borderId="39"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1" xfId="0" applyFont="1" applyFill="1" applyBorder="1" applyAlignment="1">
      <alignment vertical="center"/>
    </xf>
    <xf numFmtId="0" fontId="0" fillId="5" borderId="69" xfId="0" applyFont="1" applyFill="1" applyBorder="1" applyAlignment="1">
      <alignment vertical="center"/>
    </xf>
    <xf numFmtId="0" fontId="0" fillId="5" borderId="91" xfId="0" applyFont="1" applyFill="1" applyBorder="1" applyAlignment="1">
      <alignment vertical="center"/>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4" xfId="0" applyFont="1" applyFill="1" applyBorder="1" applyAlignment="1">
      <alignment horizontal="center" vertical="center"/>
    </xf>
    <xf numFmtId="0" fontId="0" fillId="5" borderId="124" xfId="0" applyFont="1" applyFill="1" applyBorder="1" applyAlignment="1">
      <alignment horizontal="center" vertical="center"/>
    </xf>
    <xf numFmtId="0" fontId="0" fillId="5" borderId="104"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5" xfId="0" applyFont="1" applyFill="1" applyBorder="1" applyAlignment="1">
      <alignment horizontal="left" vertical="center" wrapText="1"/>
    </xf>
    <xf numFmtId="0" fontId="0" fillId="5" borderId="61"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2" xfId="0" applyFont="1" applyFill="1" applyBorder="1" applyAlignment="1">
      <alignment vertical="center"/>
    </xf>
    <xf numFmtId="0" fontId="0" fillId="5" borderId="58" xfId="0" applyFont="1" applyFill="1" applyBorder="1" applyAlignment="1">
      <alignment vertical="center"/>
    </xf>
    <xf numFmtId="0" fontId="13" fillId="2" borderId="96" xfId="0" applyFont="1" applyFill="1" applyBorder="1" applyAlignment="1">
      <alignment horizontal="center" vertical="center" textRotation="255" wrapText="1"/>
    </xf>
    <xf numFmtId="0" fontId="0" fillId="0" borderId="97"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76"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70" xfId="0" applyFont="1" applyFill="1" applyBorder="1" applyAlignment="1">
      <alignment vertical="center" wrapText="1"/>
    </xf>
    <xf numFmtId="0" fontId="0" fillId="5" borderId="12" xfId="0" applyFont="1" applyFill="1" applyBorder="1" applyAlignment="1">
      <alignment vertical="center" wrapText="1"/>
    </xf>
    <xf numFmtId="0" fontId="0" fillId="5" borderId="120" xfId="0" applyFont="1" applyFill="1" applyBorder="1" applyAlignment="1">
      <alignment vertical="center" wrapText="1"/>
    </xf>
    <xf numFmtId="0" fontId="0" fillId="5" borderId="101" xfId="0" applyFont="1" applyFill="1" applyBorder="1" applyAlignment="1">
      <alignment vertical="center" wrapText="1"/>
    </xf>
    <xf numFmtId="0" fontId="0" fillId="5" borderId="122" xfId="0" applyFont="1" applyFill="1" applyBorder="1" applyAlignment="1">
      <alignment vertical="center" wrapText="1"/>
    </xf>
    <xf numFmtId="0" fontId="0" fillId="5" borderId="70" xfId="0" applyFont="1" applyFill="1" applyBorder="1" applyAlignment="1">
      <alignment horizontal="left" vertical="center"/>
    </xf>
    <xf numFmtId="0" fontId="0" fillId="5" borderId="12" xfId="0" applyFont="1" applyFill="1" applyBorder="1" applyAlignment="1">
      <alignment horizontal="left" vertical="center"/>
    </xf>
    <xf numFmtId="0" fontId="0" fillId="5" borderId="13" xfId="0" applyFont="1" applyFill="1" applyBorder="1" applyAlignment="1">
      <alignment horizontal="left" vertical="center"/>
    </xf>
    <xf numFmtId="0" fontId="0" fillId="5" borderId="77" xfId="0" applyFont="1" applyFill="1" applyBorder="1" applyAlignment="1">
      <alignment horizontal="left" vertical="center"/>
    </xf>
    <xf numFmtId="0" fontId="0" fillId="5" borderId="18" xfId="0" applyFont="1" applyFill="1" applyBorder="1" applyAlignment="1">
      <alignment horizontal="left" vertical="center"/>
    </xf>
    <xf numFmtId="0" fontId="0" fillId="5" borderId="65" xfId="0" applyFont="1" applyFill="1" applyBorder="1" applyAlignment="1">
      <alignment horizontal="left" vertical="center"/>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32" xfId="0" applyFont="1" applyFill="1" applyBorder="1" applyAlignment="1" applyProtection="1">
      <alignment horizontal="left" vertical="center" wrapText="1"/>
      <protection locked="0"/>
    </xf>
    <xf numFmtId="0" fontId="0" fillId="6" borderId="31" xfId="0" applyFont="1" applyFill="1" applyBorder="1" applyAlignment="1">
      <alignment horizontal="center" vertical="center" wrapText="1"/>
    </xf>
    <xf numFmtId="0" fontId="0" fillId="6" borderId="23"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0" fillId="0" borderId="98" xfId="0" applyFont="1" applyFill="1" applyBorder="1" applyAlignment="1">
      <alignment horizontal="center" vertical="center"/>
    </xf>
    <xf numFmtId="0" fontId="0" fillId="0" borderId="51" xfId="0" applyFont="1" applyBorder="1" applyAlignment="1">
      <alignment horizontal="center" vertical="center"/>
    </xf>
    <xf numFmtId="0" fontId="0" fillId="0" borderId="99"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0" fillId="6" borderId="22" xfId="0" applyFont="1" applyFill="1" applyBorder="1" applyAlignment="1">
      <alignment horizontal="center" vertical="center" wrapText="1" shrinkToFit="1"/>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0" borderId="22" xfId="0" applyFont="1" applyFill="1" applyBorder="1" applyAlignment="1" applyProtection="1">
      <alignment horizontal="left" vertical="center" wrapText="1" shrinkToFit="1"/>
      <protection locked="0"/>
    </xf>
    <xf numFmtId="0" fontId="0" fillId="0" borderId="23" xfId="0" applyFont="1" applyFill="1" applyBorder="1" applyAlignment="1" applyProtection="1">
      <alignment horizontal="left" vertical="center" wrapText="1" shrinkToFit="1"/>
      <protection locked="0"/>
    </xf>
    <xf numFmtId="0" fontId="0" fillId="0" borderId="32" xfId="0" applyFont="1" applyFill="1" applyBorder="1" applyAlignment="1" applyProtection="1">
      <alignment horizontal="left" vertical="center" wrapText="1" shrinkToFit="1"/>
      <protection locked="0"/>
    </xf>
    <xf numFmtId="0" fontId="0" fillId="6" borderId="14" xfId="0" applyFont="1" applyFill="1" applyBorder="1" applyAlignment="1">
      <alignment horizontal="center" vertical="center" wrapText="1" shrinkToFit="1"/>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15" fillId="6" borderId="38" xfId="0" applyFont="1" applyFill="1" applyBorder="1" applyAlignment="1">
      <alignment horizontal="center" vertical="center" textRotation="255" wrapText="1"/>
    </xf>
    <xf numFmtId="0" fontId="15" fillId="6" borderId="40" xfId="0" applyFont="1" applyFill="1" applyBorder="1" applyAlignment="1">
      <alignment horizontal="center" vertical="center" textRotation="255" wrapText="1"/>
    </xf>
    <xf numFmtId="0" fontId="13" fillId="6" borderId="61"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0" borderId="22" xfId="0" applyFont="1" applyFill="1" applyBorder="1" applyAlignment="1" applyProtection="1">
      <alignment horizontal="center" vertical="center" wrapText="1"/>
      <protection locked="0"/>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0" fontId="13" fillId="6" borderId="42"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7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177" fontId="3" fillId="0" borderId="9" xfId="0" applyNumberFormat="1" applyFont="1" applyFill="1" applyBorder="1" applyAlignment="1" applyProtection="1">
      <alignment horizontal="center" vertical="center" shrinkToFit="1"/>
      <protection locked="0"/>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0" fontId="0" fillId="0" borderId="71"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0" fillId="0" borderId="6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3" fillId="2" borderId="118" xfId="0" applyFont="1" applyFill="1" applyBorder="1" applyAlignment="1">
      <alignment horizontal="center" vertical="center"/>
    </xf>
    <xf numFmtId="0" fontId="13" fillId="6" borderId="113" xfId="0" applyFont="1" applyFill="1" applyBorder="1" applyAlignment="1">
      <alignment horizontal="center" vertical="center" wrapText="1"/>
    </xf>
    <xf numFmtId="0" fontId="13" fillId="6" borderId="118" xfId="0" applyFont="1" applyFill="1" applyBorder="1" applyAlignment="1">
      <alignment horizontal="center" vertical="center"/>
    </xf>
    <xf numFmtId="0" fontId="13" fillId="6" borderId="131" xfId="0" applyFont="1" applyFill="1" applyBorder="1" applyAlignment="1">
      <alignment horizontal="center" vertical="center"/>
    </xf>
    <xf numFmtId="0" fontId="13" fillId="6" borderId="33" xfId="0" applyFont="1" applyFill="1" applyBorder="1" applyAlignment="1">
      <alignment horizontal="center" vertical="center" wrapText="1"/>
    </xf>
    <xf numFmtId="0" fontId="13" fillId="6" borderId="9"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3"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87" xfId="0" applyFont="1" applyFill="1" applyBorder="1" applyAlignment="1">
      <alignment horizontal="center" vertical="center"/>
    </xf>
    <xf numFmtId="0" fontId="0" fillId="6" borderId="6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10" xfId="0" applyFont="1" applyBorder="1" applyAlignment="1">
      <alignment horizontal="center" vertical="center"/>
    </xf>
    <xf numFmtId="0" fontId="0" fillId="0" borderId="111" xfId="0" applyFont="1" applyBorder="1" applyAlignment="1">
      <alignment horizontal="center" vertical="center"/>
    </xf>
    <xf numFmtId="0" fontId="0" fillId="0" borderId="112" xfId="0" applyFont="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61"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7"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11" fillId="2"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22" fillId="0" borderId="22" xfId="0" applyFont="1" applyFill="1" applyBorder="1" applyAlignment="1" applyProtection="1">
      <alignment vertical="center" wrapText="1"/>
      <protection locked="0"/>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49" fontId="0" fillId="0" borderId="9" xfId="0" applyNumberFormat="1" applyFont="1" applyFill="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11" fillId="2" borderId="29" xfId="0" applyFont="1" applyFill="1" applyBorder="1" applyAlignment="1">
      <alignment horizontal="center" vertical="center"/>
    </xf>
    <xf numFmtId="0" fontId="0" fillId="5" borderId="71" xfId="0" applyFont="1" applyFill="1" applyBorder="1" applyAlignment="1" applyProtection="1">
      <alignment vertical="center" wrapText="1"/>
      <protection locked="0"/>
    </xf>
    <xf numFmtId="0" fontId="3" fillId="5" borderId="39" xfId="0" applyFont="1" applyFill="1" applyBorder="1" applyAlignment="1" applyProtection="1">
      <alignment vertical="center" wrapText="1"/>
      <protection locked="0"/>
    </xf>
    <xf numFmtId="0" fontId="3" fillId="5" borderId="64" xfId="0" applyFont="1" applyFill="1" applyBorder="1" applyAlignment="1" applyProtection="1">
      <alignment vertical="center" wrapText="1"/>
      <protection locked="0"/>
    </xf>
    <xf numFmtId="0" fontId="3" fillId="5" borderId="15"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16" fillId="2" borderId="38" xfId="0" applyFont="1" applyFill="1" applyBorder="1" applyAlignment="1">
      <alignment horizontal="center" vertical="center" wrapText="1"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9" xfId="0" applyFont="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0" borderId="9" xfId="0" applyFont="1" applyBorder="1" applyAlignment="1">
      <alignment horizontal="center" vertical="center"/>
    </xf>
    <xf numFmtId="0" fontId="0" fillId="3" borderId="6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7"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4"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80"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177" fontId="3" fillId="0" borderId="23" xfId="0" applyNumberFormat="1" applyFont="1" applyFill="1" applyBorder="1" applyAlignment="1" applyProtection="1">
      <alignment horizontal="center" vertical="center" shrinkToFit="1"/>
      <protection locked="0"/>
    </xf>
    <xf numFmtId="177" fontId="3" fillId="0" borderId="32" xfId="0" applyNumberFormat="1" applyFont="1" applyFill="1" applyBorder="1" applyAlignment="1" applyProtection="1">
      <alignment horizontal="center" vertical="center" shrinkToFit="1"/>
      <protection locked="0"/>
    </xf>
    <xf numFmtId="0" fontId="16" fillId="2" borderId="22"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177" fontId="3" fillId="0" borderId="22" xfId="0" applyNumberFormat="1" applyFont="1" applyFill="1" applyBorder="1" applyAlignment="1" applyProtection="1">
      <alignment horizontal="center" vertical="center" shrinkToFit="1"/>
      <protection locked="0"/>
    </xf>
    <xf numFmtId="0" fontId="0" fillId="0" borderId="71" xfId="0" applyFont="1" applyFill="1" applyBorder="1" applyAlignment="1" applyProtection="1">
      <alignment horizontal="center" vertical="center" wrapText="1"/>
      <protection locked="0"/>
    </xf>
    <xf numFmtId="0" fontId="0" fillId="0" borderId="39"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9" fillId="2" borderId="22" xfId="0" applyFont="1" applyFill="1" applyBorder="1" applyAlignment="1">
      <alignment horizontal="center" vertical="center" wrapText="1" shrinkToFit="1"/>
    </xf>
    <xf numFmtId="0" fontId="29" fillId="2" borderId="23" xfId="0" applyFont="1" applyFill="1" applyBorder="1" applyAlignment="1">
      <alignment horizontal="center" vertical="center" shrinkToFit="1"/>
    </xf>
    <xf numFmtId="0" fontId="29" fillId="2" borderId="24" xfId="0" applyFont="1" applyFill="1" applyBorder="1" applyAlignment="1">
      <alignment horizontal="center" vertical="center" shrinkToFit="1"/>
    </xf>
    <xf numFmtId="0" fontId="0" fillId="0" borderId="22" xfId="0" applyFont="1" applyFill="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6" borderId="39"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13" fillId="2" borderId="113"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3"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0" fillId="2" borderId="123" xfId="0" applyFont="1" applyFill="1" applyBorder="1" applyAlignment="1">
      <alignment horizontal="center" vertical="center"/>
    </xf>
    <xf numFmtId="0" fontId="0" fillId="2" borderId="118" xfId="0" applyFont="1" applyFill="1" applyBorder="1" applyAlignment="1">
      <alignment horizontal="center" vertical="center"/>
    </xf>
    <xf numFmtId="0" fontId="13"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xf>
    <xf numFmtId="0" fontId="0" fillId="0" borderId="46" xfId="0" applyFont="1" applyBorder="1" applyAlignment="1">
      <alignment horizontal="center" vertical="center"/>
    </xf>
    <xf numFmtId="49" fontId="0" fillId="0" borderId="9" xfId="0" applyNumberFormat="1" applyFont="1" applyFill="1" applyBorder="1" applyAlignment="1" applyProtection="1">
      <alignment horizontal="center" vertical="center" wrapText="1" shrinkToFit="1"/>
      <protection locked="0"/>
    </xf>
    <xf numFmtId="49" fontId="0" fillId="0" borderId="119" xfId="0" applyNumberFormat="1" applyFont="1" applyFill="1" applyBorder="1" applyAlignment="1" applyProtection="1">
      <alignment horizontal="center" vertical="center" shrinkToFit="1"/>
      <protection locked="0"/>
    </xf>
    <xf numFmtId="0" fontId="3" fillId="6" borderId="6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wrapText="1"/>
      <protection locked="0"/>
    </xf>
    <xf numFmtId="0" fontId="0" fillId="0" borderId="12"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15" fillId="2" borderId="42"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0" fillId="4" borderId="31"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2" xfId="0" applyFont="1" applyFill="1" applyBorder="1" applyAlignment="1">
      <alignment horizontal="center" vertical="center"/>
    </xf>
    <xf numFmtId="0" fontId="9" fillId="6" borderId="47" xfId="3" applyFont="1" applyFill="1" applyBorder="1" applyAlignment="1" applyProtection="1">
      <alignment horizontal="center" vertical="center" wrapText="1"/>
    </xf>
    <xf numFmtId="0" fontId="9" fillId="6" borderId="48" xfId="3" applyFont="1" applyFill="1" applyBorder="1" applyAlignment="1" applyProtection="1">
      <alignment horizontal="center" vertical="center" wrapText="1"/>
    </xf>
    <xf numFmtId="0" fontId="9" fillId="6" borderId="130" xfId="3" applyFont="1" applyFill="1" applyBorder="1" applyAlignment="1" applyProtection="1">
      <alignment horizontal="center" vertical="center" wrapText="1"/>
    </xf>
    <xf numFmtId="0" fontId="0" fillId="0" borderId="82" xfId="1" applyFont="1" applyFill="1" applyBorder="1" applyAlignment="1" applyProtection="1">
      <alignment horizontal="left" vertical="top" wrapText="1"/>
      <protection locked="0"/>
    </xf>
    <xf numFmtId="0" fontId="3" fillId="0" borderId="48"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177" fontId="0" fillId="0" borderId="100"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177" fontId="0" fillId="0" borderId="39"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30"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8" xfId="0" applyFont="1" applyFill="1" applyBorder="1" applyAlignment="1" applyProtection="1">
      <alignment horizontal="center" vertical="center" wrapText="1"/>
      <protection locked="0"/>
    </xf>
    <xf numFmtId="0" fontId="0" fillId="0" borderId="69" xfId="0" applyFont="1" applyFill="1" applyBorder="1" applyAlignment="1" applyProtection="1">
      <alignment horizontal="center" vertical="center" wrapText="1"/>
      <protection locked="0"/>
    </xf>
    <xf numFmtId="0" fontId="0" fillId="0" borderId="91" xfId="0" applyFont="1" applyFill="1" applyBorder="1" applyAlignment="1" applyProtection="1">
      <alignment horizontal="center" vertical="center" wrapText="1"/>
      <protection locked="0"/>
    </xf>
    <xf numFmtId="177" fontId="0" fillId="0" borderId="68" xfId="0" applyNumberFormat="1" applyFont="1" applyFill="1" applyBorder="1" applyAlignment="1" applyProtection="1">
      <alignment horizontal="center" vertical="center"/>
      <protection locked="0"/>
    </xf>
    <xf numFmtId="177" fontId="0" fillId="0" borderId="69" xfId="0" applyNumberFormat="1" applyFont="1" applyFill="1" applyBorder="1" applyAlignment="1" applyProtection="1">
      <alignment horizontal="center" vertical="center"/>
      <protection locked="0"/>
    </xf>
    <xf numFmtId="177" fontId="0" fillId="0" borderId="9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6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88" xfId="3" applyFont="1" applyFill="1" applyBorder="1" applyAlignment="1" applyProtection="1">
      <alignment horizontal="center" vertical="center" wrapText="1"/>
    </xf>
    <xf numFmtId="0" fontId="27" fillId="2" borderId="9" xfId="3" applyFont="1" applyFill="1" applyBorder="1" applyAlignment="1" applyProtection="1">
      <alignment horizontal="center" vertical="center" wrapText="1"/>
    </xf>
    <xf numFmtId="9" fontId="0" fillId="0" borderId="9" xfId="0" applyNumberFormat="1" applyFont="1" applyFill="1" applyBorder="1" applyAlignment="1">
      <alignment horizontal="center" vertical="center"/>
    </xf>
    <xf numFmtId="177" fontId="0" fillId="0" borderId="86"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177" fontId="0" fillId="0" borderId="89" xfId="0" applyNumberFormat="1" applyFont="1" applyFill="1" applyBorder="1" applyAlignment="1">
      <alignment horizontal="right" vertical="center"/>
    </xf>
    <xf numFmtId="0" fontId="12" fillId="2" borderId="88" xfId="3" applyFont="1" applyFill="1" applyBorder="1" applyAlignment="1" applyProtection="1">
      <alignment horizontal="center" vertical="center" wrapText="1"/>
    </xf>
    <xf numFmtId="0" fontId="12" fillId="2" borderId="9" xfId="3" applyFont="1" applyFill="1" applyBorder="1" applyAlignment="1" applyProtection="1">
      <alignment horizontal="center" vertical="center" wrapText="1"/>
    </xf>
    <xf numFmtId="0" fontId="0" fillId="0" borderId="77"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177" fontId="0" fillId="0" borderId="17" xfId="0" applyNumberFormat="1" applyFont="1" applyFill="1" applyBorder="1" applyAlignment="1" applyProtection="1">
      <alignment horizontal="center" vertical="center"/>
      <protection locked="0"/>
    </xf>
    <xf numFmtId="177" fontId="0" fillId="0" borderId="18"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0" fontId="9" fillId="2" borderId="30" xfId="3" applyFont="1" applyFill="1" applyBorder="1" applyAlignment="1" applyProtection="1">
      <alignment horizontal="center" vertical="center" wrapText="1"/>
    </xf>
    <xf numFmtId="0" fontId="9" fillId="2" borderId="23" xfId="3" applyFont="1" applyFill="1" applyBorder="1" applyAlignment="1" applyProtection="1">
      <alignment horizontal="center" vertical="center" wrapText="1"/>
    </xf>
    <xf numFmtId="0" fontId="11" fillId="0" borderId="31" xfId="1" applyFont="1" applyFill="1" applyBorder="1" applyAlignment="1" applyProtection="1">
      <alignment horizontal="left" vertical="top" wrapText="1"/>
      <protection locked="0"/>
    </xf>
    <xf numFmtId="0" fontId="11" fillId="0" borderId="23" xfId="1" applyFont="1" applyFill="1" applyBorder="1" applyAlignment="1" applyProtection="1">
      <alignment horizontal="left" vertical="top" wrapText="1"/>
      <protection locked="0"/>
    </xf>
    <xf numFmtId="0" fontId="11" fillId="0" borderId="32" xfId="1" applyFont="1" applyFill="1" applyBorder="1" applyAlignment="1" applyProtection="1">
      <alignment horizontal="left" vertical="top" wrapText="1"/>
      <protection locked="0"/>
    </xf>
    <xf numFmtId="0" fontId="9"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9" fillId="2" borderId="42" xfId="3" applyFont="1" applyFill="1" applyBorder="1" applyAlignment="1" applyProtection="1">
      <alignment horizontal="center" vertical="center" wrapText="1"/>
    </xf>
    <xf numFmtId="0" fontId="9" fillId="2" borderId="39"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1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0" borderId="85"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5"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0" fontId="12" fillId="2" borderId="11" xfId="3" applyFont="1" applyFill="1" applyBorder="1" applyAlignment="1" applyProtection="1">
      <alignment horizontal="center" vertical="center" wrapText="1"/>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177" fontId="0" fillId="0" borderId="115" xfId="0" applyNumberFormat="1" applyFont="1" applyFill="1" applyBorder="1" applyAlignment="1">
      <alignment horizontal="right" vertical="center"/>
    </xf>
    <xf numFmtId="177" fontId="0" fillId="0" borderId="116" xfId="0" applyNumberFormat="1" applyFont="1" applyFill="1" applyBorder="1" applyAlignment="1">
      <alignment horizontal="right" vertical="center"/>
    </xf>
    <xf numFmtId="0" fontId="12" fillId="2" borderId="71" xfId="3" applyFont="1" applyFill="1" applyBorder="1" applyAlignment="1" applyProtection="1">
      <alignment horizontal="center" vertical="center" wrapText="1"/>
    </xf>
    <xf numFmtId="0" fontId="0" fillId="2" borderId="4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6" xfId="0" applyFont="1" applyFill="1" applyBorder="1" applyAlignment="1">
      <alignment horizontal="center" vertical="center" wrapText="1"/>
    </xf>
    <xf numFmtId="177" fontId="0" fillId="0" borderId="105" xfId="0" applyNumberFormat="1" applyFont="1" applyFill="1" applyBorder="1" applyAlignment="1">
      <alignment horizontal="right" vertical="center"/>
    </xf>
    <xf numFmtId="177" fontId="0" fillId="0" borderId="106" xfId="0" applyNumberFormat="1" applyFont="1" applyFill="1" applyBorder="1" applyAlignment="1">
      <alignment horizontal="right"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177" fontId="0" fillId="0" borderId="107" xfId="0" applyNumberFormat="1" applyFont="1" applyFill="1" applyBorder="1" applyAlignment="1">
      <alignment horizontal="righ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12" fillId="2" borderId="38"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177" fontId="0" fillId="0" borderId="92" xfId="0" applyNumberFormat="1" applyFont="1" applyFill="1" applyBorder="1" applyAlignment="1" applyProtection="1">
      <alignment horizontal="center" vertical="center"/>
      <protection locked="0"/>
    </xf>
    <xf numFmtId="177" fontId="0" fillId="0" borderId="28" xfId="0" applyNumberFormat="1" applyFont="1" applyFill="1" applyBorder="1" applyAlignment="1" applyProtection="1">
      <alignment horizontal="center" vertical="center"/>
      <protection locked="0"/>
    </xf>
    <xf numFmtId="0" fontId="0" fillId="5" borderId="71"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9" fillId="2" borderId="47" xfId="3" applyFont="1" applyFill="1" applyBorder="1" applyAlignment="1" applyProtection="1">
      <alignment horizontal="center" vertical="center"/>
    </xf>
    <xf numFmtId="0" fontId="9" fillId="2" borderId="48" xfId="3" applyFont="1" applyFill="1" applyBorder="1" applyAlignment="1" applyProtection="1">
      <alignment horizontal="center" vertical="center"/>
    </xf>
    <xf numFmtId="0" fontId="14" fillId="0" borderId="82"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9" fillId="2" borderId="84"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83" xfId="0" applyFont="1" applyBorder="1" applyAlignment="1">
      <alignment horizontal="center" vertical="center"/>
    </xf>
    <xf numFmtId="0" fontId="11"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83" xfId="0" applyFont="1" applyBorder="1" applyAlignment="1" applyProtection="1">
      <alignment horizontal="left" vertical="center" wrapText="1"/>
      <protection locked="0"/>
    </xf>
    <xf numFmtId="0" fontId="9" fillId="2" borderId="84" xfId="1" applyFont="1" applyFill="1" applyBorder="1" applyAlignment="1" applyProtection="1">
      <alignment horizontal="center" vertical="center"/>
    </xf>
    <xf numFmtId="0" fontId="0" fillId="0" borderId="49" xfId="0" applyFont="1" applyBorder="1" applyAlignment="1">
      <alignment horizontal="center" vertical="center"/>
    </xf>
    <xf numFmtId="0" fontId="10" fillId="6" borderId="42" xfId="3" applyFont="1" applyFill="1" applyBorder="1" applyAlignment="1" applyProtection="1">
      <alignment horizontal="center" vertical="center" wrapText="1" shrinkToFit="1"/>
    </xf>
    <xf numFmtId="0" fontId="10" fillId="6" borderId="39" xfId="3" applyFont="1" applyFill="1" applyBorder="1" applyAlignment="1" applyProtection="1">
      <alignment horizontal="center" vertical="center" wrapText="1" shrinkToFit="1"/>
    </xf>
    <xf numFmtId="0" fontId="10" fillId="6" borderId="43" xfId="3" applyFont="1" applyFill="1" applyBorder="1" applyAlignment="1" applyProtection="1">
      <alignment horizontal="center" vertical="center" wrapText="1" shrinkToFit="1"/>
    </xf>
    <xf numFmtId="0" fontId="12" fillId="0" borderId="71" xfId="3" applyFont="1" applyFill="1" applyBorder="1" applyAlignment="1" applyProtection="1">
      <alignment horizontal="center" vertical="center"/>
      <protection locked="0"/>
    </xf>
    <xf numFmtId="0" fontId="12" fillId="0" borderId="39" xfId="3" applyFont="1" applyFill="1" applyBorder="1" applyAlignment="1" applyProtection="1">
      <alignment horizontal="center" vertical="center"/>
      <protection locked="0"/>
    </xf>
    <xf numFmtId="0" fontId="10" fillId="6" borderId="38" xfId="3" applyFont="1" applyFill="1" applyBorder="1" applyAlignment="1" applyProtection="1">
      <alignment horizontal="center" vertical="center" wrapText="1"/>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2" fillId="0" borderId="38"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9" fillId="2" borderId="38" xfId="1" applyFont="1" applyFill="1" applyBorder="1" applyAlignment="1" applyProtection="1">
      <alignment horizontal="center" vertical="center"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2" xfId="3" applyFont="1" applyFill="1" applyBorder="1" applyAlignment="1" applyProtection="1">
      <alignment horizontal="right" vertical="center"/>
    </xf>
    <xf numFmtId="0" fontId="8" fillId="2" borderId="7" xfId="3" applyFont="1" applyFill="1" applyBorder="1" applyAlignment="1" applyProtection="1">
      <alignment horizontal="right" vertical="center"/>
    </xf>
    <xf numFmtId="0" fontId="18" fillId="0" borderId="7" xfId="0" applyFont="1" applyFill="1" applyBorder="1" applyAlignment="1" applyProtection="1">
      <alignment horizontal="center" vertical="center"/>
      <protection locked="0"/>
    </xf>
    <xf numFmtId="0" fontId="13" fillId="2" borderId="45" xfId="3" applyFont="1" applyFill="1" applyBorder="1" applyAlignment="1" applyProtection="1">
      <alignment horizontal="center" vertical="center" wrapText="1" shrinkToFit="1"/>
    </xf>
    <xf numFmtId="0" fontId="13" fillId="2" borderId="15" xfId="3" applyFont="1" applyFill="1" applyBorder="1" applyAlignment="1" applyProtection="1">
      <alignment horizontal="center" vertical="center" wrapText="1" shrinkToFit="1"/>
    </xf>
    <xf numFmtId="0" fontId="13" fillId="2" borderId="46" xfId="3" applyFont="1" applyFill="1" applyBorder="1" applyAlignment="1" applyProtection="1">
      <alignment horizontal="center" vertical="center" wrapText="1" shrinkToFit="1"/>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3" fillId="6" borderId="22" xfId="3" applyFont="1" applyFill="1" applyBorder="1" applyAlignment="1" applyProtection="1">
      <alignment horizontal="center"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0" fontId="11" fillId="0" borderId="64" xfId="1" applyFont="1" applyFill="1" applyBorder="1" applyAlignment="1" applyProtection="1">
      <alignment horizontal="left" vertical="top" wrapText="1"/>
      <protection locked="0"/>
    </xf>
    <xf numFmtId="0" fontId="11" fillId="0" borderId="15" xfId="1" applyFont="1" applyFill="1" applyBorder="1" applyAlignment="1" applyProtection="1">
      <alignment horizontal="left" vertical="top" wrapText="1"/>
      <protection locked="0"/>
    </xf>
    <xf numFmtId="0" fontId="11" fillId="0" borderId="29" xfId="1" applyFont="1" applyFill="1" applyBorder="1" applyAlignment="1" applyProtection="1">
      <alignment horizontal="left" vertical="top" wrapText="1"/>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2" fillId="0" borderId="38" xfId="2" applyFont="1" applyFill="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60" xfId="2" applyFont="1" applyFill="1" applyBorder="1" applyAlignment="1" applyProtection="1">
      <alignment horizontal="left" vertical="center" wrapText="1" shrinkToFit="1"/>
      <protection locked="0"/>
    </xf>
    <xf numFmtId="0" fontId="13" fillId="2" borderId="30"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2" fillId="0" borderId="31" xfId="1" applyFont="1" applyFill="1" applyBorder="1" applyAlignment="1" applyProtection="1">
      <alignment horizontal="left" vertical="center" wrapText="1" shrinkToFit="1"/>
    </xf>
    <xf numFmtId="0" fontId="12" fillId="0" borderId="23" xfId="1" applyFont="1" applyFill="1" applyBorder="1" applyAlignment="1" applyProtection="1">
      <alignment horizontal="left" vertical="center" wrapText="1" shrinkToFit="1"/>
    </xf>
    <xf numFmtId="0" fontId="12" fillId="0" borderId="32" xfId="1" applyFont="1" applyFill="1" applyBorder="1" applyAlignment="1" applyProtection="1">
      <alignment horizontal="left" vertical="center" wrapText="1" shrinkToFit="1"/>
    </xf>
    <xf numFmtId="0" fontId="0" fillId="5" borderId="64"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9" fillId="2" borderId="14"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49" fontId="20" fillId="0" borderId="133"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78"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0" fillId="0" borderId="73" xfId="0" applyFont="1" applyFill="1" applyBorder="1" applyAlignment="1" applyProtection="1">
      <alignment horizontal="left" vertical="center" wrapText="1"/>
      <protection locked="0"/>
    </xf>
    <xf numFmtId="0" fontId="0" fillId="0" borderId="74" xfId="0" applyFont="1" applyBorder="1" applyAlignment="1" applyProtection="1">
      <alignment horizontal="left" vertical="center" wrapText="1"/>
      <protection locked="0"/>
    </xf>
    <xf numFmtId="0" fontId="0" fillId="0" borderId="94" xfId="0" applyFont="1" applyBorder="1" applyAlignment="1" applyProtection="1">
      <alignment horizontal="left" vertical="center" wrapText="1"/>
      <protection locked="0"/>
    </xf>
    <xf numFmtId="0" fontId="17" fillId="2" borderId="4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0" fillId="0" borderId="95"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xf>
    <xf numFmtId="0" fontId="0" fillId="0" borderId="66" xfId="0" applyFont="1" applyBorder="1" applyAlignment="1">
      <alignment horizontal="center" vertical="center" textRotation="255"/>
    </xf>
    <xf numFmtId="0" fontId="0" fillId="0" borderId="67" xfId="0" applyFont="1" applyBorder="1" applyAlignment="1">
      <alignment horizontal="center" vertical="center" textRotation="255"/>
    </xf>
    <xf numFmtId="0" fontId="0" fillId="0" borderId="39" xfId="0" applyFont="1" applyFill="1" applyBorder="1" applyAlignment="1" applyProtection="1">
      <alignment horizontal="left" vertical="center" wrapText="1"/>
      <protection locked="0"/>
    </xf>
    <xf numFmtId="0" fontId="0" fillId="0" borderId="60" xfId="0" applyFont="1" applyFill="1" applyBorder="1" applyAlignment="1" applyProtection="1">
      <alignment horizontal="left" vertical="center" wrapText="1"/>
      <protection locked="0"/>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122</xdr:row>
      <xdr:rowOff>11050</xdr:rowOff>
    </xdr:from>
    <xdr:to>
      <xdr:col>16</xdr:col>
      <xdr:colOff>1</xdr:colOff>
      <xdr:row>124</xdr:row>
      <xdr:rowOff>26200</xdr:rowOff>
    </xdr:to>
    <xdr:cxnSp macro="">
      <xdr:nvCxnSpPr>
        <xdr:cNvPr id="2" name="直線矢印コネクタ 1"/>
        <xdr:cNvCxnSpPr/>
      </xdr:nvCxnSpPr>
      <xdr:spPr>
        <a:xfrm>
          <a:off x="3200400" y="50455450"/>
          <a:ext cx="1" cy="7200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2439</xdr:colOff>
      <xdr:row>122</xdr:row>
      <xdr:rowOff>8791</xdr:rowOff>
    </xdr:from>
    <xdr:to>
      <xdr:col>43</xdr:col>
      <xdr:colOff>2439</xdr:colOff>
      <xdr:row>124</xdr:row>
      <xdr:rowOff>23941</xdr:rowOff>
    </xdr:to>
    <xdr:cxnSp macro="">
      <xdr:nvCxnSpPr>
        <xdr:cNvPr id="3" name="直線矢印コネクタ 2"/>
        <xdr:cNvCxnSpPr/>
      </xdr:nvCxnSpPr>
      <xdr:spPr>
        <a:xfrm>
          <a:off x="8603514" y="50453191"/>
          <a:ext cx="0" cy="7200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76777</xdr:colOff>
      <xdr:row>127</xdr:row>
      <xdr:rowOff>41564</xdr:rowOff>
    </xdr:from>
    <xdr:to>
      <xdr:col>21</xdr:col>
      <xdr:colOff>62922</xdr:colOff>
      <xdr:row>128</xdr:row>
      <xdr:rowOff>9401</xdr:rowOff>
    </xdr:to>
    <xdr:sp macro="" textlink="">
      <xdr:nvSpPr>
        <xdr:cNvPr id="4" name="大かっこ 3"/>
        <xdr:cNvSpPr/>
      </xdr:nvSpPr>
      <xdr:spPr>
        <a:xfrm>
          <a:off x="2077027" y="52248089"/>
          <a:ext cx="2186420" cy="3202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70427</xdr:colOff>
      <xdr:row>127</xdr:row>
      <xdr:rowOff>41564</xdr:rowOff>
    </xdr:from>
    <xdr:to>
      <xdr:col>48</xdr:col>
      <xdr:colOff>161048</xdr:colOff>
      <xdr:row>128</xdr:row>
      <xdr:rowOff>9401</xdr:rowOff>
    </xdr:to>
    <xdr:sp macro="" textlink="">
      <xdr:nvSpPr>
        <xdr:cNvPr id="6" name="大かっこ 5"/>
        <xdr:cNvSpPr/>
      </xdr:nvSpPr>
      <xdr:spPr>
        <a:xfrm>
          <a:off x="7471352" y="52248089"/>
          <a:ext cx="2290896" cy="3202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0</xdr:colOff>
      <xdr:row>128</xdr:row>
      <xdr:rowOff>0</xdr:rowOff>
    </xdr:from>
    <xdr:to>
      <xdr:col>16</xdr:col>
      <xdr:colOff>1</xdr:colOff>
      <xdr:row>128</xdr:row>
      <xdr:rowOff>666750</xdr:rowOff>
    </xdr:to>
    <xdr:cxnSp macro="">
      <xdr:nvCxnSpPr>
        <xdr:cNvPr id="7" name="直線矢印コネクタ 6"/>
        <xdr:cNvCxnSpPr/>
      </xdr:nvCxnSpPr>
      <xdr:spPr>
        <a:xfrm>
          <a:off x="3200400" y="52558950"/>
          <a:ext cx="1" cy="35242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70427</xdr:colOff>
      <xdr:row>127</xdr:row>
      <xdr:rowOff>41564</xdr:rowOff>
    </xdr:from>
    <xdr:to>
      <xdr:col>48</xdr:col>
      <xdr:colOff>161048</xdr:colOff>
      <xdr:row>128</xdr:row>
      <xdr:rowOff>9401</xdr:rowOff>
    </xdr:to>
    <xdr:sp macro="" textlink="">
      <xdr:nvSpPr>
        <xdr:cNvPr id="9" name="大かっこ 8"/>
        <xdr:cNvSpPr/>
      </xdr:nvSpPr>
      <xdr:spPr>
        <a:xfrm>
          <a:off x="7471352" y="52248089"/>
          <a:ext cx="2290896" cy="3202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76777</xdr:colOff>
      <xdr:row>121</xdr:row>
      <xdr:rowOff>41564</xdr:rowOff>
    </xdr:from>
    <xdr:to>
      <xdr:col>21</xdr:col>
      <xdr:colOff>62922</xdr:colOff>
      <xdr:row>122</xdr:row>
      <xdr:rowOff>9402</xdr:rowOff>
    </xdr:to>
    <xdr:sp macro="" textlink="">
      <xdr:nvSpPr>
        <xdr:cNvPr id="10" name="大かっこ 9"/>
        <xdr:cNvSpPr/>
      </xdr:nvSpPr>
      <xdr:spPr>
        <a:xfrm>
          <a:off x="2077027" y="50133539"/>
          <a:ext cx="2186420" cy="3202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76777</xdr:colOff>
      <xdr:row>121</xdr:row>
      <xdr:rowOff>41564</xdr:rowOff>
    </xdr:from>
    <xdr:to>
      <xdr:col>47</xdr:col>
      <xdr:colOff>69295</xdr:colOff>
      <xdr:row>122</xdr:row>
      <xdr:rowOff>9402</xdr:rowOff>
    </xdr:to>
    <xdr:sp macro="" textlink="">
      <xdr:nvSpPr>
        <xdr:cNvPr id="11" name="大かっこ 10"/>
        <xdr:cNvSpPr/>
      </xdr:nvSpPr>
      <xdr:spPr>
        <a:xfrm>
          <a:off x="7277677" y="50133539"/>
          <a:ext cx="2192793" cy="3202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12425</xdr:colOff>
      <xdr:row>118</xdr:row>
      <xdr:rowOff>104775</xdr:rowOff>
    </xdr:from>
    <xdr:to>
      <xdr:col>41</xdr:col>
      <xdr:colOff>195800</xdr:colOff>
      <xdr:row>118</xdr:row>
      <xdr:rowOff>104775</xdr:rowOff>
    </xdr:to>
    <xdr:cxnSp macro="">
      <xdr:nvCxnSpPr>
        <xdr:cNvPr id="14" name="直線コネクタ 13"/>
        <xdr:cNvCxnSpPr/>
      </xdr:nvCxnSpPr>
      <xdr:spPr>
        <a:xfrm>
          <a:off x="3212825" y="49139475"/>
          <a:ext cx="5184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3175</xdr:colOff>
      <xdr:row>118</xdr:row>
      <xdr:rowOff>104775</xdr:rowOff>
    </xdr:from>
    <xdr:to>
      <xdr:col>16</xdr:col>
      <xdr:colOff>3175</xdr:colOff>
      <xdr:row>119</xdr:row>
      <xdr:rowOff>4350</xdr:rowOff>
    </xdr:to>
    <xdr:cxnSp macro="">
      <xdr:nvCxnSpPr>
        <xdr:cNvPr id="15" name="直線コネクタ 14"/>
        <xdr:cNvCxnSpPr/>
      </xdr:nvCxnSpPr>
      <xdr:spPr>
        <a:xfrm>
          <a:off x="3203575" y="49139475"/>
          <a:ext cx="0" cy="25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3175</xdr:colOff>
      <xdr:row>118</xdr:row>
      <xdr:rowOff>104775</xdr:rowOff>
    </xdr:from>
    <xdr:to>
      <xdr:col>42</xdr:col>
      <xdr:colOff>3175</xdr:colOff>
      <xdr:row>119</xdr:row>
      <xdr:rowOff>4350</xdr:rowOff>
    </xdr:to>
    <xdr:cxnSp macro="">
      <xdr:nvCxnSpPr>
        <xdr:cNvPr id="16" name="直線コネクタ 15"/>
        <xdr:cNvCxnSpPr/>
      </xdr:nvCxnSpPr>
      <xdr:spPr>
        <a:xfrm>
          <a:off x="8404225" y="49139475"/>
          <a:ext cx="0" cy="25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83"/>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39"/>
      <c r="AA2" s="39"/>
      <c r="AB2" s="39"/>
      <c r="AC2" s="39"/>
      <c r="AD2" s="656">
        <v>2022</v>
      </c>
      <c r="AE2" s="656"/>
      <c r="AF2" s="656"/>
      <c r="AG2" s="656"/>
      <c r="AH2" s="656"/>
      <c r="AI2" s="64" t="s">
        <v>251</v>
      </c>
      <c r="AJ2" s="656" t="s">
        <v>599</v>
      </c>
      <c r="AK2" s="656"/>
      <c r="AL2" s="656"/>
      <c r="AM2" s="656"/>
      <c r="AN2" s="64" t="s">
        <v>251</v>
      </c>
      <c r="AO2" s="656">
        <v>21</v>
      </c>
      <c r="AP2" s="656"/>
      <c r="AQ2" s="656"/>
      <c r="AR2" s="65" t="s">
        <v>251</v>
      </c>
      <c r="AS2" s="657">
        <v>39</v>
      </c>
      <c r="AT2" s="657"/>
      <c r="AU2" s="657"/>
      <c r="AV2" s="64" t="str">
        <f>IF(AW2="","","-")</f>
        <v/>
      </c>
      <c r="AW2" s="658"/>
      <c r="AX2" s="658"/>
    </row>
    <row r="3" spans="1:50" ht="21" customHeight="1" thickBot="1" x14ac:dyDescent="0.2">
      <c r="A3" s="659" t="s">
        <v>555</v>
      </c>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A3" s="660"/>
      <c r="AB3" s="660"/>
      <c r="AC3" s="660"/>
      <c r="AD3" s="660"/>
      <c r="AE3" s="660"/>
      <c r="AF3" s="660"/>
      <c r="AG3" s="660"/>
      <c r="AH3" s="660"/>
      <c r="AI3" s="21" t="s">
        <v>56</v>
      </c>
      <c r="AJ3" s="661" t="s">
        <v>565</v>
      </c>
      <c r="AK3" s="661"/>
      <c r="AL3" s="661"/>
      <c r="AM3" s="661"/>
      <c r="AN3" s="661"/>
      <c r="AO3" s="661"/>
      <c r="AP3" s="661"/>
      <c r="AQ3" s="661"/>
      <c r="AR3" s="661"/>
      <c r="AS3" s="661"/>
      <c r="AT3" s="661"/>
      <c r="AU3" s="661"/>
      <c r="AV3" s="661"/>
      <c r="AW3" s="661"/>
      <c r="AX3" s="22" t="s">
        <v>57</v>
      </c>
    </row>
    <row r="4" spans="1:50" ht="24.75" customHeight="1" x14ac:dyDescent="0.15">
      <c r="A4" s="631" t="s">
        <v>23</v>
      </c>
      <c r="B4" s="632"/>
      <c r="C4" s="632"/>
      <c r="D4" s="632"/>
      <c r="E4" s="632"/>
      <c r="F4" s="632"/>
      <c r="G4" s="633" t="s">
        <v>566</v>
      </c>
      <c r="H4" s="634"/>
      <c r="I4" s="634"/>
      <c r="J4" s="634"/>
      <c r="K4" s="634"/>
      <c r="L4" s="634"/>
      <c r="M4" s="634"/>
      <c r="N4" s="634"/>
      <c r="O4" s="634"/>
      <c r="P4" s="634"/>
      <c r="Q4" s="634"/>
      <c r="R4" s="634"/>
      <c r="S4" s="634"/>
      <c r="T4" s="634"/>
      <c r="U4" s="634"/>
      <c r="V4" s="634"/>
      <c r="W4" s="634"/>
      <c r="X4" s="634"/>
      <c r="Y4" s="635" t="s">
        <v>1</v>
      </c>
      <c r="Z4" s="636"/>
      <c r="AA4" s="636"/>
      <c r="AB4" s="636"/>
      <c r="AC4" s="636"/>
      <c r="AD4" s="637"/>
      <c r="AE4" s="638" t="s">
        <v>567</v>
      </c>
      <c r="AF4" s="639"/>
      <c r="AG4" s="639"/>
      <c r="AH4" s="639"/>
      <c r="AI4" s="639"/>
      <c r="AJ4" s="639"/>
      <c r="AK4" s="639"/>
      <c r="AL4" s="639"/>
      <c r="AM4" s="639"/>
      <c r="AN4" s="639"/>
      <c r="AO4" s="639"/>
      <c r="AP4" s="640"/>
      <c r="AQ4" s="641" t="s">
        <v>2</v>
      </c>
      <c r="AR4" s="636"/>
      <c r="AS4" s="636"/>
      <c r="AT4" s="636"/>
      <c r="AU4" s="636"/>
      <c r="AV4" s="636"/>
      <c r="AW4" s="636"/>
      <c r="AX4" s="642"/>
    </row>
    <row r="5" spans="1:50" ht="30" customHeight="1" x14ac:dyDescent="0.15">
      <c r="A5" s="643" t="s">
        <v>59</v>
      </c>
      <c r="B5" s="644"/>
      <c r="C5" s="644"/>
      <c r="D5" s="644"/>
      <c r="E5" s="644"/>
      <c r="F5" s="645"/>
      <c r="G5" s="646" t="s">
        <v>568</v>
      </c>
      <c r="H5" s="647"/>
      <c r="I5" s="647"/>
      <c r="J5" s="647"/>
      <c r="K5" s="647"/>
      <c r="L5" s="647"/>
      <c r="M5" s="648" t="s">
        <v>58</v>
      </c>
      <c r="N5" s="649"/>
      <c r="O5" s="649"/>
      <c r="P5" s="649"/>
      <c r="Q5" s="649"/>
      <c r="R5" s="650"/>
      <c r="S5" s="651" t="s">
        <v>569</v>
      </c>
      <c r="T5" s="647"/>
      <c r="U5" s="647"/>
      <c r="V5" s="647"/>
      <c r="W5" s="647"/>
      <c r="X5" s="652"/>
      <c r="Y5" s="653" t="s">
        <v>3</v>
      </c>
      <c r="Z5" s="654"/>
      <c r="AA5" s="654"/>
      <c r="AB5" s="654"/>
      <c r="AC5" s="654"/>
      <c r="AD5" s="655"/>
      <c r="AE5" s="676" t="s">
        <v>567</v>
      </c>
      <c r="AF5" s="676"/>
      <c r="AG5" s="676"/>
      <c r="AH5" s="676"/>
      <c r="AI5" s="676"/>
      <c r="AJ5" s="676"/>
      <c r="AK5" s="676"/>
      <c r="AL5" s="676"/>
      <c r="AM5" s="676"/>
      <c r="AN5" s="676"/>
      <c r="AO5" s="676"/>
      <c r="AP5" s="677"/>
      <c r="AQ5" s="678" t="s">
        <v>600</v>
      </c>
      <c r="AR5" s="679"/>
      <c r="AS5" s="679"/>
      <c r="AT5" s="679"/>
      <c r="AU5" s="679"/>
      <c r="AV5" s="679"/>
      <c r="AW5" s="679"/>
      <c r="AX5" s="680"/>
    </row>
    <row r="6" spans="1:50" ht="39" customHeight="1" x14ac:dyDescent="0.15">
      <c r="A6" s="681" t="s">
        <v>4</v>
      </c>
      <c r="B6" s="682"/>
      <c r="C6" s="682"/>
      <c r="D6" s="682"/>
      <c r="E6" s="682"/>
      <c r="F6" s="682"/>
      <c r="G6" s="683" t="str">
        <f>入力規則等!F39</f>
        <v>一般会計</v>
      </c>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4"/>
      <c r="AI6" s="684"/>
      <c r="AJ6" s="684"/>
      <c r="AK6" s="684"/>
      <c r="AL6" s="684"/>
      <c r="AM6" s="684"/>
      <c r="AN6" s="684"/>
      <c r="AO6" s="684"/>
      <c r="AP6" s="684"/>
      <c r="AQ6" s="684"/>
      <c r="AR6" s="684"/>
      <c r="AS6" s="684"/>
      <c r="AT6" s="684"/>
      <c r="AU6" s="684"/>
      <c r="AV6" s="684"/>
      <c r="AW6" s="684"/>
      <c r="AX6" s="685"/>
    </row>
    <row r="7" spans="1:50" ht="49.5" customHeight="1" x14ac:dyDescent="0.15">
      <c r="A7" s="662" t="s">
        <v>20</v>
      </c>
      <c r="B7" s="663"/>
      <c r="C7" s="663"/>
      <c r="D7" s="663"/>
      <c r="E7" s="663"/>
      <c r="F7" s="664"/>
      <c r="G7" s="686" t="s">
        <v>570</v>
      </c>
      <c r="H7" s="687"/>
      <c r="I7" s="687"/>
      <c r="J7" s="687"/>
      <c r="K7" s="687"/>
      <c r="L7" s="687"/>
      <c r="M7" s="687"/>
      <c r="N7" s="687"/>
      <c r="O7" s="687"/>
      <c r="P7" s="687"/>
      <c r="Q7" s="687"/>
      <c r="R7" s="687"/>
      <c r="S7" s="687"/>
      <c r="T7" s="687"/>
      <c r="U7" s="687"/>
      <c r="V7" s="687"/>
      <c r="W7" s="687"/>
      <c r="X7" s="688"/>
      <c r="Y7" s="689" t="s">
        <v>236</v>
      </c>
      <c r="Z7" s="504"/>
      <c r="AA7" s="504"/>
      <c r="AB7" s="504"/>
      <c r="AC7" s="504"/>
      <c r="AD7" s="690"/>
      <c r="AE7" s="616" t="s">
        <v>571</v>
      </c>
      <c r="AF7" s="617"/>
      <c r="AG7" s="617"/>
      <c r="AH7" s="617"/>
      <c r="AI7" s="617"/>
      <c r="AJ7" s="617"/>
      <c r="AK7" s="617"/>
      <c r="AL7" s="617"/>
      <c r="AM7" s="617"/>
      <c r="AN7" s="617"/>
      <c r="AO7" s="617"/>
      <c r="AP7" s="617"/>
      <c r="AQ7" s="617"/>
      <c r="AR7" s="617"/>
      <c r="AS7" s="617"/>
      <c r="AT7" s="617"/>
      <c r="AU7" s="617"/>
      <c r="AV7" s="617"/>
      <c r="AW7" s="617"/>
      <c r="AX7" s="618"/>
    </row>
    <row r="8" spans="1:50" ht="53.25" customHeight="1" x14ac:dyDescent="0.15">
      <c r="A8" s="662" t="s">
        <v>173</v>
      </c>
      <c r="B8" s="663"/>
      <c r="C8" s="663"/>
      <c r="D8" s="663"/>
      <c r="E8" s="663"/>
      <c r="F8" s="664"/>
      <c r="G8" s="665" t="str">
        <f>入力規則等!A27</f>
        <v>地方創生</v>
      </c>
      <c r="H8" s="666"/>
      <c r="I8" s="666"/>
      <c r="J8" s="666"/>
      <c r="K8" s="666"/>
      <c r="L8" s="666"/>
      <c r="M8" s="666"/>
      <c r="N8" s="666"/>
      <c r="O8" s="666"/>
      <c r="P8" s="666"/>
      <c r="Q8" s="666"/>
      <c r="R8" s="666"/>
      <c r="S8" s="666"/>
      <c r="T8" s="666"/>
      <c r="U8" s="666"/>
      <c r="V8" s="666"/>
      <c r="W8" s="666"/>
      <c r="X8" s="667"/>
      <c r="Y8" s="668" t="s">
        <v>174</v>
      </c>
      <c r="Z8" s="669"/>
      <c r="AA8" s="669"/>
      <c r="AB8" s="669"/>
      <c r="AC8" s="669"/>
      <c r="AD8" s="670"/>
      <c r="AE8" s="671" t="str">
        <f>入力規則等!K13</f>
        <v>その他の事項経費</v>
      </c>
      <c r="AF8" s="666"/>
      <c r="AG8" s="666"/>
      <c r="AH8" s="666"/>
      <c r="AI8" s="666"/>
      <c r="AJ8" s="666"/>
      <c r="AK8" s="666"/>
      <c r="AL8" s="666"/>
      <c r="AM8" s="666"/>
      <c r="AN8" s="666"/>
      <c r="AO8" s="666"/>
      <c r="AP8" s="666"/>
      <c r="AQ8" s="666"/>
      <c r="AR8" s="666"/>
      <c r="AS8" s="666"/>
      <c r="AT8" s="666"/>
      <c r="AU8" s="666"/>
      <c r="AV8" s="666"/>
      <c r="AW8" s="666"/>
      <c r="AX8" s="672"/>
    </row>
    <row r="9" spans="1:50" ht="58.5" customHeight="1" x14ac:dyDescent="0.15">
      <c r="A9" s="589" t="s">
        <v>21</v>
      </c>
      <c r="B9" s="590"/>
      <c r="C9" s="590"/>
      <c r="D9" s="590"/>
      <c r="E9" s="590"/>
      <c r="F9" s="590"/>
      <c r="G9" s="673" t="s">
        <v>572</v>
      </c>
      <c r="H9" s="674"/>
      <c r="I9" s="674"/>
      <c r="J9" s="674"/>
      <c r="K9" s="674"/>
      <c r="L9" s="674"/>
      <c r="M9" s="674"/>
      <c r="N9" s="674"/>
      <c r="O9" s="674"/>
      <c r="P9" s="674"/>
      <c r="Q9" s="674"/>
      <c r="R9" s="674"/>
      <c r="S9" s="674"/>
      <c r="T9" s="674"/>
      <c r="U9" s="674"/>
      <c r="V9" s="674"/>
      <c r="W9" s="674"/>
      <c r="X9" s="674"/>
      <c r="Y9" s="674"/>
      <c r="Z9" s="674"/>
      <c r="AA9" s="674"/>
      <c r="AB9" s="674"/>
      <c r="AC9" s="674"/>
      <c r="AD9" s="674"/>
      <c r="AE9" s="674"/>
      <c r="AF9" s="674"/>
      <c r="AG9" s="674"/>
      <c r="AH9" s="674"/>
      <c r="AI9" s="674"/>
      <c r="AJ9" s="674"/>
      <c r="AK9" s="674"/>
      <c r="AL9" s="674"/>
      <c r="AM9" s="674"/>
      <c r="AN9" s="674"/>
      <c r="AO9" s="674"/>
      <c r="AP9" s="674"/>
      <c r="AQ9" s="674"/>
      <c r="AR9" s="674"/>
      <c r="AS9" s="674"/>
      <c r="AT9" s="674"/>
      <c r="AU9" s="674"/>
      <c r="AV9" s="674"/>
      <c r="AW9" s="674"/>
      <c r="AX9" s="675"/>
    </row>
    <row r="10" spans="1:50" ht="95.25" customHeight="1" x14ac:dyDescent="0.15">
      <c r="A10" s="577" t="s">
        <v>27</v>
      </c>
      <c r="B10" s="578"/>
      <c r="C10" s="578"/>
      <c r="D10" s="578"/>
      <c r="E10" s="578"/>
      <c r="F10" s="578"/>
      <c r="G10" s="579" t="s">
        <v>573</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0"/>
      <c r="AK10" s="580"/>
      <c r="AL10" s="580"/>
      <c r="AM10" s="580"/>
      <c r="AN10" s="580"/>
      <c r="AO10" s="580"/>
      <c r="AP10" s="580"/>
      <c r="AQ10" s="580"/>
      <c r="AR10" s="580"/>
      <c r="AS10" s="580"/>
      <c r="AT10" s="580"/>
      <c r="AU10" s="580"/>
      <c r="AV10" s="580"/>
      <c r="AW10" s="580"/>
      <c r="AX10" s="581"/>
    </row>
    <row r="11" spans="1:50" ht="42" customHeight="1" x14ac:dyDescent="0.15">
      <c r="A11" s="577" t="s">
        <v>5</v>
      </c>
      <c r="B11" s="578"/>
      <c r="C11" s="578"/>
      <c r="D11" s="578"/>
      <c r="E11" s="578"/>
      <c r="F11" s="582"/>
      <c r="G11" s="583" t="str">
        <f>入力規則等!P10</f>
        <v>直接実施、委託・請負、補助</v>
      </c>
      <c r="H11" s="584"/>
      <c r="I11" s="584"/>
      <c r="J11" s="584"/>
      <c r="K11" s="584"/>
      <c r="L11" s="584"/>
      <c r="M11" s="584"/>
      <c r="N11" s="584"/>
      <c r="O11" s="584"/>
      <c r="P11" s="584"/>
      <c r="Q11" s="584"/>
      <c r="R11" s="584"/>
      <c r="S11" s="584"/>
      <c r="T11" s="584"/>
      <c r="U11" s="584"/>
      <c r="V11" s="584"/>
      <c r="W11" s="584"/>
      <c r="X11" s="584"/>
      <c r="Y11" s="584"/>
      <c r="Z11" s="584"/>
      <c r="AA11" s="584"/>
      <c r="AB11" s="584"/>
      <c r="AC11" s="584"/>
      <c r="AD11" s="584"/>
      <c r="AE11" s="584"/>
      <c r="AF11" s="584"/>
      <c r="AG11" s="584"/>
      <c r="AH11" s="584"/>
      <c r="AI11" s="584"/>
      <c r="AJ11" s="584"/>
      <c r="AK11" s="584"/>
      <c r="AL11" s="584"/>
      <c r="AM11" s="584"/>
      <c r="AN11" s="584"/>
      <c r="AO11" s="584"/>
      <c r="AP11" s="584"/>
      <c r="AQ11" s="584"/>
      <c r="AR11" s="584"/>
      <c r="AS11" s="584"/>
      <c r="AT11" s="584"/>
      <c r="AU11" s="584"/>
      <c r="AV11" s="584"/>
      <c r="AW11" s="584"/>
      <c r="AX11" s="585"/>
    </row>
    <row r="12" spans="1:50" ht="21" customHeight="1" x14ac:dyDescent="0.15">
      <c r="A12" s="586" t="s">
        <v>22</v>
      </c>
      <c r="B12" s="587"/>
      <c r="C12" s="587"/>
      <c r="D12" s="587"/>
      <c r="E12" s="587"/>
      <c r="F12" s="588"/>
      <c r="G12" s="592"/>
      <c r="H12" s="593"/>
      <c r="I12" s="593"/>
      <c r="J12" s="593"/>
      <c r="K12" s="593"/>
      <c r="L12" s="593"/>
      <c r="M12" s="593"/>
      <c r="N12" s="593"/>
      <c r="O12" s="593"/>
      <c r="P12" s="373" t="s">
        <v>383</v>
      </c>
      <c r="Q12" s="374"/>
      <c r="R12" s="374"/>
      <c r="S12" s="374"/>
      <c r="T12" s="374"/>
      <c r="U12" s="374"/>
      <c r="V12" s="375"/>
      <c r="W12" s="373" t="s">
        <v>535</v>
      </c>
      <c r="X12" s="374"/>
      <c r="Y12" s="374"/>
      <c r="Z12" s="374"/>
      <c r="AA12" s="374"/>
      <c r="AB12" s="374"/>
      <c r="AC12" s="375"/>
      <c r="AD12" s="373" t="s">
        <v>537</v>
      </c>
      <c r="AE12" s="374"/>
      <c r="AF12" s="374"/>
      <c r="AG12" s="374"/>
      <c r="AH12" s="374"/>
      <c r="AI12" s="374"/>
      <c r="AJ12" s="375"/>
      <c r="AK12" s="373" t="s">
        <v>547</v>
      </c>
      <c r="AL12" s="374"/>
      <c r="AM12" s="374"/>
      <c r="AN12" s="374"/>
      <c r="AO12" s="374"/>
      <c r="AP12" s="374"/>
      <c r="AQ12" s="375"/>
      <c r="AR12" s="373" t="s">
        <v>548</v>
      </c>
      <c r="AS12" s="374"/>
      <c r="AT12" s="374"/>
      <c r="AU12" s="374"/>
      <c r="AV12" s="374"/>
      <c r="AW12" s="374"/>
      <c r="AX12" s="622"/>
    </row>
    <row r="13" spans="1:50" ht="21" customHeight="1" x14ac:dyDescent="0.15">
      <c r="A13" s="173"/>
      <c r="B13" s="174"/>
      <c r="C13" s="174"/>
      <c r="D13" s="174"/>
      <c r="E13" s="174"/>
      <c r="F13" s="175"/>
      <c r="G13" s="606" t="s">
        <v>6</v>
      </c>
      <c r="H13" s="607"/>
      <c r="I13" s="623" t="s">
        <v>7</v>
      </c>
      <c r="J13" s="624"/>
      <c r="K13" s="624"/>
      <c r="L13" s="624"/>
      <c r="M13" s="624"/>
      <c r="N13" s="624"/>
      <c r="O13" s="625"/>
      <c r="P13" s="517">
        <v>593</v>
      </c>
      <c r="Q13" s="518"/>
      <c r="R13" s="518"/>
      <c r="S13" s="518"/>
      <c r="T13" s="518"/>
      <c r="U13" s="518"/>
      <c r="V13" s="519"/>
      <c r="W13" s="517">
        <v>570</v>
      </c>
      <c r="X13" s="518"/>
      <c r="Y13" s="518"/>
      <c r="Z13" s="518"/>
      <c r="AA13" s="518"/>
      <c r="AB13" s="518"/>
      <c r="AC13" s="519"/>
      <c r="AD13" s="517">
        <v>491</v>
      </c>
      <c r="AE13" s="518"/>
      <c r="AF13" s="518"/>
      <c r="AG13" s="518"/>
      <c r="AH13" s="518"/>
      <c r="AI13" s="518"/>
      <c r="AJ13" s="519"/>
      <c r="AK13" s="517">
        <v>421</v>
      </c>
      <c r="AL13" s="518"/>
      <c r="AM13" s="518"/>
      <c r="AN13" s="518"/>
      <c r="AO13" s="518"/>
      <c r="AP13" s="518"/>
      <c r="AQ13" s="519"/>
      <c r="AR13" s="554">
        <v>398</v>
      </c>
      <c r="AS13" s="555"/>
      <c r="AT13" s="555"/>
      <c r="AU13" s="555"/>
      <c r="AV13" s="555"/>
      <c r="AW13" s="555"/>
      <c r="AX13" s="626"/>
    </row>
    <row r="14" spans="1:50" ht="21" customHeight="1" x14ac:dyDescent="0.15">
      <c r="A14" s="173"/>
      <c r="B14" s="174"/>
      <c r="C14" s="174"/>
      <c r="D14" s="174"/>
      <c r="E14" s="174"/>
      <c r="F14" s="175"/>
      <c r="G14" s="608"/>
      <c r="H14" s="609"/>
      <c r="I14" s="601" t="s">
        <v>8</v>
      </c>
      <c r="J14" s="602"/>
      <c r="K14" s="602"/>
      <c r="L14" s="602"/>
      <c r="M14" s="602"/>
      <c r="N14" s="602"/>
      <c r="O14" s="603"/>
      <c r="P14" s="517" t="s">
        <v>574</v>
      </c>
      <c r="Q14" s="518"/>
      <c r="R14" s="518"/>
      <c r="S14" s="518"/>
      <c r="T14" s="518"/>
      <c r="U14" s="518"/>
      <c r="V14" s="519"/>
      <c r="W14" s="517" t="s">
        <v>574</v>
      </c>
      <c r="X14" s="518"/>
      <c r="Y14" s="518"/>
      <c r="Z14" s="518"/>
      <c r="AA14" s="518"/>
      <c r="AB14" s="518"/>
      <c r="AC14" s="519"/>
      <c r="AD14" s="517" t="s">
        <v>574</v>
      </c>
      <c r="AE14" s="518"/>
      <c r="AF14" s="518"/>
      <c r="AG14" s="518"/>
      <c r="AH14" s="518"/>
      <c r="AI14" s="518"/>
      <c r="AJ14" s="519"/>
      <c r="AK14" s="517" t="s">
        <v>670</v>
      </c>
      <c r="AL14" s="518"/>
      <c r="AM14" s="518"/>
      <c r="AN14" s="518"/>
      <c r="AO14" s="518"/>
      <c r="AP14" s="518"/>
      <c r="AQ14" s="519"/>
      <c r="AR14" s="612"/>
      <c r="AS14" s="612"/>
      <c r="AT14" s="612"/>
      <c r="AU14" s="612"/>
      <c r="AV14" s="612"/>
      <c r="AW14" s="612"/>
      <c r="AX14" s="613"/>
    </row>
    <row r="15" spans="1:50" ht="21" customHeight="1" x14ac:dyDescent="0.15">
      <c r="A15" s="173"/>
      <c r="B15" s="174"/>
      <c r="C15" s="174"/>
      <c r="D15" s="174"/>
      <c r="E15" s="174"/>
      <c r="F15" s="175"/>
      <c r="G15" s="608"/>
      <c r="H15" s="609"/>
      <c r="I15" s="601" t="s">
        <v>47</v>
      </c>
      <c r="J15" s="614"/>
      <c r="K15" s="614"/>
      <c r="L15" s="614"/>
      <c r="M15" s="614"/>
      <c r="N15" s="614"/>
      <c r="O15" s="615"/>
      <c r="P15" s="517" t="s">
        <v>574</v>
      </c>
      <c r="Q15" s="518"/>
      <c r="R15" s="518"/>
      <c r="S15" s="518"/>
      <c r="T15" s="518"/>
      <c r="U15" s="518"/>
      <c r="V15" s="519"/>
      <c r="W15" s="517" t="s">
        <v>574</v>
      </c>
      <c r="X15" s="518"/>
      <c r="Y15" s="518"/>
      <c r="Z15" s="518"/>
      <c r="AA15" s="518"/>
      <c r="AB15" s="518"/>
      <c r="AC15" s="519"/>
      <c r="AD15" s="517" t="s">
        <v>574</v>
      </c>
      <c r="AE15" s="518"/>
      <c r="AF15" s="518"/>
      <c r="AG15" s="518"/>
      <c r="AH15" s="518"/>
      <c r="AI15" s="518"/>
      <c r="AJ15" s="519"/>
      <c r="AK15" s="517" t="s">
        <v>670</v>
      </c>
      <c r="AL15" s="518"/>
      <c r="AM15" s="518"/>
      <c r="AN15" s="518"/>
      <c r="AO15" s="518"/>
      <c r="AP15" s="518"/>
      <c r="AQ15" s="519"/>
      <c r="AR15" s="517" t="s">
        <v>707</v>
      </c>
      <c r="AS15" s="518"/>
      <c r="AT15" s="518"/>
      <c r="AU15" s="518"/>
      <c r="AV15" s="518"/>
      <c r="AW15" s="518"/>
      <c r="AX15" s="627"/>
    </row>
    <row r="16" spans="1:50" ht="21" customHeight="1" x14ac:dyDescent="0.15">
      <c r="A16" s="173"/>
      <c r="B16" s="174"/>
      <c r="C16" s="174"/>
      <c r="D16" s="174"/>
      <c r="E16" s="174"/>
      <c r="F16" s="175"/>
      <c r="G16" s="608"/>
      <c r="H16" s="609"/>
      <c r="I16" s="601" t="s">
        <v>48</v>
      </c>
      <c r="J16" s="614"/>
      <c r="K16" s="614"/>
      <c r="L16" s="614"/>
      <c r="M16" s="614"/>
      <c r="N16" s="614"/>
      <c r="O16" s="615"/>
      <c r="P16" s="517" t="s">
        <v>574</v>
      </c>
      <c r="Q16" s="518"/>
      <c r="R16" s="518"/>
      <c r="S16" s="518"/>
      <c r="T16" s="518"/>
      <c r="U16" s="518"/>
      <c r="V16" s="519"/>
      <c r="W16" s="517" t="s">
        <v>574</v>
      </c>
      <c r="X16" s="518"/>
      <c r="Y16" s="518"/>
      <c r="Z16" s="518"/>
      <c r="AA16" s="518"/>
      <c r="AB16" s="518"/>
      <c r="AC16" s="519"/>
      <c r="AD16" s="517" t="s">
        <v>574</v>
      </c>
      <c r="AE16" s="518"/>
      <c r="AF16" s="518"/>
      <c r="AG16" s="518"/>
      <c r="AH16" s="518"/>
      <c r="AI16" s="518"/>
      <c r="AJ16" s="519"/>
      <c r="AK16" s="517" t="s">
        <v>670</v>
      </c>
      <c r="AL16" s="518"/>
      <c r="AM16" s="518"/>
      <c r="AN16" s="518"/>
      <c r="AO16" s="518"/>
      <c r="AP16" s="518"/>
      <c r="AQ16" s="519"/>
      <c r="AR16" s="619"/>
      <c r="AS16" s="620"/>
      <c r="AT16" s="620"/>
      <c r="AU16" s="620"/>
      <c r="AV16" s="620"/>
      <c r="AW16" s="620"/>
      <c r="AX16" s="621"/>
    </row>
    <row r="17" spans="1:50" ht="24.75" customHeight="1" x14ac:dyDescent="0.15">
      <c r="A17" s="173"/>
      <c r="B17" s="174"/>
      <c r="C17" s="174"/>
      <c r="D17" s="174"/>
      <c r="E17" s="174"/>
      <c r="F17" s="175"/>
      <c r="G17" s="608"/>
      <c r="H17" s="609"/>
      <c r="I17" s="601" t="s">
        <v>46</v>
      </c>
      <c r="J17" s="602"/>
      <c r="K17" s="602"/>
      <c r="L17" s="602"/>
      <c r="M17" s="602"/>
      <c r="N17" s="602"/>
      <c r="O17" s="603"/>
      <c r="P17" s="517" t="s">
        <v>574</v>
      </c>
      <c r="Q17" s="518"/>
      <c r="R17" s="518"/>
      <c r="S17" s="518"/>
      <c r="T17" s="518"/>
      <c r="U17" s="518"/>
      <c r="V17" s="519"/>
      <c r="W17" s="517" t="s">
        <v>574</v>
      </c>
      <c r="X17" s="518"/>
      <c r="Y17" s="518"/>
      <c r="Z17" s="518"/>
      <c r="AA17" s="518"/>
      <c r="AB17" s="518"/>
      <c r="AC17" s="519"/>
      <c r="AD17" s="517" t="s">
        <v>574</v>
      </c>
      <c r="AE17" s="518"/>
      <c r="AF17" s="518"/>
      <c r="AG17" s="518"/>
      <c r="AH17" s="518"/>
      <c r="AI17" s="518"/>
      <c r="AJ17" s="519"/>
      <c r="AK17" s="517" t="s">
        <v>670</v>
      </c>
      <c r="AL17" s="518"/>
      <c r="AM17" s="518"/>
      <c r="AN17" s="518"/>
      <c r="AO17" s="518"/>
      <c r="AP17" s="518"/>
      <c r="AQ17" s="519"/>
      <c r="AR17" s="604"/>
      <c r="AS17" s="604"/>
      <c r="AT17" s="604"/>
      <c r="AU17" s="604"/>
      <c r="AV17" s="604"/>
      <c r="AW17" s="604"/>
      <c r="AX17" s="605"/>
    </row>
    <row r="18" spans="1:50" ht="24.75" customHeight="1" x14ac:dyDescent="0.15">
      <c r="A18" s="173"/>
      <c r="B18" s="174"/>
      <c r="C18" s="174"/>
      <c r="D18" s="174"/>
      <c r="E18" s="174"/>
      <c r="F18" s="175"/>
      <c r="G18" s="610"/>
      <c r="H18" s="611"/>
      <c r="I18" s="594" t="s">
        <v>18</v>
      </c>
      <c r="J18" s="595"/>
      <c r="K18" s="595"/>
      <c r="L18" s="595"/>
      <c r="M18" s="595"/>
      <c r="N18" s="595"/>
      <c r="O18" s="596"/>
      <c r="P18" s="597">
        <f>SUM(P13:V17)</f>
        <v>593</v>
      </c>
      <c r="Q18" s="598"/>
      <c r="R18" s="598"/>
      <c r="S18" s="598"/>
      <c r="T18" s="598"/>
      <c r="U18" s="598"/>
      <c r="V18" s="599"/>
      <c r="W18" s="597">
        <f>SUM(W13:AC17)</f>
        <v>570</v>
      </c>
      <c r="X18" s="598"/>
      <c r="Y18" s="598"/>
      <c r="Z18" s="598"/>
      <c r="AA18" s="598"/>
      <c r="AB18" s="598"/>
      <c r="AC18" s="599"/>
      <c r="AD18" s="597">
        <f>SUM(AD13:AJ17)</f>
        <v>491</v>
      </c>
      <c r="AE18" s="598"/>
      <c r="AF18" s="598"/>
      <c r="AG18" s="598"/>
      <c r="AH18" s="598"/>
      <c r="AI18" s="598"/>
      <c r="AJ18" s="599"/>
      <c r="AK18" s="597">
        <f>SUM(AK13:AQ17)</f>
        <v>421</v>
      </c>
      <c r="AL18" s="598"/>
      <c r="AM18" s="598"/>
      <c r="AN18" s="598"/>
      <c r="AO18" s="598"/>
      <c r="AP18" s="598"/>
      <c r="AQ18" s="599"/>
      <c r="AR18" s="597">
        <f>SUM(AR13:AX17)</f>
        <v>398</v>
      </c>
      <c r="AS18" s="598"/>
      <c r="AT18" s="598"/>
      <c r="AU18" s="598"/>
      <c r="AV18" s="598"/>
      <c r="AW18" s="598"/>
      <c r="AX18" s="600"/>
    </row>
    <row r="19" spans="1:50" ht="24.75" customHeight="1" x14ac:dyDescent="0.15">
      <c r="A19" s="173"/>
      <c r="B19" s="174"/>
      <c r="C19" s="174"/>
      <c r="D19" s="174"/>
      <c r="E19" s="174"/>
      <c r="F19" s="175"/>
      <c r="G19" s="569" t="s">
        <v>9</v>
      </c>
      <c r="H19" s="570"/>
      <c r="I19" s="570"/>
      <c r="J19" s="570"/>
      <c r="K19" s="570"/>
      <c r="L19" s="570"/>
      <c r="M19" s="570"/>
      <c r="N19" s="570"/>
      <c r="O19" s="570"/>
      <c r="P19" s="517">
        <v>499</v>
      </c>
      <c r="Q19" s="518"/>
      <c r="R19" s="518"/>
      <c r="S19" s="518"/>
      <c r="T19" s="518"/>
      <c r="U19" s="518"/>
      <c r="V19" s="519"/>
      <c r="W19" s="517">
        <v>409</v>
      </c>
      <c r="X19" s="518"/>
      <c r="Y19" s="518"/>
      <c r="Z19" s="518"/>
      <c r="AA19" s="518"/>
      <c r="AB19" s="518"/>
      <c r="AC19" s="519"/>
      <c r="AD19" s="517">
        <v>319</v>
      </c>
      <c r="AE19" s="518"/>
      <c r="AF19" s="518"/>
      <c r="AG19" s="518"/>
      <c r="AH19" s="518"/>
      <c r="AI19" s="518"/>
      <c r="AJ19" s="519"/>
      <c r="AK19" s="566"/>
      <c r="AL19" s="566"/>
      <c r="AM19" s="566"/>
      <c r="AN19" s="566"/>
      <c r="AO19" s="566"/>
      <c r="AP19" s="566"/>
      <c r="AQ19" s="566"/>
      <c r="AR19" s="566"/>
      <c r="AS19" s="566"/>
      <c r="AT19" s="566"/>
      <c r="AU19" s="566"/>
      <c r="AV19" s="566"/>
      <c r="AW19" s="566"/>
      <c r="AX19" s="568"/>
    </row>
    <row r="20" spans="1:50" ht="24.75" customHeight="1" x14ac:dyDescent="0.15">
      <c r="A20" s="173"/>
      <c r="B20" s="174"/>
      <c r="C20" s="174"/>
      <c r="D20" s="174"/>
      <c r="E20" s="174"/>
      <c r="F20" s="175"/>
      <c r="G20" s="569" t="s">
        <v>10</v>
      </c>
      <c r="H20" s="570"/>
      <c r="I20" s="570"/>
      <c r="J20" s="570"/>
      <c r="K20" s="570"/>
      <c r="L20" s="570"/>
      <c r="M20" s="570"/>
      <c r="N20" s="570"/>
      <c r="O20" s="570"/>
      <c r="P20" s="565">
        <f>IF(P18=0, "-", SUM(P19)/P18)</f>
        <v>0.84148397976391232</v>
      </c>
      <c r="Q20" s="565"/>
      <c r="R20" s="565"/>
      <c r="S20" s="565"/>
      <c r="T20" s="565"/>
      <c r="U20" s="565"/>
      <c r="V20" s="565"/>
      <c r="W20" s="565">
        <f>IF(W18=0, "-", SUM(W19)/W18)</f>
        <v>0.71754385964912282</v>
      </c>
      <c r="X20" s="565"/>
      <c r="Y20" s="565"/>
      <c r="Z20" s="565"/>
      <c r="AA20" s="565"/>
      <c r="AB20" s="565"/>
      <c r="AC20" s="565"/>
      <c r="AD20" s="565">
        <f>IF(AD18=0, "-", SUM(AD19)/AD18)</f>
        <v>0.64969450101832993</v>
      </c>
      <c r="AE20" s="565"/>
      <c r="AF20" s="565"/>
      <c r="AG20" s="565"/>
      <c r="AH20" s="565"/>
      <c r="AI20" s="565"/>
      <c r="AJ20" s="565"/>
      <c r="AK20" s="566"/>
      <c r="AL20" s="566"/>
      <c r="AM20" s="566"/>
      <c r="AN20" s="566"/>
      <c r="AO20" s="566"/>
      <c r="AP20" s="566"/>
      <c r="AQ20" s="567"/>
      <c r="AR20" s="567"/>
      <c r="AS20" s="567"/>
      <c r="AT20" s="567"/>
      <c r="AU20" s="566"/>
      <c r="AV20" s="566"/>
      <c r="AW20" s="566"/>
      <c r="AX20" s="568"/>
    </row>
    <row r="21" spans="1:50" ht="25.5" customHeight="1" x14ac:dyDescent="0.15">
      <c r="A21" s="589"/>
      <c r="B21" s="590"/>
      <c r="C21" s="590"/>
      <c r="D21" s="590"/>
      <c r="E21" s="590"/>
      <c r="F21" s="591"/>
      <c r="G21" s="563" t="s">
        <v>211</v>
      </c>
      <c r="H21" s="564"/>
      <c r="I21" s="564"/>
      <c r="J21" s="564"/>
      <c r="K21" s="564"/>
      <c r="L21" s="564"/>
      <c r="M21" s="564"/>
      <c r="N21" s="564"/>
      <c r="O21" s="564"/>
      <c r="P21" s="565">
        <f>IF(P19=0, "-", SUM(P19)/SUM(P13,P14))</f>
        <v>0.84148397976391232</v>
      </c>
      <c r="Q21" s="565"/>
      <c r="R21" s="565"/>
      <c r="S21" s="565"/>
      <c r="T21" s="565"/>
      <c r="U21" s="565"/>
      <c r="V21" s="565"/>
      <c r="W21" s="565">
        <f>IF(W19=0, "-", SUM(W19)/SUM(W13,W14))</f>
        <v>0.71754385964912282</v>
      </c>
      <c r="X21" s="565"/>
      <c r="Y21" s="565"/>
      <c r="Z21" s="565"/>
      <c r="AA21" s="565"/>
      <c r="AB21" s="565"/>
      <c r="AC21" s="565"/>
      <c r="AD21" s="565">
        <f>IF(AD19=0, "-", SUM(AD19)/SUM(AD13,AD14))</f>
        <v>0.64969450101832993</v>
      </c>
      <c r="AE21" s="565"/>
      <c r="AF21" s="565"/>
      <c r="AG21" s="565"/>
      <c r="AH21" s="565"/>
      <c r="AI21" s="565"/>
      <c r="AJ21" s="565"/>
      <c r="AK21" s="566"/>
      <c r="AL21" s="566"/>
      <c r="AM21" s="566"/>
      <c r="AN21" s="566"/>
      <c r="AO21" s="566"/>
      <c r="AP21" s="566"/>
      <c r="AQ21" s="567"/>
      <c r="AR21" s="567"/>
      <c r="AS21" s="567"/>
      <c r="AT21" s="567"/>
      <c r="AU21" s="566"/>
      <c r="AV21" s="566"/>
      <c r="AW21" s="566"/>
      <c r="AX21" s="568"/>
    </row>
    <row r="22" spans="1:50" ht="18.75" customHeight="1" x14ac:dyDescent="0.15">
      <c r="A22" s="523" t="s">
        <v>551</v>
      </c>
      <c r="B22" s="524"/>
      <c r="C22" s="524"/>
      <c r="D22" s="524"/>
      <c r="E22" s="524"/>
      <c r="F22" s="525"/>
      <c r="G22" s="529" t="s">
        <v>205</v>
      </c>
      <c r="H22" s="530"/>
      <c r="I22" s="530"/>
      <c r="J22" s="530"/>
      <c r="K22" s="530"/>
      <c r="L22" s="530"/>
      <c r="M22" s="530"/>
      <c r="N22" s="530"/>
      <c r="O22" s="531"/>
      <c r="P22" s="532" t="s">
        <v>549</v>
      </c>
      <c r="Q22" s="530"/>
      <c r="R22" s="530"/>
      <c r="S22" s="530"/>
      <c r="T22" s="530"/>
      <c r="U22" s="530"/>
      <c r="V22" s="531"/>
      <c r="W22" s="532" t="s">
        <v>550</v>
      </c>
      <c r="X22" s="530"/>
      <c r="Y22" s="530"/>
      <c r="Z22" s="530"/>
      <c r="AA22" s="530"/>
      <c r="AB22" s="530"/>
      <c r="AC22" s="531"/>
      <c r="AD22" s="532" t="s">
        <v>204</v>
      </c>
      <c r="AE22" s="530"/>
      <c r="AF22" s="530"/>
      <c r="AG22" s="530"/>
      <c r="AH22" s="530"/>
      <c r="AI22" s="530"/>
      <c r="AJ22" s="530"/>
      <c r="AK22" s="530"/>
      <c r="AL22" s="530"/>
      <c r="AM22" s="530"/>
      <c r="AN22" s="530"/>
      <c r="AO22" s="530"/>
      <c r="AP22" s="530"/>
      <c r="AQ22" s="530"/>
      <c r="AR22" s="530"/>
      <c r="AS22" s="530"/>
      <c r="AT22" s="530"/>
      <c r="AU22" s="530"/>
      <c r="AV22" s="530"/>
      <c r="AW22" s="530"/>
      <c r="AX22" s="550"/>
    </row>
    <row r="23" spans="1:50" ht="25.5" customHeight="1" x14ac:dyDescent="0.15">
      <c r="A23" s="526"/>
      <c r="B23" s="527"/>
      <c r="C23" s="527"/>
      <c r="D23" s="527"/>
      <c r="E23" s="527"/>
      <c r="F23" s="528"/>
      <c r="G23" s="551" t="s">
        <v>575</v>
      </c>
      <c r="H23" s="552"/>
      <c r="I23" s="552"/>
      <c r="J23" s="552"/>
      <c r="K23" s="552"/>
      <c r="L23" s="552"/>
      <c r="M23" s="552"/>
      <c r="N23" s="552"/>
      <c r="O23" s="553"/>
      <c r="P23" s="554">
        <v>409</v>
      </c>
      <c r="Q23" s="555"/>
      <c r="R23" s="555"/>
      <c r="S23" s="555"/>
      <c r="T23" s="555"/>
      <c r="U23" s="555"/>
      <c r="V23" s="556"/>
      <c r="W23" s="554">
        <v>386</v>
      </c>
      <c r="X23" s="555"/>
      <c r="Y23" s="555"/>
      <c r="Z23" s="555"/>
      <c r="AA23" s="555"/>
      <c r="AB23" s="555"/>
      <c r="AC23" s="556"/>
      <c r="AD23" s="557" t="s">
        <v>706</v>
      </c>
      <c r="AE23" s="558"/>
      <c r="AF23" s="558"/>
      <c r="AG23" s="558"/>
      <c r="AH23" s="558"/>
      <c r="AI23" s="558"/>
      <c r="AJ23" s="558"/>
      <c r="AK23" s="558"/>
      <c r="AL23" s="558"/>
      <c r="AM23" s="558"/>
      <c r="AN23" s="558"/>
      <c r="AO23" s="558"/>
      <c r="AP23" s="558"/>
      <c r="AQ23" s="558"/>
      <c r="AR23" s="558"/>
      <c r="AS23" s="558"/>
      <c r="AT23" s="558"/>
      <c r="AU23" s="558"/>
      <c r="AV23" s="558"/>
      <c r="AW23" s="558"/>
      <c r="AX23" s="559"/>
    </row>
    <row r="24" spans="1:50" ht="25.5" customHeight="1" x14ac:dyDescent="0.15">
      <c r="A24" s="526"/>
      <c r="B24" s="527"/>
      <c r="C24" s="527"/>
      <c r="D24" s="527"/>
      <c r="E24" s="527"/>
      <c r="F24" s="528"/>
      <c r="G24" s="520" t="s">
        <v>576</v>
      </c>
      <c r="H24" s="521"/>
      <c r="I24" s="521"/>
      <c r="J24" s="521"/>
      <c r="K24" s="521"/>
      <c r="L24" s="521"/>
      <c r="M24" s="521"/>
      <c r="N24" s="521"/>
      <c r="O24" s="522"/>
      <c r="P24" s="517">
        <v>6</v>
      </c>
      <c r="Q24" s="518"/>
      <c r="R24" s="518"/>
      <c r="S24" s="518"/>
      <c r="T24" s="518"/>
      <c r="U24" s="518"/>
      <c r="V24" s="519"/>
      <c r="W24" s="517">
        <v>6</v>
      </c>
      <c r="X24" s="518"/>
      <c r="Y24" s="518"/>
      <c r="Z24" s="518"/>
      <c r="AA24" s="518"/>
      <c r="AB24" s="518"/>
      <c r="AC24" s="519"/>
      <c r="AD24" s="560"/>
      <c r="AE24" s="561"/>
      <c r="AF24" s="561"/>
      <c r="AG24" s="561"/>
      <c r="AH24" s="561"/>
      <c r="AI24" s="561"/>
      <c r="AJ24" s="561"/>
      <c r="AK24" s="561"/>
      <c r="AL24" s="561"/>
      <c r="AM24" s="561"/>
      <c r="AN24" s="561"/>
      <c r="AO24" s="561"/>
      <c r="AP24" s="561"/>
      <c r="AQ24" s="561"/>
      <c r="AR24" s="561"/>
      <c r="AS24" s="561"/>
      <c r="AT24" s="561"/>
      <c r="AU24" s="561"/>
      <c r="AV24" s="561"/>
      <c r="AW24" s="561"/>
      <c r="AX24" s="562"/>
    </row>
    <row r="25" spans="1:50" ht="25.5" customHeight="1" x14ac:dyDescent="0.15">
      <c r="A25" s="526"/>
      <c r="B25" s="527"/>
      <c r="C25" s="527"/>
      <c r="D25" s="527"/>
      <c r="E25" s="527"/>
      <c r="F25" s="528"/>
      <c r="G25" s="520" t="s">
        <v>577</v>
      </c>
      <c r="H25" s="521"/>
      <c r="I25" s="521"/>
      <c r="J25" s="521"/>
      <c r="K25" s="521"/>
      <c r="L25" s="521"/>
      <c r="M25" s="521"/>
      <c r="N25" s="521"/>
      <c r="O25" s="522"/>
      <c r="P25" s="517">
        <v>3</v>
      </c>
      <c r="Q25" s="518"/>
      <c r="R25" s="518"/>
      <c r="S25" s="518"/>
      <c r="T25" s="518"/>
      <c r="U25" s="518"/>
      <c r="V25" s="519"/>
      <c r="W25" s="517">
        <v>3</v>
      </c>
      <c r="X25" s="518"/>
      <c r="Y25" s="518"/>
      <c r="Z25" s="518"/>
      <c r="AA25" s="518"/>
      <c r="AB25" s="518"/>
      <c r="AC25" s="519"/>
      <c r="AD25" s="560"/>
      <c r="AE25" s="561"/>
      <c r="AF25" s="561"/>
      <c r="AG25" s="561"/>
      <c r="AH25" s="561"/>
      <c r="AI25" s="561"/>
      <c r="AJ25" s="561"/>
      <c r="AK25" s="561"/>
      <c r="AL25" s="561"/>
      <c r="AM25" s="561"/>
      <c r="AN25" s="561"/>
      <c r="AO25" s="561"/>
      <c r="AP25" s="561"/>
      <c r="AQ25" s="561"/>
      <c r="AR25" s="561"/>
      <c r="AS25" s="561"/>
      <c r="AT25" s="561"/>
      <c r="AU25" s="561"/>
      <c r="AV25" s="561"/>
      <c r="AW25" s="561"/>
      <c r="AX25" s="562"/>
    </row>
    <row r="26" spans="1:50" ht="25.5" customHeight="1" x14ac:dyDescent="0.15">
      <c r="A26" s="526"/>
      <c r="B26" s="527"/>
      <c r="C26" s="527"/>
      <c r="D26" s="527"/>
      <c r="E26" s="527"/>
      <c r="F26" s="528"/>
      <c r="G26" s="520" t="s">
        <v>578</v>
      </c>
      <c r="H26" s="521"/>
      <c r="I26" s="521"/>
      <c r="J26" s="521"/>
      <c r="K26" s="521"/>
      <c r="L26" s="521"/>
      <c r="M26" s="521"/>
      <c r="N26" s="521"/>
      <c r="O26" s="522"/>
      <c r="P26" s="517">
        <v>2</v>
      </c>
      <c r="Q26" s="518"/>
      <c r="R26" s="518"/>
      <c r="S26" s="518"/>
      <c r="T26" s="518"/>
      <c r="U26" s="518"/>
      <c r="V26" s="519"/>
      <c r="W26" s="517">
        <v>1.9</v>
      </c>
      <c r="X26" s="518"/>
      <c r="Y26" s="518"/>
      <c r="Z26" s="518"/>
      <c r="AA26" s="518"/>
      <c r="AB26" s="518"/>
      <c r="AC26" s="519"/>
      <c r="AD26" s="560"/>
      <c r="AE26" s="561"/>
      <c r="AF26" s="561"/>
      <c r="AG26" s="561"/>
      <c r="AH26" s="561"/>
      <c r="AI26" s="561"/>
      <c r="AJ26" s="561"/>
      <c r="AK26" s="561"/>
      <c r="AL26" s="561"/>
      <c r="AM26" s="561"/>
      <c r="AN26" s="561"/>
      <c r="AO26" s="561"/>
      <c r="AP26" s="561"/>
      <c r="AQ26" s="561"/>
      <c r="AR26" s="561"/>
      <c r="AS26" s="561"/>
      <c r="AT26" s="561"/>
      <c r="AU26" s="561"/>
      <c r="AV26" s="561"/>
      <c r="AW26" s="561"/>
      <c r="AX26" s="562"/>
    </row>
    <row r="27" spans="1:50" ht="25.5" customHeight="1" x14ac:dyDescent="0.15">
      <c r="A27" s="526"/>
      <c r="B27" s="527"/>
      <c r="C27" s="527"/>
      <c r="D27" s="527"/>
      <c r="E27" s="527"/>
      <c r="F27" s="528"/>
      <c r="G27" s="520" t="s">
        <v>579</v>
      </c>
      <c r="H27" s="521"/>
      <c r="I27" s="521"/>
      <c r="J27" s="521"/>
      <c r="K27" s="521"/>
      <c r="L27" s="521"/>
      <c r="M27" s="521"/>
      <c r="N27" s="521"/>
      <c r="O27" s="522"/>
      <c r="P27" s="517">
        <v>0.9</v>
      </c>
      <c r="Q27" s="518"/>
      <c r="R27" s="518"/>
      <c r="S27" s="518"/>
      <c r="T27" s="518"/>
      <c r="U27" s="518"/>
      <c r="V27" s="519"/>
      <c r="W27" s="517">
        <v>0.8</v>
      </c>
      <c r="X27" s="518"/>
      <c r="Y27" s="518"/>
      <c r="Z27" s="518"/>
      <c r="AA27" s="518"/>
      <c r="AB27" s="518"/>
      <c r="AC27" s="519"/>
      <c r="AD27" s="560"/>
      <c r="AE27" s="561"/>
      <c r="AF27" s="561"/>
      <c r="AG27" s="561"/>
      <c r="AH27" s="561"/>
      <c r="AI27" s="561"/>
      <c r="AJ27" s="561"/>
      <c r="AK27" s="561"/>
      <c r="AL27" s="561"/>
      <c r="AM27" s="561"/>
      <c r="AN27" s="561"/>
      <c r="AO27" s="561"/>
      <c r="AP27" s="561"/>
      <c r="AQ27" s="561"/>
      <c r="AR27" s="561"/>
      <c r="AS27" s="561"/>
      <c r="AT27" s="561"/>
      <c r="AU27" s="561"/>
      <c r="AV27" s="561"/>
      <c r="AW27" s="561"/>
      <c r="AX27" s="562"/>
    </row>
    <row r="28" spans="1:50" ht="25.5" customHeight="1" x14ac:dyDescent="0.15">
      <c r="A28" s="526"/>
      <c r="B28" s="527"/>
      <c r="C28" s="527"/>
      <c r="D28" s="527"/>
      <c r="E28" s="527"/>
      <c r="F28" s="528"/>
      <c r="G28" s="571" t="s">
        <v>671</v>
      </c>
      <c r="H28" s="572"/>
      <c r="I28" s="572"/>
      <c r="J28" s="572"/>
      <c r="K28" s="572"/>
      <c r="L28" s="572"/>
      <c r="M28" s="572"/>
      <c r="N28" s="572"/>
      <c r="O28" s="573"/>
      <c r="P28" s="574">
        <v>0.3</v>
      </c>
      <c r="Q28" s="575"/>
      <c r="R28" s="575"/>
      <c r="S28" s="575"/>
      <c r="T28" s="575"/>
      <c r="U28" s="575"/>
      <c r="V28" s="576"/>
      <c r="W28" s="574">
        <v>0.3</v>
      </c>
      <c r="X28" s="575"/>
      <c r="Y28" s="575"/>
      <c r="Z28" s="575"/>
      <c r="AA28" s="575"/>
      <c r="AB28" s="575"/>
      <c r="AC28" s="576"/>
      <c r="AD28" s="560"/>
      <c r="AE28" s="561"/>
      <c r="AF28" s="561"/>
      <c r="AG28" s="561"/>
      <c r="AH28" s="561"/>
      <c r="AI28" s="561"/>
      <c r="AJ28" s="561"/>
      <c r="AK28" s="561"/>
      <c r="AL28" s="561"/>
      <c r="AM28" s="561"/>
      <c r="AN28" s="561"/>
      <c r="AO28" s="561"/>
      <c r="AP28" s="561"/>
      <c r="AQ28" s="561"/>
      <c r="AR28" s="561"/>
      <c r="AS28" s="561"/>
      <c r="AT28" s="561"/>
      <c r="AU28" s="561"/>
      <c r="AV28" s="561"/>
      <c r="AW28" s="561"/>
      <c r="AX28" s="562"/>
    </row>
    <row r="29" spans="1:50" ht="25.5" customHeight="1" thickBot="1" x14ac:dyDescent="0.2">
      <c r="A29" s="526"/>
      <c r="B29" s="527"/>
      <c r="C29" s="527"/>
      <c r="D29" s="527"/>
      <c r="E29" s="527"/>
      <c r="F29" s="528"/>
      <c r="G29" s="164" t="s">
        <v>18</v>
      </c>
      <c r="H29" s="539"/>
      <c r="I29" s="539"/>
      <c r="J29" s="539"/>
      <c r="K29" s="539"/>
      <c r="L29" s="539"/>
      <c r="M29" s="539"/>
      <c r="N29" s="539"/>
      <c r="O29" s="540"/>
      <c r="P29" s="541">
        <f>AK13</f>
        <v>421</v>
      </c>
      <c r="Q29" s="542"/>
      <c r="R29" s="542"/>
      <c r="S29" s="542"/>
      <c r="T29" s="542"/>
      <c r="U29" s="542"/>
      <c r="V29" s="543"/>
      <c r="W29" s="544">
        <f>AR13</f>
        <v>398</v>
      </c>
      <c r="X29" s="545"/>
      <c r="Y29" s="545"/>
      <c r="Z29" s="545"/>
      <c r="AA29" s="545"/>
      <c r="AB29" s="545"/>
      <c r="AC29" s="546"/>
      <c r="AD29" s="561"/>
      <c r="AE29" s="561"/>
      <c r="AF29" s="561"/>
      <c r="AG29" s="561"/>
      <c r="AH29" s="561"/>
      <c r="AI29" s="561"/>
      <c r="AJ29" s="561"/>
      <c r="AK29" s="561"/>
      <c r="AL29" s="561"/>
      <c r="AM29" s="561"/>
      <c r="AN29" s="561"/>
      <c r="AO29" s="561"/>
      <c r="AP29" s="561"/>
      <c r="AQ29" s="561"/>
      <c r="AR29" s="561"/>
      <c r="AS29" s="561"/>
      <c r="AT29" s="561"/>
      <c r="AU29" s="561"/>
      <c r="AV29" s="561"/>
      <c r="AW29" s="561"/>
      <c r="AX29" s="562"/>
    </row>
    <row r="30" spans="1:50" ht="47.25" customHeight="1" x14ac:dyDescent="0.15">
      <c r="A30" s="547" t="s">
        <v>540</v>
      </c>
      <c r="B30" s="548"/>
      <c r="C30" s="548"/>
      <c r="D30" s="548"/>
      <c r="E30" s="548"/>
      <c r="F30" s="549"/>
      <c r="G30" s="536" t="s">
        <v>626</v>
      </c>
      <c r="H30" s="537"/>
      <c r="I30" s="537"/>
      <c r="J30" s="537"/>
      <c r="K30" s="537"/>
      <c r="L30" s="537"/>
      <c r="M30" s="537"/>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7"/>
      <c r="AL30" s="537"/>
      <c r="AM30" s="537"/>
      <c r="AN30" s="537"/>
      <c r="AO30" s="537"/>
      <c r="AP30" s="537"/>
      <c r="AQ30" s="537"/>
      <c r="AR30" s="537"/>
      <c r="AS30" s="537"/>
      <c r="AT30" s="537"/>
      <c r="AU30" s="537"/>
      <c r="AV30" s="537"/>
      <c r="AW30" s="537"/>
      <c r="AX30" s="538"/>
    </row>
    <row r="31" spans="1:50" ht="31.5" customHeight="1" x14ac:dyDescent="0.15">
      <c r="A31" s="448" t="s">
        <v>541</v>
      </c>
      <c r="B31" s="449"/>
      <c r="C31" s="449"/>
      <c r="D31" s="449"/>
      <c r="E31" s="449"/>
      <c r="F31" s="354"/>
      <c r="G31" s="508" t="s">
        <v>539</v>
      </c>
      <c r="H31" s="509"/>
      <c r="I31" s="509"/>
      <c r="J31" s="509"/>
      <c r="K31" s="509"/>
      <c r="L31" s="509"/>
      <c r="M31" s="509"/>
      <c r="N31" s="509"/>
      <c r="O31" s="509"/>
      <c r="P31" s="510" t="s">
        <v>538</v>
      </c>
      <c r="Q31" s="509"/>
      <c r="R31" s="509"/>
      <c r="S31" s="509"/>
      <c r="T31" s="509"/>
      <c r="U31" s="509"/>
      <c r="V31" s="509"/>
      <c r="W31" s="509"/>
      <c r="X31" s="511"/>
      <c r="Y31" s="512"/>
      <c r="Z31" s="513"/>
      <c r="AA31" s="514"/>
      <c r="AB31" s="392" t="s">
        <v>11</v>
      </c>
      <c r="AC31" s="392"/>
      <c r="AD31" s="392"/>
      <c r="AE31" s="420" t="s">
        <v>383</v>
      </c>
      <c r="AF31" s="515"/>
      <c r="AG31" s="515"/>
      <c r="AH31" s="516"/>
      <c r="AI31" s="420" t="s">
        <v>535</v>
      </c>
      <c r="AJ31" s="515"/>
      <c r="AK31" s="515"/>
      <c r="AL31" s="516"/>
      <c r="AM31" s="420" t="s">
        <v>351</v>
      </c>
      <c r="AN31" s="515"/>
      <c r="AO31" s="515"/>
      <c r="AP31" s="516"/>
      <c r="AQ31" s="389" t="s">
        <v>382</v>
      </c>
      <c r="AR31" s="390"/>
      <c r="AS31" s="390"/>
      <c r="AT31" s="391"/>
      <c r="AU31" s="389" t="s">
        <v>552</v>
      </c>
      <c r="AV31" s="390"/>
      <c r="AW31" s="390"/>
      <c r="AX31" s="434"/>
    </row>
    <row r="32" spans="1:50" ht="93.75" customHeight="1" x14ac:dyDescent="0.15">
      <c r="A32" s="448"/>
      <c r="B32" s="449"/>
      <c r="C32" s="449"/>
      <c r="D32" s="449"/>
      <c r="E32" s="449"/>
      <c r="F32" s="354"/>
      <c r="G32" s="435" t="s">
        <v>627</v>
      </c>
      <c r="H32" s="436"/>
      <c r="I32" s="436"/>
      <c r="J32" s="436"/>
      <c r="K32" s="436"/>
      <c r="L32" s="436"/>
      <c r="M32" s="436"/>
      <c r="N32" s="436"/>
      <c r="O32" s="436"/>
      <c r="P32" s="243" t="s">
        <v>625</v>
      </c>
      <c r="Q32" s="439"/>
      <c r="R32" s="439"/>
      <c r="S32" s="439"/>
      <c r="T32" s="439"/>
      <c r="U32" s="439"/>
      <c r="V32" s="439"/>
      <c r="W32" s="439"/>
      <c r="X32" s="440"/>
      <c r="Y32" s="444" t="s">
        <v>51</v>
      </c>
      <c r="Z32" s="445"/>
      <c r="AA32" s="446"/>
      <c r="AB32" s="447" t="s">
        <v>584</v>
      </c>
      <c r="AC32" s="447"/>
      <c r="AD32" s="447"/>
      <c r="AE32" s="372">
        <v>379</v>
      </c>
      <c r="AF32" s="372"/>
      <c r="AG32" s="372"/>
      <c r="AH32" s="372"/>
      <c r="AI32" s="372">
        <v>385</v>
      </c>
      <c r="AJ32" s="372"/>
      <c r="AK32" s="372"/>
      <c r="AL32" s="372"/>
      <c r="AM32" s="372">
        <v>389</v>
      </c>
      <c r="AN32" s="372"/>
      <c r="AO32" s="372"/>
      <c r="AP32" s="372"/>
      <c r="AQ32" s="433" t="s">
        <v>670</v>
      </c>
      <c r="AR32" s="372"/>
      <c r="AS32" s="372"/>
      <c r="AT32" s="372"/>
      <c r="AU32" s="98" t="s">
        <v>670</v>
      </c>
      <c r="AV32" s="461"/>
      <c r="AW32" s="461"/>
      <c r="AX32" s="462"/>
    </row>
    <row r="33" spans="1:51" ht="93.75" customHeight="1" x14ac:dyDescent="0.15">
      <c r="A33" s="364"/>
      <c r="B33" s="365"/>
      <c r="C33" s="365"/>
      <c r="D33" s="365"/>
      <c r="E33" s="365"/>
      <c r="F33" s="283"/>
      <c r="G33" s="437"/>
      <c r="H33" s="438"/>
      <c r="I33" s="438"/>
      <c r="J33" s="438"/>
      <c r="K33" s="438"/>
      <c r="L33" s="438"/>
      <c r="M33" s="438"/>
      <c r="N33" s="438"/>
      <c r="O33" s="438"/>
      <c r="P33" s="441"/>
      <c r="Q33" s="442"/>
      <c r="R33" s="442"/>
      <c r="S33" s="442"/>
      <c r="T33" s="442"/>
      <c r="U33" s="442"/>
      <c r="V33" s="442"/>
      <c r="W33" s="442"/>
      <c r="X33" s="443"/>
      <c r="Y33" s="463" t="s">
        <v>52</v>
      </c>
      <c r="Z33" s="464"/>
      <c r="AA33" s="465"/>
      <c r="AB33" s="447" t="s">
        <v>584</v>
      </c>
      <c r="AC33" s="447"/>
      <c r="AD33" s="447"/>
      <c r="AE33" s="372" t="s">
        <v>574</v>
      </c>
      <c r="AF33" s="372"/>
      <c r="AG33" s="372"/>
      <c r="AH33" s="372"/>
      <c r="AI33" s="372" t="s">
        <v>574</v>
      </c>
      <c r="AJ33" s="372"/>
      <c r="AK33" s="372"/>
      <c r="AL33" s="372"/>
      <c r="AM33" s="433" t="s">
        <v>602</v>
      </c>
      <c r="AN33" s="372"/>
      <c r="AO33" s="372"/>
      <c r="AP33" s="372"/>
      <c r="AQ33" s="433" t="s">
        <v>670</v>
      </c>
      <c r="AR33" s="372"/>
      <c r="AS33" s="372"/>
      <c r="AT33" s="372"/>
      <c r="AU33" s="98" t="s">
        <v>670</v>
      </c>
      <c r="AV33" s="461"/>
      <c r="AW33" s="461"/>
      <c r="AX33" s="462"/>
    </row>
    <row r="34" spans="1:51" ht="23.25" customHeight="1" x14ac:dyDescent="0.15">
      <c r="A34" s="497" t="s">
        <v>542</v>
      </c>
      <c r="B34" s="498"/>
      <c r="C34" s="498"/>
      <c r="D34" s="498"/>
      <c r="E34" s="498"/>
      <c r="F34" s="499"/>
      <c r="G34" s="374" t="s">
        <v>543</v>
      </c>
      <c r="H34" s="374"/>
      <c r="I34" s="374"/>
      <c r="J34" s="374"/>
      <c r="K34" s="374"/>
      <c r="L34" s="374"/>
      <c r="M34" s="374"/>
      <c r="N34" s="374"/>
      <c r="O34" s="374"/>
      <c r="P34" s="374"/>
      <c r="Q34" s="374"/>
      <c r="R34" s="374"/>
      <c r="S34" s="374"/>
      <c r="T34" s="374"/>
      <c r="U34" s="374"/>
      <c r="V34" s="374"/>
      <c r="W34" s="374"/>
      <c r="X34" s="375"/>
      <c r="Y34" s="426"/>
      <c r="Z34" s="427"/>
      <c r="AA34" s="428"/>
      <c r="AB34" s="373" t="s">
        <v>11</v>
      </c>
      <c r="AC34" s="374"/>
      <c r="AD34" s="375"/>
      <c r="AE34" s="373" t="s">
        <v>383</v>
      </c>
      <c r="AF34" s="374"/>
      <c r="AG34" s="374"/>
      <c r="AH34" s="375"/>
      <c r="AI34" s="373" t="s">
        <v>535</v>
      </c>
      <c r="AJ34" s="374"/>
      <c r="AK34" s="374"/>
      <c r="AL34" s="375"/>
      <c r="AM34" s="373" t="s">
        <v>351</v>
      </c>
      <c r="AN34" s="374"/>
      <c r="AO34" s="374"/>
      <c r="AP34" s="375"/>
      <c r="AQ34" s="423" t="s">
        <v>553</v>
      </c>
      <c r="AR34" s="424"/>
      <c r="AS34" s="424"/>
      <c r="AT34" s="424"/>
      <c r="AU34" s="424"/>
      <c r="AV34" s="424"/>
      <c r="AW34" s="424"/>
      <c r="AX34" s="425"/>
    </row>
    <row r="35" spans="1:51" ht="23.25" customHeight="1" x14ac:dyDescent="0.15">
      <c r="A35" s="500"/>
      <c r="B35" s="501"/>
      <c r="C35" s="501"/>
      <c r="D35" s="501"/>
      <c r="E35" s="501"/>
      <c r="F35" s="502"/>
      <c r="G35" s="467" t="s">
        <v>585</v>
      </c>
      <c r="H35" s="468"/>
      <c r="I35" s="468"/>
      <c r="J35" s="468"/>
      <c r="K35" s="468"/>
      <c r="L35" s="468"/>
      <c r="M35" s="468"/>
      <c r="N35" s="468"/>
      <c r="O35" s="468"/>
      <c r="P35" s="468"/>
      <c r="Q35" s="468"/>
      <c r="R35" s="468"/>
      <c r="S35" s="468"/>
      <c r="T35" s="468"/>
      <c r="U35" s="468"/>
      <c r="V35" s="468"/>
      <c r="W35" s="468"/>
      <c r="X35" s="468"/>
      <c r="Y35" s="471" t="s">
        <v>542</v>
      </c>
      <c r="Z35" s="472"/>
      <c r="AA35" s="473"/>
      <c r="AB35" s="474" t="s">
        <v>586</v>
      </c>
      <c r="AC35" s="475"/>
      <c r="AD35" s="476"/>
      <c r="AE35" s="433">
        <v>14255</v>
      </c>
      <c r="AF35" s="433"/>
      <c r="AG35" s="433"/>
      <c r="AH35" s="433"/>
      <c r="AI35" s="433">
        <v>12030</v>
      </c>
      <c r="AJ35" s="433"/>
      <c r="AK35" s="433"/>
      <c r="AL35" s="433"/>
      <c r="AM35" s="433">
        <v>10621</v>
      </c>
      <c r="AN35" s="433"/>
      <c r="AO35" s="433"/>
      <c r="AP35" s="433"/>
      <c r="AQ35" s="98" t="s">
        <v>670</v>
      </c>
      <c r="AR35" s="99"/>
      <c r="AS35" s="99"/>
      <c r="AT35" s="99"/>
      <c r="AU35" s="99"/>
      <c r="AV35" s="99"/>
      <c r="AW35" s="99"/>
      <c r="AX35" s="361"/>
    </row>
    <row r="36" spans="1:51" ht="46.5" customHeight="1" x14ac:dyDescent="0.15">
      <c r="A36" s="503"/>
      <c r="B36" s="504"/>
      <c r="C36" s="504"/>
      <c r="D36" s="504"/>
      <c r="E36" s="504"/>
      <c r="F36" s="505"/>
      <c r="G36" s="469"/>
      <c r="H36" s="470"/>
      <c r="I36" s="470"/>
      <c r="J36" s="470"/>
      <c r="K36" s="470"/>
      <c r="L36" s="470"/>
      <c r="M36" s="470"/>
      <c r="N36" s="470"/>
      <c r="O36" s="470"/>
      <c r="P36" s="470"/>
      <c r="Q36" s="470"/>
      <c r="R36" s="470"/>
      <c r="S36" s="470"/>
      <c r="T36" s="470"/>
      <c r="U36" s="470"/>
      <c r="V36" s="470"/>
      <c r="W36" s="470"/>
      <c r="X36" s="470"/>
      <c r="Y36" s="94" t="s">
        <v>544</v>
      </c>
      <c r="Z36" s="477"/>
      <c r="AA36" s="478"/>
      <c r="AB36" s="429" t="s">
        <v>587</v>
      </c>
      <c r="AC36" s="430"/>
      <c r="AD36" s="431"/>
      <c r="AE36" s="506" t="s">
        <v>588</v>
      </c>
      <c r="AF36" s="432"/>
      <c r="AG36" s="432"/>
      <c r="AH36" s="432"/>
      <c r="AI36" s="506" t="s">
        <v>589</v>
      </c>
      <c r="AJ36" s="432"/>
      <c r="AK36" s="432"/>
      <c r="AL36" s="432"/>
      <c r="AM36" s="506" t="s">
        <v>601</v>
      </c>
      <c r="AN36" s="432"/>
      <c r="AO36" s="432"/>
      <c r="AP36" s="432"/>
      <c r="AQ36" s="432" t="s">
        <v>670</v>
      </c>
      <c r="AR36" s="432"/>
      <c r="AS36" s="432"/>
      <c r="AT36" s="432"/>
      <c r="AU36" s="432"/>
      <c r="AV36" s="432"/>
      <c r="AW36" s="432"/>
      <c r="AX36" s="507"/>
    </row>
    <row r="37" spans="1:51" ht="18.75" customHeight="1" x14ac:dyDescent="0.15">
      <c r="A37" s="485" t="s">
        <v>209</v>
      </c>
      <c r="B37" s="486"/>
      <c r="C37" s="486"/>
      <c r="D37" s="486"/>
      <c r="E37" s="486"/>
      <c r="F37" s="487"/>
      <c r="G37" s="403" t="s">
        <v>135</v>
      </c>
      <c r="H37" s="404"/>
      <c r="I37" s="404"/>
      <c r="J37" s="404"/>
      <c r="K37" s="404"/>
      <c r="L37" s="404"/>
      <c r="M37" s="404"/>
      <c r="N37" s="404"/>
      <c r="O37" s="405"/>
      <c r="P37" s="409" t="s">
        <v>55</v>
      </c>
      <c r="Q37" s="404"/>
      <c r="R37" s="404"/>
      <c r="S37" s="404"/>
      <c r="T37" s="404"/>
      <c r="U37" s="404"/>
      <c r="V37" s="404"/>
      <c r="W37" s="404"/>
      <c r="X37" s="405"/>
      <c r="Y37" s="411"/>
      <c r="Z37" s="412"/>
      <c r="AA37" s="413"/>
      <c r="AB37" s="417" t="s">
        <v>11</v>
      </c>
      <c r="AC37" s="418"/>
      <c r="AD37" s="419"/>
      <c r="AE37" s="417" t="s">
        <v>383</v>
      </c>
      <c r="AF37" s="418"/>
      <c r="AG37" s="418"/>
      <c r="AH37" s="419"/>
      <c r="AI37" s="495" t="s">
        <v>535</v>
      </c>
      <c r="AJ37" s="495"/>
      <c r="AK37" s="495"/>
      <c r="AL37" s="417"/>
      <c r="AM37" s="495" t="s">
        <v>351</v>
      </c>
      <c r="AN37" s="495"/>
      <c r="AO37" s="495"/>
      <c r="AP37" s="417"/>
      <c r="AQ37" s="451" t="s">
        <v>164</v>
      </c>
      <c r="AR37" s="452"/>
      <c r="AS37" s="452"/>
      <c r="AT37" s="453"/>
      <c r="AU37" s="404" t="s">
        <v>125</v>
      </c>
      <c r="AV37" s="404"/>
      <c r="AW37" s="404"/>
      <c r="AX37" s="454"/>
    </row>
    <row r="38" spans="1:51" ht="18.75" customHeight="1" x14ac:dyDescent="0.15">
      <c r="A38" s="488"/>
      <c r="B38" s="489"/>
      <c r="C38" s="489"/>
      <c r="D38" s="489"/>
      <c r="E38" s="489"/>
      <c r="F38" s="490"/>
      <c r="G38" s="406"/>
      <c r="H38" s="407"/>
      <c r="I38" s="407"/>
      <c r="J38" s="407"/>
      <c r="K38" s="407"/>
      <c r="L38" s="407"/>
      <c r="M38" s="407"/>
      <c r="N38" s="407"/>
      <c r="O38" s="408"/>
      <c r="P38" s="410"/>
      <c r="Q38" s="407"/>
      <c r="R38" s="407"/>
      <c r="S38" s="407"/>
      <c r="T38" s="407"/>
      <c r="U38" s="407"/>
      <c r="V38" s="407"/>
      <c r="W38" s="407"/>
      <c r="X38" s="408"/>
      <c r="Y38" s="414"/>
      <c r="Z38" s="415"/>
      <c r="AA38" s="416"/>
      <c r="AB38" s="420"/>
      <c r="AC38" s="421"/>
      <c r="AD38" s="422"/>
      <c r="AE38" s="420"/>
      <c r="AF38" s="421"/>
      <c r="AG38" s="421"/>
      <c r="AH38" s="422"/>
      <c r="AI38" s="496"/>
      <c r="AJ38" s="496"/>
      <c r="AK38" s="496"/>
      <c r="AL38" s="420"/>
      <c r="AM38" s="496"/>
      <c r="AN38" s="496"/>
      <c r="AO38" s="496"/>
      <c r="AP38" s="420"/>
      <c r="AQ38" s="455" t="s">
        <v>574</v>
      </c>
      <c r="AR38" s="456"/>
      <c r="AS38" s="457" t="s">
        <v>165</v>
      </c>
      <c r="AT38" s="458"/>
      <c r="AU38" s="459" t="s">
        <v>574</v>
      </c>
      <c r="AV38" s="459"/>
      <c r="AW38" s="407" t="s">
        <v>162</v>
      </c>
      <c r="AX38" s="460"/>
    </row>
    <row r="39" spans="1:51" ht="88.5" customHeight="1" x14ac:dyDescent="0.15">
      <c r="A39" s="491"/>
      <c r="B39" s="489"/>
      <c r="C39" s="489"/>
      <c r="D39" s="489"/>
      <c r="E39" s="489"/>
      <c r="F39" s="490"/>
      <c r="G39" s="377" t="s">
        <v>628</v>
      </c>
      <c r="H39" s="378"/>
      <c r="I39" s="378"/>
      <c r="J39" s="378"/>
      <c r="K39" s="378"/>
      <c r="L39" s="378"/>
      <c r="M39" s="378"/>
      <c r="N39" s="378"/>
      <c r="O39" s="379"/>
      <c r="P39" s="244" t="s">
        <v>580</v>
      </c>
      <c r="Q39" s="244"/>
      <c r="R39" s="244"/>
      <c r="S39" s="244"/>
      <c r="T39" s="244"/>
      <c r="U39" s="244"/>
      <c r="V39" s="244"/>
      <c r="W39" s="244"/>
      <c r="X39" s="386"/>
      <c r="Y39" s="94" t="s">
        <v>12</v>
      </c>
      <c r="Z39" s="95"/>
      <c r="AA39" s="96"/>
      <c r="AB39" s="97" t="s">
        <v>581</v>
      </c>
      <c r="AC39" s="97"/>
      <c r="AD39" s="97"/>
      <c r="AE39" s="98">
        <v>4.2</v>
      </c>
      <c r="AF39" s="99"/>
      <c r="AG39" s="99"/>
      <c r="AH39" s="99"/>
      <c r="AI39" s="98">
        <v>4</v>
      </c>
      <c r="AJ39" s="99"/>
      <c r="AK39" s="99"/>
      <c r="AL39" s="99"/>
      <c r="AM39" s="98" t="s">
        <v>602</v>
      </c>
      <c r="AN39" s="99"/>
      <c r="AO39" s="99"/>
      <c r="AP39" s="99"/>
      <c r="AQ39" s="358" t="s">
        <v>574</v>
      </c>
      <c r="AR39" s="359"/>
      <c r="AS39" s="359"/>
      <c r="AT39" s="360"/>
      <c r="AU39" s="99" t="s">
        <v>574</v>
      </c>
      <c r="AV39" s="99"/>
      <c r="AW39" s="99"/>
      <c r="AX39" s="361"/>
    </row>
    <row r="40" spans="1:51" ht="88.5" customHeight="1" x14ac:dyDescent="0.15">
      <c r="A40" s="492"/>
      <c r="B40" s="493"/>
      <c r="C40" s="493"/>
      <c r="D40" s="493"/>
      <c r="E40" s="493"/>
      <c r="F40" s="494"/>
      <c r="G40" s="380"/>
      <c r="H40" s="381"/>
      <c r="I40" s="381"/>
      <c r="J40" s="381"/>
      <c r="K40" s="381"/>
      <c r="L40" s="381"/>
      <c r="M40" s="381"/>
      <c r="N40" s="381"/>
      <c r="O40" s="382"/>
      <c r="P40" s="247"/>
      <c r="Q40" s="247"/>
      <c r="R40" s="247"/>
      <c r="S40" s="247"/>
      <c r="T40" s="247"/>
      <c r="U40" s="247"/>
      <c r="V40" s="247"/>
      <c r="W40" s="247"/>
      <c r="X40" s="387"/>
      <c r="Y40" s="373" t="s">
        <v>50</v>
      </c>
      <c r="Z40" s="374"/>
      <c r="AA40" s="375"/>
      <c r="AB40" s="376" t="s">
        <v>581</v>
      </c>
      <c r="AC40" s="376"/>
      <c r="AD40" s="376"/>
      <c r="AE40" s="98">
        <v>3.8</v>
      </c>
      <c r="AF40" s="99"/>
      <c r="AG40" s="99"/>
      <c r="AH40" s="99"/>
      <c r="AI40" s="98">
        <v>3.8</v>
      </c>
      <c r="AJ40" s="99"/>
      <c r="AK40" s="99"/>
      <c r="AL40" s="99"/>
      <c r="AM40" s="98">
        <v>3.8</v>
      </c>
      <c r="AN40" s="99"/>
      <c r="AO40" s="99"/>
      <c r="AP40" s="99"/>
      <c r="AQ40" s="358" t="s">
        <v>574</v>
      </c>
      <c r="AR40" s="359"/>
      <c r="AS40" s="359"/>
      <c r="AT40" s="360"/>
      <c r="AU40" s="99" t="s">
        <v>574</v>
      </c>
      <c r="AV40" s="99"/>
      <c r="AW40" s="99"/>
      <c r="AX40" s="361"/>
    </row>
    <row r="41" spans="1:51" ht="88.5" customHeight="1" x14ac:dyDescent="0.15">
      <c r="A41" s="491"/>
      <c r="B41" s="489"/>
      <c r="C41" s="489"/>
      <c r="D41" s="489"/>
      <c r="E41" s="489"/>
      <c r="F41" s="490"/>
      <c r="G41" s="383"/>
      <c r="H41" s="384"/>
      <c r="I41" s="384"/>
      <c r="J41" s="384"/>
      <c r="K41" s="384"/>
      <c r="L41" s="384"/>
      <c r="M41" s="384"/>
      <c r="N41" s="384"/>
      <c r="O41" s="385"/>
      <c r="P41" s="250"/>
      <c r="Q41" s="250"/>
      <c r="R41" s="250"/>
      <c r="S41" s="250"/>
      <c r="T41" s="250"/>
      <c r="U41" s="250"/>
      <c r="V41" s="250"/>
      <c r="W41" s="250"/>
      <c r="X41" s="388"/>
      <c r="Y41" s="373" t="s">
        <v>13</v>
      </c>
      <c r="Z41" s="374"/>
      <c r="AA41" s="375"/>
      <c r="AB41" s="450" t="s">
        <v>14</v>
      </c>
      <c r="AC41" s="450"/>
      <c r="AD41" s="450"/>
      <c r="AE41" s="98">
        <v>110.5</v>
      </c>
      <c r="AF41" s="99"/>
      <c r="AG41" s="99"/>
      <c r="AH41" s="99"/>
      <c r="AI41" s="98">
        <v>105.3</v>
      </c>
      <c r="AJ41" s="99"/>
      <c r="AK41" s="99"/>
      <c r="AL41" s="99"/>
      <c r="AM41" s="98" t="s">
        <v>602</v>
      </c>
      <c r="AN41" s="99"/>
      <c r="AO41" s="99"/>
      <c r="AP41" s="99"/>
      <c r="AQ41" s="358" t="s">
        <v>574</v>
      </c>
      <c r="AR41" s="359"/>
      <c r="AS41" s="359"/>
      <c r="AT41" s="360"/>
      <c r="AU41" s="99" t="s">
        <v>574</v>
      </c>
      <c r="AV41" s="99"/>
      <c r="AW41" s="99"/>
      <c r="AX41" s="361"/>
    </row>
    <row r="42" spans="1:51" ht="23.25" customHeight="1" x14ac:dyDescent="0.15">
      <c r="A42" s="362" t="s">
        <v>228</v>
      </c>
      <c r="B42" s="363"/>
      <c r="C42" s="363"/>
      <c r="D42" s="363"/>
      <c r="E42" s="363"/>
      <c r="F42" s="281"/>
      <c r="G42" s="366" t="s">
        <v>582</v>
      </c>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8"/>
    </row>
    <row r="43" spans="1:51" ht="23.25" customHeight="1" x14ac:dyDescent="0.15">
      <c r="A43" s="364"/>
      <c r="B43" s="365"/>
      <c r="C43" s="365"/>
      <c r="D43" s="365"/>
      <c r="E43" s="365"/>
      <c r="F43" s="283"/>
      <c r="G43" s="369"/>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c r="AL43" s="370"/>
      <c r="AM43" s="370"/>
      <c r="AN43" s="370"/>
      <c r="AO43" s="370"/>
      <c r="AP43" s="370"/>
      <c r="AQ43" s="370"/>
      <c r="AR43" s="370"/>
      <c r="AS43" s="370"/>
      <c r="AT43" s="370"/>
      <c r="AU43" s="370"/>
      <c r="AV43" s="370"/>
      <c r="AW43" s="370"/>
      <c r="AX43" s="371"/>
    </row>
    <row r="44" spans="1:51" ht="18.75" customHeight="1" x14ac:dyDescent="0.15">
      <c r="A44" s="393" t="s">
        <v>209</v>
      </c>
      <c r="B44" s="394"/>
      <c r="C44" s="394"/>
      <c r="D44" s="394"/>
      <c r="E44" s="394"/>
      <c r="F44" s="395"/>
      <c r="G44" s="403" t="s">
        <v>135</v>
      </c>
      <c r="H44" s="404"/>
      <c r="I44" s="404"/>
      <c r="J44" s="404"/>
      <c r="K44" s="404"/>
      <c r="L44" s="404"/>
      <c r="M44" s="404"/>
      <c r="N44" s="404"/>
      <c r="O44" s="405"/>
      <c r="P44" s="409" t="s">
        <v>55</v>
      </c>
      <c r="Q44" s="404"/>
      <c r="R44" s="404"/>
      <c r="S44" s="404"/>
      <c r="T44" s="404"/>
      <c r="U44" s="404"/>
      <c r="V44" s="404"/>
      <c r="W44" s="404"/>
      <c r="X44" s="405"/>
      <c r="Y44" s="411"/>
      <c r="Z44" s="412"/>
      <c r="AA44" s="413"/>
      <c r="AB44" s="417" t="s">
        <v>11</v>
      </c>
      <c r="AC44" s="418"/>
      <c r="AD44" s="419"/>
      <c r="AE44" s="124" t="s">
        <v>383</v>
      </c>
      <c r="AF44" s="124"/>
      <c r="AG44" s="124"/>
      <c r="AH44" s="124"/>
      <c r="AI44" s="124" t="s">
        <v>535</v>
      </c>
      <c r="AJ44" s="124"/>
      <c r="AK44" s="124"/>
      <c r="AL44" s="124"/>
      <c r="AM44" s="124" t="s">
        <v>351</v>
      </c>
      <c r="AN44" s="124"/>
      <c r="AO44" s="124"/>
      <c r="AP44" s="124"/>
      <c r="AQ44" s="451" t="s">
        <v>164</v>
      </c>
      <c r="AR44" s="452"/>
      <c r="AS44" s="452"/>
      <c r="AT44" s="453"/>
      <c r="AU44" s="404" t="s">
        <v>125</v>
      </c>
      <c r="AV44" s="404"/>
      <c r="AW44" s="404"/>
      <c r="AX44" s="454"/>
      <c r="AY44">
        <f>COUNTA($G$46)</f>
        <v>1</v>
      </c>
    </row>
    <row r="45" spans="1:51" ht="18.75" customHeight="1" x14ac:dyDescent="0.15">
      <c r="A45" s="396"/>
      <c r="B45" s="397"/>
      <c r="C45" s="397"/>
      <c r="D45" s="397"/>
      <c r="E45" s="397"/>
      <c r="F45" s="398"/>
      <c r="G45" s="406"/>
      <c r="H45" s="407"/>
      <c r="I45" s="407"/>
      <c r="J45" s="407"/>
      <c r="K45" s="407"/>
      <c r="L45" s="407"/>
      <c r="M45" s="407"/>
      <c r="N45" s="407"/>
      <c r="O45" s="408"/>
      <c r="P45" s="410"/>
      <c r="Q45" s="407"/>
      <c r="R45" s="407"/>
      <c r="S45" s="407"/>
      <c r="T45" s="407"/>
      <c r="U45" s="407"/>
      <c r="V45" s="407"/>
      <c r="W45" s="407"/>
      <c r="X45" s="408"/>
      <c r="Y45" s="414"/>
      <c r="Z45" s="415"/>
      <c r="AA45" s="416"/>
      <c r="AB45" s="420"/>
      <c r="AC45" s="421"/>
      <c r="AD45" s="422"/>
      <c r="AE45" s="124"/>
      <c r="AF45" s="124"/>
      <c r="AG45" s="124"/>
      <c r="AH45" s="124"/>
      <c r="AI45" s="124"/>
      <c r="AJ45" s="124"/>
      <c r="AK45" s="124"/>
      <c r="AL45" s="124"/>
      <c r="AM45" s="124"/>
      <c r="AN45" s="124"/>
      <c r="AO45" s="124"/>
      <c r="AP45" s="124"/>
      <c r="AQ45" s="455" t="s">
        <v>574</v>
      </c>
      <c r="AR45" s="456"/>
      <c r="AS45" s="457" t="s">
        <v>165</v>
      </c>
      <c r="AT45" s="458"/>
      <c r="AU45" s="459" t="s">
        <v>574</v>
      </c>
      <c r="AV45" s="459"/>
      <c r="AW45" s="407" t="s">
        <v>162</v>
      </c>
      <c r="AX45" s="460"/>
      <c r="AY45">
        <f t="shared" ref="AY45:AY50" si="0">$AY$44</f>
        <v>1</v>
      </c>
    </row>
    <row r="46" spans="1:51" ht="123" customHeight="1" x14ac:dyDescent="0.15">
      <c r="A46" s="399"/>
      <c r="B46" s="397"/>
      <c r="C46" s="397"/>
      <c r="D46" s="397"/>
      <c r="E46" s="397"/>
      <c r="F46" s="398"/>
      <c r="G46" s="377" t="s">
        <v>677</v>
      </c>
      <c r="H46" s="378"/>
      <c r="I46" s="378"/>
      <c r="J46" s="378"/>
      <c r="K46" s="378"/>
      <c r="L46" s="378"/>
      <c r="M46" s="378"/>
      <c r="N46" s="378"/>
      <c r="O46" s="379"/>
      <c r="P46" s="244" t="s">
        <v>583</v>
      </c>
      <c r="Q46" s="244"/>
      <c r="R46" s="244"/>
      <c r="S46" s="244"/>
      <c r="T46" s="244"/>
      <c r="U46" s="244"/>
      <c r="V46" s="244"/>
      <c r="W46" s="244"/>
      <c r="X46" s="386"/>
      <c r="Y46" s="94" t="s">
        <v>12</v>
      </c>
      <c r="Z46" s="95"/>
      <c r="AA46" s="96"/>
      <c r="AB46" s="97" t="s">
        <v>581</v>
      </c>
      <c r="AC46" s="97"/>
      <c r="AD46" s="97"/>
      <c r="AE46" s="98">
        <v>4</v>
      </c>
      <c r="AF46" s="99"/>
      <c r="AG46" s="99"/>
      <c r="AH46" s="99"/>
      <c r="AI46" s="98">
        <v>3.9</v>
      </c>
      <c r="AJ46" s="99"/>
      <c r="AK46" s="99"/>
      <c r="AL46" s="99"/>
      <c r="AM46" s="98" t="s">
        <v>602</v>
      </c>
      <c r="AN46" s="99"/>
      <c r="AO46" s="99"/>
      <c r="AP46" s="99"/>
      <c r="AQ46" s="358" t="s">
        <v>574</v>
      </c>
      <c r="AR46" s="359"/>
      <c r="AS46" s="359"/>
      <c r="AT46" s="360"/>
      <c r="AU46" s="99" t="s">
        <v>574</v>
      </c>
      <c r="AV46" s="99"/>
      <c r="AW46" s="99"/>
      <c r="AX46" s="361"/>
      <c r="AY46">
        <f t="shared" si="0"/>
        <v>1</v>
      </c>
    </row>
    <row r="47" spans="1:51" ht="123" customHeight="1" x14ac:dyDescent="0.15">
      <c r="A47" s="400"/>
      <c r="B47" s="401"/>
      <c r="C47" s="401"/>
      <c r="D47" s="401"/>
      <c r="E47" s="401"/>
      <c r="F47" s="402"/>
      <c r="G47" s="380"/>
      <c r="H47" s="381"/>
      <c r="I47" s="381"/>
      <c r="J47" s="381"/>
      <c r="K47" s="381"/>
      <c r="L47" s="381"/>
      <c r="M47" s="381"/>
      <c r="N47" s="381"/>
      <c r="O47" s="382"/>
      <c r="P47" s="247"/>
      <c r="Q47" s="247"/>
      <c r="R47" s="247"/>
      <c r="S47" s="247"/>
      <c r="T47" s="247"/>
      <c r="U47" s="247"/>
      <c r="V47" s="247"/>
      <c r="W47" s="247"/>
      <c r="X47" s="387"/>
      <c r="Y47" s="373" t="s">
        <v>50</v>
      </c>
      <c r="Z47" s="374"/>
      <c r="AA47" s="375"/>
      <c r="AB47" s="376" t="s">
        <v>581</v>
      </c>
      <c r="AC47" s="376"/>
      <c r="AD47" s="376"/>
      <c r="AE47" s="98">
        <v>3.8</v>
      </c>
      <c r="AF47" s="99"/>
      <c r="AG47" s="99"/>
      <c r="AH47" s="99"/>
      <c r="AI47" s="98">
        <v>3.8</v>
      </c>
      <c r="AJ47" s="99"/>
      <c r="AK47" s="99"/>
      <c r="AL47" s="99"/>
      <c r="AM47" s="98">
        <v>3.8</v>
      </c>
      <c r="AN47" s="99"/>
      <c r="AO47" s="99"/>
      <c r="AP47" s="99"/>
      <c r="AQ47" s="358" t="s">
        <v>574</v>
      </c>
      <c r="AR47" s="359"/>
      <c r="AS47" s="359"/>
      <c r="AT47" s="360"/>
      <c r="AU47" s="99" t="s">
        <v>574</v>
      </c>
      <c r="AV47" s="99"/>
      <c r="AW47" s="99"/>
      <c r="AX47" s="361"/>
      <c r="AY47">
        <f t="shared" si="0"/>
        <v>1</v>
      </c>
    </row>
    <row r="48" spans="1:51" ht="123" customHeight="1" x14ac:dyDescent="0.15">
      <c r="A48" s="399"/>
      <c r="B48" s="397"/>
      <c r="C48" s="397"/>
      <c r="D48" s="397"/>
      <c r="E48" s="397"/>
      <c r="F48" s="398"/>
      <c r="G48" s="383"/>
      <c r="H48" s="384"/>
      <c r="I48" s="384"/>
      <c r="J48" s="384"/>
      <c r="K48" s="384"/>
      <c r="L48" s="384"/>
      <c r="M48" s="384"/>
      <c r="N48" s="384"/>
      <c r="O48" s="385"/>
      <c r="P48" s="250"/>
      <c r="Q48" s="250"/>
      <c r="R48" s="250"/>
      <c r="S48" s="250"/>
      <c r="T48" s="250"/>
      <c r="U48" s="250"/>
      <c r="V48" s="250"/>
      <c r="W48" s="250"/>
      <c r="X48" s="388"/>
      <c r="Y48" s="373" t="s">
        <v>13</v>
      </c>
      <c r="Z48" s="374"/>
      <c r="AA48" s="375"/>
      <c r="AB48" s="450" t="s">
        <v>14</v>
      </c>
      <c r="AC48" s="450"/>
      <c r="AD48" s="450"/>
      <c r="AE48" s="98">
        <v>105.3</v>
      </c>
      <c r="AF48" s="99"/>
      <c r="AG48" s="99"/>
      <c r="AH48" s="99"/>
      <c r="AI48" s="98">
        <v>102.6</v>
      </c>
      <c r="AJ48" s="99"/>
      <c r="AK48" s="99"/>
      <c r="AL48" s="99"/>
      <c r="AM48" s="98" t="s">
        <v>602</v>
      </c>
      <c r="AN48" s="99"/>
      <c r="AO48" s="99"/>
      <c r="AP48" s="99"/>
      <c r="AQ48" s="358" t="s">
        <v>574</v>
      </c>
      <c r="AR48" s="359"/>
      <c r="AS48" s="359"/>
      <c r="AT48" s="360"/>
      <c r="AU48" s="99" t="s">
        <v>574</v>
      </c>
      <c r="AV48" s="99"/>
      <c r="AW48" s="99"/>
      <c r="AX48" s="361"/>
      <c r="AY48">
        <f t="shared" si="0"/>
        <v>1</v>
      </c>
    </row>
    <row r="49" spans="1:51" ht="23.25" customHeight="1" x14ac:dyDescent="0.15">
      <c r="A49" s="362" t="s">
        <v>228</v>
      </c>
      <c r="B49" s="363"/>
      <c r="C49" s="363"/>
      <c r="D49" s="363"/>
      <c r="E49" s="363"/>
      <c r="F49" s="281"/>
      <c r="G49" s="366" t="s">
        <v>582</v>
      </c>
      <c r="H49" s="367"/>
      <c r="I49" s="367"/>
      <c r="J49" s="367"/>
      <c r="K49" s="367"/>
      <c r="L49" s="367"/>
      <c r="M49" s="367"/>
      <c r="N49" s="367"/>
      <c r="O49" s="367"/>
      <c r="P49" s="367"/>
      <c r="Q49" s="367"/>
      <c r="R49" s="367"/>
      <c r="S49" s="367"/>
      <c r="T49" s="367"/>
      <c r="U49" s="367"/>
      <c r="V49" s="367"/>
      <c r="W49" s="367"/>
      <c r="X49" s="367"/>
      <c r="Y49" s="367"/>
      <c r="Z49" s="367"/>
      <c r="AA49" s="367"/>
      <c r="AB49" s="367"/>
      <c r="AC49" s="367"/>
      <c r="AD49" s="367"/>
      <c r="AE49" s="367"/>
      <c r="AF49" s="367"/>
      <c r="AG49" s="367"/>
      <c r="AH49" s="367"/>
      <c r="AI49" s="367"/>
      <c r="AJ49" s="367"/>
      <c r="AK49" s="367"/>
      <c r="AL49" s="367"/>
      <c r="AM49" s="367"/>
      <c r="AN49" s="367"/>
      <c r="AO49" s="367"/>
      <c r="AP49" s="367"/>
      <c r="AQ49" s="367"/>
      <c r="AR49" s="367"/>
      <c r="AS49" s="367"/>
      <c r="AT49" s="367"/>
      <c r="AU49" s="367"/>
      <c r="AV49" s="367"/>
      <c r="AW49" s="367"/>
      <c r="AX49" s="368"/>
      <c r="AY49">
        <f t="shared" si="0"/>
        <v>1</v>
      </c>
    </row>
    <row r="50" spans="1:51" ht="23.25" customHeight="1" thickBot="1" x14ac:dyDescent="0.2">
      <c r="A50" s="364"/>
      <c r="B50" s="365"/>
      <c r="C50" s="365"/>
      <c r="D50" s="365"/>
      <c r="E50" s="365"/>
      <c r="F50" s="283"/>
      <c r="G50" s="369"/>
      <c r="H50" s="370"/>
      <c r="I50" s="370"/>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370"/>
      <c r="AM50" s="370"/>
      <c r="AN50" s="370"/>
      <c r="AO50" s="370"/>
      <c r="AP50" s="370"/>
      <c r="AQ50" s="370"/>
      <c r="AR50" s="370"/>
      <c r="AS50" s="370"/>
      <c r="AT50" s="370"/>
      <c r="AU50" s="370"/>
      <c r="AV50" s="370"/>
      <c r="AW50" s="370"/>
      <c r="AX50" s="371"/>
      <c r="AY50">
        <f t="shared" si="0"/>
        <v>1</v>
      </c>
    </row>
    <row r="51" spans="1:51" ht="47.25" customHeight="1" x14ac:dyDescent="0.15">
      <c r="A51" s="533" t="s">
        <v>540</v>
      </c>
      <c r="B51" s="534"/>
      <c r="C51" s="534"/>
      <c r="D51" s="534"/>
      <c r="E51" s="534"/>
      <c r="F51" s="535"/>
      <c r="G51" s="536" t="s">
        <v>685</v>
      </c>
      <c r="H51" s="537"/>
      <c r="I51" s="537"/>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7"/>
      <c r="AH51" s="537"/>
      <c r="AI51" s="537"/>
      <c r="AJ51" s="537"/>
      <c r="AK51" s="537"/>
      <c r="AL51" s="537"/>
      <c r="AM51" s="537"/>
      <c r="AN51" s="537"/>
      <c r="AO51" s="537"/>
      <c r="AP51" s="537"/>
      <c r="AQ51" s="537"/>
      <c r="AR51" s="537"/>
      <c r="AS51" s="537"/>
      <c r="AT51" s="537"/>
      <c r="AU51" s="537"/>
      <c r="AV51" s="537"/>
      <c r="AW51" s="537"/>
      <c r="AX51" s="538"/>
      <c r="AY51">
        <f>COUNTA($G$51)</f>
        <v>1</v>
      </c>
    </row>
    <row r="52" spans="1:51" ht="31.5" customHeight="1" x14ac:dyDescent="0.15">
      <c r="A52" s="448" t="s">
        <v>541</v>
      </c>
      <c r="B52" s="449"/>
      <c r="C52" s="449"/>
      <c r="D52" s="449"/>
      <c r="E52" s="449"/>
      <c r="F52" s="354"/>
      <c r="G52" s="508" t="s">
        <v>539</v>
      </c>
      <c r="H52" s="509"/>
      <c r="I52" s="509"/>
      <c r="J52" s="509"/>
      <c r="K52" s="509"/>
      <c r="L52" s="509"/>
      <c r="M52" s="509"/>
      <c r="N52" s="509"/>
      <c r="O52" s="509"/>
      <c r="P52" s="510" t="s">
        <v>538</v>
      </c>
      <c r="Q52" s="509"/>
      <c r="R52" s="509"/>
      <c r="S52" s="509"/>
      <c r="T52" s="509"/>
      <c r="U52" s="509"/>
      <c r="V52" s="509"/>
      <c r="W52" s="509"/>
      <c r="X52" s="511"/>
      <c r="Y52" s="512"/>
      <c r="Z52" s="513"/>
      <c r="AA52" s="514"/>
      <c r="AB52" s="392" t="s">
        <v>11</v>
      </c>
      <c r="AC52" s="392"/>
      <c r="AD52" s="392"/>
      <c r="AE52" s="124" t="s">
        <v>383</v>
      </c>
      <c r="AF52" s="124"/>
      <c r="AG52" s="124"/>
      <c r="AH52" s="124"/>
      <c r="AI52" s="124" t="s">
        <v>535</v>
      </c>
      <c r="AJ52" s="124"/>
      <c r="AK52" s="124"/>
      <c r="AL52" s="124"/>
      <c r="AM52" s="124" t="s">
        <v>351</v>
      </c>
      <c r="AN52" s="124"/>
      <c r="AO52" s="124"/>
      <c r="AP52" s="124"/>
      <c r="AQ52" s="389" t="s">
        <v>382</v>
      </c>
      <c r="AR52" s="390"/>
      <c r="AS52" s="390"/>
      <c r="AT52" s="391"/>
      <c r="AU52" s="389" t="s">
        <v>552</v>
      </c>
      <c r="AV52" s="390"/>
      <c r="AW52" s="390"/>
      <c r="AX52" s="434"/>
      <c r="AY52">
        <f>COUNTA($G$53)</f>
        <v>1</v>
      </c>
    </row>
    <row r="53" spans="1:51" ht="23.25" customHeight="1" x14ac:dyDescent="0.15">
      <c r="A53" s="448"/>
      <c r="B53" s="449"/>
      <c r="C53" s="449"/>
      <c r="D53" s="449"/>
      <c r="E53" s="449"/>
      <c r="F53" s="354"/>
      <c r="G53" s="435" t="s">
        <v>686</v>
      </c>
      <c r="H53" s="436"/>
      <c r="I53" s="436"/>
      <c r="J53" s="436"/>
      <c r="K53" s="436"/>
      <c r="L53" s="436"/>
      <c r="M53" s="436"/>
      <c r="N53" s="436"/>
      <c r="O53" s="436"/>
      <c r="P53" s="243" t="s">
        <v>688</v>
      </c>
      <c r="Q53" s="439"/>
      <c r="R53" s="439"/>
      <c r="S53" s="439"/>
      <c r="T53" s="439"/>
      <c r="U53" s="439"/>
      <c r="V53" s="439"/>
      <c r="W53" s="439"/>
      <c r="X53" s="440"/>
      <c r="Y53" s="444" t="s">
        <v>51</v>
      </c>
      <c r="Z53" s="445"/>
      <c r="AA53" s="446"/>
      <c r="AB53" s="97" t="s">
        <v>691</v>
      </c>
      <c r="AC53" s="447"/>
      <c r="AD53" s="447"/>
      <c r="AE53" s="372">
        <v>158</v>
      </c>
      <c r="AF53" s="372"/>
      <c r="AG53" s="372"/>
      <c r="AH53" s="372"/>
      <c r="AI53" s="372">
        <v>116</v>
      </c>
      <c r="AJ53" s="372"/>
      <c r="AK53" s="372"/>
      <c r="AL53" s="372"/>
      <c r="AM53" s="372">
        <v>99</v>
      </c>
      <c r="AN53" s="372"/>
      <c r="AO53" s="372"/>
      <c r="AP53" s="372"/>
      <c r="AQ53" s="433" t="s">
        <v>694</v>
      </c>
      <c r="AR53" s="372"/>
      <c r="AS53" s="372"/>
      <c r="AT53" s="372"/>
      <c r="AU53" s="98" t="s">
        <v>694</v>
      </c>
      <c r="AV53" s="461"/>
      <c r="AW53" s="461"/>
      <c r="AX53" s="462"/>
      <c r="AY53">
        <f>$AY$52</f>
        <v>1</v>
      </c>
    </row>
    <row r="54" spans="1:51" ht="23.25" customHeight="1" x14ac:dyDescent="0.15">
      <c r="A54" s="364"/>
      <c r="B54" s="365"/>
      <c r="C54" s="365"/>
      <c r="D54" s="365"/>
      <c r="E54" s="365"/>
      <c r="F54" s="283"/>
      <c r="G54" s="437"/>
      <c r="H54" s="438"/>
      <c r="I54" s="438"/>
      <c r="J54" s="438"/>
      <c r="K54" s="438"/>
      <c r="L54" s="438"/>
      <c r="M54" s="438"/>
      <c r="N54" s="438"/>
      <c r="O54" s="438"/>
      <c r="P54" s="441"/>
      <c r="Q54" s="442"/>
      <c r="R54" s="442"/>
      <c r="S54" s="442"/>
      <c r="T54" s="442"/>
      <c r="U54" s="442"/>
      <c r="V54" s="442"/>
      <c r="W54" s="442"/>
      <c r="X54" s="443"/>
      <c r="Y54" s="463" t="s">
        <v>52</v>
      </c>
      <c r="Z54" s="464"/>
      <c r="AA54" s="465"/>
      <c r="AB54" s="97" t="s">
        <v>691</v>
      </c>
      <c r="AC54" s="447"/>
      <c r="AD54" s="447"/>
      <c r="AE54" s="372">
        <v>310</v>
      </c>
      <c r="AF54" s="372"/>
      <c r="AG54" s="372"/>
      <c r="AH54" s="372"/>
      <c r="AI54" s="372">
        <v>284</v>
      </c>
      <c r="AJ54" s="372"/>
      <c r="AK54" s="372"/>
      <c r="AL54" s="372"/>
      <c r="AM54" s="372">
        <v>184</v>
      </c>
      <c r="AN54" s="372"/>
      <c r="AO54" s="372"/>
      <c r="AP54" s="372"/>
      <c r="AQ54" s="372">
        <v>229</v>
      </c>
      <c r="AR54" s="372"/>
      <c r="AS54" s="372"/>
      <c r="AT54" s="372"/>
      <c r="AU54" s="466">
        <v>279</v>
      </c>
      <c r="AV54" s="461"/>
      <c r="AW54" s="461"/>
      <c r="AX54" s="462"/>
      <c r="AY54">
        <f>$AY$52</f>
        <v>1</v>
      </c>
    </row>
    <row r="55" spans="1:51" ht="23.25" customHeight="1" x14ac:dyDescent="0.15">
      <c r="A55" s="362" t="s">
        <v>542</v>
      </c>
      <c r="B55" s="479"/>
      <c r="C55" s="479"/>
      <c r="D55" s="479"/>
      <c r="E55" s="479"/>
      <c r="F55" s="480"/>
      <c r="G55" s="374" t="s">
        <v>543</v>
      </c>
      <c r="H55" s="374"/>
      <c r="I55" s="374"/>
      <c r="J55" s="374"/>
      <c r="K55" s="374"/>
      <c r="L55" s="374"/>
      <c r="M55" s="374"/>
      <c r="N55" s="374"/>
      <c r="O55" s="374"/>
      <c r="P55" s="374"/>
      <c r="Q55" s="374"/>
      <c r="R55" s="374"/>
      <c r="S55" s="374"/>
      <c r="T55" s="374"/>
      <c r="U55" s="374"/>
      <c r="V55" s="374"/>
      <c r="W55" s="374"/>
      <c r="X55" s="375"/>
      <c r="Y55" s="426"/>
      <c r="Z55" s="427"/>
      <c r="AA55" s="428"/>
      <c r="AB55" s="373" t="s">
        <v>11</v>
      </c>
      <c r="AC55" s="374"/>
      <c r="AD55" s="375"/>
      <c r="AE55" s="124" t="s">
        <v>383</v>
      </c>
      <c r="AF55" s="124"/>
      <c r="AG55" s="124"/>
      <c r="AH55" s="124"/>
      <c r="AI55" s="124" t="s">
        <v>535</v>
      </c>
      <c r="AJ55" s="124"/>
      <c r="AK55" s="124"/>
      <c r="AL55" s="124"/>
      <c r="AM55" s="124" t="s">
        <v>351</v>
      </c>
      <c r="AN55" s="124"/>
      <c r="AO55" s="124"/>
      <c r="AP55" s="124"/>
      <c r="AQ55" s="423" t="s">
        <v>553</v>
      </c>
      <c r="AR55" s="424"/>
      <c r="AS55" s="424"/>
      <c r="AT55" s="424"/>
      <c r="AU55" s="424"/>
      <c r="AV55" s="424"/>
      <c r="AW55" s="424"/>
      <c r="AX55" s="425"/>
      <c r="AY55">
        <f>IF(SUBSTITUTE(SUBSTITUTE($G$56,"／",""),"　","")="",0,1)</f>
        <v>1</v>
      </c>
    </row>
    <row r="56" spans="1:51" ht="23.25" customHeight="1" x14ac:dyDescent="0.15">
      <c r="A56" s="481"/>
      <c r="B56" s="404"/>
      <c r="C56" s="404"/>
      <c r="D56" s="404"/>
      <c r="E56" s="404"/>
      <c r="F56" s="482"/>
      <c r="G56" s="467" t="s">
        <v>689</v>
      </c>
      <c r="H56" s="468"/>
      <c r="I56" s="468"/>
      <c r="J56" s="468"/>
      <c r="K56" s="468"/>
      <c r="L56" s="468"/>
      <c r="M56" s="468"/>
      <c r="N56" s="468"/>
      <c r="O56" s="468"/>
      <c r="P56" s="468"/>
      <c r="Q56" s="468"/>
      <c r="R56" s="468"/>
      <c r="S56" s="468"/>
      <c r="T56" s="468"/>
      <c r="U56" s="468"/>
      <c r="V56" s="468"/>
      <c r="W56" s="468"/>
      <c r="X56" s="468"/>
      <c r="Y56" s="471" t="s">
        <v>542</v>
      </c>
      <c r="Z56" s="472"/>
      <c r="AA56" s="473"/>
      <c r="AB56" s="474" t="s">
        <v>692</v>
      </c>
      <c r="AC56" s="475"/>
      <c r="AD56" s="476"/>
      <c r="AE56" s="433">
        <v>1881.2</v>
      </c>
      <c r="AF56" s="433"/>
      <c r="AG56" s="433"/>
      <c r="AH56" s="433"/>
      <c r="AI56" s="433">
        <v>1918.7</v>
      </c>
      <c r="AJ56" s="433"/>
      <c r="AK56" s="433"/>
      <c r="AL56" s="433"/>
      <c r="AM56" s="433">
        <v>2289.9</v>
      </c>
      <c r="AN56" s="433"/>
      <c r="AO56" s="433"/>
      <c r="AP56" s="433"/>
      <c r="AQ56" s="98">
        <v>1704.2</v>
      </c>
      <c r="AR56" s="99"/>
      <c r="AS56" s="99"/>
      <c r="AT56" s="99"/>
      <c r="AU56" s="99"/>
      <c r="AV56" s="99"/>
      <c r="AW56" s="99"/>
      <c r="AX56" s="361"/>
      <c r="AY56">
        <f>$AY$55</f>
        <v>1</v>
      </c>
    </row>
    <row r="57" spans="1:51" ht="46.5" customHeight="1" x14ac:dyDescent="0.15">
      <c r="A57" s="483"/>
      <c r="B57" s="407"/>
      <c r="C57" s="407"/>
      <c r="D57" s="407"/>
      <c r="E57" s="407"/>
      <c r="F57" s="484"/>
      <c r="G57" s="469"/>
      <c r="H57" s="470"/>
      <c r="I57" s="470"/>
      <c r="J57" s="470"/>
      <c r="K57" s="470"/>
      <c r="L57" s="470"/>
      <c r="M57" s="470"/>
      <c r="N57" s="470"/>
      <c r="O57" s="470"/>
      <c r="P57" s="470"/>
      <c r="Q57" s="470"/>
      <c r="R57" s="470"/>
      <c r="S57" s="470"/>
      <c r="T57" s="470"/>
      <c r="U57" s="470"/>
      <c r="V57" s="470"/>
      <c r="W57" s="470"/>
      <c r="X57" s="470"/>
      <c r="Y57" s="94" t="s">
        <v>544</v>
      </c>
      <c r="Z57" s="477"/>
      <c r="AA57" s="478"/>
      <c r="AB57" s="429" t="s">
        <v>693</v>
      </c>
      <c r="AC57" s="430"/>
      <c r="AD57" s="431"/>
      <c r="AE57" s="432" t="s">
        <v>699</v>
      </c>
      <c r="AF57" s="432"/>
      <c r="AG57" s="432"/>
      <c r="AH57" s="432"/>
      <c r="AI57" s="432" t="s">
        <v>700</v>
      </c>
      <c r="AJ57" s="432"/>
      <c r="AK57" s="432"/>
      <c r="AL57" s="432"/>
      <c r="AM57" s="432" t="s">
        <v>697</v>
      </c>
      <c r="AN57" s="432"/>
      <c r="AO57" s="432"/>
      <c r="AP57" s="432"/>
      <c r="AQ57" s="432" t="s">
        <v>698</v>
      </c>
      <c r="AR57" s="432"/>
      <c r="AS57" s="432"/>
      <c r="AT57" s="432"/>
      <c r="AU57" s="432"/>
      <c r="AV57" s="432"/>
      <c r="AW57" s="432"/>
      <c r="AX57" s="507"/>
      <c r="AY57">
        <f>$AY$55</f>
        <v>1</v>
      </c>
    </row>
    <row r="58" spans="1:51" ht="18.75" customHeight="1" x14ac:dyDescent="0.15">
      <c r="A58" s="393" t="s">
        <v>209</v>
      </c>
      <c r="B58" s="394"/>
      <c r="C58" s="394"/>
      <c r="D58" s="394"/>
      <c r="E58" s="394"/>
      <c r="F58" s="395"/>
      <c r="G58" s="403" t="s">
        <v>135</v>
      </c>
      <c r="H58" s="404"/>
      <c r="I58" s="404"/>
      <c r="J58" s="404"/>
      <c r="K58" s="404"/>
      <c r="L58" s="404"/>
      <c r="M58" s="404"/>
      <c r="N58" s="404"/>
      <c r="O58" s="405"/>
      <c r="P58" s="409" t="s">
        <v>55</v>
      </c>
      <c r="Q58" s="404"/>
      <c r="R58" s="404"/>
      <c r="S58" s="404"/>
      <c r="T58" s="404"/>
      <c r="U58" s="404"/>
      <c r="V58" s="404"/>
      <c r="W58" s="404"/>
      <c r="X58" s="405"/>
      <c r="Y58" s="411"/>
      <c r="Z58" s="412"/>
      <c r="AA58" s="413"/>
      <c r="AB58" s="417" t="s">
        <v>11</v>
      </c>
      <c r="AC58" s="418"/>
      <c r="AD58" s="419"/>
      <c r="AE58" s="124" t="s">
        <v>383</v>
      </c>
      <c r="AF58" s="124"/>
      <c r="AG58" s="124"/>
      <c r="AH58" s="124"/>
      <c r="AI58" s="124" t="s">
        <v>535</v>
      </c>
      <c r="AJ58" s="124"/>
      <c r="AK58" s="124"/>
      <c r="AL58" s="124"/>
      <c r="AM58" s="124" t="s">
        <v>351</v>
      </c>
      <c r="AN58" s="124"/>
      <c r="AO58" s="124"/>
      <c r="AP58" s="124"/>
      <c r="AQ58" s="451" t="s">
        <v>164</v>
      </c>
      <c r="AR58" s="452"/>
      <c r="AS58" s="452"/>
      <c r="AT58" s="453"/>
      <c r="AU58" s="404" t="s">
        <v>125</v>
      </c>
      <c r="AV58" s="404"/>
      <c r="AW58" s="404"/>
      <c r="AX58" s="454"/>
      <c r="AY58">
        <f>COUNTA($G$60)</f>
        <v>1</v>
      </c>
    </row>
    <row r="59" spans="1:51" ht="18.75" customHeight="1" x14ac:dyDescent="0.15">
      <c r="A59" s="396"/>
      <c r="B59" s="397"/>
      <c r="C59" s="397"/>
      <c r="D59" s="397"/>
      <c r="E59" s="397"/>
      <c r="F59" s="398"/>
      <c r="G59" s="406"/>
      <c r="H59" s="407"/>
      <c r="I59" s="407"/>
      <c r="J59" s="407"/>
      <c r="K59" s="407"/>
      <c r="L59" s="407"/>
      <c r="M59" s="407"/>
      <c r="N59" s="407"/>
      <c r="O59" s="408"/>
      <c r="P59" s="410"/>
      <c r="Q59" s="407"/>
      <c r="R59" s="407"/>
      <c r="S59" s="407"/>
      <c r="T59" s="407"/>
      <c r="U59" s="407"/>
      <c r="V59" s="407"/>
      <c r="W59" s="407"/>
      <c r="X59" s="408"/>
      <c r="Y59" s="414"/>
      <c r="Z59" s="415"/>
      <c r="AA59" s="416"/>
      <c r="AB59" s="420"/>
      <c r="AC59" s="421"/>
      <c r="AD59" s="422"/>
      <c r="AE59" s="124"/>
      <c r="AF59" s="124"/>
      <c r="AG59" s="124"/>
      <c r="AH59" s="124"/>
      <c r="AI59" s="124"/>
      <c r="AJ59" s="124"/>
      <c r="AK59" s="124"/>
      <c r="AL59" s="124"/>
      <c r="AM59" s="124"/>
      <c r="AN59" s="124"/>
      <c r="AO59" s="124"/>
      <c r="AP59" s="124"/>
      <c r="AQ59" s="455">
        <v>4</v>
      </c>
      <c r="AR59" s="456"/>
      <c r="AS59" s="457" t="s">
        <v>165</v>
      </c>
      <c r="AT59" s="458"/>
      <c r="AU59" s="459" t="s">
        <v>694</v>
      </c>
      <c r="AV59" s="459"/>
      <c r="AW59" s="407" t="s">
        <v>162</v>
      </c>
      <c r="AX59" s="460"/>
      <c r="AY59">
        <f t="shared" ref="AY59:AY64" si="1">$AY$58</f>
        <v>1</v>
      </c>
    </row>
    <row r="60" spans="1:51" ht="23.25" customHeight="1" x14ac:dyDescent="0.15">
      <c r="A60" s="399"/>
      <c r="B60" s="397"/>
      <c r="C60" s="397"/>
      <c r="D60" s="397"/>
      <c r="E60" s="397"/>
      <c r="F60" s="398"/>
      <c r="G60" s="377" t="s">
        <v>690</v>
      </c>
      <c r="H60" s="378"/>
      <c r="I60" s="378"/>
      <c r="J60" s="378"/>
      <c r="K60" s="378"/>
      <c r="L60" s="378"/>
      <c r="M60" s="378"/>
      <c r="N60" s="378"/>
      <c r="O60" s="379"/>
      <c r="P60" s="244" t="s">
        <v>687</v>
      </c>
      <c r="Q60" s="244"/>
      <c r="R60" s="244"/>
      <c r="S60" s="244"/>
      <c r="T60" s="244"/>
      <c r="U60" s="244"/>
      <c r="V60" s="244"/>
      <c r="W60" s="244"/>
      <c r="X60" s="386"/>
      <c r="Y60" s="94" t="s">
        <v>12</v>
      </c>
      <c r="Z60" s="95"/>
      <c r="AA60" s="96"/>
      <c r="AB60" s="97" t="s">
        <v>691</v>
      </c>
      <c r="AC60" s="97"/>
      <c r="AD60" s="97"/>
      <c r="AE60" s="372">
        <v>261</v>
      </c>
      <c r="AF60" s="372"/>
      <c r="AG60" s="372"/>
      <c r="AH60" s="372"/>
      <c r="AI60" s="372">
        <v>209</v>
      </c>
      <c r="AJ60" s="372"/>
      <c r="AK60" s="372"/>
      <c r="AL60" s="372"/>
      <c r="AM60" s="372">
        <v>138</v>
      </c>
      <c r="AN60" s="372"/>
      <c r="AO60" s="372"/>
      <c r="AP60" s="372"/>
      <c r="AQ60" s="358" t="s">
        <v>694</v>
      </c>
      <c r="AR60" s="359"/>
      <c r="AS60" s="359"/>
      <c r="AT60" s="360"/>
      <c r="AU60" s="99" t="s">
        <v>694</v>
      </c>
      <c r="AV60" s="99"/>
      <c r="AW60" s="99"/>
      <c r="AX60" s="361"/>
      <c r="AY60">
        <f t="shared" si="1"/>
        <v>1</v>
      </c>
    </row>
    <row r="61" spans="1:51" ht="23.25" customHeight="1" x14ac:dyDescent="0.15">
      <c r="A61" s="400"/>
      <c r="B61" s="401"/>
      <c r="C61" s="401"/>
      <c r="D61" s="401"/>
      <c r="E61" s="401"/>
      <c r="F61" s="402"/>
      <c r="G61" s="380"/>
      <c r="H61" s="381"/>
      <c r="I61" s="381"/>
      <c r="J61" s="381"/>
      <c r="K61" s="381"/>
      <c r="L61" s="381"/>
      <c r="M61" s="381"/>
      <c r="N61" s="381"/>
      <c r="O61" s="382"/>
      <c r="P61" s="247"/>
      <c r="Q61" s="247"/>
      <c r="R61" s="247"/>
      <c r="S61" s="247"/>
      <c r="T61" s="247"/>
      <c r="U61" s="247"/>
      <c r="V61" s="247"/>
      <c r="W61" s="247"/>
      <c r="X61" s="387"/>
      <c r="Y61" s="373" t="s">
        <v>50</v>
      </c>
      <c r="Z61" s="374"/>
      <c r="AA61" s="375"/>
      <c r="AB61" s="376" t="s">
        <v>691</v>
      </c>
      <c r="AC61" s="376"/>
      <c r="AD61" s="376"/>
      <c r="AE61" s="98" t="s">
        <v>574</v>
      </c>
      <c r="AF61" s="99"/>
      <c r="AG61" s="99"/>
      <c r="AH61" s="99"/>
      <c r="AI61" s="98" t="s">
        <v>574</v>
      </c>
      <c r="AJ61" s="99"/>
      <c r="AK61" s="99"/>
      <c r="AL61" s="99"/>
      <c r="AM61" s="98" t="s">
        <v>696</v>
      </c>
      <c r="AN61" s="99"/>
      <c r="AO61" s="99"/>
      <c r="AP61" s="99"/>
      <c r="AQ61" s="358">
        <v>240</v>
      </c>
      <c r="AR61" s="359"/>
      <c r="AS61" s="359"/>
      <c r="AT61" s="360"/>
      <c r="AU61" s="99" t="s">
        <v>694</v>
      </c>
      <c r="AV61" s="99"/>
      <c r="AW61" s="99"/>
      <c r="AX61" s="361"/>
      <c r="AY61">
        <f t="shared" si="1"/>
        <v>1</v>
      </c>
    </row>
    <row r="62" spans="1:51" ht="23.25" customHeight="1" x14ac:dyDescent="0.15">
      <c r="A62" s="399"/>
      <c r="B62" s="397"/>
      <c r="C62" s="397"/>
      <c r="D62" s="397"/>
      <c r="E62" s="397"/>
      <c r="F62" s="398"/>
      <c r="G62" s="383"/>
      <c r="H62" s="384"/>
      <c r="I62" s="384"/>
      <c r="J62" s="384"/>
      <c r="K62" s="384"/>
      <c r="L62" s="384"/>
      <c r="M62" s="384"/>
      <c r="N62" s="384"/>
      <c r="O62" s="385"/>
      <c r="P62" s="250"/>
      <c r="Q62" s="250"/>
      <c r="R62" s="250"/>
      <c r="S62" s="250"/>
      <c r="T62" s="250"/>
      <c r="U62" s="250"/>
      <c r="V62" s="250"/>
      <c r="W62" s="250"/>
      <c r="X62" s="388"/>
      <c r="Y62" s="373" t="s">
        <v>13</v>
      </c>
      <c r="Z62" s="374"/>
      <c r="AA62" s="375"/>
      <c r="AB62" s="450" t="s">
        <v>14</v>
      </c>
      <c r="AC62" s="450"/>
      <c r="AD62" s="450"/>
      <c r="AE62" s="98" t="s">
        <v>574</v>
      </c>
      <c r="AF62" s="99"/>
      <c r="AG62" s="99"/>
      <c r="AH62" s="99"/>
      <c r="AI62" s="98" t="s">
        <v>574</v>
      </c>
      <c r="AJ62" s="99"/>
      <c r="AK62" s="99"/>
      <c r="AL62" s="99"/>
      <c r="AM62" s="98" t="s">
        <v>696</v>
      </c>
      <c r="AN62" s="99"/>
      <c r="AO62" s="99"/>
      <c r="AP62" s="99"/>
      <c r="AQ62" s="358" t="s">
        <v>694</v>
      </c>
      <c r="AR62" s="359"/>
      <c r="AS62" s="359"/>
      <c r="AT62" s="360"/>
      <c r="AU62" s="99" t="s">
        <v>694</v>
      </c>
      <c r="AV62" s="99"/>
      <c r="AW62" s="99"/>
      <c r="AX62" s="361"/>
      <c r="AY62">
        <f t="shared" si="1"/>
        <v>1</v>
      </c>
    </row>
    <row r="63" spans="1:51" ht="23.25" customHeight="1" x14ac:dyDescent="0.15">
      <c r="A63" s="362" t="s">
        <v>228</v>
      </c>
      <c r="B63" s="363"/>
      <c r="C63" s="363"/>
      <c r="D63" s="363"/>
      <c r="E63" s="363"/>
      <c r="F63" s="281"/>
      <c r="G63" s="366" t="s">
        <v>695</v>
      </c>
      <c r="H63" s="367"/>
      <c r="I63" s="367"/>
      <c r="J63" s="367"/>
      <c r="K63" s="36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67"/>
      <c r="AR63" s="367"/>
      <c r="AS63" s="367"/>
      <c r="AT63" s="367"/>
      <c r="AU63" s="367"/>
      <c r="AV63" s="367"/>
      <c r="AW63" s="367"/>
      <c r="AX63" s="368"/>
      <c r="AY63">
        <f t="shared" si="1"/>
        <v>1</v>
      </c>
    </row>
    <row r="64" spans="1:51" ht="23.25" customHeight="1" thickBot="1" x14ac:dyDescent="0.2">
      <c r="A64" s="364"/>
      <c r="B64" s="365"/>
      <c r="C64" s="365"/>
      <c r="D64" s="365"/>
      <c r="E64" s="365"/>
      <c r="F64" s="283"/>
      <c r="G64" s="369"/>
      <c r="H64" s="370"/>
      <c r="I64" s="370"/>
      <c r="J64" s="370"/>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c r="AN64" s="370"/>
      <c r="AO64" s="370"/>
      <c r="AP64" s="370"/>
      <c r="AQ64" s="370"/>
      <c r="AR64" s="370"/>
      <c r="AS64" s="370"/>
      <c r="AT64" s="370"/>
      <c r="AU64" s="370"/>
      <c r="AV64" s="370"/>
      <c r="AW64" s="370"/>
      <c r="AX64" s="371"/>
      <c r="AY64">
        <f t="shared" si="1"/>
        <v>1</v>
      </c>
    </row>
    <row r="65" spans="1:51" ht="45" customHeight="1" x14ac:dyDescent="0.15">
      <c r="A65" s="269" t="s">
        <v>250</v>
      </c>
      <c r="B65" s="270"/>
      <c r="C65" s="273" t="s">
        <v>166</v>
      </c>
      <c r="D65" s="270"/>
      <c r="E65" s="275" t="s">
        <v>179</v>
      </c>
      <c r="F65" s="276"/>
      <c r="G65" s="277" t="s">
        <v>672</v>
      </c>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8"/>
      <c r="AX65" s="279"/>
    </row>
    <row r="66" spans="1:51" ht="32.25" customHeight="1" x14ac:dyDescent="0.15">
      <c r="A66" s="271"/>
      <c r="B66" s="272"/>
      <c r="C66" s="274"/>
      <c r="D66" s="272"/>
      <c r="E66" s="280" t="s">
        <v>178</v>
      </c>
      <c r="F66" s="281"/>
      <c r="G66" s="628" t="s">
        <v>673</v>
      </c>
      <c r="H66" s="244"/>
      <c r="I66" s="244"/>
      <c r="J66" s="244"/>
      <c r="K66" s="244"/>
      <c r="L66" s="244"/>
      <c r="M66" s="244"/>
      <c r="N66" s="244"/>
      <c r="O66" s="244"/>
      <c r="P66" s="244"/>
      <c r="Q66" s="244"/>
      <c r="R66" s="244"/>
      <c r="S66" s="244"/>
      <c r="T66" s="244"/>
      <c r="U66" s="244"/>
      <c r="V66" s="386"/>
      <c r="W66" s="342" t="s">
        <v>545</v>
      </c>
      <c r="X66" s="343"/>
      <c r="Y66" s="343"/>
      <c r="Z66" s="343"/>
      <c r="AA66" s="344"/>
      <c r="AB66" s="345" t="s">
        <v>674</v>
      </c>
      <c r="AC66" s="346"/>
      <c r="AD66" s="346"/>
      <c r="AE66" s="346"/>
      <c r="AF66" s="346"/>
      <c r="AG66" s="346"/>
      <c r="AH66" s="346"/>
      <c r="AI66" s="346"/>
      <c r="AJ66" s="346"/>
      <c r="AK66" s="346"/>
      <c r="AL66" s="346"/>
      <c r="AM66" s="346"/>
      <c r="AN66" s="346"/>
      <c r="AO66" s="346"/>
      <c r="AP66" s="346"/>
      <c r="AQ66" s="346"/>
      <c r="AR66" s="346"/>
      <c r="AS66" s="346"/>
      <c r="AT66" s="346"/>
      <c r="AU66" s="346"/>
      <c r="AV66" s="346"/>
      <c r="AW66" s="346"/>
      <c r="AX66" s="347"/>
    </row>
    <row r="67" spans="1:51" ht="21" customHeight="1" x14ac:dyDescent="0.15">
      <c r="A67" s="271"/>
      <c r="B67" s="272"/>
      <c r="C67" s="274"/>
      <c r="D67" s="272"/>
      <c r="E67" s="282"/>
      <c r="F67" s="283"/>
      <c r="G67" s="629"/>
      <c r="H67" s="250"/>
      <c r="I67" s="250"/>
      <c r="J67" s="250"/>
      <c r="K67" s="250"/>
      <c r="L67" s="250"/>
      <c r="M67" s="250"/>
      <c r="N67" s="250"/>
      <c r="O67" s="250"/>
      <c r="P67" s="250"/>
      <c r="Q67" s="250"/>
      <c r="R67" s="250"/>
      <c r="S67" s="250"/>
      <c r="T67" s="250"/>
      <c r="U67" s="250"/>
      <c r="V67" s="388"/>
      <c r="W67" s="348" t="s">
        <v>546</v>
      </c>
      <c r="X67" s="349"/>
      <c r="Y67" s="349"/>
      <c r="Z67" s="349"/>
      <c r="AA67" s="350"/>
      <c r="AB67" s="345" t="s">
        <v>670</v>
      </c>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7"/>
    </row>
    <row r="68" spans="1:51" ht="34.5" customHeight="1" x14ac:dyDescent="0.15">
      <c r="A68" s="271"/>
      <c r="B68" s="272"/>
      <c r="C68" s="351" t="s">
        <v>557</v>
      </c>
      <c r="D68" s="352"/>
      <c r="E68" s="280" t="s">
        <v>246</v>
      </c>
      <c r="F68" s="281"/>
      <c r="G68" s="332" t="s">
        <v>169</v>
      </c>
      <c r="H68" s="333"/>
      <c r="I68" s="333"/>
      <c r="J68" s="355" t="s">
        <v>574</v>
      </c>
      <c r="K68" s="356"/>
      <c r="L68" s="356"/>
      <c r="M68" s="356"/>
      <c r="N68" s="356"/>
      <c r="O68" s="356"/>
      <c r="P68" s="356"/>
      <c r="Q68" s="356"/>
      <c r="R68" s="356"/>
      <c r="S68" s="356"/>
      <c r="T68" s="357"/>
      <c r="U68" s="330" t="s">
        <v>678</v>
      </c>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c r="AT68" s="330"/>
      <c r="AU68" s="330"/>
      <c r="AV68" s="330"/>
      <c r="AW68" s="330"/>
      <c r="AX68" s="331"/>
      <c r="AY68" s="59"/>
    </row>
    <row r="69" spans="1:51" ht="34.5" customHeight="1" x14ac:dyDescent="0.15">
      <c r="A69" s="271"/>
      <c r="B69" s="272"/>
      <c r="C69" s="274"/>
      <c r="D69" s="272"/>
      <c r="E69" s="353"/>
      <c r="F69" s="354"/>
      <c r="G69" s="332" t="s">
        <v>558</v>
      </c>
      <c r="H69" s="333"/>
      <c r="I69" s="333"/>
      <c r="J69" s="333"/>
      <c r="K69" s="333"/>
      <c r="L69" s="333"/>
      <c r="M69" s="333"/>
      <c r="N69" s="333"/>
      <c r="O69" s="333"/>
      <c r="P69" s="333"/>
      <c r="Q69" s="333"/>
      <c r="R69" s="333"/>
      <c r="S69" s="333"/>
      <c r="T69" s="333"/>
      <c r="U69" s="329" t="s">
        <v>670</v>
      </c>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0"/>
      <c r="AR69" s="330"/>
      <c r="AS69" s="330"/>
      <c r="AT69" s="330"/>
      <c r="AU69" s="330"/>
      <c r="AV69" s="330"/>
      <c r="AW69" s="330"/>
      <c r="AX69" s="331"/>
      <c r="AY69" s="59"/>
    </row>
    <row r="70" spans="1:51" ht="34.5" customHeight="1" thickBot="1" x14ac:dyDescent="0.2">
      <c r="A70" s="271"/>
      <c r="B70" s="272"/>
      <c r="C70" s="274"/>
      <c r="D70" s="272"/>
      <c r="E70" s="282"/>
      <c r="F70" s="283"/>
      <c r="G70" s="332" t="s">
        <v>546</v>
      </c>
      <c r="H70" s="333"/>
      <c r="I70" s="333"/>
      <c r="J70" s="333"/>
      <c r="K70" s="333"/>
      <c r="L70" s="333"/>
      <c r="M70" s="333"/>
      <c r="N70" s="333"/>
      <c r="O70" s="333"/>
      <c r="P70" s="333"/>
      <c r="Q70" s="333"/>
      <c r="R70" s="333"/>
      <c r="S70" s="333"/>
      <c r="T70" s="333"/>
      <c r="U70" s="630" t="s">
        <v>670</v>
      </c>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7"/>
      <c r="AY70" s="59"/>
    </row>
    <row r="71" spans="1:51" ht="27" customHeight="1" x14ac:dyDescent="0.15">
      <c r="A71" s="334" t="s">
        <v>44</v>
      </c>
      <c r="B71" s="335"/>
      <c r="C71" s="335"/>
      <c r="D71" s="335"/>
      <c r="E71" s="335"/>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5"/>
      <c r="AE71" s="335"/>
      <c r="AF71" s="335"/>
      <c r="AG71" s="335"/>
      <c r="AH71" s="335"/>
      <c r="AI71" s="335"/>
      <c r="AJ71" s="335"/>
      <c r="AK71" s="335"/>
      <c r="AL71" s="335"/>
      <c r="AM71" s="335"/>
      <c r="AN71" s="335"/>
      <c r="AO71" s="335"/>
      <c r="AP71" s="335"/>
      <c r="AQ71" s="335"/>
      <c r="AR71" s="335"/>
      <c r="AS71" s="335"/>
      <c r="AT71" s="335"/>
      <c r="AU71" s="335"/>
      <c r="AV71" s="335"/>
      <c r="AW71" s="335"/>
      <c r="AX71" s="336"/>
    </row>
    <row r="72" spans="1:51" ht="27" customHeight="1" x14ac:dyDescent="0.15">
      <c r="A72" s="5"/>
      <c r="B72" s="6"/>
      <c r="C72" s="337" t="s">
        <v>29</v>
      </c>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8"/>
      <c r="AC72" s="339"/>
      <c r="AD72" s="338" t="s">
        <v>33</v>
      </c>
      <c r="AE72" s="338"/>
      <c r="AF72" s="338"/>
      <c r="AG72" s="340" t="s">
        <v>28</v>
      </c>
      <c r="AH72" s="338"/>
      <c r="AI72" s="338"/>
      <c r="AJ72" s="338"/>
      <c r="AK72" s="338"/>
      <c r="AL72" s="338"/>
      <c r="AM72" s="338"/>
      <c r="AN72" s="338"/>
      <c r="AO72" s="338"/>
      <c r="AP72" s="338"/>
      <c r="AQ72" s="338"/>
      <c r="AR72" s="338"/>
      <c r="AS72" s="338"/>
      <c r="AT72" s="338"/>
      <c r="AU72" s="338"/>
      <c r="AV72" s="338"/>
      <c r="AW72" s="338"/>
      <c r="AX72" s="341"/>
    </row>
    <row r="73" spans="1:51" ht="58.5" customHeight="1" x14ac:dyDescent="0.15">
      <c r="A73" s="304" t="s">
        <v>130</v>
      </c>
      <c r="B73" s="305"/>
      <c r="C73" s="310" t="s">
        <v>131</v>
      </c>
      <c r="D73" s="311"/>
      <c r="E73" s="311"/>
      <c r="F73" s="311"/>
      <c r="G73" s="311"/>
      <c r="H73" s="311"/>
      <c r="I73" s="311"/>
      <c r="J73" s="311"/>
      <c r="K73" s="311"/>
      <c r="L73" s="311"/>
      <c r="M73" s="311"/>
      <c r="N73" s="311"/>
      <c r="O73" s="311"/>
      <c r="P73" s="311"/>
      <c r="Q73" s="311"/>
      <c r="R73" s="311"/>
      <c r="S73" s="311"/>
      <c r="T73" s="311"/>
      <c r="U73" s="311"/>
      <c r="V73" s="311"/>
      <c r="W73" s="311"/>
      <c r="X73" s="311"/>
      <c r="Y73" s="311"/>
      <c r="Z73" s="311"/>
      <c r="AA73" s="311"/>
      <c r="AB73" s="311"/>
      <c r="AC73" s="312"/>
      <c r="AD73" s="313" t="s">
        <v>598</v>
      </c>
      <c r="AE73" s="314"/>
      <c r="AF73" s="314"/>
      <c r="AG73" s="315" t="s">
        <v>661</v>
      </c>
      <c r="AH73" s="316"/>
      <c r="AI73" s="316"/>
      <c r="AJ73" s="316"/>
      <c r="AK73" s="316"/>
      <c r="AL73" s="316"/>
      <c r="AM73" s="316"/>
      <c r="AN73" s="316"/>
      <c r="AO73" s="316"/>
      <c r="AP73" s="316"/>
      <c r="AQ73" s="316"/>
      <c r="AR73" s="316"/>
      <c r="AS73" s="316"/>
      <c r="AT73" s="316"/>
      <c r="AU73" s="316"/>
      <c r="AV73" s="316"/>
      <c r="AW73" s="316"/>
      <c r="AX73" s="317"/>
    </row>
    <row r="74" spans="1:51" ht="58.5" customHeight="1" x14ac:dyDescent="0.15">
      <c r="A74" s="306"/>
      <c r="B74" s="307"/>
      <c r="C74" s="318" t="s">
        <v>34</v>
      </c>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228"/>
      <c r="AD74" s="229" t="s">
        <v>598</v>
      </c>
      <c r="AE74" s="230"/>
      <c r="AF74" s="230"/>
      <c r="AG74" s="224" t="s">
        <v>683</v>
      </c>
      <c r="AH74" s="225"/>
      <c r="AI74" s="225"/>
      <c r="AJ74" s="225"/>
      <c r="AK74" s="225"/>
      <c r="AL74" s="225"/>
      <c r="AM74" s="225"/>
      <c r="AN74" s="225"/>
      <c r="AO74" s="225"/>
      <c r="AP74" s="225"/>
      <c r="AQ74" s="225"/>
      <c r="AR74" s="225"/>
      <c r="AS74" s="225"/>
      <c r="AT74" s="225"/>
      <c r="AU74" s="225"/>
      <c r="AV74" s="225"/>
      <c r="AW74" s="225"/>
      <c r="AX74" s="226"/>
    </row>
    <row r="75" spans="1:51" ht="79.5" customHeight="1" x14ac:dyDescent="0.15">
      <c r="A75" s="308"/>
      <c r="B75" s="309"/>
      <c r="C75" s="320" t="s">
        <v>132</v>
      </c>
      <c r="D75" s="321"/>
      <c r="E75" s="321"/>
      <c r="F75" s="321"/>
      <c r="G75" s="321"/>
      <c r="H75" s="321"/>
      <c r="I75" s="321"/>
      <c r="J75" s="321"/>
      <c r="K75" s="321"/>
      <c r="L75" s="321"/>
      <c r="M75" s="321"/>
      <c r="N75" s="321"/>
      <c r="O75" s="321"/>
      <c r="P75" s="321"/>
      <c r="Q75" s="321"/>
      <c r="R75" s="321"/>
      <c r="S75" s="321"/>
      <c r="T75" s="321"/>
      <c r="U75" s="321"/>
      <c r="V75" s="321"/>
      <c r="W75" s="321"/>
      <c r="X75" s="321"/>
      <c r="Y75" s="321"/>
      <c r="Z75" s="321"/>
      <c r="AA75" s="321"/>
      <c r="AB75" s="321"/>
      <c r="AC75" s="322"/>
      <c r="AD75" s="264" t="s">
        <v>598</v>
      </c>
      <c r="AE75" s="265"/>
      <c r="AF75" s="265"/>
      <c r="AG75" s="246" t="s">
        <v>701</v>
      </c>
      <c r="AH75" s="247"/>
      <c r="AI75" s="247"/>
      <c r="AJ75" s="247"/>
      <c r="AK75" s="247"/>
      <c r="AL75" s="247"/>
      <c r="AM75" s="247"/>
      <c r="AN75" s="247"/>
      <c r="AO75" s="247"/>
      <c r="AP75" s="247"/>
      <c r="AQ75" s="247"/>
      <c r="AR75" s="247"/>
      <c r="AS75" s="247"/>
      <c r="AT75" s="247"/>
      <c r="AU75" s="247"/>
      <c r="AV75" s="247"/>
      <c r="AW75" s="247"/>
      <c r="AX75" s="248"/>
    </row>
    <row r="76" spans="1:51" ht="27" customHeight="1" x14ac:dyDescent="0.15">
      <c r="A76" s="204" t="s">
        <v>36</v>
      </c>
      <c r="B76" s="284"/>
      <c r="C76" s="286" t="s">
        <v>38</v>
      </c>
      <c r="D76" s="239"/>
      <c r="E76" s="287"/>
      <c r="F76" s="287"/>
      <c r="G76" s="287"/>
      <c r="H76" s="287"/>
      <c r="I76" s="287"/>
      <c r="J76" s="287"/>
      <c r="K76" s="287"/>
      <c r="L76" s="287"/>
      <c r="M76" s="287"/>
      <c r="N76" s="287"/>
      <c r="O76" s="287"/>
      <c r="P76" s="287"/>
      <c r="Q76" s="287"/>
      <c r="R76" s="287"/>
      <c r="S76" s="287"/>
      <c r="T76" s="287"/>
      <c r="U76" s="287"/>
      <c r="V76" s="287"/>
      <c r="W76" s="287"/>
      <c r="X76" s="287"/>
      <c r="Y76" s="287"/>
      <c r="Z76" s="287"/>
      <c r="AA76" s="287"/>
      <c r="AB76" s="287"/>
      <c r="AC76" s="288"/>
      <c r="AD76" s="240" t="s">
        <v>598</v>
      </c>
      <c r="AE76" s="241"/>
      <c r="AF76" s="241"/>
      <c r="AG76" s="243" t="s">
        <v>676</v>
      </c>
      <c r="AH76" s="244"/>
      <c r="AI76" s="244"/>
      <c r="AJ76" s="244"/>
      <c r="AK76" s="244"/>
      <c r="AL76" s="244"/>
      <c r="AM76" s="244"/>
      <c r="AN76" s="244"/>
      <c r="AO76" s="244"/>
      <c r="AP76" s="244"/>
      <c r="AQ76" s="244"/>
      <c r="AR76" s="244"/>
      <c r="AS76" s="244"/>
      <c r="AT76" s="244"/>
      <c r="AU76" s="244"/>
      <c r="AV76" s="244"/>
      <c r="AW76" s="244"/>
      <c r="AX76" s="245"/>
    </row>
    <row r="77" spans="1:51" ht="35.25" customHeight="1" x14ac:dyDescent="0.15">
      <c r="A77" s="206"/>
      <c r="B77" s="285"/>
      <c r="C77" s="289"/>
      <c r="D77" s="290"/>
      <c r="E77" s="293" t="s">
        <v>229</v>
      </c>
      <c r="F77" s="294"/>
      <c r="G77" s="294"/>
      <c r="H77" s="294"/>
      <c r="I77" s="294"/>
      <c r="J77" s="294"/>
      <c r="K77" s="294"/>
      <c r="L77" s="294"/>
      <c r="M77" s="294"/>
      <c r="N77" s="294"/>
      <c r="O77" s="294"/>
      <c r="P77" s="294"/>
      <c r="Q77" s="294"/>
      <c r="R77" s="294"/>
      <c r="S77" s="294"/>
      <c r="T77" s="294"/>
      <c r="U77" s="294"/>
      <c r="V77" s="294"/>
      <c r="W77" s="294"/>
      <c r="X77" s="294"/>
      <c r="Y77" s="294"/>
      <c r="Z77" s="294"/>
      <c r="AA77" s="294"/>
      <c r="AB77" s="294"/>
      <c r="AC77" s="295"/>
      <c r="AD77" s="229" t="s">
        <v>675</v>
      </c>
      <c r="AE77" s="230"/>
      <c r="AF77" s="296"/>
      <c r="AG77" s="246"/>
      <c r="AH77" s="247"/>
      <c r="AI77" s="247"/>
      <c r="AJ77" s="247"/>
      <c r="AK77" s="247"/>
      <c r="AL77" s="247"/>
      <c r="AM77" s="247"/>
      <c r="AN77" s="247"/>
      <c r="AO77" s="247"/>
      <c r="AP77" s="247"/>
      <c r="AQ77" s="247"/>
      <c r="AR77" s="247"/>
      <c r="AS77" s="247"/>
      <c r="AT77" s="247"/>
      <c r="AU77" s="247"/>
      <c r="AV77" s="247"/>
      <c r="AW77" s="247"/>
      <c r="AX77" s="248"/>
    </row>
    <row r="78" spans="1:51" ht="26.25" customHeight="1" x14ac:dyDescent="0.15">
      <c r="A78" s="206"/>
      <c r="B78" s="285"/>
      <c r="C78" s="291"/>
      <c r="D78" s="292"/>
      <c r="E78" s="297" t="s">
        <v>198</v>
      </c>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9"/>
      <c r="AD78" s="300" t="s">
        <v>675</v>
      </c>
      <c r="AE78" s="301"/>
      <c r="AF78" s="301"/>
      <c r="AG78" s="246"/>
      <c r="AH78" s="247"/>
      <c r="AI78" s="247"/>
      <c r="AJ78" s="247"/>
      <c r="AK78" s="247"/>
      <c r="AL78" s="247"/>
      <c r="AM78" s="247"/>
      <c r="AN78" s="247"/>
      <c r="AO78" s="247"/>
      <c r="AP78" s="247"/>
      <c r="AQ78" s="247"/>
      <c r="AR78" s="247"/>
      <c r="AS78" s="247"/>
      <c r="AT78" s="247"/>
      <c r="AU78" s="247"/>
      <c r="AV78" s="247"/>
      <c r="AW78" s="247"/>
      <c r="AX78" s="248"/>
    </row>
    <row r="79" spans="1:51" ht="60" customHeight="1" x14ac:dyDescent="0.15">
      <c r="A79" s="206"/>
      <c r="B79" s="207"/>
      <c r="C79" s="302" t="s">
        <v>39</v>
      </c>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3"/>
      <c r="AD79" s="213" t="s">
        <v>598</v>
      </c>
      <c r="AE79" s="214"/>
      <c r="AF79" s="214"/>
      <c r="AG79" s="216" t="s">
        <v>656</v>
      </c>
      <c r="AH79" s="217"/>
      <c r="AI79" s="217"/>
      <c r="AJ79" s="217"/>
      <c r="AK79" s="217"/>
      <c r="AL79" s="217"/>
      <c r="AM79" s="217"/>
      <c r="AN79" s="217"/>
      <c r="AO79" s="217"/>
      <c r="AP79" s="217"/>
      <c r="AQ79" s="217"/>
      <c r="AR79" s="217"/>
      <c r="AS79" s="217"/>
      <c r="AT79" s="217"/>
      <c r="AU79" s="217"/>
      <c r="AV79" s="217"/>
      <c r="AW79" s="217"/>
      <c r="AX79" s="218"/>
    </row>
    <row r="80" spans="1:51" ht="45" customHeight="1" x14ac:dyDescent="0.15">
      <c r="A80" s="206"/>
      <c r="B80" s="207"/>
      <c r="C80" s="227" t="s">
        <v>133</v>
      </c>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c r="AD80" s="229" t="s">
        <v>598</v>
      </c>
      <c r="AE80" s="230"/>
      <c r="AF80" s="230"/>
      <c r="AG80" s="224" t="s">
        <v>657</v>
      </c>
      <c r="AH80" s="225"/>
      <c r="AI80" s="225"/>
      <c r="AJ80" s="225"/>
      <c r="AK80" s="225"/>
      <c r="AL80" s="225"/>
      <c r="AM80" s="225"/>
      <c r="AN80" s="225"/>
      <c r="AO80" s="225"/>
      <c r="AP80" s="225"/>
      <c r="AQ80" s="225"/>
      <c r="AR80" s="225"/>
      <c r="AS80" s="225"/>
      <c r="AT80" s="225"/>
      <c r="AU80" s="225"/>
      <c r="AV80" s="225"/>
      <c r="AW80" s="225"/>
      <c r="AX80" s="226"/>
    </row>
    <row r="81" spans="1:50" ht="26.25" customHeight="1" x14ac:dyDescent="0.15">
      <c r="A81" s="206"/>
      <c r="B81" s="207"/>
      <c r="C81" s="227" t="s">
        <v>35</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9" t="s">
        <v>603</v>
      </c>
      <c r="AE81" s="230"/>
      <c r="AF81" s="230"/>
      <c r="AG81" s="224" t="s">
        <v>665</v>
      </c>
      <c r="AH81" s="225"/>
      <c r="AI81" s="225"/>
      <c r="AJ81" s="225"/>
      <c r="AK81" s="225"/>
      <c r="AL81" s="225"/>
      <c r="AM81" s="225"/>
      <c r="AN81" s="225"/>
      <c r="AO81" s="225"/>
      <c r="AP81" s="225"/>
      <c r="AQ81" s="225"/>
      <c r="AR81" s="225"/>
      <c r="AS81" s="225"/>
      <c r="AT81" s="225"/>
      <c r="AU81" s="225"/>
      <c r="AV81" s="225"/>
      <c r="AW81" s="225"/>
      <c r="AX81" s="226"/>
    </row>
    <row r="82" spans="1:50" ht="60" customHeight="1" x14ac:dyDescent="0.15">
      <c r="A82" s="206"/>
      <c r="B82" s="207"/>
      <c r="C82" s="227" t="s">
        <v>40</v>
      </c>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8"/>
      <c r="AB82" s="228"/>
      <c r="AC82" s="263"/>
      <c r="AD82" s="229" t="s">
        <v>598</v>
      </c>
      <c r="AE82" s="230"/>
      <c r="AF82" s="230"/>
      <c r="AG82" s="224" t="s">
        <v>658</v>
      </c>
      <c r="AH82" s="225"/>
      <c r="AI82" s="225"/>
      <c r="AJ82" s="225"/>
      <c r="AK82" s="225"/>
      <c r="AL82" s="225"/>
      <c r="AM82" s="225"/>
      <c r="AN82" s="225"/>
      <c r="AO82" s="225"/>
      <c r="AP82" s="225"/>
      <c r="AQ82" s="225"/>
      <c r="AR82" s="225"/>
      <c r="AS82" s="225"/>
      <c r="AT82" s="225"/>
      <c r="AU82" s="225"/>
      <c r="AV82" s="225"/>
      <c r="AW82" s="225"/>
      <c r="AX82" s="226"/>
    </row>
    <row r="83" spans="1:50" ht="26.25" customHeight="1" x14ac:dyDescent="0.15">
      <c r="A83" s="206"/>
      <c r="B83" s="207"/>
      <c r="C83" s="227" t="s">
        <v>207</v>
      </c>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63"/>
      <c r="AD83" s="264" t="s">
        <v>603</v>
      </c>
      <c r="AE83" s="265"/>
      <c r="AF83" s="265"/>
      <c r="AG83" s="266" t="s">
        <v>665</v>
      </c>
      <c r="AH83" s="267"/>
      <c r="AI83" s="267"/>
      <c r="AJ83" s="267"/>
      <c r="AK83" s="267"/>
      <c r="AL83" s="267"/>
      <c r="AM83" s="267"/>
      <c r="AN83" s="267"/>
      <c r="AO83" s="267"/>
      <c r="AP83" s="267"/>
      <c r="AQ83" s="267"/>
      <c r="AR83" s="267"/>
      <c r="AS83" s="267"/>
      <c r="AT83" s="267"/>
      <c r="AU83" s="267"/>
      <c r="AV83" s="267"/>
      <c r="AW83" s="267"/>
      <c r="AX83" s="268"/>
    </row>
    <row r="84" spans="1:50" ht="26.25" customHeight="1" x14ac:dyDescent="0.15">
      <c r="A84" s="206"/>
      <c r="B84" s="207"/>
      <c r="C84" s="323" t="s">
        <v>208</v>
      </c>
      <c r="D84" s="324"/>
      <c r="E84" s="324"/>
      <c r="F84" s="324"/>
      <c r="G84" s="324"/>
      <c r="H84" s="324"/>
      <c r="I84" s="324"/>
      <c r="J84" s="324"/>
      <c r="K84" s="324"/>
      <c r="L84" s="324"/>
      <c r="M84" s="324"/>
      <c r="N84" s="324"/>
      <c r="O84" s="324"/>
      <c r="P84" s="324"/>
      <c r="Q84" s="324"/>
      <c r="R84" s="324"/>
      <c r="S84" s="324"/>
      <c r="T84" s="324"/>
      <c r="U84" s="324"/>
      <c r="V84" s="324"/>
      <c r="W84" s="324"/>
      <c r="X84" s="324"/>
      <c r="Y84" s="324"/>
      <c r="Z84" s="324"/>
      <c r="AA84" s="324"/>
      <c r="AB84" s="324"/>
      <c r="AC84" s="325"/>
      <c r="AD84" s="229" t="s">
        <v>603</v>
      </c>
      <c r="AE84" s="230"/>
      <c r="AF84" s="296"/>
      <c r="AG84" s="224" t="s">
        <v>665</v>
      </c>
      <c r="AH84" s="225"/>
      <c r="AI84" s="225"/>
      <c r="AJ84" s="225"/>
      <c r="AK84" s="225"/>
      <c r="AL84" s="225"/>
      <c r="AM84" s="225"/>
      <c r="AN84" s="225"/>
      <c r="AO84" s="225"/>
      <c r="AP84" s="225"/>
      <c r="AQ84" s="225"/>
      <c r="AR84" s="225"/>
      <c r="AS84" s="225"/>
      <c r="AT84" s="225"/>
      <c r="AU84" s="225"/>
      <c r="AV84" s="225"/>
      <c r="AW84" s="225"/>
      <c r="AX84" s="226"/>
    </row>
    <row r="85" spans="1:50" ht="45" customHeight="1" x14ac:dyDescent="0.15">
      <c r="A85" s="208"/>
      <c r="B85" s="209"/>
      <c r="C85" s="326" t="s">
        <v>200</v>
      </c>
      <c r="D85" s="327"/>
      <c r="E85" s="327"/>
      <c r="F85" s="327"/>
      <c r="G85" s="327"/>
      <c r="H85" s="327"/>
      <c r="I85" s="327"/>
      <c r="J85" s="327"/>
      <c r="K85" s="327"/>
      <c r="L85" s="327"/>
      <c r="M85" s="327"/>
      <c r="N85" s="327"/>
      <c r="O85" s="327"/>
      <c r="P85" s="327"/>
      <c r="Q85" s="327"/>
      <c r="R85" s="327"/>
      <c r="S85" s="327"/>
      <c r="T85" s="327"/>
      <c r="U85" s="327"/>
      <c r="V85" s="327"/>
      <c r="W85" s="327"/>
      <c r="X85" s="327"/>
      <c r="Y85" s="327"/>
      <c r="Z85" s="327"/>
      <c r="AA85" s="327"/>
      <c r="AB85" s="327"/>
      <c r="AC85" s="328"/>
      <c r="AD85" s="257" t="s">
        <v>598</v>
      </c>
      <c r="AE85" s="258"/>
      <c r="AF85" s="259"/>
      <c r="AG85" s="260" t="s">
        <v>659</v>
      </c>
      <c r="AH85" s="261"/>
      <c r="AI85" s="261"/>
      <c r="AJ85" s="261"/>
      <c r="AK85" s="261"/>
      <c r="AL85" s="261"/>
      <c r="AM85" s="261"/>
      <c r="AN85" s="261"/>
      <c r="AO85" s="261"/>
      <c r="AP85" s="261"/>
      <c r="AQ85" s="261"/>
      <c r="AR85" s="261"/>
      <c r="AS85" s="261"/>
      <c r="AT85" s="261"/>
      <c r="AU85" s="261"/>
      <c r="AV85" s="261"/>
      <c r="AW85" s="261"/>
      <c r="AX85" s="262"/>
    </row>
    <row r="86" spans="1:50" ht="36" customHeight="1" x14ac:dyDescent="0.15">
      <c r="A86" s="204" t="s">
        <v>37</v>
      </c>
      <c r="B86" s="205"/>
      <c r="C86" s="210" t="s">
        <v>201</v>
      </c>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2"/>
      <c r="AD86" s="213" t="s">
        <v>603</v>
      </c>
      <c r="AE86" s="214"/>
      <c r="AF86" s="215"/>
      <c r="AG86" s="216" t="s">
        <v>666</v>
      </c>
      <c r="AH86" s="217"/>
      <c r="AI86" s="217"/>
      <c r="AJ86" s="217"/>
      <c r="AK86" s="217"/>
      <c r="AL86" s="217"/>
      <c r="AM86" s="217"/>
      <c r="AN86" s="217"/>
      <c r="AO86" s="217"/>
      <c r="AP86" s="217"/>
      <c r="AQ86" s="217"/>
      <c r="AR86" s="217"/>
      <c r="AS86" s="217"/>
      <c r="AT86" s="217"/>
      <c r="AU86" s="217"/>
      <c r="AV86" s="217"/>
      <c r="AW86" s="217"/>
      <c r="AX86" s="218"/>
    </row>
    <row r="87" spans="1:50" ht="45" customHeight="1" x14ac:dyDescent="0.15">
      <c r="A87" s="206"/>
      <c r="B87" s="207"/>
      <c r="C87" s="219" t="s">
        <v>42</v>
      </c>
      <c r="D87" s="220"/>
      <c r="E87" s="220"/>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1"/>
      <c r="AD87" s="222" t="s">
        <v>598</v>
      </c>
      <c r="AE87" s="223"/>
      <c r="AF87" s="223"/>
      <c r="AG87" s="224" t="s">
        <v>662</v>
      </c>
      <c r="AH87" s="225"/>
      <c r="AI87" s="225"/>
      <c r="AJ87" s="225"/>
      <c r="AK87" s="225"/>
      <c r="AL87" s="225"/>
      <c r="AM87" s="225"/>
      <c r="AN87" s="225"/>
      <c r="AO87" s="225"/>
      <c r="AP87" s="225"/>
      <c r="AQ87" s="225"/>
      <c r="AR87" s="225"/>
      <c r="AS87" s="225"/>
      <c r="AT87" s="225"/>
      <c r="AU87" s="225"/>
      <c r="AV87" s="225"/>
      <c r="AW87" s="225"/>
      <c r="AX87" s="226"/>
    </row>
    <row r="88" spans="1:50" ht="33.75" customHeight="1" x14ac:dyDescent="0.15">
      <c r="A88" s="206"/>
      <c r="B88" s="207"/>
      <c r="C88" s="227" t="s">
        <v>167</v>
      </c>
      <c r="D88" s="228"/>
      <c r="E88" s="228"/>
      <c r="F88" s="228"/>
      <c r="G88" s="228"/>
      <c r="H88" s="228"/>
      <c r="I88" s="228"/>
      <c r="J88" s="228"/>
      <c r="K88" s="228"/>
      <c r="L88" s="228"/>
      <c r="M88" s="228"/>
      <c r="N88" s="228"/>
      <c r="O88" s="228"/>
      <c r="P88" s="228"/>
      <c r="Q88" s="228"/>
      <c r="R88" s="228"/>
      <c r="S88" s="228"/>
      <c r="T88" s="228"/>
      <c r="U88" s="228"/>
      <c r="V88" s="228"/>
      <c r="W88" s="228"/>
      <c r="X88" s="228"/>
      <c r="Y88" s="228"/>
      <c r="Z88" s="228"/>
      <c r="AA88" s="228"/>
      <c r="AB88" s="228"/>
      <c r="AC88" s="228"/>
      <c r="AD88" s="229" t="s">
        <v>598</v>
      </c>
      <c r="AE88" s="230"/>
      <c r="AF88" s="230"/>
      <c r="AG88" s="224" t="s">
        <v>667</v>
      </c>
      <c r="AH88" s="225"/>
      <c r="AI88" s="225"/>
      <c r="AJ88" s="225"/>
      <c r="AK88" s="225"/>
      <c r="AL88" s="225"/>
      <c r="AM88" s="225"/>
      <c r="AN88" s="225"/>
      <c r="AO88" s="225"/>
      <c r="AP88" s="225"/>
      <c r="AQ88" s="225"/>
      <c r="AR88" s="225"/>
      <c r="AS88" s="225"/>
      <c r="AT88" s="225"/>
      <c r="AU88" s="225"/>
      <c r="AV88" s="225"/>
      <c r="AW88" s="225"/>
      <c r="AX88" s="226"/>
    </row>
    <row r="89" spans="1:50" ht="27" customHeight="1" x14ac:dyDescent="0.15">
      <c r="A89" s="208"/>
      <c r="B89" s="209"/>
      <c r="C89" s="227" t="s">
        <v>41</v>
      </c>
      <c r="D89" s="228"/>
      <c r="E89" s="228"/>
      <c r="F89" s="228"/>
      <c r="G89" s="228"/>
      <c r="H89" s="228"/>
      <c r="I89" s="228"/>
      <c r="J89" s="228"/>
      <c r="K89" s="228"/>
      <c r="L89" s="228"/>
      <c r="M89" s="228"/>
      <c r="N89" s="228"/>
      <c r="O89" s="228"/>
      <c r="P89" s="228"/>
      <c r="Q89" s="228"/>
      <c r="R89" s="228"/>
      <c r="S89" s="228"/>
      <c r="T89" s="228"/>
      <c r="U89" s="228"/>
      <c r="V89" s="228"/>
      <c r="W89" s="228"/>
      <c r="X89" s="228"/>
      <c r="Y89" s="228"/>
      <c r="Z89" s="228"/>
      <c r="AA89" s="228"/>
      <c r="AB89" s="228"/>
      <c r="AC89" s="228"/>
      <c r="AD89" s="229" t="s">
        <v>603</v>
      </c>
      <c r="AE89" s="230"/>
      <c r="AF89" s="230"/>
      <c r="AG89" s="249" t="s">
        <v>670</v>
      </c>
      <c r="AH89" s="250"/>
      <c r="AI89" s="250"/>
      <c r="AJ89" s="250"/>
      <c r="AK89" s="250"/>
      <c r="AL89" s="250"/>
      <c r="AM89" s="250"/>
      <c r="AN89" s="250"/>
      <c r="AO89" s="250"/>
      <c r="AP89" s="250"/>
      <c r="AQ89" s="250"/>
      <c r="AR89" s="250"/>
      <c r="AS89" s="250"/>
      <c r="AT89" s="250"/>
      <c r="AU89" s="250"/>
      <c r="AV89" s="250"/>
      <c r="AW89" s="250"/>
      <c r="AX89" s="251"/>
    </row>
    <row r="90" spans="1:50" ht="41.25" customHeight="1" x14ac:dyDescent="0.15">
      <c r="A90" s="231" t="s">
        <v>54</v>
      </c>
      <c r="B90" s="232"/>
      <c r="C90" s="237" t="s">
        <v>134</v>
      </c>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9"/>
      <c r="AD90" s="240" t="s">
        <v>598</v>
      </c>
      <c r="AE90" s="241"/>
      <c r="AF90" s="242"/>
      <c r="AG90" s="243" t="s">
        <v>660</v>
      </c>
      <c r="AH90" s="244"/>
      <c r="AI90" s="244"/>
      <c r="AJ90" s="244"/>
      <c r="AK90" s="244"/>
      <c r="AL90" s="244"/>
      <c r="AM90" s="244"/>
      <c r="AN90" s="244"/>
      <c r="AO90" s="244"/>
      <c r="AP90" s="244"/>
      <c r="AQ90" s="244"/>
      <c r="AR90" s="244"/>
      <c r="AS90" s="244"/>
      <c r="AT90" s="244"/>
      <c r="AU90" s="244"/>
      <c r="AV90" s="244"/>
      <c r="AW90" s="244"/>
      <c r="AX90" s="245"/>
    </row>
    <row r="91" spans="1:50" ht="19.7" customHeight="1" x14ac:dyDescent="0.15">
      <c r="A91" s="233"/>
      <c r="B91" s="234"/>
      <c r="C91" s="706" t="s">
        <v>0</v>
      </c>
      <c r="D91" s="707"/>
      <c r="E91" s="707"/>
      <c r="F91" s="707"/>
      <c r="G91" s="707"/>
      <c r="H91" s="707"/>
      <c r="I91" s="707"/>
      <c r="J91" s="707"/>
      <c r="K91" s="707"/>
      <c r="L91" s="707"/>
      <c r="M91" s="707"/>
      <c r="N91" s="707"/>
      <c r="O91" s="703" t="s">
        <v>563</v>
      </c>
      <c r="P91" s="704"/>
      <c r="Q91" s="704"/>
      <c r="R91" s="704"/>
      <c r="S91" s="704"/>
      <c r="T91" s="704"/>
      <c r="U91" s="704"/>
      <c r="V91" s="704"/>
      <c r="W91" s="704"/>
      <c r="X91" s="704"/>
      <c r="Y91" s="704"/>
      <c r="Z91" s="704"/>
      <c r="AA91" s="704"/>
      <c r="AB91" s="704"/>
      <c r="AC91" s="704"/>
      <c r="AD91" s="704"/>
      <c r="AE91" s="704"/>
      <c r="AF91" s="705"/>
      <c r="AG91" s="246"/>
      <c r="AH91" s="247"/>
      <c r="AI91" s="247"/>
      <c r="AJ91" s="247"/>
      <c r="AK91" s="247"/>
      <c r="AL91" s="247"/>
      <c r="AM91" s="247"/>
      <c r="AN91" s="247"/>
      <c r="AO91" s="247"/>
      <c r="AP91" s="247"/>
      <c r="AQ91" s="247"/>
      <c r="AR91" s="247"/>
      <c r="AS91" s="247"/>
      <c r="AT91" s="247"/>
      <c r="AU91" s="247"/>
      <c r="AV91" s="247"/>
      <c r="AW91" s="247"/>
      <c r="AX91" s="248"/>
    </row>
    <row r="92" spans="1:50" ht="24.75" customHeight="1" x14ac:dyDescent="0.15">
      <c r="A92" s="233"/>
      <c r="B92" s="234"/>
      <c r="C92" s="693"/>
      <c r="D92" s="694"/>
      <c r="E92" s="254" t="s">
        <v>590</v>
      </c>
      <c r="F92" s="254"/>
      <c r="G92" s="254"/>
      <c r="H92" s="255"/>
      <c r="I92" s="255"/>
      <c r="J92" s="695"/>
      <c r="K92" s="695"/>
      <c r="L92" s="695"/>
      <c r="M92" s="255"/>
      <c r="N92" s="696"/>
      <c r="O92" s="697" t="s">
        <v>591</v>
      </c>
      <c r="P92" s="698"/>
      <c r="Q92" s="698"/>
      <c r="R92" s="698"/>
      <c r="S92" s="698"/>
      <c r="T92" s="698"/>
      <c r="U92" s="698"/>
      <c r="V92" s="698"/>
      <c r="W92" s="698"/>
      <c r="X92" s="698"/>
      <c r="Y92" s="698"/>
      <c r="Z92" s="698"/>
      <c r="AA92" s="698"/>
      <c r="AB92" s="698"/>
      <c r="AC92" s="698"/>
      <c r="AD92" s="698"/>
      <c r="AE92" s="698"/>
      <c r="AF92" s="699"/>
      <c r="AG92" s="246"/>
      <c r="AH92" s="247"/>
      <c r="AI92" s="247"/>
      <c r="AJ92" s="247"/>
      <c r="AK92" s="247"/>
      <c r="AL92" s="247"/>
      <c r="AM92" s="247"/>
      <c r="AN92" s="247"/>
      <c r="AO92" s="247"/>
      <c r="AP92" s="247"/>
      <c r="AQ92" s="247"/>
      <c r="AR92" s="247"/>
      <c r="AS92" s="247"/>
      <c r="AT92" s="247"/>
      <c r="AU92" s="247"/>
      <c r="AV92" s="247"/>
      <c r="AW92" s="247"/>
      <c r="AX92" s="248"/>
    </row>
    <row r="93" spans="1:50" ht="24.75" customHeight="1" x14ac:dyDescent="0.15">
      <c r="A93" s="235"/>
      <c r="B93" s="236"/>
      <c r="C93" s="252"/>
      <c r="D93" s="253"/>
      <c r="E93" s="254"/>
      <c r="F93" s="254"/>
      <c r="G93" s="254"/>
      <c r="H93" s="255"/>
      <c r="I93" s="255"/>
      <c r="J93" s="256"/>
      <c r="K93" s="256"/>
      <c r="L93" s="256"/>
      <c r="M93" s="691"/>
      <c r="N93" s="692"/>
      <c r="O93" s="700"/>
      <c r="P93" s="701"/>
      <c r="Q93" s="701"/>
      <c r="R93" s="701"/>
      <c r="S93" s="701"/>
      <c r="T93" s="701"/>
      <c r="U93" s="701"/>
      <c r="V93" s="701"/>
      <c r="W93" s="701"/>
      <c r="X93" s="701"/>
      <c r="Y93" s="701"/>
      <c r="Z93" s="701"/>
      <c r="AA93" s="701"/>
      <c r="AB93" s="701"/>
      <c r="AC93" s="701"/>
      <c r="AD93" s="701"/>
      <c r="AE93" s="701"/>
      <c r="AF93" s="702"/>
      <c r="AG93" s="249"/>
      <c r="AH93" s="250"/>
      <c r="AI93" s="250"/>
      <c r="AJ93" s="250"/>
      <c r="AK93" s="250"/>
      <c r="AL93" s="250"/>
      <c r="AM93" s="250"/>
      <c r="AN93" s="250"/>
      <c r="AO93" s="250"/>
      <c r="AP93" s="250"/>
      <c r="AQ93" s="250"/>
      <c r="AR93" s="250"/>
      <c r="AS93" s="250"/>
      <c r="AT93" s="250"/>
      <c r="AU93" s="250"/>
      <c r="AV93" s="250"/>
      <c r="AW93" s="250"/>
      <c r="AX93" s="251"/>
    </row>
    <row r="94" spans="1:50" ht="67.5" customHeight="1" x14ac:dyDescent="0.15">
      <c r="A94" s="204" t="s">
        <v>45</v>
      </c>
      <c r="B94" s="718"/>
      <c r="C94" s="164" t="s">
        <v>49</v>
      </c>
      <c r="D94" s="539"/>
      <c r="E94" s="539"/>
      <c r="F94" s="540"/>
      <c r="G94" s="721" t="s">
        <v>668</v>
      </c>
      <c r="H94" s="721"/>
      <c r="I94" s="721"/>
      <c r="J94" s="721"/>
      <c r="K94" s="721"/>
      <c r="L94" s="721"/>
      <c r="M94" s="721"/>
      <c r="N94" s="721"/>
      <c r="O94" s="721"/>
      <c r="P94" s="721"/>
      <c r="Q94" s="721"/>
      <c r="R94" s="721"/>
      <c r="S94" s="721"/>
      <c r="T94" s="721"/>
      <c r="U94" s="721"/>
      <c r="V94" s="721"/>
      <c r="W94" s="721"/>
      <c r="X94" s="721"/>
      <c r="Y94" s="721"/>
      <c r="Z94" s="721"/>
      <c r="AA94" s="721"/>
      <c r="AB94" s="721"/>
      <c r="AC94" s="721"/>
      <c r="AD94" s="721"/>
      <c r="AE94" s="721"/>
      <c r="AF94" s="721"/>
      <c r="AG94" s="721"/>
      <c r="AH94" s="721"/>
      <c r="AI94" s="721"/>
      <c r="AJ94" s="721"/>
      <c r="AK94" s="721"/>
      <c r="AL94" s="721"/>
      <c r="AM94" s="721"/>
      <c r="AN94" s="721"/>
      <c r="AO94" s="721"/>
      <c r="AP94" s="721"/>
      <c r="AQ94" s="721"/>
      <c r="AR94" s="721"/>
      <c r="AS94" s="721"/>
      <c r="AT94" s="721"/>
      <c r="AU94" s="721"/>
      <c r="AV94" s="721"/>
      <c r="AW94" s="721"/>
      <c r="AX94" s="722"/>
    </row>
    <row r="95" spans="1:50" ht="67.5" customHeight="1" thickBot="1" x14ac:dyDescent="0.2">
      <c r="A95" s="719"/>
      <c r="B95" s="720"/>
      <c r="C95" s="723" t="s">
        <v>53</v>
      </c>
      <c r="D95" s="724"/>
      <c r="E95" s="724"/>
      <c r="F95" s="725"/>
      <c r="G95" s="726" t="s">
        <v>669</v>
      </c>
      <c r="H95" s="726"/>
      <c r="I95" s="726"/>
      <c r="J95" s="726"/>
      <c r="K95" s="726"/>
      <c r="L95" s="726"/>
      <c r="M95" s="726"/>
      <c r="N95" s="726"/>
      <c r="O95" s="726"/>
      <c r="P95" s="726"/>
      <c r="Q95" s="726"/>
      <c r="R95" s="726"/>
      <c r="S95" s="726"/>
      <c r="T95" s="726"/>
      <c r="U95" s="726"/>
      <c r="V95" s="726"/>
      <c r="W95" s="726"/>
      <c r="X95" s="726"/>
      <c r="Y95" s="726"/>
      <c r="Z95" s="726"/>
      <c r="AA95" s="726"/>
      <c r="AB95" s="726"/>
      <c r="AC95" s="726"/>
      <c r="AD95" s="726"/>
      <c r="AE95" s="726"/>
      <c r="AF95" s="726"/>
      <c r="AG95" s="726"/>
      <c r="AH95" s="726"/>
      <c r="AI95" s="726"/>
      <c r="AJ95" s="726"/>
      <c r="AK95" s="726"/>
      <c r="AL95" s="726"/>
      <c r="AM95" s="726"/>
      <c r="AN95" s="726"/>
      <c r="AO95" s="726"/>
      <c r="AP95" s="726"/>
      <c r="AQ95" s="726"/>
      <c r="AR95" s="726"/>
      <c r="AS95" s="726"/>
      <c r="AT95" s="726"/>
      <c r="AU95" s="726"/>
      <c r="AV95" s="726"/>
      <c r="AW95" s="726"/>
      <c r="AX95" s="727"/>
    </row>
    <row r="96" spans="1:50" ht="24" customHeight="1" x14ac:dyDescent="0.15">
      <c r="A96" s="708" t="s">
        <v>30</v>
      </c>
      <c r="B96" s="709"/>
      <c r="C96" s="709"/>
      <c r="D96" s="709"/>
      <c r="E96" s="709"/>
      <c r="F96" s="709"/>
      <c r="G96" s="709"/>
      <c r="H96" s="709"/>
      <c r="I96" s="709"/>
      <c r="J96" s="709"/>
      <c r="K96" s="709"/>
      <c r="L96" s="709"/>
      <c r="M96" s="709"/>
      <c r="N96" s="709"/>
      <c r="O96" s="709"/>
      <c r="P96" s="709"/>
      <c r="Q96" s="709"/>
      <c r="R96" s="709"/>
      <c r="S96" s="709"/>
      <c r="T96" s="709"/>
      <c r="U96" s="709"/>
      <c r="V96" s="709"/>
      <c r="W96" s="709"/>
      <c r="X96" s="709"/>
      <c r="Y96" s="709"/>
      <c r="Z96" s="709"/>
      <c r="AA96" s="709"/>
      <c r="AB96" s="709"/>
      <c r="AC96" s="709"/>
      <c r="AD96" s="709"/>
      <c r="AE96" s="709"/>
      <c r="AF96" s="709"/>
      <c r="AG96" s="709"/>
      <c r="AH96" s="709"/>
      <c r="AI96" s="709"/>
      <c r="AJ96" s="709"/>
      <c r="AK96" s="709"/>
      <c r="AL96" s="709"/>
      <c r="AM96" s="709"/>
      <c r="AN96" s="709"/>
      <c r="AO96" s="709"/>
      <c r="AP96" s="709"/>
      <c r="AQ96" s="709"/>
      <c r="AR96" s="709"/>
      <c r="AS96" s="709"/>
      <c r="AT96" s="709"/>
      <c r="AU96" s="709"/>
      <c r="AV96" s="709"/>
      <c r="AW96" s="709"/>
      <c r="AX96" s="710"/>
    </row>
    <row r="97" spans="1:52" ht="67.5" customHeight="1" thickBot="1" x14ac:dyDescent="0.2">
      <c r="A97" s="711" t="s">
        <v>702</v>
      </c>
      <c r="B97" s="712"/>
      <c r="C97" s="712"/>
      <c r="D97" s="712"/>
      <c r="E97" s="712"/>
      <c r="F97" s="712"/>
      <c r="G97" s="712"/>
      <c r="H97" s="712"/>
      <c r="I97" s="712"/>
      <c r="J97" s="712"/>
      <c r="K97" s="712"/>
      <c r="L97" s="712"/>
      <c r="M97" s="712"/>
      <c r="N97" s="712"/>
      <c r="O97" s="712"/>
      <c r="P97" s="712"/>
      <c r="Q97" s="712"/>
      <c r="R97" s="712"/>
      <c r="S97" s="712"/>
      <c r="T97" s="712"/>
      <c r="U97" s="712"/>
      <c r="V97" s="712"/>
      <c r="W97" s="712"/>
      <c r="X97" s="712"/>
      <c r="Y97" s="712"/>
      <c r="Z97" s="712"/>
      <c r="AA97" s="712"/>
      <c r="AB97" s="712"/>
      <c r="AC97" s="712"/>
      <c r="AD97" s="712"/>
      <c r="AE97" s="712"/>
      <c r="AF97" s="712"/>
      <c r="AG97" s="712"/>
      <c r="AH97" s="712"/>
      <c r="AI97" s="712"/>
      <c r="AJ97" s="712"/>
      <c r="AK97" s="712"/>
      <c r="AL97" s="712"/>
      <c r="AM97" s="712"/>
      <c r="AN97" s="712"/>
      <c r="AO97" s="712"/>
      <c r="AP97" s="712"/>
      <c r="AQ97" s="712"/>
      <c r="AR97" s="712"/>
      <c r="AS97" s="712"/>
      <c r="AT97" s="712"/>
      <c r="AU97" s="712"/>
      <c r="AV97" s="712"/>
      <c r="AW97" s="712"/>
      <c r="AX97" s="713"/>
    </row>
    <row r="98" spans="1:52" ht="24.75" customHeight="1" x14ac:dyDescent="0.15">
      <c r="A98" s="714" t="s">
        <v>31</v>
      </c>
      <c r="B98" s="715"/>
      <c r="C98" s="715"/>
      <c r="D98" s="715"/>
      <c r="E98" s="715"/>
      <c r="F98" s="715"/>
      <c r="G98" s="715"/>
      <c r="H98" s="715"/>
      <c r="I98" s="715"/>
      <c r="J98" s="715"/>
      <c r="K98" s="715"/>
      <c r="L98" s="715"/>
      <c r="M98" s="715"/>
      <c r="N98" s="715"/>
      <c r="O98" s="715"/>
      <c r="P98" s="715"/>
      <c r="Q98" s="715"/>
      <c r="R98" s="715"/>
      <c r="S98" s="715"/>
      <c r="T98" s="715"/>
      <c r="U98" s="715"/>
      <c r="V98" s="715"/>
      <c r="W98" s="715"/>
      <c r="X98" s="715"/>
      <c r="Y98" s="715"/>
      <c r="Z98" s="715"/>
      <c r="AA98" s="715"/>
      <c r="AB98" s="715"/>
      <c r="AC98" s="715"/>
      <c r="AD98" s="715"/>
      <c r="AE98" s="715"/>
      <c r="AF98" s="715"/>
      <c r="AG98" s="715"/>
      <c r="AH98" s="715"/>
      <c r="AI98" s="715"/>
      <c r="AJ98" s="715"/>
      <c r="AK98" s="715"/>
      <c r="AL98" s="715"/>
      <c r="AM98" s="715"/>
      <c r="AN98" s="715"/>
      <c r="AO98" s="715"/>
      <c r="AP98" s="715"/>
      <c r="AQ98" s="715"/>
      <c r="AR98" s="715"/>
      <c r="AS98" s="715"/>
      <c r="AT98" s="715"/>
      <c r="AU98" s="715"/>
      <c r="AV98" s="715"/>
      <c r="AW98" s="715"/>
      <c r="AX98" s="716"/>
    </row>
    <row r="99" spans="1:52" ht="67.5" customHeight="1" thickBot="1" x14ac:dyDescent="0.2">
      <c r="A99" s="186" t="s">
        <v>129</v>
      </c>
      <c r="B99" s="187"/>
      <c r="C99" s="187"/>
      <c r="D99" s="187"/>
      <c r="E99" s="188"/>
      <c r="F99" s="717" t="s">
        <v>703</v>
      </c>
      <c r="G99" s="712"/>
      <c r="H99" s="712"/>
      <c r="I99" s="712"/>
      <c r="J99" s="712"/>
      <c r="K99" s="712"/>
      <c r="L99" s="712"/>
      <c r="M99" s="712"/>
      <c r="N99" s="712"/>
      <c r="O99" s="712"/>
      <c r="P99" s="712"/>
      <c r="Q99" s="712"/>
      <c r="R99" s="712"/>
      <c r="S99" s="712"/>
      <c r="T99" s="712"/>
      <c r="U99" s="712"/>
      <c r="V99" s="712"/>
      <c r="W99" s="712"/>
      <c r="X99" s="712"/>
      <c r="Y99" s="712"/>
      <c r="Z99" s="712"/>
      <c r="AA99" s="712"/>
      <c r="AB99" s="712"/>
      <c r="AC99" s="712"/>
      <c r="AD99" s="712"/>
      <c r="AE99" s="712"/>
      <c r="AF99" s="712"/>
      <c r="AG99" s="712"/>
      <c r="AH99" s="712"/>
      <c r="AI99" s="712"/>
      <c r="AJ99" s="712"/>
      <c r="AK99" s="712"/>
      <c r="AL99" s="712"/>
      <c r="AM99" s="712"/>
      <c r="AN99" s="712"/>
      <c r="AO99" s="712"/>
      <c r="AP99" s="712"/>
      <c r="AQ99" s="712"/>
      <c r="AR99" s="712"/>
      <c r="AS99" s="712"/>
      <c r="AT99" s="712"/>
      <c r="AU99" s="712"/>
      <c r="AV99" s="712"/>
      <c r="AW99" s="712"/>
      <c r="AX99" s="713"/>
    </row>
    <row r="100" spans="1:52" ht="24.75" customHeight="1" x14ac:dyDescent="0.15">
      <c r="A100" s="714" t="s">
        <v>43</v>
      </c>
      <c r="B100" s="715"/>
      <c r="C100" s="715"/>
      <c r="D100" s="715"/>
      <c r="E100" s="715"/>
      <c r="F100" s="715"/>
      <c r="G100" s="715"/>
      <c r="H100" s="715"/>
      <c r="I100" s="715"/>
      <c r="J100" s="715"/>
      <c r="K100" s="715"/>
      <c r="L100" s="715"/>
      <c r="M100" s="715"/>
      <c r="N100" s="715"/>
      <c r="O100" s="715"/>
      <c r="P100" s="715"/>
      <c r="Q100" s="715"/>
      <c r="R100" s="715"/>
      <c r="S100" s="715"/>
      <c r="T100" s="715"/>
      <c r="U100" s="715"/>
      <c r="V100" s="715"/>
      <c r="W100" s="715"/>
      <c r="X100" s="715"/>
      <c r="Y100" s="715"/>
      <c r="Z100" s="715"/>
      <c r="AA100" s="715"/>
      <c r="AB100" s="715"/>
      <c r="AC100" s="715"/>
      <c r="AD100" s="715"/>
      <c r="AE100" s="715"/>
      <c r="AF100" s="715"/>
      <c r="AG100" s="715"/>
      <c r="AH100" s="715"/>
      <c r="AI100" s="715"/>
      <c r="AJ100" s="715"/>
      <c r="AK100" s="715"/>
      <c r="AL100" s="715"/>
      <c r="AM100" s="715"/>
      <c r="AN100" s="715"/>
      <c r="AO100" s="715"/>
      <c r="AP100" s="715"/>
      <c r="AQ100" s="715"/>
      <c r="AR100" s="715"/>
      <c r="AS100" s="715"/>
      <c r="AT100" s="715"/>
      <c r="AU100" s="715"/>
      <c r="AV100" s="715"/>
      <c r="AW100" s="715"/>
      <c r="AX100" s="716"/>
    </row>
    <row r="101" spans="1:52" ht="66" customHeight="1" thickBot="1" x14ac:dyDescent="0.2">
      <c r="A101" s="186" t="s">
        <v>704</v>
      </c>
      <c r="B101" s="187"/>
      <c r="C101" s="187"/>
      <c r="D101" s="187"/>
      <c r="E101" s="188"/>
      <c r="F101" s="189" t="s">
        <v>705</v>
      </c>
      <c r="G101" s="190"/>
      <c r="H101" s="190"/>
      <c r="I101" s="190"/>
      <c r="J101" s="190"/>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190"/>
      <c r="AH101" s="190"/>
      <c r="AI101" s="190"/>
      <c r="AJ101" s="190"/>
      <c r="AK101" s="190"/>
      <c r="AL101" s="190"/>
      <c r="AM101" s="190"/>
      <c r="AN101" s="190"/>
      <c r="AO101" s="190"/>
      <c r="AP101" s="190"/>
      <c r="AQ101" s="190"/>
      <c r="AR101" s="190"/>
      <c r="AS101" s="190"/>
      <c r="AT101" s="190"/>
      <c r="AU101" s="190"/>
      <c r="AV101" s="190"/>
      <c r="AW101" s="190"/>
      <c r="AX101" s="191"/>
    </row>
    <row r="102" spans="1:52" ht="24.75" customHeight="1" x14ac:dyDescent="0.15">
      <c r="A102" s="192" t="s">
        <v>32</v>
      </c>
      <c r="B102" s="193"/>
      <c r="C102" s="193"/>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c r="AO102" s="193"/>
      <c r="AP102" s="193"/>
      <c r="AQ102" s="193"/>
      <c r="AR102" s="193"/>
      <c r="AS102" s="193"/>
      <c r="AT102" s="193"/>
      <c r="AU102" s="193"/>
      <c r="AV102" s="193"/>
      <c r="AW102" s="193"/>
      <c r="AX102" s="194"/>
    </row>
    <row r="103" spans="1:52" ht="67.5" customHeight="1" thickBot="1" x14ac:dyDescent="0.2">
      <c r="A103" s="195" t="s">
        <v>707</v>
      </c>
      <c r="B103" s="196"/>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196"/>
      <c r="AN103" s="196"/>
      <c r="AO103" s="196"/>
      <c r="AP103" s="196"/>
      <c r="AQ103" s="196"/>
      <c r="AR103" s="196"/>
      <c r="AS103" s="196"/>
      <c r="AT103" s="196"/>
      <c r="AU103" s="196"/>
      <c r="AV103" s="196"/>
      <c r="AW103" s="196"/>
      <c r="AX103" s="197"/>
    </row>
    <row r="104" spans="1:52" ht="24.75" customHeight="1" x14ac:dyDescent="0.15">
      <c r="A104" s="198" t="s">
        <v>210</v>
      </c>
      <c r="B104" s="199"/>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c r="AE104" s="199"/>
      <c r="AF104" s="199"/>
      <c r="AG104" s="199"/>
      <c r="AH104" s="199"/>
      <c r="AI104" s="199"/>
      <c r="AJ104" s="199"/>
      <c r="AK104" s="199"/>
      <c r="AL104" s="199"/>
      <c r="AM104" s="199"/>
      <c r="AN104" s="199"/>
      <c r="AO104" s="199"/>
      <c r="AP104" s="199"/>
      <c r="AQ104" s="199"/>
      <c r="AR104" s="199"/>
      <c r="AS104" s="199"/>
      <c r="AT104" s="199"/>
      <c r="AU104" s="199"/>
      <c r="AV104" s="199"/>
      <c r="AW104" s="199"/>
      <c r="AX104" s="200"/>
      <c r="AZ104" s="10"/>
    </row>
    <row r="105" spans="1:52" ht="24.75" customHeight="1" x14ac:dyDescent="0.15">
      <c r="A105" s="201" t="s">
        <v>244</v>
      </c>
      <c r="B105" s="202"/>
      <c r="C105" s="202"/>
      <c r="D105" s="203"/>
      <c r="E105" s="182" t="s">
        <v>592</v>
      </c>
      <c r="F105" s="183"/>
      <c r="G105" s="183"/>
      <c r="H105" s="183"/>
      <c r="I105" s="183"/>
      <c r="J105" s="183"/>
      <c r="K105" s="183"/>
      <c r="L105" s="183"/>
      <c r="M105" s="183"/>
      <c r="N105" s="183"/>
      <c r="O105" s="183"/>
      <c r="P105" s="184"/>
      <c r="Q105" s="182"/>
      <c r="R105" s="183"/>
      <c r="S105" s="183"/>
      <c r="T105" s="183"/>
      <c r="U105" s="183"/>
      <c r="V105" s="183"/>
      <c r="W105" s="183"/>
      <c r="X105" s="183"/>
      <c r="Y105" s="183"/>
      <c r="Z105" s="183"/>
      <c r="AA105" s="183"/>
      <c r="AB105" s="184"/>
      <c r="AC105" s="182"/>
      <c r="AD105" s="183"/>
      <c r="AE105" s="183"/>
      <c r="AF105" s="183"/>
      <c r="AG105" s="183"/>
      <c r="AH105" s="183"/>
      <c r="AI105" s="183"/>
      <c r="AJ105" s="183"/>
      <c r="AK105" s="183"/>
      <c r="AL105" s="183"/>
      <c r="AM105" s="183"/>
      <c r="AN105" s="184"/>
      <c r="AO105" s="182"/>
      <c r="AP105" s="183"/>
      <c r="AQ105" s="183"/>
      <c r="AR105" s="183"/>
      <c r="AS105" s="183"/>
      <c r="AT105" s="183"/>
      <c r="AU105" s="183"/>
      <c r="AV105" s="183"/>
      <c r="AW105" s="183"/>
      <c r="AX105" s="185"/>
      <c r="AY105" s="63"/>
    </row>
    <row r="106" spans="1:52" ht="24.75" customHeight="1" x14ac:dyDescent="0.15">
      <c r="A106" s="123" t="s">
        <v>243</v>
      </c>
      <c r="B106" s="123"/>
      <c r="C106" s="123"/>
      <c r="D106" s="123"/>
      <c r="E106" s="182" t="s">
        <v>593</v>
      </c>
      <c r="F106" s="183"/>
      <c r="G106" s="183"/>
      <c r="H106" s="183"/>
      <c r="I106" s="183"/>
      <c r="J106" s="183"/>
      <c r="K106" s="183"/>
      <c r="L106" s="183"/>
      <c r="M106" s="183"/>
      <c r="N106" s="183"/>
      <c r="O106" s="183"/>
      <c r="P106" s="184"/>
      <c r="Q106" s="182"/>
      <c r="R106" s="183"/>
      <c r="S106" s="183"/>
      <c r="T106" s="183"/>
      <c r="U106" s="183"/>
      <c r="V106" s="183"/>
      <c r="W106" s="183"/>
      <c r="X106" s="183"/>
      <c r="Y106" s="183"/>
      <c r="Z106" s="183"/>
      <c r="AA106" s="183"/>
      <c r="AB106" s="184"/>
      <c r="AC106" s="182"/>
      <c r="AD106" s="183"/>
      <c r="AE106" s="183"/>
      <c r="AF106" s="183"/>
      <c r="AG106" s="183"/>
      <c r="AH106" s="183"/>
      <c r="AI106" s="183"/>
      <c r="AJ106" s="183"/>
      <c r="AK106" s="183"/>
      <c r="AL106" s="183"/>
      <c r="AM106" s="183"/>
      <c r="AN106" s="184"/>
      <c r="AO106" s="182"/>
      <c r="AP106" s="183"/>
      <c r="AQ106" s="183"/>
      <c r="AR106" s="183"/>
      <c r="AS106" s="183"/>
      <c r="AT106" s="183"/>
      <c r="AU106" s="183"/>
      <c r="AV106" s="183"/>
      <c r="AW106" s="183"/>
      <c r="AX106" s="185"/>
    </row>
    <row r="107" spans="1:52" ht="24.75" customHeight="1" x14ac:dyDescent="0.15">
      <c r="A107" s="123" t="s">
        <v>242</v>
      </c>
      <c r="B107" s="123"/>
      <c r="C107" s="123"/>
      <c r="D107" s="123"/>
      <c r="E107" s="182" t="s">
        <v>594</v>
      </c>
      <c r="F107" s="183"/>
      <c r="G107" s="183"/>
      <c r="H107" s="183"/>
      <c r="I107" s="183"/>
      <c r="J107" s="183"/>
      <c r="K107" s="183"/>
      <c r="L107" s="183"/>
      <c r="M107" s="183"/>
      <c r="N107" s="183"/>
      <c r="O107" s="183"/>
      <c r="P107" s="184"/>
      <c r="Q107" s="182"/>
      <c r="R107" s="183"/>
      <c r="S107" s="183"/>
      <c r="T107" s="183"/>
      <c r="U107" s="183"/>
      <c r="V107" s="183"/>
      <c r="W107" s="183"/>
      <c r="X107" s="183"/>
      <c r="Y107" s="183"/>
      <c r="Z107" s="183"/>
      <c r="AA107" s="183"/>
      <c r="AB107" s="184"/>
      <c r="AC107" s="182"/>
      <c r="AD107" s="183"/>
      <c r="AE107" s="183"/>
      <c r="AF107" s="183"/>
      <c r="AG107" s="183"/>
      <c r="AH107" s="183"/>
      <c r="AI107" s="183"/>
      <c r="AJ107" s="183"/>
      <c r="AK107" s="183"/>
      <c r="AL107" s="183"/>
      <c r="AM107" s="183"/>
      <c r="AN107" s="184"/>
      <c r="AO107" s="182"/>
      <c r="AP107" s="183"/>
      <c r="AQ107" s="183"/>
      <c r="AR107" s="183"/>
      <c r="AS107" s="183"/>
      <c r="AT107" s="183"/>
      <c r="AU107" s="183"/>
      <c r="AV107" s="183"/>
      <c r="AW107" s="183"/>
      <c r="AX107" s="185"/>
    </row>
    <row r="108" spans="1:52" ht="24.75" customHeight="1" x14ac:dyDescent="0.15">
      <c r="A108" s="123" t="s">
        <v>241</v>
      </c>
      <c r="B108" s="123"/>
      <c r="C108" s="123"/>
      <c r="D108" s="123"/>
      <c r="E108" s="182" t="s">
        <v>595</v>
      </c>
      <c r="F108" s="183"/>
      <c r="G108" s="183"/>
      <c r="H108" s="183"/>
      <c r="I108" s="183"/>
      <c r="J108" s="183"/>
      <c r="K108" s="183"/>
      <c r="L108" s="183"/>
      <c r="M108" s="183"/>
      <c r="N108" s="183"/>
      <c r="O108" s="183"/>
      <c r="P108" s="184"/>
      <c r="Q108" s="182"/>
      <c r="R108" s="183"/>
      <c r="S108" s="183"/>
      <c r="T108" s="183"/>
      <c r="U108" s="183"/>
      <c r="V108" s="183"/>
      <c r="W108" s="183"/>
      <c r="X108" s="183"/>
      <c r="Y108" s="183"/>
      <c r="Z108" s="183"/>
      <c r="AA108" s="183"/>
      <c r="AB108" s="184"/>
      <c r="AC108" s="182"/>
      <c r="AD108" s="183"/>
      <c r="AE108" s="183"/>
      <c r="AF108" s="183"/>
      <c r="AG108" s="183"/>
      <c r="AH108" s="183"/>
      <c r="AI108" s="183"/>
      <c r="AJ108" s="183"/>
      <c r="AK108" s="183"/>
      <c r="AL108" s="183"/>
      <c r="AM108" s="183"/>
      <c r="AN108" s="184"/>
      <c r="AO108" s="182"/>
      <c r="AP108" s="183"/>
      <c r="AQ108" s="183"/>
      <c r="AR108" s="183"/>
      <c r="AS108" s="183"/>
      <c r="AT108" s="183"/>
      <c r="AU108" s="183"/>
      <c r="AV108" s="183"/>
      <c r="AW108" s="183"/>
      <c r="AX108" s="185"/>
    </row>
    <row r="109" spans="1:52" ht="24.75" customHeight="1" x14ac:dyDescent="0.15">
      <c r="A109" s="123" t="s">
        <v>240</v>
      </c>
      <c r="B109" s="123"/>
      <c r="C109" s="123"/>
      <c r="D109" s="123"/>
      <c r="E109" s="182" t="s">
        <v>596</v>
      </c>
      <c r="F109" s="183"/>
      <c r="G109" s="183"/>
      <c r="H109" s="183"/>
      <c r="I109" s="183"/>
      <c r="J109" s="183"/>
      <c r="K109" s="183"/>
      <c r="L109" s="183"/>
      <c r="M109" s="183"/>
      <c r="N109" s="183"/>
      <c r="O109" s="183"/>
      <c r="P109" s="184"/>
      <c r="Q109" s="182"/>
      <c r="R109" s="183"/>
      <c r="S109" s="183"/>
      <c r="T109" s="183"/>
      <c r="U109" s="183"/>
      <c r="V109" s="183"/>
      <c r="W109" s="183"/>
      <c r="X109" s="183"/>
      <c r="Y109" s="183"/>
      <c r="Z109" s="183"/>
      <c r="AA109" s="183"/>
      <c r="AB109" s="184"/>
      <c r="AC109" s="182"/>
      <c r="AD109" s="183"/>
      <c r="AE109" s="183"/>
      <c r="AF109" s="183"/>
      <c r="AG109" s="183"/>
      <c r="AH109" s="183"/>
      <c r="AI109" s="183"/>
      <c r="AJ109" s="183"/>
      <c r="AK109" s="183"/>
      <c r="AL109" s="183"/>
      <c r="AM109" s="183"/>
      <c r="AN109" s="184"/>
      <c r="AO109" s="182"/>
      <c r="AP109" s="183"/>
      <c r="AQ109" s="183"/>
      <c r="AR109" s="183"/>
      <c r="AS109" s="183"/>
      <c r="AT109" s="183"/>
      <c r="AU109" s="183"/>
      <c r="AV109" s="183"/>
      <c r="AW109" s="183"/>
      <c r="AX109" s="185"/>
    </row>
    <row r="110" spans="1:52" ht="24.75" customHeight="1" x14ac:dyDescent="0.15">
      <c r="A110" s="123" t="s">
        <v>239</v>
      </c>
      <c r="B110" s="123"/>
      <c r="C110" s="123"/>
      <c r="D110" s="123"/>
      <c r="E110" s="182" t="s">
        <v>596</v>
      </c>
      <c r="F110" s="183"/>
      <c r="G110" s="183"/>
      <c r="H110" s="183"/>
      <c r="I110" s="183"/>
      <c r="J110" s="183"/>
      <c r="K110" s="183"/>
      <c r="L110" s="183"/>
      <c r="M110" s="183"/>
      <c r="N110" s="183"/>
      <c r="O110" s="183"/>
      <c r="P110" s="184"/>
      <c r="Q110" s="182"/>
      <c r="R110" s="183"/>
      <c r="S110" s="183"/>
      <c r="T110" s="183"/>
      <c r="U110" s="183"/>
      <c r="V110" s="183"/>
      <c r="W110" s="183"/>
      <c r="X110" s="183"/>
      <c r="Y110" s="183"/>
      <c r="Z110" s="183"/>
      <c r="AA110" s="183"/>
      <c r="AB110" s="184"/>
      <c r="AC110" s="182"/>
      <c r="AD110" s="183"/>
      <c r="AE110" s="183"/>
      <c r="AF110" s="183"/>
      <c r="AG110" s="183"/>
      <c r="AH110" s="183"/>
      <c r="AI110" s="183"/>
      <c r="AJ110" s="183"/>
      <c r="AK110" s="183"/>
      <c r="AL110" s="183"/>
      <c r="AM110" s="183"/>
      <c r="AN110" s="184"/>
      <c r="AO110" s="182"/>
      <c r="AP110" s="183"/>
      <c r="AQ110" s="183"/>
      <c r="AR110" s="183"/>
      <c r="AS110" s="183"/>
      <c r="AT110" s="183"/>
      <c r="AU110" s="183"/>
      <c r="AV110" s="183"/>
      <c r="AW110" s="183"/>
      <c r="AX110" s="185"/>
    </row>
    <row r="111" spans="1:52" ht="24.75" customHeight="1" x14ac:dyDescent="0.15">
      <c r="A111" s="123" t="s">
        <v>238</v>
      </c>
      <c r="B111" s="123"/>
      <c r="C111" s="123"/>
      <c r="D111" s="123"/>
      <c r="E111" s="182" t="s">
        <v>597</v>
      </c>
      <c r="F111" s="183"/>
      <c r="G111" s="183"/>
      <c r="H111" s="183"/>
      <c r="I111" s="183"/>
      <c r="J111" s="183"/>
      <c r="K111" s="183"/>
      <c r="L111" s="183"/>
      <c r="M111" s="183"/>
      <c r="N111" s="183"/>
      <c r="O111" s="183"/>
      <c r="P111" s="184"/>
      <c r="Q111" s="182"/>
      <c r="R111" s="183"/>
      <c r="S111" s="183"/>
      <c r="T111" s="183"/>
      <c r="U111" s="183"/>
      <c r="V111" s="183"/>
      <c r="W111" s="183"/>
      <c r="X111" s="183"/>
      <c r="Y111" s="183"/>
      <c r="Z111" s="183"/>
      <c r="AA111" s="183"/>
      <c r="AB111" s="184"/>
      <c r="AC111" s="182"/>
      <c r="AD111" s="183"/>
      <c r="AE111" s="183"/>
      <c r="AF111" s="183"/>
      <c r="AG111" s="183"/>
      <c r="AH111" s="183"/>
      <c r="AI111" s="183"/>
      <c r="AJ111" s="183"/>
      <c r="AK111" s="183"/>
      <c r="AL111" s="183"/>
      <c r="AM111" s="183"/>
      <c r="AN111" s="184"/>
      <c r="AO111" s="182"/>
      <c r="AP111" s="183"/>
      <c r="AQ111" s="183"/>
      <c r="AR111" s="183"/>
      <c r="AS111" s="183"/>
      <c r="AT111" s="183"/>
      <c r="AU111" s="183"/>
      <c r="AV111" s="183"/>
      <c r="AW111" s="183"/>
      <c r="AX111" s="185"/>
    </row>
    <row r="112" spans="1:52" ht="24.75" customHeight="1" x14ac:dyDescent="0.15">
      <c r="A112" s="123" t="s">
        <v>237</v>
      </c>
      <c r="B112" s="123"/>
      <c r="C112" s="123"/>
      <c r="D112" s="123"/>
      <c r="E112" s="182" t="s">
        <v>597</v>
      </c>
      <c r="F112" s="183"/>
      <c r="G112" s="183"/>
      <c r="H112" s="183"/>
      <c r="I112" s="183"/>
      <c r="J112" s="183"/>
      <c r="K112" s="183"/>
      <c r="L112" s="183"/>
      <c r="M112" s="183"/>
      <c r="N112" s="183"/>
      <c r="O112" s="183"/>
      <c r="P112" s="184"/>
      <c r="Q112" s="182"/>
      <c r="R112" s="183"/>
      <c r="S112" s="183"/>
      <c r="T112" s="183"/>
      <c r="U112" s="183"/>
      <c r="V112" s="183"/>
      <c r="W112" s="183"/>
      <c r="X112" s="183"/>
      <c r="Y112" s="183"/>
      <c r="Z112" s="183"/>
      <c r="AA112" s="183"/>
      <c r="AB112" s="184"/>
      <c r="AC112" s="182"/>
      <c r="AD112" s="183"/>
      <c r="AE112" s="183"/>
      <c r="AF112" s="183"/>
      <c r="AG112" s="183"/>
      <c r="AH112" s="183"/>
      <c r="AI112" s="183"/>
      <c r="AJ112" s="183"/>
      <c r="AK112" s="183"/>
      <c r="AL112" s="183"/>
      <c r="AM112" s="183"/>
      <c r="AN112" s="184"/>
      <c r="AO112" s="182"/>
      <c r="AP112" s="183"/>
      <c r="AQ112" s="183"/>
      <c r="AR112" s="183"/>
      <c r="AS112" s="183"/>
      <c r="AT112" s="183"/>
      <c r="AU112" s="183"/>
      <c r="AV112" s="183"/>
      <c r="AW112" s="183"/>
      <c r="AX112" s="185"/>
    </row>
    <row r="113" spans="1:50" ht="24.75" customHeight="1" x14ac:dyDescent="0.15">
      <c r="A113" s="123" t="s">
        <v>383</v>
      </c>
      <c r="B113" s="123"/>
      <c r="C113" s="123"/>
      <c r="D113" s="123"/>
      <c r="E113" s="90" t="s">
        <v>565</v>
      </c>
      <c r="F113" s="89"/>
      <c r="G113" s="89"/>
      <c r="H113" s="66" t="str">
        <f>IF(E113="","","-")</f>
        <v>-</v>
      </c>
      <c r="I113" s="89"/>
      <c r="J113" s="89"/>
      <c r="K113" s="66" t="str">
        <f>IF(I113="","","-")</f>
        <v/>
      </c>
      <c r="L113" s="91">
        <v>29</v>
      </c>
      <c r="M113" s="91"/>
      <c r="N113" s="66" t="str">
        <f>IF(O113="","","-")</f>
        <v/>
      </c>
      <c r="O113" s="92"/>
      <c r="P113" s="93"/>
      <c r="Q113" s="90"/>
      <c r="R113" s="89"/>
      <c r="S113" s="89"/>
      <c r="T113" s="66" t="str">
        <f>IF(Q113="","","-")</f>
        <v/>
      </c>
      <c r="U113" s="89"/>
      <c r="V113" s="89"/>
      <c r="W113" s="66" t="str">
        <f>IF(U113="","","-")</f>
        <v/>
      </c>
      <c r="X113" s="91"/>
      <c r="Y113" s="91"/>
      <c r="Z113" s="66" t="str">
        <f>IF(AA113="","","-")</f>
        <v/>
      </c>
      <c r="AA113" s="92"/>
      <c r="AB113" s="93"/>
      <c r="AC113" s="90"/>
      <c r="AD113" s="89"/>
      <c r="AE113" s="89"/>
      <c r="AF113" s="66" t="str">
        <f>IF(AC113="","","-")</f>
        <v/>
      </c>
      <c r="AG113" s="89"/>
      <c r="AH113" s="89"/>
      <c r="AI113" s="66" t="str">
        <f>IF(AG113="","","-")</f>
        <v/>
      </c>
      <c r="AJ113" s="91"/>
      <c r="AK113" s="91"/>
      <c r="AL113" s="66" t="str">
        <f>IF(AM113="","","-")</f>
        <v/>
      </c>
      <c r="AM113" s="92"/>
      <c r="AN113" s="93"/>
      <c r="AO113" s="90"/>
      <c r="AP113" s="89"/>
      <c r="AQ113" s="66" t="str">
        <f>IF(AO113="","","-")</f>
        <v/>
      </c>
      <c r="AR113" s="89"/>
      <c r="AS113" s="89"/>
      <c r="AT113" s="66" t="str">
        <f>IF(AR113="","","-")</f>
        <v/>
      </c>
      <c r="AU113" s="91"/>
      <c r="AV113" s="91"/>
      <c r="AW113" s="66" t="str">
        <f>IF(AX113="","","-")</f>
        <v/>
      </c>
      <c r="AX113" s="68"/>
    </row>
    <row r="114" spans="1:50" ht="24.75" customHeight="1" x14ac:dyDescent="0.15">
      <c r="A114" s="123" t="s">
        <v>554</v>
      </c>
      <c r="B114" s="123"/>
      <c r="C114" s="123"/>
      <c r="D114" s="123"/>
      <c r="E114" s="90" t="s">
        <v>565</v>
      </c>
      <c r="F114" s="89"/>
      <c r="G114" s="89"/>
      <c r="H114" s="66"/>
      <c r="I114" s="89"/>
      <c r="J114" s="89"/>
      <c r="K114" s="66"/>
      <c r="L114" s="91">
        <v>28</v>
      </c>
      <c r="M114" s="91"/>
      <c r="N114" s="66" t="str">
        <f>IF(O114="","","-")</f>
        <v/>
      </c>
      <c r="O114" s="92"/>
      <c r="P114" s="93"/>
      <c r="Q114" s="90"/>
      <c r="R114" s="89"/>
      <c r="S114" s="89"/>
      <c r="T114" s="66" t="str">
        <f>IF(Q114="","","-")</f>
        <v/>
      </c>
      <c r="U114" s="89"/>
      <c r="V114" s="89"/>
      <c r="W114" s="66" t="str">
        <f>IF(U114="","","-")</f>
        <v/>
      </c>
      <c r="X114" s="91"/>
      <c r="Y114" s="91"/>
      <c r="Z114" s="66" t="str">
        <f>IF(AA114="","","-")</f>
        <v/>
      </c>
      <c r="AA114" s="92"/>
      <c r="AB114" s="93"/>
      <c r="AC114" s="90"/>
      <c r="AD114" s="89"/>
      <c r="AE114" s="89"/>
      <c r="AF114" s="66" t="str">
        <f>IF(AC114="","","-")</f>
        <v/>
      </c>
      <c r="AG114" s="89"/>
      <c r="AH114" s="89"/>
      <c r="AI114" s="66" t="str">
        <f>IF(AG114="","","-")</f>
        <v/>
      </c>
      <c r="AJ114" s="91"/>
      <c r="AK114" s="91"/>
      <c r="AL114" s="66" t="str">
        <f>IF(AM114="","","-")</f>
        <v/>
      </c>
      <c r="AM114" s="92"/>
      <c r="AN114" s="93"/>
      <c r="AO114" s="90"/>
      <c r="AP114" s="89"/>
      <c r="AQ114" s="66" t="str">
        <f>IF(AO114="","","-")</f>
        <v/>
      </c>
      <c r="AR114" s="89"/>
      <c r="AS114" s="89"/>
      <c r="AT114" s="66" t="str">
        <f>IF(AR114="","","-")</f>
        <v/>
      </c>
      <c r="AU114" s="91"/>
      <c r="AV114" s="91"/>
      <c r="AW114" s="66" t="str">
        <f>IF(AX114="","","-")</f>
        <v/>
      </c>
      <c r="AX114" s="68"/>
    </row>
    <row r="115" spans="1:50" ht="24.75" customHeight="1" x14ac:dyDescent="0.15">
      <c r="A115" s="123" t="s">
        <v>351</v>
      </c>
      <c r="B115" s="123"/>
      <c r="C115" s="123"/>
      <c r="D115" s="123"/>
      <c r="E115" s="87">
        <v>2021</v>
      </c>
      <c r="F115" s="88"/>
      <c r="G115" s="89" t="s">
        <v>599</v>
      </c>
      <c r="H115" s="89"/>
      <c r="I115" s="89"/>
      <c r="J115" s="88">
        <v>20</v>
      </c>
      <c r="K115" s="88"/>
      <c r="L115" s="91">
        <v>38</v>
      </c>
      <c r="M115" s="91"/>
      <c r="N115" s="91"/>
      <c r="O115" s="88"/>
      <c r="P115" s="88"/>
      <c r="Q115" s="87"/>
      <c r="R115" s="88"/>
      <c r="S115" s="89"/>
      <c r="T115" s="89"/>
      <c r="U115" s="89"/>
      <c r="V115" s="88"/>
      <c r="W115" s="88"/>
      <c r="X115" s="91"/>
      <c r="Y115" s="91"/>
      <c r="Z115" s="91"/>
      <c r="AA115" s="88"/>
      <c r="AB115" s="172"/>
      <c r="AC115" s="87"/>
      <c r="AD115" s="88"/>
      <c r="AE115" s="89"/>
      <c r="AF115" s="89"/>
      <c r="AG115" s="89"/>
      <c r="AH115" s="88"/>
      <c r="AI115" s="88"/>
      <c r="AJ115" s="91"/>
      <c r="AK115" s="91"/>
      <c r="AL115" s="91"/>
      <c r="AM115" s="88"/>
      <c r="AN115" s="172"/>
      <c r="AO115" s="87"/>
      <c r="AP115" s="88"/>
      <c r="AQ115" s="89"/>
      <c r="AR115" s="89"/>
      <c r="AS115" s="89"/>
      <c r="AT115" s="88"/>
      <c r="AU115" s="88"/>
      <c r="AV115" s="91"/>
      <c r="AW115" s="91"/>
      <c r="AX115" s="68"/>
    </row>
    <row r="116" spans="1:50" ht="28.35" customHeight="1" x14ac:dyDescent="0.15">
      <c r="A116" s="173" t="s">
        <v>231</v>
      </c>
      <c r="B116" s="174"/>
      <c r="C116" s="174"/>
      <c r="D116" s="174"/>
      <c r="E116" s="174"/>
      <c r="F116" s="175"/>
      <c r="G116" s="53" t="s">
        <v>556</v>
      </c>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173"/>
      <c r="B117" s="174"/>
      <c r="C117" s="174"/>
      <c r="D117" s="174"/>
      <c r="E117" s="174"/>
      <c r="F117" s="175"/>
      <c r="G117" s="33"/>
      <c r="H117" s="34"/>
      <c r="I117" s="34"/>
      <c r="J117" s="34"/>
      <c r="K117" s="34"/>
      <c r="L117" s="34"/>
      <c r="M117" s="34"/>
      <c r="N117" s="34"/>
      <c r="O117" s="34"/>
      <c r="P117" s="34"/>
      <c r="Q117" s="34"/>
      <c r="R117" s="34"/>
      <c r="S117" s="34"/>
      <c r="T117" s="34"/>
      <c r="U117" s="34"/>
      <c r="V117" s="34"/>
      <c r="W117" s="34"/>
      <c r="X117" s="82" t="s">
        <v>604</v>
      </c>
      <c r="Y117" s="82"/>
      <c r="Z117" s="82"/>
      <c r="AA117" s="82"/>
      <c r="AB117" s="82"/>
      <c r="AC117" s="82"/>
      <c r="AD117" s="82"/>
      <c r="AE117" s="82"/>
      <c r="AF117" s="82"/>
      <c r="AG117" s="82"/>
      <c r="AH117" s="82"/>
      <c r="AI117" s="82"/>
      <c r="AJ117" s="34"/>
      <c r="AK117" s="34"/>
      <c r="AL117" s="34"/>
      <c r="AM117" s="34"/>
      <c r="AN117" s="34"/>
      <c r="AO117" s="34"/>
      <c r="AP117" s="34"/>
      <c r="AQ117" s="34"/>
      <c r="AR117" s="34"/>
      <c r="AS117" s="34"/>
      <c r="AT117" s="34"/>
      <c r="AU117" s="34"/>
      <c r="AV117" s="34"/>
      <c r="AW117" s="34"/>
      <c r="AX117" s="35"/>
    </row>
    <row r="118" spans="1:50" ht="28.35" customHeight="1" x14ac:dyDescent="0.15">
      <c r="A118" s="173"/>
      <c r="B118" s="174"/>
      <c r="C118" s="174"/>
      <c r="D118" s="174"/>
      <c r="E118" s="174"/>
      <c r="F118" s="175"/>
      <c r="G118" s="33"/>
      <c r="H118" s="34"/>
      <c r="I118" s="34"/>
      <c r="J118" s="34"/>
      <c r="K118" s="34"/>
      <c r="L118" s="34"/>
      <c r="M118" s="34"/>
      <c r="N118" s="34"/>
      <c r="O118" s="34"/>
      <c r="P118" s="34"/>
      <c r="Q118" s="34"/>
      <c r="R118" s="34"/>
      <c r="S118" s="34"/>
      <c r="T118" s="34"/>
      <c r="U118" s="34"/>
      <c r="V118" s="34"/>
      <c r="W118" s="70"/>
      <c r="X118" s="83" t="s">
        <v>664</v>
      </c>
      <c r="Y118" s="83"/>
      <c r="Z118" s="83"/>
      <c r="AA118" s="83"/>
      <c r="AB118" s="83"/>
      <c r="AC118" s="83"/>
      <c r="AD118" s="83"/>
      <c r="AE118" s="83"/>
      <c r="AF118" s="83"/>
      <c r="AG118" s="83"/>
      <c r="AH118" s="83"/>
      <c r="AI118" s="83"/>
      <c r="AJ118" s="71"/>
      <c r="AK118" s="70"/>
      <c r="AL118" s="70"/>
      <c r="AM118" s="70"/>
      <c r="AN118" s="70"/>
      <c r="AO118" s="70"/>
      <c r="AP118" s="70"/>
      <c r="AQ118" s="70"/>
      <c r="AR118" s="70"/>
      <c r="AS118" s="70"/>
      <c r="AT118" s="70"/>
      <c r="AU118" s="70"/>
      <c r="AV118" s="70"/>
      <c r="AW118" s="70"/>
      <c r="AX118" s="35"/>
    </row>
    <row r="119" spans="1:50" ht="28.35" customHeight="1" x14ac:dyDescent="0.15">
      <c r="A119" s="173"/>
      <c r="B119" s="174"/>
      <c r="C119" s="174"/>
      <c r="D119" s="174"/>
      <c r="E119" s="174"/>
      <c r="F119" s="175"/>
      <c r="G119" s="33"/>
      <c r="H119" s="34"/>
      <c r="I119" s="34"/>
      <c r="J119" s="34"/>
      <c r="K119" s="34"/>
      <c r="L119" s="34"/>
      <c r="M119" s="34"/>
      <c r="N119" s="34"/>
      <c r="O119" s="34"/>
      <c r="P119" s="34"/>
      <c r="Q119" s="34"/>
      <c r="R119" s="34"/>
      <c r="S119" s="34"/>
      <c r="T119" s="34"/>
      <c r="U119" s="34"/>
      <c r="V119" s="34"/>
      <c r="W119" s="70"/>
      <c r="X119" s="72"/>
      <c r="Y119" s="72"/>
      <c r="Z119" s="72"/>
      <c r="AA119" s="72"/>
      <c r="AB119" s="72"/>
      <c r="AC119" s="72"/>
      <c r="AD119" s="72"/>
      <c r="AE119" s="72"/>
      <c r="AF119" s="72"/>
      <c r="AG119" s="72"/>
      <c r="AH119" s="72"/>
      <c r="AI119" s="72"/>
      <c r="AJ119" s="71"/>
      <c r="AK119" s="70"/>
      <c r="AL119" s="70"/>
      <c r="AM119" s="70"/>
      <c r="AN119" s="70"/>
      <c r="AO119" s="70"/>
      <c r="AP119" s="70"/>
      <c r="AQ119" s="70"/>
      <c r="AR119" s="70"/>
      <c r="AS119" s="70"/>
      <c r="AT119" s="70"/>
      <c r="AU119" s="70"/>
      <c r="AV119" s="70"/>
      <c r="AW119" s="70"/>
      <c r="AX119" s="35"/>
    </row>
    <row r="120" spans="1:50" ht="27.75" customHeight="1" x14ac:dyDescent="0.15">
      <c r="A120" s="173"/>
      <c r="B120" s="174"/>
      <c r="C120" s="174"/>
      <c r="D120" s="174"/>
      <c r="E120" s="174"/>
      <c r="F120" s="175"/>
      <c r="G120" s="33"/>
      <c r="H120" s="34"/>
      <c r="I120" s="34"/>
      <c r="J120" s="34"/>
      <c r="K120" s="34"/>
      <c r="L120" s="74" t="s">
        <v>604</v>
      </c>
      <c r="M120" s="75"/>
      <c r="N120" s="75"/>
      <c r="O120" s="75"/>
      <c r="P120" s="75"/>
      <c r="Q120" s="75"/>
      <c r="R120" s="75"/>
      <c r="S120" s="75"/>
      <c r="T120" s="75"/>
      <c r="U120" s="76"/>
      <c r="V120" s="34"/>
      <c r="W120" s="70"/>
      <c r="X120" s="72"/>
      <c r="Y120" s="72"/>
      <c r="Z120" s="72"/>
      <c r="AA120" s="72"/>
      <c r="AB120" s="72"/>
      <c r="AC120" s="72"/>
      <c r="AD120" s="72"/>
      <c r="AE120" s="72"/>
      <c r="AF120" s="72"/>
      <c r="AG120" s="72"/>
      <c r="AH120" s="72"/>
      <c r="AI120" s="72"/>
      <c r="AJ120" s="70"/>
      <c r="AK120" s="70"/>
      <c r="AL120" s="74" t="s">
        <v>604</v>
      </c>
      <c r="AM120" s="75"/>
      <c r="AN120" s="75"/>
      <c r="AO120" s="75"/>
      <c r="AP120" s="75"/>
      <c r="AQ120" s="75"/>
      <c r="AR120" s="75"/>
      <c r="AS120" s="75"/>
      <c r="AT120" s="75"/>
      <c r="AU120" s="76"/>
      <c r="AV120" s="70"/>
      <c r="AW120" s="70"/>
      <c r="AX120" s="35"/>
    </row>
    <row r="121" spans="1:50" ht="28.35" customHeight="1" x14ac:dyDescent="0.15">
      <c r="A121" s="173"/>
      <c r="B121" s="174"/>
      <c r="C121" s="174"/>
      <c r="D121" s="174"/>
      <c r="E121" s="174"/>
      <c r="F121" s="175"/>
      <c r="G121" s="33"/>
      <c r="H121" s="34"/>
      <c r="I121" s="34"/>
      <c r="J121" s="34"/>
      <c r="K121" s="34"/>
      <c r="L121" s="84" t="s">
        <v>629</v>
      </c>
      <c r="M121" s="85"/>
      <c r="N121" s="85"/>
      <c r="O121" s="85"/>
      <c r="P121" s="85"/>
      <c r="Q121" s="85"/>
      <c r="R121" s="85"/>
      <c r="S121" s="85"/>
      <c r="T121" s="85"/>
      <c r="U121" s="86"/>
      <c r="V121" s="70"/>
      <c r="W121" s="70"/>
      <c r="X121" s="70"/>
      <c r="Y121" s="70"/>
      <c r="Z121" s="70"/>
      <c r="AA121" s="70"/>
      <c r="AB121" s="70"/>
      <c r="AC121" s="70"/>
      <c r="AD121" s="70"/>
      <c r="AE121" s="70"/>
      <c r="AF121" s="70"/>
      <c r="AG121" s="70"/>
      <c r="AH121" s="70"/>
      <c r="AI121" s="70"/>
      <c r="AJ121" s="70"/>
      <c r="AK121" s="70"/>
      <c r="AL121" s="84" t="s">
        <v>663</v>
      </c>
      <c r="AM121" s="85"/>
      <c r="AN121" s="85"/>
      <c r="AO121" s="85"/>
      <c r="AP121" s="85"/>
      <c r="AQ121" s="85"/>
      <c r="AR121" s="85"/>
      <c r="AS121" s="85"/>
      <c r="AT121" s="85"/>
      <c r="AU121" s="86"/>
      <c r="AV121" s="70"/>
      <c r="AW121" s="70"/>
      <c r="AX121" s="35"/>
    </row>
    <row r="122" spans="1:50" ht="28.35" customHeight="1" x14ac:dyDescent="0.15">
      <c r="A122" s="173"/>
      <c r="B122" s="174"/>
      <c r="C122" s="174"/>
      <c r="D122" s="174"/>
      <c r="E122" s="174"/>
      <c r="F122" s="175"/>
      <c r="G122" s="33"/>
      <c r="H122" s="34"/>
      <c r="I122" s="34"/>
      <c r="J122" s="34"/>
      <c r="K122" s="34"/>
      <c r="L122" s="73" t="s">
        <v>605</v>
      </c>
      <c r="M122" s="73"/>
      <c r="N122" s="73"/>
      <c r="O122" s="73"/>
      <c r="P122" s="73"/>
      <c r="Q122" s="73"/>
      <c r="R122" s="73"/>
      <c r="S122" s="73"/>
      <c r="T122" s="73"/>
      <c r="U122" s="73"/>
      <c r="V122" s="72"/>
      <c r="W122" s="70"/>
      <c r="X122" s="70"/>
      <c r="Y122" s="70"/>
      <c r="Z122" s="70"/>
      <c r="AA122" s="70"/>
      <c r="AB122" s="70"/>
      <c r="AC122" s="70"/>
      <c r="AD122" s="70"/>
      <c r="AE122" s="70"/>
      <c r="AF122" s="70"/>
      <c r="AG122" s="70"/>
      <c r="AH122" s="70"/>
      <c r="AI122" s="70"/>
      <c r="AJ122" s="70"/>
      <c r="AK122" s="70"/>
      <c r="AL122" s="73" t="s">
        <v>605</v>
      </c>
      <c r="AM122" s="73"/>
      <c r="AN122" s="73"/>
      <c r="AO122" s="73"/>
      <c r="AP122" s="73"/>
      <c r="AQ122" s="73"/>
      <c r="AR122" s="73"/>
      <c r="AS122" s="73"/>
      <c r="AT122" s="73"/>
      <c r="AU122" s="73"/>
      <c r="AV122" s="70"/>
      <c r="AW122" s="70"/>
      <c r="AX122" s="35"/>
    </row>
    <row r="123" spans="1:50" ht="27.75" customHeight="1" x14ac:dyDescent="0.15">
      <c r="A123" s="173"/>
      <c r="B123" s="174"/>
      <c r="C123" s="174"/>
      <c r="D123" s="174"/>
      <c r="E123" s="174"/>
      <c r="F123" s="175"/>
      <c r="G123" s="33"/>
      <c r="H123" s="34"/>
      <c r="I123" s="34"/>
      <c r="J123" s="34"/>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0"/>
      <c r="AW123" s="70"/>
      <c r="AX123" s="35"/>
    </row>
    <row r="124" spans="1:50" ht="28.35" customHeight="1" x14ac:dyDescent="0.15">
      <c r="A124" s="173"/>
      <c r="B124" s="174"/>
      <c r="C124" s="174"/>
      <c r="D124" s="174"/>
      <c r="E124" s="174"/>
      <c r="F124" s="175"/>
      <c r="G124" s="33"/>
      <c r="H124" s="34"/>
      <c r="I124" s="34"/>
      <c r="J124" s="34"/>
      <c r="K124" s="34"/>
      <c r="L124" s="34"/>
      <c r="M124" s="34"/>
      <c r="N124" s="34"/>
      <c r="O124" s="34"/>
      <c r="P124" s="34"/>
      <c r="Q124" s="34"/>
      <c r="R124" s="34"/>
      <c r="S124" s="34"/>
      <c r="T124" s="34"/>
      <c r="U124" s="34"/>
      <c r="V124" s="34"/>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35"/>
    </row>
    <row r="125" spans="1:50" ht="28.35" customHeight="1" x14ac:dyDescent="0.15">
      <c r="A125" s="173"/>
      <c r="B125" s="174"/>
      <c r="C125" s="174"/>
      <c r="D125" s="174"/>
      <c r="E125" s="174"/>
      <c r="F125" s="175"/>
      <c r="G125" s="33"/>
      <c r="H125" s="34"/>
      <c r="I125" s="34"/>
      <c r="J125" s="34"/>
      <c r="K125" s="34"/>
      <c r="L125" s="78" t="s">
        <v>606</v>
      </c>
      <c r="M125" s="78"/>
      <c r="N125" s="78"/>
      <c r="O125" s="78"/>
      <c r="P125" s="78"/>
      <c r="Q125" s="78"/>
      <c r="R125" s="78"/>
      <c r="S125" s="78"/>
      <c r="T125" s="78"/>
      <c r="U125" s="78"/>
      <c r="V125" s="34"/>
      <c r="W125" s="70"/>
      <c r="X125" s="34"/>
      <c r="Y125" s="70"/>
      <c r="Z125" s="70"/>
      <c r="AA125" s="70"/>
      <c r="AB125" s="70"/>
      <c r="AC125" s="70"/>
      <c r="AD125" s="70"/>
      <c r="AE125" s="70"/>
      <c r="AF125" s="70"/>
      <c r="AG125" s="70"/>
      <c r="AH125" s="70"/>
      <c r="AI125" s="70"/>
      <c r="AJ125" s="70"/>
      <c r="AK125" s="70"/>
      <c r="AL125" s="70"/>
      <c r="AM125" s="78" t="s">
        <v>607</v>
      </c>
      <c r="AN125" s="78"/>
      <c r="AO125" s="78"/>
      <c r="AP125" s="78"/>
      <c r="AQ125" s="78"/>
      <c r="AR125" s="78"/>
      <c r="AS125" s="78"/>
      <c r="AT125" s="78"/>
      <c r="AU125" s="78"/>
      <c r="AV125" s="78"/>
      <c r="AW125" s="70"/>
      <c r="AX125" s="35"/>
    </row>
    <row r="126" spans="1:50" ht="28.35" customHeight="1" x14ac:dyDescent="0.15">
      <c r="A126" s="173"/>
      <c r="B126" s="174"/>
      <c r="C126" s="174"/>
      <c r="D126" s="174"/>
      <c r="E126" s="174"/>
      <c r="F126" s="175"/>
      <c r="G126" s="33"/>
      <c r="H126" s="34"/>
      <c r="I126" s="34"/>
      <c r="J126" s="34"/>
      <c r="K126" s="34"/>
      <c r="L126" s="74" t="s">
        <v>630</v>
      </c>
      <c r="M126" s="75"/>
      <c r="N126" s="75"/>
      <c r="O126" s="75"/>
      <c r="P126" s="75"/>
      <c r="Q126" s="75"/>
      <c r="R126" s="75"/>
      <c r="S126" s="75"/>
      <c r="T126" s="75"/>
      <c r="U126" s="76"/>
      <c r="V126" s="34"/>
      <c r="W126" s="72"/>
      <c r="X126" s="72"/>
      <c r="Y126" s="70"/>
      <c r="Z126" s="70"/>
      <c r="AA126" s="70"/>
      <c r="AB126" s="70"/>
      <c r="AC126" s="70"/>
      <c r="AD126" s="70"/>
      <c r="AE126" s="70"/>
      <c r="AF126" s="70"/>
      <c r="AG126" s="70"/>
      <c r="AH126" s="70"/>
      <c r="AI126" s="70"/>
      <c r="AJ126" s="70"/>
      <c r="AK126" s="70"/>
      <c r="AL126" s="70"/>
      <c r="AM126" s="74" t="s">
        <v>611</v>
      </c>
      <c r="AN126" s="75"/>
      <c r="AO126" s="75"/>
      <c r="AP126" s="75"/>
      <c r="AQ126" s="75"/>
      <c r="AR126" s="75"/>
      <c r="AS126" s="75"/>
      <c r="AT126" s="75"/>
      <c r="AU126" s="75"/>
      <c r="AV126" s="76"/>
      <c r="AW126" s="70"/>
      <c r="AX126" s="35"/>
    </row>
    <row r="127" spans="1:50" ht="28.35" customHeight="1" x14ac:dyDescent="0.15">
      <c r="A127" s="173"/>
      <c r="B127" s="174"/>
      <c r="C127" s="174"/>
      <c r="D127" s="174"/>
      <c r="E127" s="174"/>
      <c r="F127" s="175"/>
      <c r="G127" s="33"/>
      <c r="H127" s="34"/>
      <c r="I127" s="34"/>
      <c r="J127" s="34"/>
      <c r="K127" s="34"/>
      <c r="L127" s="84" t="s">
        <v>629</v>
      </c>
      <c r="M127" s="85"/>
      <c r="N127" s="85"/>
      <c r="O127" s="85"/>
      <c r="P127" s="85"/>
      <c r="Q127" s="85"/>
      <c r="R127" s="85"/>
      <c r="S127" s="85"/>
      <c r="T127" s="85"/>
      <c r="U127" s="86"/>
      <c r="V127" s="34"/>
      <c r="W127" s="72"/>
      <c r="X127" s="72"/>
      <c r="Y127" s="70"/>
      <c r="Z127" s="70"/>
      <c r="AA127" s="70"/>
      <c r="AB127" s="70"/>
      <c r="AC127" s="70"/>
      <c r="AD127" s="70"/>
      <c r="AE127" s="70"/>
      <c r="AF127" s="70"/>
      <c r="AG127" s="70"/>
      <c r="AH127" s="70"/>
      <c r="AI127" s="70"/>
      <c r="AJ127" s="70"/>
      <c r="AK127" s="70"/>
      <c r="AL127" s="70"/>
      <c r="AM127" s="77" t="s">
        <v>608</v>
      </c>
      <c r="AN127" s="78"/>
      <c r="AO127" s="78"/>
      <c r="AP127" s="78"/>
      <c r="AQ127" s="78"/>
      <c r="AR127" s="78"/>
      <c r="AS127" s="78"/>
      <c r="AT127" s="78"/>
      <c r="AU127" s="78"/>
      <c r="AV127" s="79"/>
      <c r="AW127" s="70"/>
      <c r="AX127" s="35"/>
    </row>
    <row r="128" spans="1:50" ht="28.35" customHeight="1" x14ac:dyDescent="0.15">
      <c r="A128" s="173"/>
      <c r="B128" s="174"/>
      <c r="C128" s="174"/>
      <c r="D128" s="174"/>
      <c r="E128" s="174"/>
      <c r="F128" s="175"/>
      <c r="G128" s="33"/>
      <c r="H128" s="34"/>
      <c r="I128" s="34"/>
      <c r="J128" s="34"/>
      <c r="K128" s="34"/>
      <c r="L128" s="73" t="s">
        <v>609</v>
      </c>
      <c r="M128" s="73"/>
      <c r="N128" s="73"/>
      <c r="O128" s="73"/>
      <c r="P128" s="73"/>
      <c r="Q128" s="73"/>
      <c r="R128" s="73"/>
      <c r="S128" s="73"/>
      <c r="T128" s="73"/>
      <c r="U128" s="73"/>
      <c r="V128" s="34"/>
      <c r="W128" s="70"/>
      <c r="X128" s="72"/>
      <c r="Y128" s="70"/>
      <c r="Z128" s="70"/>
      <c r="AA128" s="70"/>
      <c r="AB128" s="70"/>
      <c r="AC128" s="70"/>
      <c r="AD128" s="70"/>
      <c r="AE128" s="70"/>
      <c r="AF128" s="70"/>
      <c r="AG128" s="70"/>
      <c r="AH128" s="70"/>
      <c r="AI128" s="70"/>
      <c r="AJ128" s="70"/>
      <c r="AK128" s="70"/>
      <c r="AL128" s="70"/>
      <c r="AM128" s="73" t="s">
        <v>684</v>
      </c>
      <c r="AN128" s="73"/>
      <c r="AO128" s="73"/>
      <c r="AP128" s="73"/>
      <c r="AQ128" s="73"/>
      <c r="AR128" s="73"/>
      <c r="AS128" s="73"/>
      <c r="AT128" s="73"/>
      <c r="AU128" s="73"/>
      <c r="AV128" s="73"/>
      <c r="AW128" s="70"/>
      <c r="AX128" s="35"/>
    </row>
    <row r="129" spans="1:51" ht="27.75" customHeight="1" x14ac:dyDescent="0.15">
      <c r="A129" s="173"/>
      <c r="B129" s="174"/>
      <c r="C129" s="174"/>
      <c r="D129" s="174"/>
      <c r="E129" s="174"/>
      <c r="F129" s="175"/>
      <c r="G129" s="33"/>
      <c r="H129" s="34"/>
      <c r="I129" s="34"/>
      <c r="J129" s="34"/>
      <c r="K129" s="34"/>
      <c r="L129" s="34"/>
      <c r="M129" s="34"/>
      <c r="N129" s="34"/>
      <c r="O129" s="34"/>
      <c r="P129" s="34"/>
      <c r="Q129" s="34"/>
      <c r="R129" s="34"/>
      <c r="S129" s="34"/>
      <c r="T129" s="34"/>
      <c r="U129" s="34"/>
      <c r="V129" s="34"/>
      <c r="W129" s="70"/>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35"/>
    </row>
    <row r="130" spans="1:51" ht="28.35" customHeight="1" x14ac:dyDescent="0.15">
      <c r="A130" s="173"/>
      <c r="B130" s="174"/>
      <c r="C130" s="174"/>
      <c r="D130" s="174"/>
      <c r="E130" s="174"/>
      <c r="F130" s="175"/>
      <c r="G130" s="33"/>
      <c r="H130" s="34"/>
      <c r="I130" s="34"/>
      <c r="J130" s="74" t="s">
        <v>631</v>
      </c>
      <c r="K130" s="75"/>
      <c r="L130" s="75"/>
      <c r="M130" s="75"/>
      <c r="N130" s="75"/>
      <c r="O130" s="75"/>
      <c r="P130" s="75"/>
      <c r="Q130" s="75"/>
      <c r="R130" s="75"/>
      <c r="S130" s="75"/>
      <c r="T130" s="75"/>
      <c r="U130" s="75"/>
      <c r="V130" s="75"/>
      <c r="W130" s="76"/>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35"/>
    </row>
    <row r="131" spans="1:51" ht="28.35" customHeight="1" x14ac:dyDescent="0.15">
      <c r="A131" s="173"/>
      <c r="B131" s="174"/>
      <c r="C131" s="174"/>
      <c r="D131" s="174"/>
      <c r="E131" s="174"/>
      <c r="F131" s="175"/>
      <c r="G131" s="33"/>
      <c r="H131" s="34"/>
      <c r="I131" s="34"/>
      <c r="J131" s="77" t="s">
        <v>629</v>
      </c>
      <c r="K131" s="78"/>
      <c r="L131" s="78"/>
      <c r="M131" s="78"/>
      <c r="N131" s="78"/>
      <c r="O131" s="78"/>
      <c r="P131" s="78"/>
      <c r="Q131" s="78"/>
      <c r="R131" s="78"/>
      <c r="S131" s="78"/>
      <c r="T131" s="78"/>
      <c r="U131" s="78"/>
      <c r="V131" s="78"/>
      <c r="W131" s="79"/>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5"/>
    </row>
    <row r="132" spans="1:51" ht="28.35" customHeight="1" thickBot="1" x14ac:dyDescent="0.2">
      <c r="A132" s="173"/>
      <c r="B132" s="174"/>
      <c r="C132" s="174"/>
      <c r="D132" s="174"/>
      <c r="E132" s="174"/>
      <c r="F132" s="175"/>
      <c r="G132" s="33"/>
      <c r="H132" s="34"/>
      <c r="I132" s="34"/>
      <c r="J132" s="34"/>
      <c r="K132" s="80" t="s">
        <v>610</v>
      </c>
      <c r="L132" s="81"/>
      <c r="M132" s="81"/>
      <c r="N132" s="81"/>
      <c r="O132" s="81"/>
      <c r="P132" s="81"/>
      <c r="Q132" s="81"/>
      <c r="R132" s="81"/>
      <c r="S132" s="81"/>
      <c r="T132" s="81"/>
      <c r="U132" s="81"/>
      <c r="V132" s="81"/>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5"/>
    </row>
    <row r="133" spans="1:51" ht="24.75" customHeight="1" x14ac:dyDescent="0.15">
      <c r="A133" s="176" t="s">
        <v>233</v>
      </c>
      <c r="B133" s="177"/>
      <c r="C133" s="177"/>
      <c r="D133" s="177"/>
      <c r="E133" s="177"/>
      <c r="F133" s="178"/>
      <c r="G133" s="160" t="s">
        <v>679</v>
      </c>
      <c r="H133" s="161"/>
      <c r="I133" s="161"/>
      <c r="J133" s="161"/>
      <c r="K133" s="161"/>
      <c r="L133" s="161"/>
      <c r="M133" s="161"/>
      <c r="N133" s="161"/>
      <c r="O133" s="161"/>
      <c r="P133" s="161"/>
      <c r="Q133" s="161"/>
      <c r="R133" s="161"/>
      <c r="S133" s="161"/>
      <c r="T133" s="161"/>
      <c r="U133" s="161"/>
      <c r="V133" s="161"/>
      <c r="W133" s="161"/>
      <c r="X133" s="161"/>
      <c r="Y133" s="161"/>
      <c r="Z133" s="161"/>
      <c r="AA133" s="161"/>
      <c r="AB133" s="162"/>
      <c r="AC133" s="160" t="s">
        <v>612</v>
      </c>
      <c r="AD133" s="161"/>
      <c r="AE133" s="161"/>
      <c r="AF133" s="161"/>
      <c r="AG133" s="161"/>
      <c r="AH133" s="161"/>
      <c r="AI133" s="161"/>
      <c r="AJ133" s="161"/>
      <c r="AK133" s="161"/>
      <c r="AL133" s="161"/>
      <c r="AM133" s="161"/>
      <c r="AN133" s="161"/>
      <c r="AO133" s="161"/>
      <c r="AP133" s="161"/>
      <c r="AQ133" s="161"/>
      <c r="AR133" s="161"/>
      <c r="AS133" s="161"/>
      <c r="AT133" s="161"/>
      <c r="AU133" s="161"/>
      <c r="AV133" s="161"/>
      <c r="AW133" s="161"/>
      <c r="AX133" s="163"/>
    </row>
    <row r="134" spans="1:51" ht="24.75" customHeight="1" x14ac:dyDescent="0.15">
      <c r="A134" s="179"/>
      <c r="B134" s="180"/>
      <c r="C134" s="180"/>
      <c r="D134" s="180"/>
      <c r="E134" s="180"/>
      <c r="F134" s="181"/>
      <c r="G134" s="164" t="s">
        <v>15</v>
      </c>
      <c r="H134" s="165"/>
      <c r="I134" s="165"/>
      <c r="J134" s="165"/>
      <c r="K134" s="165"/>
      <c r="L134" s="166" t="s">
        <v>16</v>
      </c>
      <c r="M134" s="165"/>
      <c r="N134" s="165"/>
      <c r="O134" s="165"/>
      <c r="P134" s="165"/>
      <c r="Q134" s="165"/>
      <c r="R134" s="165"/>
      <c r="S134" s="165"/>
      <c r="T134" s="165"/>
      <c r="U134" s="165"/>
      <c r="V134" s="165"/>
      <c r="W134" s="165"/>
      <c r="X134" s="167"/>
      <c r="Y134" s="168" t="s">
        <v>17</v>
      </c>
      <c r="Z134" s="169"/>
      <c r="AA134" s="169"/>
      <c r="AB134" s="170"/>
      <c r="AC134" s="164" t="s">
        <v>15</v>
      </c>
      <c r="AD134" s="165"/>
      <c r="AE134" s="165"/>
      <c r="AF134" s="165"/>
      <c r="AG134" s="165"/>
      <c r="AH134" s="166" t="s">
        <v>16</v>
      </c>
      <c r="AI134" s="165"/>
      <c r="AJ134" s="165"/>
      <c r="AK134" s="165"/>
      <c r="AL134" s="165"/>
      <c r="AM134" s="165"/>
      <c r="AN134" s="165"/>
      <c r="AO134" s="165"/>
      <c r="AP134" s="165"/>
      <c r="AQ134" s="165"/>
      <c r="AR134" s="165"/>
      <c r="AS134" s="165"/>
      <c r="AT134" s="167"/>
      <c r="AU134" s="168" t="s">
        <v>17</v>
      </c>
      <c r="AV134" s="169"/>
      <c r="AW134" s="169"/>
      <c r="AX134" s="171"/>
    </row>
    <row r="135" spans="1:51" ht="24.75" customHeight="1" x14ac:dyDescent="0.15">
      <c r="A135" s="179"/>
      <c r="B135" s="180"/>
      <c r="C135" s="180"/>
      <c r="D135" s="180"/>
      <c r="E135" s="180"/>
      <c r="F135" s="181"/>
      <c r="G135" s="150" t="s">
        <v>652</v>
      </c>
      <c r="H135" s="151"/>
      <c r="I135" s="151"/>
      <c r="J135" s="151"/>
      <c r="K135" s="152"/>
      <c r="L135" s="153" t="s">
        <v>680</v>
      </c>
      <c r="M135" s="154"/>
      <c r="N135" s="154"/>
      <c r="O135" s="154"/>
      <c r="P135" s="154"/>
      <c r="Q135" s="154"/>
      <c r="R135" s="154"/>
      <c r="S135" s="154"/>
      <c r="T135" s="154"/>
      <c r="U135" s="154"/>
      <c r="V135" s="154"/>
      <c r="W135" s="154"/>
      <c r="X135" s="155"/>
      <c r="Y135" s="156">
        <v>50</v>
      </c>
      <c r="Z135" s="157"/>
      <c r="AA135" s="157"/>
      <c r="AB135" s="158"/>
      <c r="AC135" s="150" t="s">
        <v>613</v>
      </c>
      <c r="AD135" s="151"/>
      <c r="AE135" s="151"/>
      <c r="AF135" s="151"/>
      <c r="AG135" s="152"/>
      <c r="AH135" s="153" t="s">
        <v>613</v>
      </c>
      <c r="AI135" s="154"/>
      <c r="AJ135" s="154"/>
      <c r="AK135" s="154"/>
      <c r="AL135" s="154"/>
      <c r="AM135" s="154"/>
      <c r="AN135" s="154"/>
      <c r="AO135" s="154"/>
      <c r="AP135" s="154"/>
      <c r="AQ135" s="154"/>
      <c r="AR135" s="154"/>
      <c r="AS135" s="154"/>
      <c r="AT135" s="155"/>
      <c r="AU135" s="156">
        <v>0.3</v>
      </c>
      <c r="AV135" s="157"/>
      <c r="AW135" s="157"/>
      <c r="AX135" s="159"/>
    </row>
    <row r="136" spans="1:51" ht="24.75" customHeight="1" x14ac:dyDescent="0.15">
      <c r="A136" s="179"/>
      <c r="B136" s="180"/>
      <c r="C136" s="180"/>
      <c r="D136" s="180"/>
      <c r="E136" s="180"/>
      <c r="F136" s="181"/>
      <c r="G136" s="140"/>
      <c r="H136" s="141"/>
      <c r="I136" s="141"/>
      <c r="J136" s="141"/>
      <c r="K136" s="142"/>
      <c r="L136" s="143"/>
      <c r="M136" s="144"/>
      <c r="N136" s="144"/>
      <c r="O136" s="144"/>
      <c r="P136" s="144"/>
      <c r="Q136" s="144"/>
      <c r="R136" s="144"/>
      <c r="S136" s="144"/>
      <c r="T136" s="144"/>
      <c r="U136" s="144"/>
      <c r="V136" s="144"/>
      <c r="W136" s="144"/>
      <c r="X136" s="145"/>
      <c r="Y136" s="146"/>
      <c r="Z136" s="147"/>
      <c r="AA136" s="147"/>
      <c r="AB136" s="148"/>
      <c r="AC136" s="140"/>
      <c r="AD136" s="141"/>
      <c r="AE136" s="141"/>
      <c r="AF136" s="141"/>
      <c r="AG136" s="142"/>
      <c r="AH136" s="143"/>
      <c r="AI136" s="144"/>
      <c r="AJ136" s="144"/>
      <c r="AK136" s="144"/>
      <c r="AL136" s="144"/>
      <c r="AM136" s="144"/>
      <c r="AN136" s="144"/>
      <c r="AO136" s="144"/>
      <c r="AP136" s="144"/>
      <c r="AQ136" s="144"/>
      <c r="AR136" s="144"/>
      <c r="AS136" s="144"/>
      <c r="AT136" s="145"/>
      <c r="AU136" s="146"/>
      <c r="AV136" s="147"/>
      <c r="AW136" s="147"/>
      <c r="AX136" s="149"/>
    </row>
    <row r="137" spans="1:51" ht="24.75" customHeight="1" thickBot="1" x14ac:dyDescent="0.2">
      <c r="A137" s="179"/>
      <c r="B137" s="180"/>
      <c r="C137" s="180"/>
      <c r="D137" s="180"/>
      <c r="E137" s="180"/>
      <c r="F137" s="181"/>
      <c r="G137" s="131" t="s">
        <v>18</v>
      </c>
      <c r="H137" s="132"/>
      <c r="I137" s="132"/>
      <c r="J137" s="132"/>
      <c r="K137" s="132"/>
      <c r="L137" s="133"/>
      <c r="M137" s="134"/>
      <c r="N137" s="134"/>
      <c r="O137" s="134"/>
      <c r="P137" s="134"/>
      <c r="Q137" s="134"/>
      <c r="R137" s="134"/>
      <c r="S137" s="134"/>
      <c r="T137" s="134"/>
      <c r="U137" s="134"/>
      <c r="V137" s="134"/>
      <c r="W137" s="134"/>
      <c r="X137" s="135"/>
      <c r="Y137" s="136">
        <f>SUM(Y135:AB136)</f>
        <v>50</v>
      </c>
      <c r="Z137" s="137"/>
      <c r="AA137" s="137"/>
      <c r="AB137" s="138"/>
      <c r="AC137" s="131" t="s">
        <v>18</v>
      </c>
      <c r="AD137" s="132"/>
      <c r="AE137" s="132"/>
      <c r="AF137" s="132"/>
      <c r="AG137" s="132"/>
      <c r="AH137" s="133"/>
      <c r="AI137" s="134"/>
      <c r="AJ137" s="134"/>
      <c r="AK137" s="134"/>
      <c r="AL137" s="134"/>
      <c r="AM137" s="134"/>
      <c r="AN137" s="134"/>
      <c r="AO137" s="134"/>
      <c r="AP137" s="134"/>
      <c r="AQ137" s="134"/>
      <c r="AR137" s="134"/>
      <c r="AS137" s="134"/>
      <c r="AT137" s="135"/>
      <c r="AU137" s="136">
        <f>SUM(AU135:AX136)</f>
        <v>0.3</v>
      </c>
      <c r="AV137" s="137"/>
      <c r="AW137" s="137"/>
      <c r="AX137" s="139"/>
    </row>
    <row r="138" spans="1:51" ht="24.75" customHeight="1" x14ac:dyDescent="0.15">
      <c r="A138" s="179"/>
      <c r="B138" s="180"/>
      <c r="C138" s="180"/>
      <c r="D138" s="180"/>
      <c r="E138" s="180"/>
      <c r="F138" s="181"/>
      <c r="G138" s="160" t="s">
        <v>681</v>
      </c>
      <c r="H138" s="161"/>
      <c r="I138" s="161"/>
      <c r="J138" s="161"/>
      <c r="K138" s="161"/>
      <c r="L138" s="161"/>
      <c r="M138" s="161"/>
      <c r="N138" s="161"/>
      <c r="O138" s="161"/>
      <c r="P138" s="161"/>
      <c r="Q138" s="161"/>
      <c r="R138" s="161"/>
      <c r="S138" s="161"/>
      <c r="T138" s="161"/>
      <c r="U138" s="161"/>
      <c r="V138" s="161"/>
      <c r="W138" s="161"/>
      <c r="X138" s="161"/>
      <c r="Y138" s="161"/>
      <c r="Z138" s="161"/>
      <c r="AA138" s="161"/>
      <c r="AB138" s="162"/>
      <c r="AC138" s="160" t="s">
        <v>251</v>
      </c>
      <c r="AD138" s="161"/>
      <c r="AE138" s="161"/>
      <c r="AF138" s="161"/>
      <c r="AG138" s="161"/>
      <c r="AH138" s="161"/>
      <c r="AI138" s="161"/>
      <c r="AJ138" s="161"/>
      <c r="AK138" s="161"/>
      <c r="AL138" s="161"/>
      <c r="AM138" s="161"/>
      <c r="AN138" s="161"/>
      <c r="AO138" s="161"/>
      <c r="AP138" s="161"/>
      <c r="AQ138" s="161"/>
      <c r="AR138" s="161"/>
      <c r="AS138" s="161"/>
      <c r="AT138" s="161"/>
      <c r="AU138" s="161"/>
      <c r="AV138" s="161"/>
      <c r="AW138" s="161"/>
      <c r="AX138" s="163"/>
      <c r="AY138">
        <f>COUNTA($G$140,$AC$140)</f>
        <v>2</v>
      </c>
    </row>
    <row r="139" spans="1:51" ht="24.75" customHeight="1" x14ac:dyDescent="0.15">
      <c r="A139" s="179"/>
      <c r="B139" s="180"/>
      <c r="C139" s="180"/>
      <c r="D139" s="180"/>
      <c r="E139" s="180"/>
      <c r="F139" s="181"/>
      <c r="G139" s="164" t="s">
        <v>15</v>
      </c>
      <c r="H139" s="165"/>
      <c r="I139" s="165"/>
      <c r="J139" s="165"/>
      <c r="K139" s="165"/>
      <c r="L139" s="166" t="s">
        <v>16</v>
      </c>
      <c r="M139" s="165"/>
      <c r="N139" s="165"/>
      <c r="O139" s="165"/>
      <c r="P139" s="165"/>
      <c r="Q139" s="165"/>
      <c r="R139" s="165"/>
      <c r="S139" s="165"/>
      <c r="T139" s="165"/>
      <c r="U139" s="165"/>
      <c r="V139" s="165"/>
      <c r="W139" s="165"/>
      <c r="X139" s="167"/>
      <c r="Y139" s="168" t="s">
        <v>17</v>
      </c>
      <c r="Z139" s="169"/>
      <c r="AA139" s="169"/>
      <c r="AB139" s="170"/>
      <c r="AC139" s="164" t="s">
        <v>15</v>
      </c>
      <c r="AD139" s="165"/>
      <c r="AE139" s="165"/>
      <c r="AF139" s="165"/>
      <c r="AG139" s="165"/>
      <c r="AH139" s="166" t="s">
        <v>16</v>
      </c>
      <c r="AI139" s="165"/>
      <c r="AJ139" s="165"/>
      <c r="AK139" s="165"/>
      <c r="AL139" s="165"/>
      <c r="AM139" s="165"/>
      <c r="AN139" s="165"/>
      <c r="AO139" s="165"/>
      <c r="AP139" s="165"/>
      <c r="AQ139" s="165"/>
      <c r="AR139" s="165"/>
      <c r="AS139" s="165"/>
      <c r="AT139" s="167"/>
      <c r="AU139" s="168" t="s">
        <v>17</v>
      </c>
      <c r="AV139" s="169"/>
      <c r="AW139" s="169"/>
      <c r="AX139" s="171"/>
      <c r="AY139">
        <f>$AY$138</f>
        <v>2</v>
      </c>
    </row>
    <row r="140" spans="1:51" ht="24.75" customHeight="1" x14ac:dyDescent="0.15">
      <c r="A140" s="179"/>
      <c r="B140" s="180"/>
      <c r="C140" s="180"/>
      <c r="D140" s="180"/>
      <c r="E140" s="180"/>
      <c r="F140" s="181"/>
      <c r="G140" s="150" t="s">
        <v>652</v>
      </c>
      <c r="H140" s="151"/>
      <c r="I140" s="151"/>
      <c r="J140" s="151"/>
      <c r="K140" s="152"/>
      <c r="L140" s="153" t="s">
        <v>682</v>
      </c>
      <c r="M140" s="154"/>
      <c r="N140" s="154"/>
      <c r="O140" s="154"/>
      <c r="P140" s="154"/>
      <c r="Q140" s="154"/>
      <c r="R140" s="154"/>
      <c r="S140" s="154"/>
      <c r="T140" s="154"/>
      <c r="U140" s="154"/>
      <c r="V140" s="154"/>
      <c r="W140" s="154"/>
      <c r="X140" s="155"/>
      <c r="Y140" s="156">
        <v>20</v>
      </c>
      <c r="Z140" s="157"/>
      <c r="AA140" s="157"/>
      <c r="AB140" s="158"/>
      <c r="AC140" s="150" t="s">
        <v>707</v>
      </c>
      <c r="AD140" s="151"/>
      <c r="AE140" s="151"/>
      <c r="AF140" s="151"/>
      <c r="AG140" s="152"/>
      <c r="AH140" s="153" t="s">
        <v>707</v>
      </c>
      <c r="AI140" s="154"/>
      <c r="AJ140" s="154"/>
      <c r="AK140" s="154"/>
      <c r="AL140" s="154"/>
      <c r="AM140" s="154"/>
      <c r="AN140" s="154"/>
      <c r="AO140" s="154"/>
      <c r="AP140" s="154"/>
      <c r="AQ140" s="154"/>
      <c r="AR140" s="154"/>
      <c r="AS140" s="154"/>
      <c r="AT140" s="155"/>
      <c r="AU140" s="156" t="s">
        <v>707</v>
      </c>
      <c r="AV140" s="157"/>
      <c r="AW140" s="157"/>
      <c r="AX140" s="159"/>
      <c r="AY140">
        <f>$AY$138</f>
        <v>2</v>
      </c>
    </row>
    <row r="141" spans="1:51" ht="24.75" customHeight="1" x14ac:dyDescent="0.15">
      <c r="A141" s="179"/>
      <c r="B141" s="180"/>
      <c r="C141" s="180"/>
      <c r="D141" s="180"/>
      <c r="E141" s="180"/>
      <c r="F141" s="181"/>
      <c r="G141" s="140"/>
      <c r="H141" s="141"/>
      <c r="I141" s="141"/>
      <c r="J141" s="141"/>
      <c r="K141" s="142"/>
      <c r="L141" s="143"/>
      <c r="M141" s="144"/>
      <c r="N141" s="144"/>
      <c r="O141" s="144"/>
      <c r="P141" s="144"/>
      <c r="Q141" s="144"/>
      <c r="R141" s="144"/>
      <c r="S141" s="144"/>
      <c r="T141" s="144"/>
      <c r="U141" s="144"/>
      <c r="V141" s="144"/>
      <c r="W141" s="144"/>
      <c r="X141" s="145"/>
      <c r="Y141" s="146"/>
      <c r="Z141" s="147"/>
      <c r="AA141" s="147"/>
      <c r="AB141" s="148"/>
      <c r="AC141" s="140" t="s">
        <v>707</v>
      </c>
      <c r="AD141" s="141"/>
      <c r="AE141" s="141"/>
      <c r="AF141" s="141"/>
      <c r="AG141" s="142"/>
      <c r="AH141" s="143" t="s">
        <v>707</v>
      </c>
      <c r="AI141" s="144"/>
      <c r="AJ141" s="144"/>
      <c r="AK141" s="144"/>
      <c r="AL141" s="144"/>
      <c r="AM141" s="144"/>
      <c r="AN141" s="144"/>
      <c r="AO141" s="144"/>
      <c r="AP141" s="144"/>
      <c r="AQ141" s="144"/>
      <c r="AR141" s="144"/>
      <c r="AS141" s="144"/>
      <c r="AT141" s="145"/>
      <c r="AU141" s="146" t="s">
        <v>707</v>
      </c>
      <c r="AV141" s="147"/>
      <c r="AW141" s="147"/>
      <c r="AX141" s="149"/>
      <c r="AY141">
        <f>$AY$138</f>
        <v>2</v>
      </c>
    </row>
    <row r="142" spans="1:51" ht="24.75" customHeight="1" x14ac:dyDescent="0.15">
      <c r="A142" s="179"/>
      <c r="B142" s="180"/>
      <c r="C142" s="180"/>
      <c r="D142" s="180"/>
      <c r="E142" s="180"/>
      <c r="F142" s="181"/>
      <c r="G142" s="131" t="s">
        <v>18</v>
      </c>
      <c r="H142" s="132"/>
      <c r="I142" s="132"/>
      <c r="J142" s="132"/>
      <c r="K142" s="132"/>
      <c r="L142" s="133"/>
      <c r="M142" s="134"/>
      <c r="N142" s="134"/>
      <c r="O142" s="134"/>
      <c r="P142" s="134"/>
      <c r="Q142" s="134"/>
      <c r="R142" s="134"/>
      <c r="S142" s="134"/>
      <c r="T142" s="134"/>
      <c r="U142" s="134"/>
      <c r="V142" s="134"/>
      <c r="W142" s="134"/>
      <c r="X142" s="135"/>
      <c r="Y142" s="136">
        <f>SUM(Y140:AB141)</f>
        <v>20</v>
      </c>
      <c r="Z142" s="137"/>
      <c r="AA142" s="137"/>
      <c r="AB142" s="138"/>
      <c r="AC142" s="131" t="s">
        <v>18</v>
      </c>
      <c r="AD142" s="132"/>
      <c r="AE142" s="132"/>
      <c r="AF142" s="132"/>
      <c r="AG142" s="132"/>
      <c r="AH142" s="133"/>
      <c r="AI142" s="134"/>
      <c r="AJ142" s="134"/>
      <c r="AK142" s="134"/>
      <c r="AL142" s="134"/>
      <c r="AM142" s="134"/>
      <c r="AN142" s="134"/>
      <c r="AO142" s="134"/>
      <c r="AP142" s="134"/>
      <c r="AQ142" s="134"/>
      <c r="AR142" s="134"/>
      <c r="AS142" s="134"/>
      <c r="AT142" s="135"/>
      <c r="AU142" s="136">
        <f>SUM(AU140:AX141)</f>
        <v>0</v>
      </c>
      <c r="AV142" s="137"/>
      <c r="AW142" s="137"/>
      <c r="AX142" s="139"/>
      <c r="AY142">
        <f>$AY$138</f>
        <v>2</v>
      </c>
    </row>
    <row r="143" spans="1:51" ht="24.75" customHeight="1" x14ac:dyDescent="0.15">
      <c r="A143" s="4"/>
      <c r="B143" s="4"/>
      <c r="C143" s="4"/>
      <c r="D143" s="4"/>
      <c r="E143" s="4"/>
      <c r="F143" s="4"/>
      <c r="G143" s="7"/>
      <c r="H143" s="7"/>
      <c r="I143" s="7"/>
      <c r="J143" s="7"/>
      <c r="K143" s="7"/>
      <c r="L143" s="3"/>
      <c r="M143" s="7"/>
      <c r="N143" s="7"/>
      <c r="O143" s="7"/>
      <c r="P143" s="7"/>
      <c r="Q143" s="7"/>
      <c r="R143" s="7"/>
      <c r="S143" s="7"/>
      <c r="T143" s="7"/>
      <c r="U143" s="7"/>
      <c r="V143" s="7"/>
      <c r="W143" s="7"/>
      <c r="X143" s="7"/>
      <c r="Y143" s="8"/>
      <c r="Z143" s="8"/>
      <c r="AA143" s="8"/>
      <c r="AB143" s="8"/>
      <c r="AC143" s="7"/>
      <c r="AD143" s="7"/>
      <c r="AE143" s="7"/>
      <c r="AF143" s="7"/>
      <c r="AG143" s="7"/>
      <c r="AH143" s="3"/>
      <c r="AI143" s="7"/>
      <c r="AJ143" s="7"/>
      <c r="AK143" s="7"/>
      <c r="AL143" s="7"/>
      <c r="AM143" s="7"/>
      <c r="AN143" s="7"/>
      <c r="AO143" s="7"/>
      <c r="AP143" s="7"/>
      <c r="AQ143" s="7"/>
      <c r="AR143" s="7"/>
      <c r="AS143" s="7"/>
      <c r="AT143" s="7"/>
      <c r="AU143" s="8"/>
      <c r="AV143" s="8"/>
      <c r="AW143" s="8"/>
      <c r="AX143" s="8"/>
    </row>
    <row r="144" spans="1:51" ht="24.75" customHeight="1" x14ac:dyDescent="0.15"/>
    <row r="145" spans="1:51" ht="24.75" customHeight="1" x14ac:dyDescent="0.15">
      <c r="A145" s="9"/>
      <c r="B145" s="1" t="s">
        <v>26</v>
      </c>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row>
    <row r="146" spans="1:51" ht="24.75" customHeight="1" x14ac:dyDescent="0.15">
      <c r="A146" s="9"/>
      <c r="B146" s="36" t="s">
        <v>214</v>
      </c>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row>
    <row r="147" spans="1:51" ht="59.25" customHeight="1" x14ac:dyDescent="0.15">
      <c r="A147" s="119"/>
      <c r="B147" s="119"/>
      <c r="C147" s="119" t="s">
        <v>24</v>
      </c>
      <c r="D147" s="119"/>
      <c r="E147" s="119"/>
      <c r="F147" s="119"/>
      <c r="G147" s="119"/>
      <c r="H147" s="119"/>
      <c r="I147" s="119"/>
      <c r="J147" s="122" t="s">
        <v>181</v>
      </c>
      <c r="K147" s="123"/>
      <c r="L147" s="123"/>
      <c r="M147" s="123"/>
      <c r="N147" s="123"/>
      <c r="O147" s="123"/>
      <c r="P147" s="124" t="s">
        <v>25</v>
      </c>
      <c r="Q147" s="124"/>
      <c r="R147" s="124"/>
      <c r="S147" s="124"/>
      <c r="T147" s="124"/>
      <c r="U147" s="124"/>
      <c r="V147" s="124"/>
      <c r="W147" s="124"/>
      <c r="X147" s="124"/>
      <c r="Y147" s="118" t="s">
        <v>180</v>
      </c>
      <c r="Z147" s="125"/>
      <c r="AA147" s="125"/>
      <c r="AB147" s="125"/>
      <c r="AC147" s="122" t="s">
        <v>206</v>
      </c>
      <c r="AD147" s="122"/>
      <c r="AE147" s="122"/>
      <c r="AF147" s="122"/>
      <c r="AG147" s="122"/>
      <c r="AH147" s="118" t="s">
        <v>219</v>
      </c>
      <c r="AI147" s="119"/>
      <c r="AJ147" s="119"/>
      <c r="AK147" s="119"/>
      <c r="AL147" s="119" t="s">
        <v>19</v>
      </c>
      <c r="AM147" s="119"/>
      <c r="AN147" s="119"/>
      <c r="AO147" s="120"/>
      <c r="AP147" s="121" t="s">
        <v>182</v>
      </c>
      <c r="AQ147" s="121"/>
      <c r="AR147" s="121"/>
      <c r="AS147" s="121"/>
      <c r="AT147" s="121"/>
      <c r="AU147" s="121"/>
      <c r="AV147" s="121"/>
      <c r="AW147" s="121"/>
      <c r="AX147" s="121"/>
    </row>
    <row r="148" spans="1:51" ht="30" customHeight="1" x14ac:dyDescent="0.15">
      <c r="A148" s="104">
        <v>1</v>
      </c>
      <c r="B148" s="104">
        <v>1</v>
      </c>
      <c r="C148" s="105" t="s">
        <v>632</v>
      </c>
      <c r="D148" s="106"/>
      <c r="E148" s="106"/>
      <c r="F148" s="106"/>
      <c r="G148" s="106"/>
      <c r="H148" s="106"/>
      <c r="I148" s="106"/>
      <c r="J148" s="107">
        <v>5010001008846</v>
      </c>
      <c r="K148" s="108"/>
      <c r="L148" s="108"/>
      <c r="M148" s="108"/>
      <c r="N148" s="108"/>
      <c r="O148" s="108"/>
      <c r="P148" s="109" t="s">
        <v>653</v>
      </c>
      <c r="Q148" s="110"/>
      <c r="R148" s="110"/>
      <c r="S148" s="110"/>
      <c r="T148" s="110"/>
      <c r="U148" s="110"/>
      <c r="V148" s="110"/>
      <c r="W148" s="110"/>
      <c r="X148" s="110"/>
      <c r="Y148" s="111">
        <v>50</v>
      </c>
      <c r="Z148" s="112"/>
      <c r="AA148" s="112"/>
      <c r="AB148" s="113"/>
      <c r="AC148" s="114" t="s">
        <v>654</v>
      </c>
      <c r="AD148" s="115"/>
      <c r="AE148" s="115"/>
      <c r="AF148" s="115"/>
      <c r="AG148" s="115"/>
      <c r="AH148" s="116" t="s">
        <v>251</v>
      </c>
      <c r="AI148" s="117"/>
      <c r="AJ148" s="117"/>
      <c r="AK148" s="117"/>
      <c r="AL148" s="101" t="s">
        <v>251</v>
      </c>
      <c r="AM148" s="102"/>
      <c r="AN148" s="102"/>
      <c r="AO148" s="103"/>
      <c r="AP148" s="100" t="s">
        <v>655</v>
      </c>
      <c r="AQ148" s="100"/>
      <c r="AR148" s="100"/>
      <c r="AS148" s="100"/>
      <c r="AT148" s="100"/>
      <c r="AU148" s="100"/>
      <c r="AV148" s="100"/>
      <c r="AW148" s="100"/>
      <c r="AX148" s="100"/>
    </row>
    <row r="149" spans="1:51" ht="30" customHeight="1" x14ac:dyDescent="0.15">
      <c r="A149" s="104">
        <v>2</v>
      </c>
      <c r="B149" s="104">
        <v>1</v>
      </c>
      <c r="C149" s="105" t="s">
        <v>633</v>
      </c>
      <c r="D149" s="106"/>
      <c r="E149" s="106"/>
      <c r="F149" s="106"/>
      <c r="G149" s="106"/>
      <c r="H149" s="106"/>
      <c r="I149" s="106"/>
      <c r="J149" s="107">
        <v>2010001120389</v>
      </c>
      <c r="K149" s="108"/>
      <c r="L149" s="108"/>
      <c r="M149" s="108"/>
      <c r="N149" s="108"/>
      <c r="O149" s="108"/>
      <c r="P149" s="109" t="s">
        <v>653</v>
      </c>
      <c r="Q149" s="110"/>
      <c r="R149" s="110"/>
      <c r="S149" s="110"/>
      <c r="T149" s="110"/>
      <c r="U149" s="110"/>
      <c r="V149" s="110"/>
      <c r="W149" s="110"/>
      <c r="X149" s="110"/>
      <c r="Y149" s="111">
        <v>38</v>
      </c>
      <c r="Z149" s="112"/>
      <c r="AA149" s="112"/>
      <c r="AB149" s="113"/>
      <c r="AC149" s="114" t="s">
        <v>654</v>
      </c>
      <c r="AD149" s="115"/>
      <c r="AE149" s="115"/>
      <c r="AF149" s="115"/>
      <c r="AG149" s="115"/>
      <c r="AH149" s="116" t="s">
        <v>251</v>
      </c>
      <c r="AI149" s="117"/>
      <c r="AJ149" s="117"/>
      <c r="AK149" s="117"/>
      <c r="AL149" s="101" t="s">
        <v>251</v>
      </c>
      <c r="AM149" s="102"/>
      <c r="AN149" s="102"/>
      <c r="AO149" s="103"/>
      <c r="AP149" s="100" t="s">
        <v>655</v>
      </c>
      <c r="AQ149" s="100"/>
      <c r="AR149" s="100"/>
      <c r="AS149" s="100"/>
      <c r="AT149" s="100"/>
      <c r="AU149" s="100"/>
      <c r="AV149" s="100"/>
      <c r="AW149" s="100"/>
      <c r="AX149" s="100"/>
      <c r="AY149">
        <f>COUNTA($C$149)</f>
        <v>1</v>
      </c>
    </row>
    <row r="150" spans="1:51" ht="30" customHeight="1" x14ac:dyDescent="0.15">
      <c r="A150" s="104">
        <v>3</v>
      </c>
      <c r="B150" s="104">
        <v>1</v>
      </c>
      <c r="C150" s="105" t="s">
        <v>634</v>
      </c>
      <c r="D150" s="106"/>
      <c r="E150" s="106"/>
      <c r="F150" s="106"/>
      <c r="G150" s="106"/>
      <c r="H150" s="106"/>
      <c r="I150" s="106"/>
      <c r="J150" s="107">
        <v>5080001002669</v>
      </c>
      <c r="K150" s="108"/>
      <c r="L150" s="108"/>
      <c r="M150" s="108"/>
      <c r="N150" s="108"/>
      <c r="O150" s="108"/>
      <c r="P150" s="109" t="s">
        <v>653</v>
      </c>
      <c r="Q150" s="110"/>
      <c r="R150" s="110"/>
      <c r="S150" s="110"/>
      <c r="T150" s="110"/>
      <c r="U150" s="110"/>
      <c r="V150" s="110"/>
      <c r="W150" s="110"/>
      <c r="X150" s="110"/>
      <c r="Y150" s="111">
        <v>30</v>
      </c>
      <c r="Z150" s="112"/>
      <c r="AA150" s="112"/>
      <c r="AB150" s="113"/>
      <c r="AC150" s="114" t="s">
        <v>654</v>
      </c>
      <c r="AD150" s="115"/>
      <c r="AE150" s="115"/>
      <c r="AF150" s="115"/>
      <c r="AG150" s="115"/>
      <c r="AH150" s="116" t="s">
        <v>251</v>
      </c>
      <c r="AI150" s="117"/>
      <c r="AJ150" s="117"/>
      <c r="AK150" s="117"/>
      <c r="AL150" s="101" t="s">
        <v>251</v>
      </c>
      <c r="AM150" s="102"/>
      <c r="AN150" s="102"/>
      <c r="AO150" s="103"/>
      <c r="AP150" s="100" t="s">
        <v>655</v>
      </c>
      <c r="AQ150" s="100"/>
      <c r="AR150" s="100"/>
      <c r="AS150" s="100"/>
      <c r="AT150" s="100"/>
      <c r="AU150" s="100"/>
      <c r="AV150" s="100"/>
      <c r="AW150" s="100"/>
      <c r="AX150" s="100"/>
      <c r="AY150">
        <f>COUNTA($C$150)</f>
        <v>1</v>
      </c>
    </row>
    <row r="151" spans="1:51" ht="30" customHeight="1" x14ac:dyDescent="0.15">
      <c r="A151" s="104">
        <v>4</v>
      </c>
      <c r="B151" s="104">
        <v>1</v>
      </c>
      <c r="C151" s="105" t="s">
        <v>635</v>
      </c>
      <c r="D151" s="106"/>
      <c r="E151" s="106"/>
      <c r="F151" s="106"/>
      <c r="G151" s="106"/>
      <c r="H151" s="106"/>
      <c r="I151" s="106"/>
      <c r="J151" s="107">
        <v>3430005003068</v>
      </c>
      <c r="K151" s="108"/>
      <c r="L151" s="108"/>
      <c r="M151" s="108"/>
      <c r="N151" s="108"/>
      <c r="O151" s="108"/>
      <c r="P151" s="109" t="s">
        <v>653</v>
      </c>
      <c r="Q151" s="110"/>
      <c r="R151" s="110"/>
      <c r="S151" s="110"/>
      <c r="T151" s="110"/>
      <c r="U151" s="110"/>
      <c r="V151" s="110"/>
      <c r="W151" s="110"/>
      <c r="X151" s="110"/>
      <c r="Y151" s="111">
        <v>29</v>
      </c>
      <c r="Z151" s="112"/>
      <c r="AA151" s="112"/>
      <c r="AB151" s="113"/>
      <c r="AC151" s="114" t="s">
        <v>654</v>
      </c>
      <c r="AD151" s="115"/>
      <c r="AE151" s="115"/>
      <c r="AF151" s="115"/>
      <c r="AG151" s="115"/>
      <c r="AH151" s="116" t="s">
        <v>251</v>
      </c>
      <c r="AI151" s="117"/>
      <c r="AJ151" s="117"/>
      <c r="AK151" s="117"/>
      <c r="AL151" s="101" t="s">
        <v>251</v>
      </c>
      <c r="AM151" s="102"/>
      <c r="AN151" s="102"/>
      <c r="AO151" s="103"/>
      <c r="AP151" s="100" t="s">
        <v>655</v>
      </c>
      <c r="AQ151" s="100"/>
      <c r="AR151" s="100"/>
      <c r="AS151" s="100"/>
      <c r="AT151" s="100"/>
      <c r="AU151" s="100"/>
      <c r="AV151" s="100"/>
      <c r="AW151" s="100"/>
      <c r="AX151" s="100"/>
      <c r="AY151">
        <f>COUNTA($C$151)</f>
        <v>1</v>
      </c>
    </row>
    <row r="152" spans="1:51" ht="30" customHeight="1" x14ac:dyDescent="0.15">
      <c r="A152" s="104">
        <v>5</v>
      </c>
      <c r="B152" s="104">
        <v>1</v>
      </c>
      <c r="C152" s="105" t="s">
        <v>636</v>
      </c>
      <c r="D152" s="106"/>
      <c r="E152" s="106"/>
      <c r="F152" s="106"/>
      <c r="G152" s="106"/>
      <c r="H152" s="106"/>
      <c r="I152" s="106"/>
      <c r="J152" s="107">
        <v>9130001000028</v>
      </c>
      <c r="K152" s="108"/>
      <c r="L152" s="108"/>
      <c r="M152" s="108"/>
      <c r="N152" s="108"/>
      <c r="O152" s="108"/>
      <c r="P152" s="109" t="s">
        <v>653</v>
      </c>
      <c r="Q152" s="110"/>
      <c r="R152" s="110"/>
      <c r="S152" s="110"/>
      <c r="T152" s="110"/>
      <c r="U152" s="110"/>
      <c r="V152" s="110"/>
      <c r="W152" s="110"/>
      <c r="X152" s="110"/>
      <c r="Y152" s="111">
        <v>23</v>
      </c>
      <c r="Z152" s="112"/>
      <c r="AA152" s="112"/>
      <c r="AB152" s="113"/>
      <c r="AC152" s="114" t="s">
        <v>654</v>
      </c>
      <c r="AD152" s="115"/>
      <c r="AE152" s="115"/>
      <c r="AF152" s="115"/>
      <c r="AG152" s="115"/>
      <c r="AH152" s="116" t="s">
        <v>251</v>
      </c>
      <c r="AI152" s="117"/>
      <c r="AJ152" s="117"/>
      <c r="AK152" s="117"/>
      <c r="AL152" s="101" t="s">
        <v>251</v>
      </c>
      <c r="AM152" s="102"/>
      <c r="AN152" s="102"/>
      <c r="AO152" s="103"/>
      <c r="AP152" s="100" t="s">
        <v>655</v>
      </c>
      <c r="AQ152" s="100"/>
      <c r="AR152" s="100"/>
      <c r="AS152" s="100"/>
      <c r="AT152" s="100"/>
      <c r="AU152" s="100"/>
      <c r="AV152" s="100"/>
      <c r="AW152" s="100"/>
      <c r="AX152" s="100"/>
      <c r="AY152">
        <f>COUNTA($C$152)</f>
        <v>1</v>
      </c>
    </row>
    <row r="153" spans="1:51" ht="30" customHeight="1" x14ac:dyDescent="0.15">
      <c r="A153" s="104">
        <v>6</v>
      </c>
      <c r="B153" s="104">
        <v>1</v>
      </c>
      <c r="C153" s="105" t="s">
        <v>637</v>
      </c>
      <c r="D153" s="106"/>
      <c r="E153" s="106"/>
      <c r="F153" s="106"/>
      <c r="G153" s="106"/>
      <c r="H153" s="106"/>
      <c r="I153" s="106"/>
      <c r="J153" s="107">
        <v>5190001000892</v>
      </c>
      <c r="K153" s="108"/>
      <c r="L153" s="108"/>
      <c r="M153" s="108"/>
      <c r="N153" s="108"/>
      <c r="O153" s="108"/>
      <c r="P153" s="109" t="s">
        <v>653</v>
      </c>
      <c r="Q153" s="110"/>
      <c r="R153" s="110"/>
      <c r="S153" s="110"/>
      <c r="T153" s="110"/>
      <c r="U153" s="110"/>
      <c r="V153" s="110"/>
      <c r="W153" s="110"/>
      <c r="X153" s="110"/>
      <c r="Y153" s="111">
        <v>21</v>
      </c>
      <c r="Z153" s="112"/>
      <c r="AA153" s="112"/>
      <c r="AB153" s="113"/>
      <c r="AC153" s="114" t="s">
        <v>654</v>
      </c>
      <c r="AD153" s="115"/>
      <c r="AE153" s="115"/>
      <c r="AF153" s="115"/>
      <c r="AG153" s="115"/>
      <c r="AH153" s="116" t="s">
        <v>251</v>
      </c>
      <c r="AI153" s="117"/>
      <c r="AJ153" s="117"/>
      <c r="AK153" s="117"/>
      <c r="AL153" s="101" t="s">
        <v>251</v>
      </c>
      <c r="AM153" s="102"/>
      <c r="AN153" s="102"/>
      <c r="AO153" s="103"/>
      <c r="AP153" s="100" t="s">
        <v>655</v>
      </c>
      <c r="AQ153" s="100"/>
      <c r="AR153" s="100"/>
      <c r="AS153" s="100"/>
      <c r="AT153" s="100"/>
      <c r="AU153" s="100"/>
      <c r="AV153" s="100"/>
      <c r="AW153" s="100"/>
      <c r="AX153" s="100"/>
      <c r="AY153">
        <f>COUNTA($C$153)</f>
        <v>1</v>
      </c>
    </row>
    <row r="154" spans="1:51" ht="30" customHeight="1" x14ac:dyDescent="0.15">
      <c r="A154" s="104">
        <v>7</v>
      </c>
      <c r="B154" s="104">
        <v>1</v>
      </c>
      <c r="C154" s="105" t="s">
        <v>638</v>
      </c>
      <c r="D154" s="106"/>
      <c r="E154" s="106"/>
      <c r="F154" s="106"/>
      <c r="G154" s="106"/>
      <c r="H154" s="106"/>
      <c r="I154" s="106"/>
      <c r="J154" s="107">
        <v>8080001001858</v>
      </c>
      <c r="K154" s="108"/>
      <c r="L154" s="108"/>
      <c r="M154" s="108"/>
      <c r="N154" s="108"/>
      <c r="O154" s="108"/>
      <c r="P154" s="109" t="s">
        <v>653</v>
      </c>
      <c r="Q154" s="110"/>
      <c r="R154" s="110"/>
      <c r="S154" s="110"/>
      <c r="T154" s="110"/>
      <c r="U154" s="110"/>
      <c r="V154" s="110"/>
      <c r="W154" s="110"/>
      <c r="X154" s="110"/>
      <c r="Y154" s="111">
        <v>17</v>
      </c>
      <c r="Z154" s="112"/>
      <c r="AA154" s="112"/>
      <c r="AB154" s="113"/>
      <c r="AC154" s="114" t="s">
        <v>654</v>
      </c>
      <c r="AD154" s="115"/>
      <c r="AE154" s="115"/>
      <c r="AF154" s="115"/>
      <c r="AG154" s="115"/>
      <c r="AH154" s="116" t="s">
        <v>251</v>
      </c>
      <c r="AI154" s="117"/>
      <c r="AJ154" s="117"/>
      <c r="AK154" s="117"/>
      <c r="AL154" s="101" t="s">
        <v>251</v>
      </c>
      <c r="AM154" s="102"/>
      <c r="AN154" s="102"/>
      <c r="AO154" s="103"/>
      <c r="AP154" s="100" t="s">
        <v>655</v>
      </c>
      <c r="AQ154" s="100"/>
      <c r="AR154" s="100"/>
      <c r="AS154" s="100"/>
      <c r="AT154" s="100"/>
      <c r="AU154" s="100"/>
      <c r="AV154" s="100"/>
      <c r="AW154" s="100"/>
      <c r="AX154" s="100"/>
      <c r="AY154">
        <f>COUNTA($C$154)</f>
        <v>1</v>
      </c>
    </row>
    <row r="155" spans="1:51" ht="30" customHeight="1" x14ac:dyDescent="0.15">
      <c r="A155" s="104">
        <v>8</v>
      </c>
      <c r="B155" s="104">
        <v>1</v>
      </c>
      <c r="C155" s="105" t="s">
        <v>639</v>
      </c>
      <c r="D155" s="106"/>
      <c r="E155" s="106"/>
      <c r="F155" s="106"/>
      <c r="G155" s="106"/>
      <c r="H155" s="106"/>
      <c r="I155" s="106"/>
      <c r="J155" s="107">
        <v>6160001000993</v>
      </c>
      <c r="K155" s="108"/>
      <c r="L155" s="108"/>
      <c r="M155" s="108"/>
      <c r="N155" s="108"/>
      <c r="O155" s="108"/>
      <c r="P155" s="109" t="s">
        <v>653</v>
      </c>
      <c r="Q155" s="110"/>
      <c r="R155" s="110"/>
      <c r="S155" s="110"/>
      <c r="T155" s="110"/>
      <c r="U155" s="110"/>
      <c r="V155" s="110"/>
      <c r="W155" s="110"/>
      <c r="X155" s="110"/>
      <c r="Y155" s="111">
        <v>15</v>
      </c>
      <c r="Z155" s="112"/>
      <c r="AA155" s="112"/>
      <c r="AB155" s="113"/>
      <c r="AC155" s="114" t="s">
        <v>654</v>
      </c>
      <c r="AD155" s="115"/>
      <c r="AE155" s="115"/>
      <c r="AF155" s="115"/>
      <c r="AG155" s="115"/>
      <c r="AH155" s="116" t="s">
        <v>251</v>
      </c>
      <c r="AI155" s="117"/>
      <c r="AJ155" s="117"/>
      <c r="AK155" s="117"/>
      <c r="AL155" s="101" t="s">
        <v>251</v>
      </c>
      <c r="AM155" s="102"/>
      <c r="AN155" s="102"/>
      <c r="AO155" s="103"/>
      <c r="AP155" s="100" t="s">
        <v>655</v>
      </c>
      <c r="AQ155" s="100"/>
      <c r="AR155" s="100"/>
      <c r="AS155" s="100"/>
      <c r="AT155" s="100"/>
      <c r="AU155" s="100"/>
      <c r="AV155" s="100"/>
      <c r="AW155" s="100"/>
      <c r="AX155" s="100"/>
      <c r="AY155">
        <f>COUNTA($C$155)</f>
        <v>1</v>
      </c>
    </row>
    <row r="156" spans="1:51" ht="30" customHeight="1" x14ac:dyDescent="0.15">
      <c r="A156" s="104">
        <v>9</v>
      </c>
      <c r="B156" s="104">
        <v>1</v>
      </c>
      <c r="C156" s="105" t="s">
        <v>640</v>
      </c>
      <c r="D156" s="106"/>
      <c r="E156" s="106"/>
      <c r="F156" s="106"/>
      <c r="G156" s="106"/>
      <c r="H156" s="106"/>
      <c r="I156" s="106"/>
      <c r="J156" s="107">
        <v>8080101000735</v>
      </c>
      <c r="K156" s="108"/>
      <c r="L156" s="108"/>
      <c r="M156" s="108"/>
      <c r="N156" s="108"/>
      <c r="O156" s="108"/>
      <c r="P156" s="109" t="s">
        <v>653</v>
      </c>
      <c r="Q156" s="110"/>
      <c r="R156" s="110"/>
      <c r="S156" s="110"/>
      <c r="T156" s="110"/>
      <c r="U156" s="110"/>
      <c r="V156" s="110"/>
      <c r="W156" s="110"/>
      <c r="X156" s="110"/>
      <c r="Y156" s="111">
        <v>13</v>
      </c>
      <c r="Z156" s="112"/>
      <c r="AA156" s="112"/>
      <c r="AB156" s="113"/>
      <c r="AC156" s="114" t="s">
        <v>654</v>
      </c>
      <c r="AD156" s="115"/>
      <c r="AE156" s="115"/>
      <c r="AF156" s="115"/>
      <c r="AG156" s="115"/>
      <c r="AH156" s="116" t="s">
        <v>251</v>
      </c>
      <c r="AI156" s="117"/>
      <c r="AJ156" s="117"/>
      <c r="AK156" s="117"/>
      <c r="AL156" s="101" t="s">
        <v>251</v>
      </c>
      <c r="AM156" s="102"/>
      <c r="AN156" s="102"/>
      <c r="AO156" s="103"/>
      <c r="AP156" s="100" t="s">
        <v>655</v>
      </c>
      <c r="AQ156" s="100"/>
      <c r="AR156" s="100"/>
      <c r="AS156" s="100"/>
      <c r="AT156" s="100"/>
      <c r="AU156" s="100"/>
      <c r="AV156" s="100"/>
      <c r="AW156" s="100"/>
      <c r="AX156" s="100"/>
      <c r="AY156">
        <f>COUNTA($C$156)</f>
        <v>1</v>
      </c>
    </row>
    <row r="157" spans="1:51" ht="30" customHeight="1" x14ac:dyDescent="0.15">
      <c r="A157" s="104">
        <v>10</v>
      </c>
      <c r="B157" s="104">
        <v>1</v>
      </c>
      <c r="C157" s="105" t="s">
        <v>641</v>
      </c>
      <c r="D157" s="106"/>
      <c r="E157" s="106"/>
      <c r="F157" s="106"/>
      <c r="G157" s="106"/>
      <c r="H157" s="106"/>
      <c r="I157" s="106"/>
      <c r="J157" s="107">
        <v>1080405000017</v>
      </c>
      <c r="K157" s="108"/>
      <c r="L157" s="108"/>
      <c r="M157" s="108"/>
      <c r="N157" s="108"/>
      <c r="O157" s="108"/>
      <c r="P157" s="109" t="s">
        <v>653</v>
      </c>
      <c r="Q157" s="110"/>
      <c r="R157" s="110"/>
      <c r="S157" s="110"/>
      <c r="T157" s="110"/>
      <c r="U157" s="110"/>
      <c r="V157" s="110"/>
      <c r="W157" s="110"/>
      <c r="X157" s="110"/>
      <c r="Y157" s="111">
        <v>10</v>
      </c>
      <c r="Z157" s="112"/>
      <c r="AA157" s="112"/>
      <c r="AB157" s="113"/>
      <c r="AC157" s="114" t="s">
        <v>654</v>
      </c>
      <c r="AD157" s="115"/>
      <c r="AE157" s="115"/>
      <c r="AF157" s="115"/>
      <c r="AG157" s="115"/>
      <c r="AH157" s="116" t="s">
        <v>251</v>
      </c>
      <c r="AI157" s="117"/>
      <c r="AJ157" s="117"/>
      <c r="AK157" s="117"/>
      <c r="AL157" s="101" t="s">
        <v>251</v>
      </c>
      <c r="AM157" s="102"/>
      <c r="AN157" s="102"/>
      <c r="AO157" s="103"/>
      <c r="AP157" s="100" t="s">
        <v>655</v>
      </c>
      <c r="AQ157" s="100"/>
      <c r="AR157" s="100"/>
      <c r="AS157" s="100"/>
      <c r="AT157" s="100"/>
      <c r="AU157" s="100"/>
      <c r="AV157" s="100"/>
      <c r="AW157" s="100"/>
      <c r="AX157" s="100"/>
      <c r="AY157">
        <f>COUNTA($C$157)</f>
        <v>1</v>
      </c>
    </row>
    <row r="158" spans="1:51" ht="24.75" customHeight="1" x14ac:dyDescent="0.15">
      <c r="A158" s="40"/>
      <c r="B158" s="40"/>
      <c r="C158" s="40"/>
      <c r="D158" s="40"/>
      <c r="E158" s="40"/>
      <c r="F158" s="40"/>
      <c r="G158" s="40"/>
      <c r="H158" s="40"/>
      <c r="I158" s="40"/>
      <c r="J158" s="41"/>
      <c r="K158" s="41"/>
      <c r="L158" s="41"/>
      <c r="M158" s="41"/>
      <c r="N158" s="41"/>
      <c r="O158" s="41"/>
      <c r="P158" s="42"/>
      <c r="Q158" s="42"/>
      <c r="R158" s="42"/>
      <c r="S158" s="42"/>
      <c r="T158" s="42"/>
      <c r="U158" s="42"/>
      <c r="V158" s="42"/>
      <c r="W158" s="42"/>
      <c r="X158" s="42"/>
      <c r="Y158" s="43"/>
      <c r="Z158" s="43"/>
      <c r="AA158" s="43"/>
      <c r="AB158" s="43"/>
      <c r="AC158" s="43"/>
      <c r="AD158" s="43"/>
      <c r="AE158" s="43"/>
      <c r="AF158" s="43"/>
      <c r="AG158" s="43"/>
      <c r="AH158" s="43"/>
      <c r="AI158" s="43"/>
      <c r="AJ158" s="43"/>
      <c r="AK158" s="43"/>
      <c r="AL158" s="43"/>
      <c r="AM158" s="43"/>
      <c r="AN158" s="43"/>
      <c r="AO158" s="43"/>
      <c r="AP158" s="42"/>
      <c r="AQ158" s="42"/>
      <c r="AR158" s="42"/>
      <c r="AS158" s="42"/>
      <c r="AT158" s="42"/>
      <c r="AU158" s="42"/>
      <c r="AV158" s="42"/>
      <c r="AW158" s="42"/>
      <c r="AX158" s="42"/>
      <c r="AY158">
        <f>COUNTA($C$161)</f>
        <v>1</v>
      </c>
    </row>
    <row r="159" spans="1:51" ht="24.75" customHeight="1" x14ac:dyDescent="0.15">
      <c r="A159" s="40"/>
      <c r="B159" s="44" t="s">
        <v>163</v>
      </c>
      <c r="C159" s="40"/>
      <c r="D159" s="40"/>
      <c r="E159" s="40"/>
      <c r="F159" s="40"/>
      <c r="G159" s="40"/>
      <c r="H159" s="40"/>
      <c r="I159" s="40"/>
      <c r="J159" s="40"/>
      <c r="K159" s="40"/>
      <c r="L159" s="40"/>
      <c r="M159" s="40"/>
      <c r="N159" s="40"/>
      <c r="O159" s="40"/>
      <c r="P159" s="45"/>
      <c r="Q159" s="45"/>
      <c r="R159" s="45"/>
      <c r="S159" s="45"/>
      <c r="T159" s="45"/>
      <c r="U159" s="45"/>
      <c r="V159" s="45"/>
      <c r="W159" s="45"/>
      <c r="X159" s="45"/>
      <c r="Y159" s="46"/>
      <c r="Z159" s="46"/>
      <c r="AA159" s="46"/>
      <c r="AB159" s="46"/>
      <c r="AC159" s="46"/>
      <c r="AD159" s="46"/>
      <c r="AE159" s="46"/>
      <c r="AF159" s="46"/>
      <c r="AG159" s="46"/>
      <c r="AH159" s="46"/>
      <c r="AI159" s="46"/>
      <c r="AJ159" s="46"/>
      <c r="AK159" s="46"/>
      <c r="AL159" s="46"/>
      <c r="AM159" s="46"/>
      <c r="AN159" s="46"/>
      <c r="AO159" s="46"/>
      <c r="AP159" s="45"/>
      <c r="AQ159" s="45"/>
      <c r="AR159" s="45"/>
      <c r="AS159" s="45"/>
      <c r="AT159" s="45"/>
      <c r="AU159" s="45"/>
      <c r="AV159" s="45"/>
      <c r="AW159" s="45"/>
      <c r="AX159" s="45"/>
      <c r="AY159">
        <f>$AY$158</f>
        <v>1</v>
      </c>
    </row>
    <row r="160" spans="1:51" ht="59.25" customHeight="1" x14ac:dyDescent="0.15">
      <c r="A160" s="119"/>
      <c r="B160" s="119"/>
      <c r="C160" s="119" t="s">
        <v>24</v>
      </c>
      <c r="D160" s="119"/>
      <c r="E160" s="119"/>
      <c r="F160" s="119"/>
      <c r="G160" s="119"/>
      <c r="H160" s="119"/>
      <c r="I160" s="119"/>
      <c r="J160" s="122" t="s">
        <v>181</v>
      </c>
      <c r="K160" s="123"/>
      <c r="L160" s="123"/>
      <c r="M160" s="123"/>
      <c r="N160" s="123"/>
      <c r="O160" s="123"/>
      <c r="P160" s="124" t="s">
        <v>25</v>
      </c>
      <c r="Q160" s="124"/>
      <c r="R160" s="124"/>
      <c r="S160" s="124"/>
      <c r="T160" s="124"/>
      <c r="U160" s="124"/>
      <c r="V160" s="124"/>
      <c r="W160" s="124"/>
      <c r="X160" s="124"/>
      <c r="Y160" s="118" t="s">
        <v>180</v>
      </c>
      <c r="Z160" s="125"/>
      <c r="AA160" s="125"/>
      <c r="AB160" s="125"/>
      <c r="AC160" s="122" t="s">
        <v>206</v>
      </c>
      <c r="AD160" s="122"/>
      <c r="AE160" s="122"/>
      <c r="AF160" s="122"/>
      <c r="AG160" s="122"/>
      <c r="AH160" s="118" t="s">
        <v>219</v>
      </c>
      <c r="AI160" s="119"/>
      <c r="AJ160" s="119"/>
      <c r="AK160" s="119"/>
      <c r="AL160" s="119" t="s">
        <v>19</v>
      </c>
      <c r="AM160" s="119"/>
      <c r="AN160" s="119"/>
      <c r="AO160" s="120"/>
      <c r="AP160" s="121" t="s">
        <v>182</v>
      </c>
      <c r="AQ160" s="121"/>
      <c r="AR160" s="121"/>
      <c r="AS160" s="121"/>
      <c r="AT160" s="121"/>
      <c r="AU160" s="121"/>
      <c r="AV160" s="121"/>
      <c r="AW160" s="121"/>
      <c r="AX160" s="121"/>
      <c r="AY160">
        <f>$AY$158</f>
        <v>1</v>
      </c>
    </row>
    <row r="161" spans="1:51" ht="30" customHeight="1" x14ac:dyDescent="0.15">
      <c r="A161" s="104">
        <v>1</v>
      </c>
      <c r="B161" s="104">
        <v>1</v>
      </c>
      <c r="C161" s="105" t="s">
        <v>615</v>
      </c>
      <c r="D161" s="106"/>
      <c r="E161" s="106"/>
      <c r="F161" s="106"/>
      <c r="G161" s="106"/>
      <c r="H161" s="106"/>
      <c r="I161" s="106"/>
      <c r="J161" s="107" t="s">
        <v>602</v>
      </c>
      <c r="K161" s="108"/>
      <c r="L161" s="108"/>
      <c r="M161" s="108"/>
      <c r="N161" s="108"/>
      <c r="O161" s="108"/>
      <c r="P161" s="126" t="s">
        <v>614</v>
      </c>
      <c r="Q161" s="127"/>
      <c r="R161" s="127"/>
      <c r="S161" s="127"/>
      <c r="T161" s="127"/>
      <c r="U161" s="127"/>
      <c r="V161" s="127"/>
      <c r="W161" s="127"/>
      <c r="X161" s="128"/>
      <c r="Y161" s="111">
        <v>0.3</v>
      </c>
      <c r="Z161" s="112"/>
      <c r="AA161" s="112"/>
      <c r="AB161" s="113"/>
      <c r="AC161" s="114" t="s">
        <v>671</v>
      </c>
      <c r="AD161" s="115"/>
      <c r="AE161" s="115"/>
      <c r="AF161" s="115"/>
      <c r="AG161" s="115"/>
      <c r="AH161" s="116" t="s">
        <v>670</v>
      </c>
      <c r="AI161" s="117"/>
      <c r="AJ161" s="117"/>
      <c r="AK161" s="117"/>
      <c r="AL161" s="101" t="s">
        <v>574</v>
      </c>
      <c r="AM161" s="102"/>
      <c r="AN161" s="102"/>
      <c r="AO161" s="103"/>
      <c r="AP161" s="100" t="s">
        <v>670</v>
      </c>
      <c r="AQ161" s="100"/>
      <c r="AR161" s="100"/>
      <c r="AS161" s="100"/>
      <c r="AT161" s="100"/>
      <c r="AU161" s="100"/>
      <c r="AV161" s="100"/>
      <c r="AW161" s="100"/>
      <c r="AX161" s="100"/>
      <c r="AY161">
        <f>$AY$158</f>
        <v>1</v>
      </c>
    </row>
    <row r="162" spans="1:51" ht="30" customHeight="1" x14ac:dyDescent="0.15">
      <c r="A162" s="104">
        <v>2</v>
      </c>
      <c r="B162" s="104">
        <v>1</v>
      </c>
      <c r="C162" s="105" t="s">
        <v>616</v>
      </c>
      <c r="D162" s="106"/>
      <c r="E162" s="106"/>
      <c r="F162" s="106"/>
      <c r="G162" s="106"/>
      <c r="H162" s="106"/>
      <c r="I162" s="106"/>
      <c r="J162" s="107" t="s">
        <v>602</v>
      </c>
      <c r="K162" s="108"/>
      <c r="L162" s="108"/>
      <c r="M162" s="108"/>
      <c r="N162" s="108"/>
      <c r="O162" s="108"/>
      <c r="P162" s="126" t="s">
        <v>614</v>
      </c>
      <c r="Q162" s="127"/>
      <c r="R162" s="127"/>
      <c r="S162" s="127"/>
      <c r="T162" s="127"/>
      <c r="U162" s="127"/>
      <c r="V162" s="127"/>
      <c r="W162" s="127"/>
      <c r="X162" s="128"/>
      <c r="Y162" s="111">
        <v>0.2</v>
      </c>
      <c r="Z162" s="112"/>
      <c r="AA162" s="112"/>
      <c r="AB162" s="113"/>
      <c r="AC162" s="114" t="s">
        <v>671</v>
      </c>
      <c r="AD162" s="115"/>
      <c r="AE162" s="115"/>
      <c r="AF162" s="115"/>
      <c r="AG162" s="115"/>
      <c r="AH162" s="116" t="s">
        <v>670</v>
      </c>
      <c r="AI162" s="117"/>
      <c r="AJ162" s="117"/>
      <c r="AK162" s="117"/>
      <c r="AL162" s="101" t="s">
        <v>574</v>
      </c>
      <c r="AM162" s="102"/>
      <c r="AN162" s="102"/>
      <c r="AO162" s="103"/>
      <c r="AP162" s="100" t="s">
        <v>670</v>
      </c>
      <c r="AQ162" s="100"/>
      <c r="AR162" s="100"/>
      <c r="AS162" s="100"/>
      <c r="AT162" s="100"/>
      <c r="AU162" s="100"/>
      <c r="AV162" s="100"/>
      <c r="AW162" s="100"/>
      <c r="AX162" s="100"/>
      <c r="AY162">
        <f>COUNTA($C$162)</f>
        <v>1</v>
      </c>
    </row>
    <row r="163" spans="1:51" ht="30" customHeight="1" x14ac:dyDescent="0.15">
      <c r="A163" s="104">
        <v>3</v>
      </c>
      <c r="B163" s="104">
        <v>1</v>
      </c>
      <c r="C163" s="105" t="s">
        <v>617</v>
      </c>
      <c r="D163" s="106"/>
      <c r="E163" s="106"/>
      <c r="F163" s="106"/>
      <c r="G163" s="106"/>
      <c r="H163" s="106"/>
      <c r="I163" s="106"/>
      <c r="J163" s="107" t="s">
        <v>602</v>
      </c>
      <c r="K163" s="108"/>
      <c r="L163" s="108"/>
      <c r="M163" s="108"/>
      <c r="N163" s="108"/>
      <c r="O163" s="108"/>
      <c r="P163" s="126" t="s">
        <v>614</v>
      </c>
      <c r="Q163" s="127"/>
      <c r="R163" s="127"/>
      <c r="S163" s="127"/>
      <c r="T163" s="127"/>
      <c r="U163" s="127"/>
      <c r="V163" s="127"/>
      <c r="W163" s="127"/>
      <c r="X163" s="128"/>
      <c r="Y163" s="111">
        <v>0.2</v>
      </c>
      <c r="Z163" s="112"/>
      <c r="AA163" s="112"/>
      <c r="AB163" s="113"/>
      <c r="AC163" s="114" t="s">
        <v>671</v>
      </c>
      <c r="AD163" s="115"/>
      <c r="AE163" s="115"/>
      <c r="AF163" s="115"/>
      <c r="AG163" s="115"/>
      <c r="AH163" s="129" t="s">
        <v>670</v>
      </c>
      <c r="AI163" s="130"/>
      <c r="AJ163" s="130"/>
      <c r="AK163" s="130"/>
      <c r="AL163" s="101" t="s">
        <v>574</v>
      </c>
      <c r="AM163" s="102"/>
      <c r="AN163" s="102"/>
      <c r="AO163" s="103"/>
      <c r="AP163" s="100" t="s">
        <v>670</v>
      </c>
      <c r="AQ163" s="100"/>
      <c r="AR163" s="100"/>
      <c r="AS163" s="100"/>
      <c r="AT163" s="100"/>
      <c r="AU163" s="100"/>
      <c r="AV163" s="100"/>
      <c r="AW163" s="100"/>
      <c r="AX163" s="100"/>
      <c r="AY163">
        <f>COUNTA($C$163)</f>
        <v>1</v>
      </c>
    </row>
    <row r="164" spans="1:51" ht="30" customHeight="1" x14ac:dyDescent="0.15">
      <c r="A164" s="104">
        <v>4</v>
      </c>
      <c r="B164" s="104">
        <v>1</v>
      </c>
      <c r="C164" s="105" t="s">
        <v>618</v>
      </c>
      <c r="D164" s="106"/>
      <c r="E164" s="106"/>
      <c r="F164" s="106"/>
      <c r="G164" s="106"/>
      <c r="H164" s="106"/>
      <c r="I164" s="106"/>
      <c r="J164" s="107" t="s">
        <v>602</v>
      </c>
      <c r="K164" s="108"/>
      <c r="L164" s="108"/>
      <c r="M164" s="108"/>
      <c r="N164" s="108"/>
      <c r="O164" s="108"/>
      <c r="P164" s="126" t="s">
        <v>614</v>
      </c>
      <c r="Q164" s="127"/>
      <c r="R164" s="127"/>
      <c r="S164" s="127"/>
      <c r="T164" s="127"/>
      <c r="U164" s="127"/>
      <c r="V164" s="127"/>
      <c r="W164" s="127"/>
      <c r="X164" s="128"/>
      <c r="Y164" s="111">
        <v>0.1</v>
      </c>
      <c r="Z164" s="112"/>
      <c r="AA164" s="112"/>
      <c r="AB164" s="113"/>
      <c r="AC164" s="114" t="s">
        <v>671</v>
      </c>
      <c r="AD164" s="115"/>
      <c r="AE164" s="115"/>
      <c r="AF164" s="115"/>
      <c r="AG164" s="115"/>
      <c r="AH164" s="129" t="s">
        <v>670</v>
      </c>
      <c r="AI164" s="130"/>
      <c r="AJ164" s="130"/>
      <c r="AK164" s="130"/>
      <c r="AL164" s="101" t="s">
        <v>574</v>
      </c>
      <c r="AM164" s="102"/>
      <c r="AN164" s="102"/>
      <c r="AO164" s="103"/>
      <c r="AP164" s="100" t="s">
        <v>670</v>
      </c>
      <c r="AQ164" s="100"/>
      <c r="AR164" s="100"/>
      <c r="AS164" s="100"/>
      <c r="AT164" s="100"/>
      <c r="AU164" s="100"/>
      <c r="AV164" s="100"/>
      <c r="AW164" s="100"/>
      <c r="AX164" s="100"/>
      <c r="AY164">
        <f>COUNTA($C$164)</f>
        <v>1</v>
      </c>
    </row>
    <row r="165" spans="1:51" ht="30" customHeight="1" x14ac:dyDescent="0.15">
      <c r="A165" s="104">
        <v>5</v>
      </c>
      <c r="B165" s="104">
        <v>1</v>
      </c>
      <c r="C165" s="105" t="s">
        <v>619</v>
      </c>
      <c r="D165" s="106"/>
      <c r="E165" s="106"/>
      <c r="F165" s="106"/>
      <c r="G165" s="106"/>
      <c r="H165" s="106"/>
      <c r="I165" s="106"/>
      <c r="J165" s="107" t="s">
        <v>602</v>
      </c>
      <c r="K165" s="108"/>
      <c r="L165" s="108"/>
      <c r="M165" s="108"/>
      <c r="N165" s="108"/>
      <c r="O165" s="108"/>
      <c r="P165" s="126" t="s">
        <v>614</v>
      </c>
      <c r="Q165" s="127"/>
      <c r="R165" s="127"/>
      <c r="S165" s="127"/>
      <c r="T165" s="127"/>
      <c r="U165" s="127"/>
      <c r="V165" s="127"/>
      <c r="W165" s="127"/>
      <c r="X165" s="128"/>
      <c r="Y165" s="111">
        <v>0.1</v>
      </c>
      <c r="Z165" s="112"/>
      <c r="AA165" s="112"/>
      <c r="AB165" s="113"/>
      <c r="AC165" s="114" t="s">
        <v>671</v>
      </c>
      <c r="AD165" s="115"/>
      <c r="AE165" s="115"/>
      <c r="AF165" s="115"/>
      <c r="AG165" s="115"/>
      <c r="AH165" s="129" t="s">
        <v>670</v>
      </c>
      <c r="AI165" s="130"/>
      <c r="AJ165" s="130"/>
      <c r="AK165" s="130"/>
      <c r="AL165" s="101" t="s">
        <v>574</v>
      </c>
      <c r="AM165" s="102"/>
      <c r="AN165" s="102"/>
      <c r="AO165" s="103"/>
      <c r="AP165" s="100" t="s">
        <v>670</v>
      </c>
      <c r="AQ165" s="100"/>
      <c r="AR165" s="100"/>
      <c r="AS165" s="100"/>
      <c r="AT165" s="100"/>
      <c r="AU165" s="100"/>
      <c r="AV165" s="100"/>
      <c r="AW165" s="100"/>
      <c r="AX165" s="100"/>
      <c r="AY165">
        <f>COUNTA($C$165)</f>
        <v>1</v>
      </c>
    </row>
    <row r="166" spans="1:51" ht="30" customHeight="1" x14ac:dyDescent="0.15">
      <c r="A166" s="104">
        <v>6</v>
      </c>
      <c r="B166" s="104">
        <v>1</v>
      </c>
      <c r="C166" s="105" t="s">
        <v>620</v>
      </c>
      <c r="D166" s="106"/>
      <c r="E166" s="106"/>
      <c r="F166" s="106"/>
      <c r="G166" s="106"/>
      <c r="H166" s="106"/>
      <c r="I166" s="106"/>
      <c r="J166" s="107" t="s">
        <v>602</v>
      </c>
      <c r="K166" s="108"/>
      <c r="L166" s="108"/>
      <c r="M166" s="108"/>
      <c r="N166" s="108"/>
      <c r="O166" s="108"/>
      <c r="P166" s="126" t="s">
        <v>614</v>
      </c>
      <c r="Q166" s="127"/>
      <c r="R166" s="127"/>
      <c r="S166" s="127"/>
      <c r="T166" s="127"/>
      <c r="U166" s="127"/>
      <c r="V166" s="127"/>
      <c r="W166" s="127"/>
      <c r="X166" s="128"/>
      <c r="Y166" s="111">
        <v>0.1</v>
      </c>
      <c r="Z166" s="112"/>
      <c r="AA166" s="112"/>
      <c r="AB166" s="113"/>
      <c r="AC166" s="114" t="s">
        <v>671</v>
      </c>
      <c r="AD166" s="115"/>
      <c r="AE166" s="115"/>
      <c r="AF166" s="115"/>
      <c r="AG166" s="115"/>
      <c r="AH166" s="129" t="s">
        <v>670</v>
      </c>
      <c r="AI166" s="130"/>
      <c r="AJ166" s="130"/>
      <c r="AK166" s="130"/>
      <c r="AL166" s="101" t="s">
        <v>574</v>
      </c>
      <c r="AM166" s="102"/>
      <c r="AN166" s="102"/>
      <c r="AO166" s="103"/>
      <c r="AP166" s="100" t="s">
        <v>670</v>
      </c>
      <c r="AQ166" s="100"/>
      <c r="AR166" s="100"/>
      <c r="AS166" s="100"/>
      <c r="AT166" s="100"/>
      <c r="AU166" s="100"/>
      <c r="AV166" s="100"/>
      <c r="AW166" s="100"/>
      <c r="AX166" s="100"/>
      <c r="AY166">
        <f>COUNTA($C$166)</f>
        <v>1</v>
      </c>
    </row>
    <row r="167" spans="1:51" ht="30" customHeight="1" x14ac:dyDescent="0.15">
      <c r="A167" s="104">
        <v>7</v>
      </c>
      <c r="B167" s="104">
        <v>1</v>
      </c>
      <c r="C167" s="105" t="s">
        <v>621</v>
      </c>
      <c r="D167" s="106"/>
      <c r="E167" s="106"/>
      <c r="F167" s="106"/>
      <c r="G167" s="106"/>
      <c r="H167" s="106"/>
      <c r="I167" s="106"/>
      <c r="J167" s="107" t="s">
        <v>602</v>
      </c>
      <c r="K167" s="108"/>
      <c r="L167" s="108"/>
      <c r="M167" s="108"/>
      <c r="N167" s="108"/>
      <c r="O167" s="108"/>
      <c r="P167" s="126" t="s">
        <v>614</v>
      </c>
      <c r="Q167" s="127"/>
      <c r="R167" s="127"/>
      <c r="S167" s="127"/>
      <c r="T167" s="127"/>
      <c r="U167" s="127"/>
      <c r="V167" s="127"/>
      <c r="W167" s="127"/>
      <c r="X167" s="128"/>
      <c r="Y167" s="111">
        <v>0.1</v>
      </c>
      <c r="Z167" s="112"/>
      <c r="AA167" s="112"/>
      <c r="AB167" s="113"/>
      <c r="AC167" s="114" t="s">
        <v>671</v>
      </c>
      <c r="AD167" s="115"/>
      <c r="AE167" s="115"/>
      <c r="AF167" s="115"/>
      <c r="AG167" s="115"/>
      <c r="AH167" s="129" t="s">
        <v>670</v>
      </c>
      <c r="AI167" s="130"/>
      <c r="AJ167" s="130"/>
      <c r="AK167" s="130"/>
      <c r="AL167" s="101" t="s">
        <v>574</v>
      </c>
      <c r="AM167" s="102"/>
      <c r="AN167" s="102"/>
      <c r="AO167" s="103"/>
      <c r="AP167" s="100" t="s">
        <v>670</v>
      </c>
      <c r="AQ167" s="100"/>
      <c r="AR167" s="100"/>
      <c r="AS167" s="100"/>
      <c r="AT167" s="100"/>
      <c r="AU167" s="100"/>
      <c r="AV167" s="100"/>
      <c r="AW167" s="100"/>
      <c r="AX167" s="100"/>
      <c r="AY167">
        <f>COUNTA($C$167)</f>
        <v>1</v>
      </c>
    </row>
    <row r="168" spans="1:51" ht="30" customHeight="1" x14ac:dyDescent="0.15">
      <c r="A168" s="104">
        <v>8</v>
      </c>
      <c r="B168" s="104">
        <v>1</v>
      </c>
      <c r="C168" s="105" t="s">
        <v>622</v>
      </c>
      <c r="D168" s="106"/>
      <c r="E168" s="106"/>
      <c r="F168" s="106"/>
      <c r="G168" s="106"/>
      <c r="H168" s="106"/>
      <c r="I168" s="106"/>
      <c r="J168" s="107" t="s">
        <v>602</v>
      </c>
      <c r="K168" s="108"/>
      <c r="L168" s="108"/>
      <c r="M168" s="108"/>
      <c r="N168" s="108"/>
      <c r="O168" s="108"/>
      <c r="P168" s="126" t="s">
        <v>614</v>
      </c>
      <c r="Q168" s="127"/>
      <c r="R168" s="127"/>
      <c r="S168" s="127"/>
      <c r="T168" s="127"/>
      <c r="U168" s="127"/>
      <c r="V168" s="127"/>
      <c r="W168" s="127"/>
      <c r="X168" s="128"/>
      <c r="Y168" s="111">
        <v>0.1</v>
      </c>
      <c r="Z168" s="112"/>
      <c r="AA168" s="112"/>
      <c r="AB168" s="113"/>
      <c r="AC168" s="114" t="s">
        <v>671</v>
      </c>
      <c r="AD168" s="115"/>
      <c r="AE168" s="115"/>
      <c r="AF168" s="115"/>
      <c r="AG168" s="115"/>
      <c r="AH168" s="129" t="s">
        <v>670</v>
      </c>
      <c r="AI168" s="130"/>
      <c r="AJ168" s="130"/>
      <c r="AK168" s="130"/>
      <c r="AL168" s="101" t="s">
        <v>574</v>
      </c>
      <c r="AM168" s="102"/>
      <c r="AN168" s="102"/>
      <c r="AO168" s="103"/>
      <c r="AP168" s="100" t="s">
        <v>670</v>
      </c>
      <c r="AQ168" s="100"/>
      <c r="AR168" s="100"/>
      <c r="AS168" s="100"/>
      <c r="AT168" s="100"/>
      <c r="AU168" s="100"/>
      <c r="AV168" s="100"/>
      <c r="AW168" s="100"/>
      <c r="AX168" s="100"/>
      <c r="AY168">
        <f>COUNTA($C$168)</f>
        <v>1</v>
      </c>
    </row>
    <row r="169" spans="1:51" ht="30" customHeight="1" x14ac:dyDescent="0.15">
      <c r="A169" s="104">
        <v>9</v>
      </c>
      <c r="B169" s="104">
        <v>1</v>
      </c>
      <c r="C169" s="105" t="s">
        <v>623</v>
      </c>
      <c r="D169" s="106"/>
      <c r="E169" s="106"/>
      <c r="F169" s="106"/>
      <c r="G169" s="106"/>
      <c r="H169" s="106"/>
      <c r="I169" s="106"/>
      <c r="J169" s="107" t="s">
        <v>602</v>
      </c>
      <c r="K169" s="108"/>
      <c r="L169" s="108"/>
      <c r="M169" s="108"/>
      <c r="N169" s="108"/>
      <c r="O169" s="108"/>
      <c r="P169" s="126" t="s">
        <v>614</v>
      </c>
      <c r="Q169" s="127"/>
      <c r="R169" s="127"/>
      <c r="S169" s="127"/>
      <c r="T169" s="127"/>
      <c r="U169" s="127"/>
      <c r="V169" s="127"/>
      <c r="W169" s="127"/>
      <c r="X169" s="128"/>
      <c r="Y169" s="111">
        <v>0.1</v>
      </c>
      <c r="Z169" s="112"/>
      <c r="AA169" s="112"/>
      <c r="AB169" s="113"/>
      <c r="AC169" s="114" t="s">
        <v>671</v>
      </c>
      <c r="AD169" s="115"/>
      <c r="AE169" s="115"/>
      <c r="AF169" s="115"/>
      <c r="AG169" s="115"/>
      <c r="AH169" s="129" t="s">
        <v>670</v>
      </c>
      <c r="AI169" s="130"/>
      <c r="AJ169" s="130"/>
      <c r="AK169" s="130"/>
      <c r="AL169" s="101" t="s">
        <v>574</v>
      </c>
      <c r="AM169" s="102"/>
      <c r="AN169" s="102"/>
      <c r="AO169" s="103"/>
      <c r="AP169" s="100" t="s">
        <v>670</v>
      </c>
      <c r="AQ169" s="100"/>
      <c r="AR169" s="100"/>
      <c r="AS169" s="100"/>
      <c r="AT169" s="100"/>
      <c r="AU169" s="100"/>
      <c r="AV169" s="100"/>
      <c r="AW169" s="100"/>
      <c r="AX169" s="100"/>
      <c r="AY169">
        <f>COUNTA($C$169)</f>
        <v>1</v>
      </c>
    </row>
    <row r="170" spans="1:51" ht="30" customHeight="1" x14ac:dyDescent="0.15">
      <c r="A170" s="104">
        <v>10</v>
      </c>
      <c r="B170" s="104">
        <v>1</v>
      </c>
      <c r="C170" s="105" t="s">
        <v>624</v>
      </c>
      <c r="D170" s="106"/>
      <c r="E170" s="106"/>
      <c r="F170" s="106"/>
      <c r="G170" s="106"/>
      <c r="H170" s="106"/>
      <c r="I170" s="106"/>
      <c r="J170" s="107" t="s">
        <v>602</v>
      </c>
      <c r="K170" s="108"/>
      <c r="L170" s="108"/>
      <c r="M170" s="108"/>
      <c r="N170" s="108"/>
      <c r="O170" s="108"/>
      <c r="P170" s="126" t="s">
        <v>614</v>
      </c>
      <c r="Q170" s="127"/>
      <c r="R170" s="127"/>
      <c r="S170" s="127"/>
      <c r="T170" s="127"/>
      <c r="U170" s="127"/>
      <c r="V170" s="127"/>
      <c r="W170" s="127"/>
      <c r="X170" s="128"/>
      <c r="Y170" s="111">
        <v>0.1</v>
      </c>
      <c r="Z170" s="112"/>
      <c r="AA170" s="112"/>
      <c r="AB170" s="113"/>
      <c r="AC170" s="114" t="s">
        <v>671</v>
      </c>
      <c r="AD170" s="115"/>
      <c r="AE170" s="115"/>
      <c r="AF170" s="115"/>
      <c r="AG170" s="115"/>
      <c r="AH170" s="129" t="s">
        <v>670</v>
      </c>
      <c r="AI170" s="130"/>
      <c r="AJ170" s="130"/>
      <c r="AK170" s="130"/>
      <c r="AL170" s="101" t="s">
        <v>574</v>
      </c>
      <c r="AM170" s="102"/>
      <c r="AN170" s="102"/>
      <c r="AO170" s="103"/>
      <c r="AP170" s="100" t="s">
        <v>670</v>
      </c>
      <c r="AQ170" s="100"/>
      <c r="AR170" s="100"/>
      <c r="AS170" s="100"/>
      <c r="AT170" s="100"/>
      <c r="AU170" s="100"/>
      <c r="AV170" s="100"/>
      <c r="AW170" s="100"/>
      <c r="AX170" s="100"/>
      <c r="AY170">
        <f>COUNTA($C$170)</f>
        <v>1</v>
      </c>
    </row>
    <row r="171" spans="1:51" ht="24.75" customHeight="1" x14ac:dyDescent="0.15">
      <c r="A171" s="47"/>
      <c r="B171" s="47"/>
      <c r="C171" s="47"/>
      <c r="D171" s="47"/>
      <c r="E171" s="47"/>
      <c r="F171" s="47"/>
      <c r="G171" s="47"/>
      <c r="H171" s="47"/>
      <c r="I171" s="47"/>
      <c r="J171" s="47"/>
      <c r="K171" s="47"/>
      <c r="L171" s="47"/>
      <c r="M171" s="47"/>
      <c r="N171" s="47"/>
      <c r="O171" s="47"/>
      <c r="P171" s="48"/>
      <c r="Q171" s="48"/>
      <c r="R171" s="48"/>
      <c r="S171" s="48"/>
      <c r="T171" s="48"/>
      <c r="U171" s="48"/>
      <c r="V171" s="48"/>
      <c r="W171" s="48"/>
      <c r="X171" s="48"/>
      <c r="Y171" s="49"/>
      <c r="Z171" s="49"/>
      <c r="AA171" s="49"/>
      <c r="AB171" s="49"/>
      <c r="AC171" s="49"/>
      <c r="AD171" s="49"/>
      <c r="AE171" s="49"/>
      <c r="AF171" s="49"/>
      <c r="AG171" s="49"/>
      <c r="AH171" s="49"/>
      <c r="AI171" s="49"/>
      <c r="AJ171" s="49"/>
      <c r="AK171" s="49"/>
      <c r="AL171" s="49"/>
      <c r="AM171" s="49"/>
      <c r="AN171" s="49"/>
      <c r="AO171" s="49"/>
      <c r="AP171" s="48"/>
      <c r="AQ171" s="48"/>
      <c r="AR171" s="48"/>
      <c r="AS171" s="48"/>
      <c r="AT171" s="48"/>
      <c r="AU171" s="48"/>
      <c r="AV171" s="48"/>
      <c r="AW171" s="48"/>
      <c r="AX171" s="48"/>
      <c r="AY171">
        <f>COUNTA($C$174)</f>
        <v>1</v>
      </c>
    </row>
    <row r="172" spans="1:51" ht="24.75" customHeight="1" x14ac:dyDescent="0.15">
      <c r="A172" s="40"/>
      <c r="B172" s="44" t="s">
        <v>199</v>
      </c>
      <c r="C172" s="40"/>
      <c r="D172" s="40"/>
      <c r="E172" s="40"/>
      <c r="F172" s="40"/>
      <c r="G172" s="40"/>
      <c r="H172" s="40"/>
      <c r="I172" s="40"/>
      <c r="J172" s="40"/>
      <c r="K172" s="40"/>
      <c r="L172" s="40"/>
      <c r="M172" s="40"/>
      <c r="N172" s="40"/>
      <c r="O172" s="40"/>
      <c r="P172" s="45"/>
      <c r="Q172" s="45"/>
      <c r="R172" s="45"/>
      <c r="S172" s="45"/>
      <c r="T172" s="45"/>
      <c r="U172" s="45"/>
      <c r="V172" s="45"/>
      <c r="W172" s="45"/>
      <c r="X172" s="45"/>
      <c r="Y172" s="46"/>
      <c r="Z172" s="46"/>
      <c r="AA172" s="46"/>
      <c r="AB172" s="46"/>
      <c r="AC172" s="46"/>
      <c r="AD172" s="46"/>
      <c r="AE172" s="46"/>
      <c r="AF172" s="46"/>
      <c r="AG172" s="46"/>
      <c r="AH172" s="46"/>
      <c r="AI172" s="46"/>
      <c r="AJ172" s="46"/>
      <c r="AK172" s="46"/>
      <c r="AL172" s="46"/>
      <c r="AM172" s="46"/>
      <c r="AN172" s="46"/>
      <c r="AO172" s="46"/>
      <c r="AP172" s="45"/>
      <c r="AQ172" s="45"/>
      <c r="AR172" s="45"/>
      <c r="AS172" s="45"/>
      <c r="AT172" s="45"/>
      <c r="AU172" s="45"/>
      <c r="AV172" s="45"/>
      <c r="AW172" s="45"/>
      <c r="AX172" s="45"/>
      <c r="AY172">
        <f>$AY$171</f>
        <v>1</v>
      </c>
    </row>
    <row r="173" spans="1:51" ht="59.25" customHeight="1" x14ac:dyDescent="0.15">
      <c r="A173" s="119"/>
      <c r="B173" s="119"/>
      <c r="C173" s="119" t="s">
        <v>24</v>
      </c>
      <c r="D173" s="119"/>
      <c r="E173" s="119"/>
      <c r="F173" s="119"/>
      <c r="G173" s="119"/>
      <c r="H173" s="119"/>
      <c r="I173" s="119"/>
      <c r="J173" s="122" t="s">
        <v>181</v>
      </c>
      <c r="K173" s="123"/>
      <c r="L173" s="123"/>
      <c r="M173" s="123"/>
      <c r="N173" s="123"/>
      <c r="O173" s="123"/>
      <c r="P173" s="124" t="s">
        <v>25</v>
      </c>
      <c r="Q173" s="124"/>
      <c r="R173" s="124"/>
      <c r="S173" s="124"/>
      <c r="T173" s="124"/>
      <c r="U173" s="124"/>
      <c r="V173" s="124"/>
      <c r="W173" s="124"/>
      <c r="X173" s="124"/>
      <c r="Y173" s="118" t="s">
        <v>180</v>
      </c>
      <c r="Z173" s="125"/>
      <c r="AA173" s="125"/>
      <c r="AB173" s="125"/>
      <c r="AC173" s="122" t="s">
        <v>206</v>
      </c>
      <c r="AD173" s="122"/>
      <c r="AE173" s="122"/>
      <c r="AF173" s="122"/>
      <c r="AG173" s="122"/>
      <c r="AH173" s="118" t="s">
        <v>219</v>
      </c>
      <c r="AI173" s="119"/>
      <c r="AJ173" s="119"/>
      <c r="AK173" s="119"/>
      <c r="AL173" s="119" t="s">
        <v>19</v>
      </c>
      <c r="AM173" s="119"/>
      <c r="AN173" s="119"/>
      <c r="AO173" s="120"/>
      <c r="AP173" s="121" t="s">
        <v>182</v>
      </c>
      <c r="AQ173" s="121"/>
      <c r="AR173" s="121"/>
      <c r="AS173" s="121"/>
      <c r="AT173" s="121"/>
      <c r="AU173" s="121"/>
      <c r="AV173" s="121"/>
      <c r="AW173" s="121"/>
      <c r="AX173" s="121"/>
      <c r="AY173">
        <f>$AY$171</f>
        <v>1</v>
      </c>
    </row>
    <row r="174" spans="1:51" ht="30" customHeight="1" x14ac:dyDescent="0.15">
      <c r="A174" s="104">
        <v>1</v>
      </c>
      <c r="B174" s="104">
        <v>1</v>
      </c>
      <c r="C174" s="105" t="s">
        <v>642</v>
      </c>
      <c r="D174" s="106"/>
      <c r="E174" s="106"/>
      <c r="F174" s="106"/>
      <c r="G174" s="106"/>
      <c r="H174" s="106"/>
      <c r="I174" s="106"/>
      <c r="J174" s="107" t="s">
        <v>251</v>
      </c>
      <c r="K174" s="108"/>
      <c r="L174" s="108"/>
      <c r="M174" s="108"/>
      <c r="N174" s="108"/>
      <c r="O174" s="108"/>
      <c r="P174" s="109" t="s">
        <v>653</v>
      </c>
      <c r="Q174" s="110"/>
      <c r="R174" s="110"/>
      <c r="S174" s="110"/>
      <c r="T174" s="110"/>
      <c r="U174" s="110"/>
      <c r="V174" s="110"/>
      <c r="W174" s="110"/>
      <c r="X174" s="110"/>
      <c r="Y174" s="111">
        <v>20</v>
      </c>
      <c r="Z174" s="112"/>
      <c r="AA174" s="112"/>
      <c r="AB174" s="113"/>
      <c r="AC174" s="114" t="s">
        <v>654</v>
      </c>
      <c r="AD174" s="115"/>
      <c r="AE174" s="115"/>
      <c r="AF174" s="115"/>
      <c r="AG174" s="115"/>
      <c r="AH174" s="116" t="s">
        <v>251</v>
      </c>
      <c r="AI174" s="117"/>
      <c r="AJ174" s="117"/>
      <c r="AK174" s="117"/>
      <c r="AL174" s="101" t="s">
        <v>251</v>
      </c>
      <c r="AM174" s="102"/>
      <c r="AN174" s="102"/>
      <c r="AO174" s="103"/>
      <c r="AP174" s="100" t="s">
        <v>655</v>
      </c>
      <c r="AQ174" s="100"/>
      <c r="AR174" s="100"/>
      <c r="AS174" s="100"/>
      <c r="AT174" s="100"/>
      <c r="AU174" s="100"/>
      <c r="AV174" s="100"/>
      <c r="AW174" s="100"/>
      <c r="AX174" s="100"/>
      <c r="AY174">
        <f>$AY$171</f>
        <v>1</v>
      </c>
    </row>
    <row r="175" spans="1:51" ht="30" customHeight="1" x14ac:dyDescent="0.15">
      <c r="A175" s="104">
        <v>2</v>
      </c>
      <c r="B175" s="104">
        <v>1</v>
      </c>
      <c r="C175" s="105" t="s">
        <v>643</v>
      </c>
      <c r="D175" s="106"/>
      <c r="E175" s="106"/>
      <c r="F175" s="106"/>
      <c r="G175" s="106"/>
      <c r="H175" s="106"/>
      <c r="I175" s="106"/>
      <c r="J175" s="107" t="s">
        <v>251</v>
      </c>
      <c r="K175" s="108"/>
      <c r="L175" s="108"/>
      <c r="M175" s="108"/>
      <c r="N175" s="108"/>
      <c r="O175" s="108"/>
      <c r="P175" s="109" t="s">
        <v>653</v>
      </c>
      <c r="Q175" s="110"/>
      <c r="R175" s="110"/>
      <c r="S175" s="110"/>
      <c r="T175" s="110"/>
      <c r="U175" s="110"/>
      <c r="V175" s="110"/>
      <c r="W175" s="110"/>
      <c r="X175" s="110"/>
      <c r="Y175" s="111">
        <v>14</v>
      </c>
      <c r="Z175" s="112"/>
      <c r="AA175" s="112"/>
      <c r="AB175" s="113"/>
      <c r="AC175" s="114" t="s">
        <v>654</v>
      </c>
      <c r="AD175" s="115"/>
      <c r="AE175" s="115"/>
      <c r="AF175" s="115"/>
      <c r="AG175" s="115"/>
      <c r="AH175" s="116" t="s">
        <v>251</v>
      </c>
      <c r="AI175" s="117"/>
      <c r="AJ175" s="117"/>
      <c r="AK175" s="117"/>
      <c r="AL175" s="101" t="s">
        <v>251</v>
      </c>
      <c r="AM175" s="102"/>
      <c r="AN175" s="102"/>
      <c r="AO175" s="103"/>
      <c r="AP175" s="100" t="s">
        <v>655</v>
      </c>
      <c r="AQ175" s="100"/>
      <c r="AR175" s="100"/>
      <c r="AS175" s="100"/>
      <c r="AT175" s="100"/>
      <c r="AU175" s="100"/>
      <c r="AV175" s="100"/>
      <c r="AW175" s="100"/>
      <c r="AX175" s="100"/>
      <c r="AY175">
        <f>COUNTA($C$175)</f>
        <v>1</v>
      </c>
    </row>
    <row r="176" spans="1:51" ht="30" customHeight="1" x14ac:dyDescent="0.15">
      <c r="A176" s="104">
        <v>3</v>
      </c>
      <c r="B176" s="104">
        <v>1</v>
      </c>
      <c r="C176" s="105" t="s">
        <v>644</v>
      </c>
      <c r="D176" s="106"/>
      <c r="E176" s="106"/>
      <c r="F176" s="106"/>
      <c r="G176" s="106"/>
      <c r="H176" s="106"/>
      <c r="I176" s="106"/>
      <c r="J176" s="107" t="s">
        <v>251</v>
      </c>
      <c r="K176" s="108"/>
      <c r="L176" s="108"/>
      <c r="M176" s="108"/>
      <c r="N176" s="108"/>
      <c r="O176" s="108"/>
      <c r="P176" s="109" t="s">
        <v>653</v>
      </c>
      <c r="Q176" s="110"/>
      <c r="R176" s="110"/>
      <c r="S176" s="110"/>
      <c r="T176" s="110"/>
      <c r="U176" s="110"/>
      <c r="V176" s="110"/>
      <c r="W176" s="110"/>
      <c r="X176" s="110"/>
      <c r="Y176" s="111">
        <v>14</v>
      </c>
      <c r="Z176" s="112"/>
      <c r="AA176" s="112"/>
      <c r="AB176" s="113"/>
      <c r="AC176" s="114" t="s">
        <v>654</v>
      </c>
      <c r="AD176" s="115"/>
      <c r="AE176" s="115"/>
      <c r="AF176" s="115"/>
      <c r="AG176" s="115"/>
      <c r="AH176" s="116" t="s">
        <v>251</v>
      </c>
      <c r="AI176" s="117"/>
      <c r="AJ176" s="117"/>
      <c r="AK176" s="117"/>
      <c r="AL176" s="101" t="s">
        <v>251</v>
      </c>
      <c r="AM176" s="102"/>
      <c r="AN176" s="102"/>
      <c r="AO176" s="103"/>
      <c r="AP176" s="100" t="s">
        <v>655</v>
      </c>
      <c r="AQ176" s="100"/>
      <c r="AR176" s="100"/>
      <c r="AS176" s="100"/>
      <c r="AT176" s="100"/>
      <c r="AU176" s="100"/>
      <c r="AV176" s="100"/>
      <c r="AW176" s="100"/>
      <c r="AX176" s="100"/>
      <c r="AY176">
        <f>COUNTA($C$176)</f>
        <v>1</v>
      </c>
    </row>
    <row r="177" spans="1:51" ht="30" customHeight="1" x14ac:dyDescent="0.15">
      <c r="A177" s="104">
        <v>4</v>
      </c>
      <c r="B177" s="104">
        <v>1</v>
      </c>
      <c r="C177" s="105" t="s">
        <v>645</v>
      </c>
      <c r="D177" s="106"/>
      <c r="E177" s="106"/>
      <c r="F177" s="106"/>
      <c r="G177" s="106"/>
      <c r="H177" s="106"/>
      <c r="I177" s="106"/>
      <c r="J177" s="107" t="s">
        <v>251</v>
      </c>
      <c r="K177" s="108"/>
      <c r="L177" s="108"/>
      <c r="M177" s="108"/>
      <c r="N177" s="108"/>
      <c r="O177" s="108"/>
      <c r="P177" s="109" t="s">
        <v>653</v>
      </c>
      <c r="Q177" s="110"/>
      <c r="R177" s="110"/>
      <c r="S177" s="110"/>
      <c r="T177" s="110"/>
      <c r="U177" s="110"/>
      <c r="V177" s="110"/>
      <c r="W177" s="110"/>
      <c r="X177" s="110"/>
      <c r="Y177" s="111">
        <v>13</v>
      </c>
      <c r="Z177" s="112"/>
      <c r="AA177" s="112"/>
      <c r="AB177" s="113"/>
      <c r="AC177" s="114" t="s">
        <v>654</v>
      </c>
      <c r="AD177" s="115"/>
      <c r="AE177" s="115"/>
      <c r="AF177" s="115"/>
      <c r="AG177" s="115"/>
      <c r="AH177" s="116" t="s">
        <v>251</v>
      </c>
      <c r="AI177" s="117"/>
      <c r="AJ177" s="117"/>
      <c r="AK177" s="117"/>
      <c r="AL177" s="101" t="s">
        <v>251</v>
      </c>
      <c r="AM177" s="102"/>
      <c r="AN177" s="102"/>
      <c r="AO177" s="103"/>
      <c r="AP177" s="100" t="s">
        <v>655</v>
      </c>
      <c r="AQ177" s="100"/>
      <c r="AR177" s="100"/>
      <c r="AS177" s="100"/>
      <c r="AT177" s="100"/>
      <c r="AU177" s="100"/>
      <c r="AV177" s="100"/>
      <c r="AW177" s="100"/>
      <c r="AX177" s="100"/>
      <c r="AY177">
        <f>COUNTA($C$177)</f>
        <v>1</v>
      </c>
    </row>
    <row r="178" spans="1:51" ht="30" customHeight="1" x14ac:dyDescent="0.15">
      <c r="A178" s="104">
        <v>5</v>
      </c>
      <c r="B178" s="104">
        <v>1</v>
      </c>
      <c r="C178" s="105" t="s">
        <v>646</v>
      </c>
      <c r="D178" s="106"/>
      <c r="E178" s="106"/>
      <c r="F178" s="106"/>
      <c r="G178" s="106"/>
      <c r="H178" s="106"/>
      <c r="I178" s="106"/>
      <c r="J178" s="107" t="s">
        <v>251</v>
      </c>
      <c r="K178" s="108"/>
      <c r="L178" s="108"/>
      <c r="M178" s="108"/>
      <c r="N178" s="108"/>
      <c r="O178" s="108"/>
      <c r="P178" s="109" t="s">
        <v>653</v>
      </c>
      <c r="Q178" s="110"/>
      <c r="R178" s="110"/>
      <c r="S178" s="110"/>
      <c r="T178" s="110"/>
      <c r="U178" s="110"/>
      <c r="V178" s="110"/>
      <c r="W178" s="110"/>
      <c r="X178" s="110"/>
      <c r="Y178" s="111">
        <v>12</v>
      </c>
      <c r="Z178" s="112"/>
      <c r="AA178" s="112"/>
      <c r="AB178" s="113"/>
      <c r="AC178" s="114" t="s">
        <v>654</v>
      </c>
      <c r="AD178" s="115"/>
      <c r="AE178" s="115"/>
      <c r="AF178" s="115"/>
      <c r="AG178" s="115"/>
      <c r="AH178" s="116" t="s">
        <v>251</v>
      </c>
      <c r="AI178" s="117"/>
      <c r="AJ178" s="117"/>
      <c r="AK178" s="117"/>
      <c r="AL178" s="101" t="s">
        <v>251</v>
      </c>
      <c r="AM178" s="102"/>
      <c r="AN178" s="102"/>
      <c r="AO178" s="103"/>
      <c r="AP178" s="100" t="s">
        <v>655</v>
      </c>
      <c r="AQ178" s="100"/>
      <c r="AR178" s="100"/>
      <c r="AS178" s="100"/>
      <c r="AT178" s="100"/>
      <c r="AU178" s="100"/>
      <c r="AV178" s="100"/>
      <c r="AW178" s="100"/>
      <c r="AX178" s="100"/>
      <c r="AY178">
        <f>COUNTA($C$178)</f>
        <v>1</v>
      </c>
    </row>
    <row r="179" spans="1:51" ht="30" customHeight="1" x14ac:dyDescent="0.15">
      <c r="A179" s="104">
        <v>6</v>
      </c>
      <c r="B179" s="104">
        <v>1</v>
      </c>
      <c r="C179" s="105" t="s">
        <v>647</v>
      </c>
      <c r="D179" s="106"/>
      <c r="E179" s="106"/>
      <c r="F179" s="106"/>
      <c r="G179" s="106"/>
      <c r="H179" s="106"/>
      <c r="I179" s="106"/>
      <c r="J179" s="107" t="s">
        <v>251</v>
      </c>
      <c r="K179" s="108"/>
      <c r="L179" s="108"/>
      <c r="M179" s="108"/>
      <c r="N179" s="108"/>
      <c r="O179" s="108"/>
      <c r="P179" s="109" t="s">
        <v>653</v>
      </c>
      <c r="Q179" s="110"/>
      <c r="R179" s="110"/>
      <c r="S179" s="110"/>
      <c r="T179" s="110"/>
      <c r="U179" s="110"/>
      <c r="V179" s="110"/>
      <c r="W179" s="110"/>
      <c r="X179" s="110"/>
      <c r="Y179" s="111">
        <v>12</v>
      </c>
      <c r="Z179" s="112"/>
      <c r="AA179" s="112"/>
      <c r="AB179" s="113"/>
      <c r="AC179" s="114" t="s">
        <v>654</v>
      </c>
      <c r="AD179" s="115"/>
      <c r="AE179" s="115"/>
      <c r="AF179" s="115"/>
      <c r="AG179" s="115"/>
      <c r="AH179" s="116" t="s">
        <v>251</v>
      </c>
      <c r="AI179" s="117"/>
      <c r="AJ179" s="117"/>
      <c r="AK179" s="117"/>
      <c r="AL179" s="101" t="s">
        <v>251</v>
      </c>
      <c r="AM179" s="102"/>
      <c r="AN179" s="102"/>
      <c r="AO179" s="103"/>
      <c r="AP179" s="100" t="s">
        <v>655</v>
      </c>
      <c r="AQ179" s="100"/>
      <c r="AR179" s="100"/>
      <c r="AS179" s="100"/>
      <c r="AT179" s="100"/>
      <c r="AU179" s="100"/>
      <c r="AV179" s="100"/>
      <c r="AW179" s="100"/>
      <c r="AX179" s="100"/>
      <c r="AY179">
        <f>COUNTA($C$179)</f>
        <v>1</v>
      </c>
    </row>
    <row r="180" spans="1:51" ht="30" customHeight="1" x14ac:dyDescent="0.15">
      <c r="A180" s="104">
        <v>7</v>
      </c>
      <c r="B180" s="104">
        <v>1</v>
      </c>
      <c r="C180" s="105" t="s">
        <v>648</v>
      </c>
      <c r="D180" s="106"/>
      <c r="E180" s="106"/>
      <c r="F180" s="106"/>
      <c r="G180" s="106"/>
      <c r="H180" s="106"/>
      <c r="I180" s="106"/>
      <c r="J180" s="107" t="s">
        <v>251</v>
      </c>
      <c r="K180" s="108"/>
      <c r="L180" s="108"/>
      <c r="M180" s="108"/>
      <c r="N180" s="108"/>
      <c r="O180" s="108"/>
      <c r="P180" s="109" t="s">
        <v>653</v>
      </c>
      <c r="Q180" s="110"/>
      <c r="R180" s="110"/>
      <c r="S180" s="110"/>
      <c r="T180" s="110"/>
      <c r="U180" s="110"/>
      <c r="V180" s="110"/>
      <c r="W180" s="110"/>
      <c r="X180" s="110"/>
      <c r="Y180" s="111">
        <v>9</v>
      </c>
      <c r="Z180" s="112"/>
      <c r="AA180" s="112"/>
      <c r="AB180" s="113"/>
      <c r="AC180" s="114" t="s">
        <v>654</v>
      </c>
      <c r="AD180" s="115"/>
      <c r="AE180" s="115"/>
      <c r="AF180" s="115"/>
      <c r="AG180" s="115"/>
      <c r="AH180" s="116" t="s">
        <v>251</v>
      </c>
      <c r="AI180" s="117"/>
      <c r="AJ180" s="117"/>
      <c r="AK180" s="117"/>
      <c r="AL180" s="101" t="s">
        <v>251</v>
      </c>
      <c r="AM180" s="102"/>
      <c r="AN180" s="102"/>
      <c r="AO180" s="103"/>
      <c r="AP180" s="100" t="s">
        <v>655</v>
      </c>
      <c r="AQ180" s="100"/>
      <c r="AR180" s="100"/>
      <c r="AS180" s="100"/>
      <c r="AT180" s="100"/>
      <c r="AU180" s="100"/>
      <c r="AV180" s="100"/>
      <c r="AW180" s="100"/>
      <c r="AX180" s="100"/>
      <c r="AY180">
        <f>COUNTA($C$180)</f>
        <v>1</v>
      </c>
    </row>
    <row r="181" spans="1:51" ht="30" customHeight="1" x14ac:dyDescent="0.15">
      <c r="A181" s="104">
        <v>8</v>
      </c>
      <c r="B181" s="104">
        <v>1</v>
      </c>
      <c r="C181" s="105" t="s">
        <v>649</v>
      </c>
      <c r="D181" s="106"/>
      <c r="E181" s="106"/>
      <c r="F181" s="106"/>
      <c r="G181" s="106"/>
      <c r="H181" s="106"/>
      <c r="I181" s="106"/>
      <c r="J181" s="107" t="s">
        <v>251</v>
      </c>
      <c r="K181" s="108"/>
      <c r="L181" s="108"/>
      <c r="M181" s="108"/>
      <c r="N181" s="108"/>
      <c r="O181" s="108"/>
      <c r="P181" s="109" t="s">
        <v>653</v>
      </c>
      <c r="Q181" s="110"/>
      <c r="R181" s="110"/>
      <c r="S181" s="110"/>
      <c r="T181" s="110"/>
      <c r="U181" s="110"/>
      <c r="V181" s="110"/>
      <c r="W181" s="110"/>
      <c r="X181" s="110"/>
      <c r="Y181" s="111">
        <v>8</v>
      </c>
      <c r="Z181" s="112"/>
      <c r="AA181" s="112"/>
      <c r="AB181" s="113"/>
      <c r="AC181" s="114" t="s">
        <v>654</v>
      </c>
      <c r="AD181" s="115"/>
      <c r="AE181" s="115"/>
      <c r="AF181" s="115"/>
      <c r="AG181" s="115"/>
      <c r="AH181" s="116" t="s">
        <v>251</v>
      </c>
      <c r="AI181" s="117"/>
      <c r="AJ181" s="117"/>
      <c r="AK181" s="117"/>
      <c r="AL181" s="101" t="s">
        <v>251</v>
      </c>
      <c r="AM181" s="102"/>
      <c r="AN181" s="102"/>
      <c r="AO181" s="103"/>
      <c r="AP181" s="100" t="s">
        <v>655</v>
      </c>
      <c r="AQ181" s="100"/>
      <c r="AR181" s="100"/>
      <c r="AS181" s="100"/>
      <c r="AT181" s="100"/>
      <c r="AU181" s="100"/>
      <c r="AV181" s="100"/>
      <c r="AW181" s="100"/>
      <c r="AX181" s="100"/>
      <c r="AY181">
        <f>COUNTA($C$181)</f>
        <v>1</v>
      </c>
    </row>
    <row r="182" spans="1:51" ht="30" customHeight="1" x14ac:dyDescent="0.15">
      <c r="A182" s="104">
        <v>9</v>
      </c>
      <c r="B182" s="104">
        <v>1</v>
      </c>
      <c r="C182" s="105" t="s">
        <v>650</v>
      </c>
      <c r="D182" s="106"/>
      <c r="E182" s="106"/>
      <c r="F182" s="106"/>
      <c r="G182" s="106"/>
      <c r="H182" s="106"/>
      <c r="I182" s="106"/>
      <c r="J182" s="107" t="s">
        <v>251</v>
      </c>
      <c r="K182" s="108"/>
      <c r="L182" s="108"/>
      <c r="M182" s="108"/>
      <c r="N182" s="108"/>
      <c r="O182" s="108"/>
      <c r="P182" s="109" t="s">
        <v>653</v>
      </c>
      <c r="Q182" s="110"/>
      <c r="R182" s="110"/>
      <c r="S182" s="110"/>
      <c r="T182" s="110"/>
      <c r="U182" s="110"/>
      <c r="V182" s="110"/>
      <c r="W182" s="110"/>
      <c r="X182" s="110"/>
      <c r="Y182" s="111">
        <v>8</v>
      </c>
      <c r="Z182" s="112"/>
      <c r="AA182" s="112"/>
      <c r="AB182" s="113"/>
      <c r="AC182" s="114" t="s">
        <v>654</v>
      </c>
      <c r="AD182" s="115"/>
      <c r="AE182" s="115"/>
      <c r="AF182" s="115"/>
      <c r="AG182" s="115"/>
      <c r="AH182" s="116" t="s">
        <v>251</v>
      </c>
      <c r="AI182" s="117"/>
      <c r="AJ182" s="117"/>
      <c r="AK182" s="117"/>
      <c r="AL182" s="101" t="s">
        <v>251</v>
      </c>
      <c r="AM182" s="102"/>
      <c r="AN182" s="102"/>
      <c r="AO182" s="103"/>
      <c r="AP182" s="100" t="s">
        <v>655</v>
      </c>
      <c r="AQ182" s="100"/>
      <c r="AR182" s="100"/>
      <c r="AS182" s="100"/>
      <c r="AT182" s="100"/>
      <c r="AU182" s="100"/>
      <c r="AV182" s="100"/>
      <c r="AW182" s="100"/>
      <c r="AX182" s="100"/>
      <c r="AY182">
        <f>COUNTA($C$182)</f>
        <v>1</v>
      </c>
    </row>
    <row r="183" spans="1:51" ht="30" customHeight="1" x14ac:dyDescent="0.15">
      <c r="A183" s="104">
        <v>10</v>
      </c>
      <c r="B183" s="104">
        <v>1</v>
      </c>
      <c r="C183" s="105" t="s">
        <v>651</v>
      </c>
      <c r="D183" s="106"/>
      <c r="E183" s="106"/>
      <c r="F183" s="106"/>
      <c r="G183" s="106"/>
      <c r="H183" s="106"/>
      <c r="I183" s="106"/>
      <c r="J183" s="107" t="s">
        <v>251</v>
      </c>
      <c r="K183" s="108"/>
      <c r="L183" s="108"/>
      <c r="M183" s="108"/>
      <c r="N183" s="108"/>
      <c r="O183" s="108"/>
      <c r="P183" s="109" t="s">
        <v>653</v>
      </c>
      <c r="Q183" s="110"/>
      <c r="R183" s="110"/>
      <c r="S183" s="110"/>
      <c r="T183" s="110"/>
      <c r="U183" s="110"/>
      <c r="V183" s="110"/>
      <c r="W183" s="110"/>
      <c r="X183" s="110"/>
      <c r="Y183" s="111">
        <v>7</v>
      </c>
      <c r="Z183" s="112"/>
      <c r="AA183" s="112"/>
      <c r="AB183" s="113"/>
      <c r="AC183" s="114" t="s">
        <v>654</v>
      </c>
      <c r="AD183" s="115"/>
      <c r="AE183" s="115"/>
      <c r="AF183" s="115"/>
      <c r="AG183" s="115"/>
      <c r="AH183" s="116" t="s">
        <v>251</v>
      </c>
      <c r="AI183" s="117"/>
      <c r="AJ183" s="117"/>
      <c r="AK183" s="117"/>
      <c r="AL183" s="101" t="s">
        <v>251</v>
      </c>
      <c r="AM183" s="102"/>
      <c r="AN183" s="102"/>
      <c r="AO183" s="103"/>
      <c r="AP183" s="100" t="s">
        <v>655</v>
      </c>
      <c r="AQ183" s="100"/>
      <c r="AR183" s="100"/>
      <c r="AS183" s="100"/>
      <c r="AT183" s="100"/>
      <c r="AU183" s="100"/>
      <c r="AV183" s="100"/>
      <c r="AW183" s="100"/>
      <c r="AX183" s="100"/>
      <c r="AY183">
        <f>COUNTA($C$183)</f>
        <v>1</v>
      </c>
    </row>
  </sheetData>
  <sheetProtection formatRows="0"/>
  <dataConsolidate link="1"/>
  <mergeCells count="911">
    <mergeCell ref="AT115:AU115"/>
    <mergeCell ref="AV115:AW115"/>
    <mergeCell ref="A96:AX96"/>
    <mergeCell ref="A97:AX97"/>
    <mergeCell ref="A98:AX98"/>
    <mergeCell ref="A99:E99"/>
    <mergeCell ref="F99:AX99"/>
    <mergeCell ref="A100:AX100"/>
    <mergeCell ref="A94:B95"/>
    <mergeCell ref="C94:F94"/>
    <mergeCell ref="G94:AX94"/>
    <mergeCell ref="C95:F95"/>
    <mergeCell ref="G95:AX95"/>
    <mergeCell ref="A9:F9"/>
    <mergeCell ref="G9:AX9"/>
    <mergeCell ref="AE5:AP5"/>
    <mergeCell ref="AQ5:AX5"/>
    <mergeCell ref="A6:F6"/>
    <mergeCell ref="G6:AX6"/>
    <mergeCell ref="A7:F7"/>
    <mergeCell ref="G7:X7"/>
    <mergeCell ref="Y7:AD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K18:AQ18"/>
    <mergeCell ref="AR18:AX18"/>
    <mergeCell ref="I17:O17"/>
    <mergeCell ref="P17:V17"/>
    <mergeCell ref="W17:AC17"/>
    <mergeCell ref="AD17:AJ17"/>
    <mergeCell ref="AK17:AQ17"/>
    <mergeCell ref="AR17:AX17"/>
    <mergeCell ref="G13:H18"/>
    <mergeCell ref="AK14:AQ14"/>
    <mergeCell ref="AR14:AX14"/>
    <mergeCell ref="I15:O15"/>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G21:O21"/>
    <mergeCell ref="P21:V21"/>
    <mergeCell ref="W21:AC21"/>
    <mergeCell ref="AD21:AJ21"/>
    <mergeCell ref="AK21:AQ21"/>
    <mergeCell ref="AR21:AX21"/>
    <mergeCell ref="G20:O20"/>
    <mergeCell ref="P20:V20"/>
    <mergeCell ref="W20:AC20"/>
    <mergeCell ref="AD20:AJ20"/>
    <mergeCell ref="AK20:AQ20"/>
    <mergeCell ref="AR20:AX20"/>
    <mergeCell ref="A22:F29"/>
    <mergeCell ref="G22:O22"/>
    <mergeCell ref="P22:V22"/>
    <mergeCell ref="W22:AC22"/>
    <mergeCell ref="A51:F51"/>
    <mergeCell ref="G51:AX51"/>
    <mergeCell ref="G29:O29"/>
    <mergeCell ref="P29:V29"/>
    <mergeCell ref="W29:AC29"/>
    <mergeCell ref="A30:F30"/>
    <mergeCell ref="G30:AX30"/>
    <mergeCell ref="G32:O33"/>
    <mergeCell ref="P32:X33"/>
    <mergeCell ref="Y32:AA32"/>
    <mergeCell ref="AB32:AD32"/>
    <mergeCell ref="AD22:AX22"/>
    <mergeCell ref="G23:O23"/>
    <mergeCell ref="P23:V23"/>
    <mergeCell ref="W23:AC23"/>
    <mergeCell ref="AD23:AX29"/>
    <mergeCell ref="G24:O24"/>
    <mergeCell ref="G27:O27"/>
    <mergeCell ref="P27:V27"/>
    <mergeCell ref="W27:AC27"/>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G28:O28"/>
    <mergeCell ref="P28:V28"/>
    <mergeCell ref="W28:AC28"/>
    <mergeCell ref="AQ31:AT31"/>
    <mergeCell ref="AU31:AX31"/>
    <mergeCell ref="AM34:AP34"/>
    <mergeCell ref="AQ34:AX34"/>
    <mergeCell ref="Y35:AA35"/>
    <mergeCell ref="AB35:AD35"/>
    <mergeCell ref="AE32:AH32"/>
    <mergeCell ref="AI32:AL32"/>
    <mergeCell ref="AU40:AX40"/>
    <mergeCell ref="Y39:AA39"/>
    <mergeCell ref="AB39:AD39"/>
    <mergeCell ref="AE39:AH39"/>
    <mergeCell ref="AI39:AL39"/>
    <mergeCell ref="AE62:AH62"/>
    <mergeCell ref="A31:F33"/>
    <mergeCell ref="G31:O31"/>
    <mergeCell ref="P31:X31"/>
    <mergeCell ref="Y31:AA31"/>
    <mergeCell ref="AB31:AD31"/>
    <mergeCell ref="AE31:AH31"/>
    <mergeCell ref="AM36:AP36"/>
    <mergeCell ref="AQ36:AX36"/>
    <mergeCell ref="AQ38:AR38"/>
    <mergeCell ref="AS38:AT38"/>
    <mergeCell ref="AU38:AV38"/>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7:AT37"/>
    <mergeCell ref="AU37:AX37"/>
    <mergeCell ref="AM57:AP57"/>
    <mergeCell ref="AQ57:AX57"/>
    <mergeCell ref="AB47:AD47"/>
    <mergeCell ref="AE47:AH47"/>
    <mergeCell ref="AI47:AL47"/>
    <mergeCell ref="G52:O52"/>
    <mergeCell ref="P52:X52"/>
    <mergeCell ref="Y52:AA52"/>
    <mergeCell ref="G39:O41"/>
    <mergeCell ref="P39:X41"/>
    <mergeCell ref="Y41:AA41"/>
    <mergeCell ref="AB41:AD41"/>
    <mergeCell ref="AE41:AH41"/>
    <mergeCell ref="A37:F41"/>
    <mergeCell ref="G37:O38"/>
    <mergeCell ref="P37:X38"/>
    <mergeCell ref="Y37:AA38"/>
    <mergeCell ref="AB37:AD38"/>
    <mergeCell ref="AE37:AH38"/>
    <mergeCell ref="AI37:AL38"/>
    <mergeCell ref="AM37:AP38"/>
    <mergeCell ref="A34:F36"/>
    <mergeCell ref="G34:X34"/>
    <mergeCell ref="Y34:AA34"/>
    <mergeCell ref="AB34:AD34"/>
    <mergeCell ref="AE34:AH34"/>
    <mergeCell ref="AI34:AL34"/>
    <mergeCell ref="AB36:AD36"/>
    <mergeCell ref="AE36:AH36"/>
    <mergeCell ref="AI36:AL36"/>
    <mergeCell ref="G56:X57"/>
    <mergeCell ref="Y56:AA56"/>
    <mergeCell ref="AB56:AD56"/>
    <mergeCell ref="AE56:AH56"/>
    <mergeCell ref="AI56:AL56"/>
    <mergeCell ref="AM56:AP56"/>
    <mergeCell ref="AQ56:AX56"/>
    <mergeCell ref="Y57:AA57"/>
    <mergeCell ref="A55:F57"/>
    <mergeCell ref="AM39:AP39"/>
    <mergeCell ref="AQ39:AT39"/>
    <mergeCell ref="AU39:AX39"/>
    <mergeCell ref="Y40:AA40"/>
    <mergeCell ref="AB40:AD40"/>
    <mergeCell ref="AE40:AH40"/>
    <mergeCell ref="AI41:AL41"/>
    <mergeCell ref="AE44:AH45"/>
    <mergeCell ref="AI44:AL45"/>
    <mergeCell ref="AM44:AP45"/>
    <mergeCell ref="AQ44:AT44"/>
    <mergeCell ref="AU44:AX44"/>
    <mergeCell ref="AQ45:AR45"/>
    <mergeCell ref="AS45:AT45"/>
    <mergeCell ref="AU45:AV45"/>
    <mergeCell ref="AW45:AX45"/>
    <mergeCell ref="AM41:AP41"/>
    <mergeCell ref="AQ41:AT41"/>
    <mergeCell ref="AU41:AX41"/>
    <mergeCell ref="AQ54:AT54"/>
    <mergeCell ref="AU54:AX54"/>
    <mergeCell ref="AI52:AL52"/>
    <mergeCell ref="AM52:AP52"/>
    <mergeCell ref="A42:F43"/>
    <mergeCell ref="G42:AX43"/>
    <mergeCell ref="A44:F48"/>
    <mergeCell ref="G44:O45"/>
    <mergeCell ref="P44:X45"/>
    <mergeCell ref="Y44:AA45"/>
    <mergeCell ref="AB44:AD45"/>
    <mergeCell ref="AM46:AP46"/>
    <mergeCell ref="AQ46:AT46"/>
    <mergeCell ref="AU46:AX46"/>
    <mergeCell ref="Y47:AA47"/>
    <mergeCell ref="AE58:AH59"/>
    <mergeCell ref="AI58:AL59"/>
    <mergeCell ref="AM58:AP59"/>
    <mergeCell ref="AQ58:AT58"/>
    <mergeCell ref="AU58:AX58"/>
    <mergeCell ref="AQ59:AR59"/>
    <mergeCell ref="AS59:AT59"/>
    <mergeCell ref="AU59:AV59"/>
    <mergeCell ref="AW59:AX59"/>
    <mergeCell ref="P53:X54"/>
    <mergeCell ref="Y53:AA53"/>
    <mergeCell ref="AB53:AD53"/>
    <mergeCell ref="AE53:AH53"/>
    <mergeCell ref="AI53:AL53"/>
    <mergeCell ref="A52:F54"/>
    <mergeCell ref="AM47:AP47"/>
    <mergeCell ref="AQ47:AT47"/>
    <mergeCell ref="AU47:AX47"/>
    <mergeCell ref="G46:O48"/>
    <mergeCell ref="P46:X48"/>
    <mergeCell ref="Y48:AA48"/>
    <mergeCell ref="AB48:AD48"/>
    <mergeCell ref="AE48:AH48"/>
    <mergeCell ref="AI48:AL48"/>
    <mergeCell ref="AM48:AP48"/>
    <mergeCell ref="AQ48:AT48"/>
    <mergeCell ref="AU48:AX48"/>
    <mergeCell ref="AU53:AX53"/>
    <mergeCell ref="Y54:AA54"/>
    <mergeCell ref="AB54:AD54"/>
    <mergeCell ref="AE54:AH54"/>
    <mergeCell ref="AI54:AL54"/>
    <mergeCell ref="AM54:AP54"/>
    <mergeCell ref="AQ52:AT52"/>
    <mergeCell ref="AB52:AD52"/>
    <mergeCell ref="AE52:AH52"/>
    <mergeCell ref="A49:F50"/>
    <mergeCell ref="G49:AX50"/>
    <mergeCell ref="A58:F62"/>
    <mergeCell ref="G58:O59"/>
    <mergeCell ref="P58:X59"/>
    <mergeCell ref="Y58:AA59"/>
    <mergeCell ref="AB58:AD59"/>
    <mergeCell ref="AM55:AP55"/>
    <mergeCell ref="AQ55:AX55"/>
    <mergeCell ref="G55:X55"/>
    <mergeCell ref="Y55:AA55"/>
    <mergeCell ref="AB55:AD55"/>
    <mergeCell ref="AE55:AH55"/>
    <mergeCell ref="AI55:AL55"/>
    <mergeCell ref="AB57:AD57"/>
    <mergeCell ref="AE57:AH57"/>
    <mergeCell ref="AI57:AL57"/>
    <mergeCell ref="AM53:AP53"/>
    <mergeCell ref="AQ53:AT53"/>
    <mergeCell ref="AU52:AX52"/>
    <mergeCell ref="G53:O54"/>
    <mergeCell ref="AM62:AP62"/>
    <mergeCell ref="AQ62:AT62"/>
    <mergeCell ref="AU62:AX62"/>
    <mergeCell ref="A63:F64"/>
    <mergeCell ref="G63:AX64"/>
    <mergeCell ref="AM60:AP60"/>
    <mergeCell ref="AQ60:AT60"/>
    <mergeCell ref="AU60:AX60"/>
    <mergeCell ref="Y61:AA61"/>
    <mergeCell ref="AB61:AD61"/>
    <mergeCell ref="AE61:AH61"/>
    <mergeCell ref="AI61:AL61"/>
    <mergeCell ref="AM61:AP61"/>
    <mergeCell ref="AQ61:AT61"/>
    <mergeCell ref="AU61:AX61"/>
    <mergeCell ref="G60:O62"/>
    <mergeCell ref="P60:X62"/>
    <mergeCell ref="Y60:AA60"/>
    <mergeCell ref="AB60:AD60"/>
    <mergeCell ref="AE60:AH60"/>
    <mergeCell ref="AI60:AL60"/>
    <mergeCell ref="Y62:AA62"/>
    <mergeCell ref="AI62:AL62"/>
    <mergeCell ref="AB62:AD62"/>
    <mergeCell ref="W66:AA66"/>
    <mergeCell ref="AB66:AX66"/>
    <mergeCell ref="W67:AA67"/>
    <mergeCell ref="AB67:AX67"/>
    <mergeCell ref="C68:D70"/>
    <mergeCell ref="E68:F70"/>
    <mergeCell ref="G68:I68"/>
    <mergeCell ref="J68:T68"/>
    <mergeCell ref="U68:AX68"/>
    <mergeCell ref="G69:T69"/>
    <mergeCell ref="G66:V67"/>
    <mergeCell ref="U70:AX70"/>
    <mergeCell ref="AG75:AX75"/>
    <mergeCell ref="C84:AC84"/>
    <mergeCell ref="AD84:AF84"/>
    <mergeCell ref="AG84:AX84"/>
    <mergeCell ref="C85:AC85"/>
    <mergeCell ref="U69:AX69"/>
    <mergeCell ref="G70:T70"/>
    <mergeCell ref="A71:AX71"/>
    <mergeCell ref="C72:AC72"/>
    <mergeCell ref="AD72:AF72"/>
    <mergeCell ref="AG72:AX72"/>
    <mergeCell ref="A65:B70"/>
    <mergeCell ref="C65:D67"/>
    <mergeCell ref="E65:F65"/>
    <mergeCell ref="G65:AX65"/>
    <mergeCell ref="E66:F67"/>
    <mergeCell ref="A76:B85"/>
    <mergeCell ref="C76:AC76"/>
    <mergeCell ref="AD76:AF76"/>
    <mergeCell ref="AG76:AX78"/>
    <mergeCell ref="C77:D78"/>
    <mergeCell ref="E77:AC77"/>
    <mergeCell ref="AD77:AF77"/>
    <mergeCell ref="E78:AC78"/>
    <mergeCell ref="AD78:AF78"/>
    <mergeCell ref="C79:AC79"/>
    <mergeCell ref="A73:B75"/>
    <mergeCell ref="C73:AC73"/>
    <mergeCell ref="AD73:AF73"/>
    <mergeCell ref="AG73:AX73"/>
    <mergeCell ref="C74:AC74"/>
    <mergeCell ref="AD74:AF74"/>
    <mergeCell ref="AG74:AX74"/>
    <mergeCell ref="C75:AC75"/>
    <mergeCell ref="AD75:AF75"/>
    <mergeCell ref="C82:AC82"/>
    <mergeCell ref="AD82:AF82"/>
    <mergeCell ref="AG82:AX82"/>
    <mergeCell ref="C83:AC83"/>
    <mergeCell ref="AD83:AF83"/>
    <mergeCell ref="AG83:AX83"/>
    <mergeCell ref="AD79:AF79"/>
    <mergeCell ref="AG79:AX79"/>
    <mergeCell ref="C80:AC80"/>
    <mergeCell ref="AD80:AF80"/>
    <mergeCell ref="AG80:AX80"/>
    <mergeCell ref="C81:AC81"/>
    <mergeCell ref="AD81:AF81"/>
    <mergeCell ref="AG81:AX81"/>
    <mergeCell ref="A90:B93"/>
    <mergeCell ref="C90:AC90"/>
    <mergeCell ref="AD90:AF90"/>
    <mergeCell ref="AG90:AX93"/>
    <mergeCell ref="C93:D93"/>
    <mergeCell ref="E93:G93"/>
    <mergeCell ref="H93:I93"/>
    <mergeCell ref="J93:L93"/>
    <mergeCell ref="AD85:AF85"/>
    <mergeCell ref="AG85:AX85"/>
    <mergeCell ref="AG89:AX89"/>
    <mergeCell ref="M93:N93"/>
    <mergeCell ref="C92:D92"/>
    <mergeCell ref="E92:G92"/>
    <mergeCell ref="H92:I92"/>
    <mergeCell ref="J92:L92"/>
    <mergeCell ref="M92:N92"/>
    <mergeCell ref="O92:AF92"/>
    <mergeCell ref="O93:AF93"/>
    <mergeCell ref="O91:AF91"/>
    <mergeCell ref="C91:N91"/>
    <mergeCell ref="A86:B89"/>
    <mergeCell ref="C86:AC86"/>
    <mergeCell ref="AD86:AF86"/>
    <mergeCell ref="AG86:AX86"/>
    <mergeCell ref="C87:AC87"/>
    <mergeCell ref="AD87:AF87"/>
    <mergeCell ref="AG87:AX87"/>
    <mergeCell ref="C88:AC88"/>
    <mergeCell ref="AD88:AF88"/>
    <mergeCell ref="AG88:AX88"/>
    <mergeCell ref="C89:AC89"/>
    <mergeCell ref="AD89:AF89"/>
    <mergeCell ref="A101:E101"/>
    <mergeCell ref="F101:AX101"/>
    <mergeCell ref="A102:AX102"/>
    <mergeCell ref="A103:AX103"/>
    <mergeCell ref="A104:AX104"/>
    <mergeCell ref="A105:D105"/>
    <mergeCell ref="E105:P105"/>
    <mergeCell ref="Q105:AB105"/>
    <mergeCell ref="AC105:AN105"/>
    <mergeCell ref="AO105:AX105"/>
    <mergeCell ref="E106:P106"/>
    <mergeCell ref="Q106:AB106"/>
    <mergeCell ref="AC106:AN106"/>
    <mergeCell ref="AO106:AX106"/>
    <mergeCell ref="A107:D107"/>
    <mergeCell ref="E107:P107"/>
    <mergeCell ref="Q107:AB107"/>
    <mergeCell ref="AC107:AN107"/>
    <mergeCell ref="AO107:AX107"/>
    <mergeCell ref="A106:D106"/>
    <mergeCell ref="A108:D108"/>
    <mergeCell ref="E108:P108"/>
    <mergeCell ref="Q108:AB108"/>
    <mergeCell ref="AC108:AN108"/>
    <mergeCell ref="AO108:AX108"/>
    <mergeCell ref="A109:D109"/>
    <mergeCell ref="E109:P109"/>
    <mergeCell ref="Q109:AB109"/>
    <mergeCell ref="AC109:AN109"/>
    <mergeCell ref="AO109:AX109"/>
    <mergeCell ref="A112:D112"/>
    <mergeCell ref="E112:P112"/>
    <mergeCell ref="Q112:AB112"/>
    <mergeCell ref="AC112:AN112"/>
    <mergeCell ref="AO112:AX112"/>
    <mergeCell ref="A113:D113"/>
    <mergeCell ref="A110:D110"/>
    <mergeCell ref="E110:P110"/>
    <mergeCell ref="Q110:AB110"/>
    <mergeCell ref="AC110:AN110"/>
    <mergeCell ref="AO110:AX110"/>
    <mergeCell ref="A111:D111"/>
    <mergeCell ref="E111:P111"/>
    <mergeCell ref="Q111:AB111"/>
    <mergeCell ref="AC111:AN111"/>
    <mergeCell ref="AO111:AX111"/>
    <mergeCell ref="AA113:AB113"/>
    <mergeCell ref="AC113:AE113"/>
    <mergeCell ref="AG113:AH113"/>
    <mergeCell ref="AJ113:AK113"/>
    <mergeCell ref="AM113:AN113"/>
    <mergeCell ref="AO113:AP113"/>
    <mergeCell ref="A116:F132"/>
    <mergeCell ref="A133:F142"/>
    <mergeCell ref="G133:AB133"/>
    <mergeCell ref="AC133:AX133"/>
    <mergeCell ref="G134:K134"/>
    <mergeCell ref="L134:X134"/>
    <mergeCell ref="AA115:AB115"/>
    <mergeCell ref="AM114:AN114"/>
    <mergeCell ref="AO114:AP114"/>
    <mergeCell ref="AR114:AS114"/>
    <mergeCell ref="AU114:AV114"/>
    <mergeCell ref="A115:D115"/>
    <mergeCell ref="O115:P115"/>
    <mergeCell ref="U114:V114"/>
    <mergeCell ref="X114:Y114"/>
    <mergeCell ref="AA114:AB114"/>
    <mergeCell ref="AC114:AE114"/>
    <mergeCell ref="AG114:AH114"/>
    <mergeCell ref="AJ114:AK114"/>
    <mergeCell ref="A114:D114"/>
    <mergeCell ref="E114:G114"/>
    <mergeCell ref="I114:J114"/>
    <mergeCell ref="L114:M114"/>
    <mergeCell ref="O114:P114"/>
    <mergeCell ref="Y134:AB134"/>
    <mergeCell ref="AC134:AG134"/>
    <mergeCell ref="AH134:AT134"/>
    <mergeCell ref="AU134:AX134"/>
    <mergeCell ref="G135:K135"/>
    <mergeCell ref="L135:X135"/>
    <mergeCell ref="Y135:AB135"/>
    <mergeCell ref="AC135:AG135"/>
    <mergeCell ref="AH135:AT135"/>
    <mergeCell ref="AU135:AX135"/>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AP147:AX147"/>
    <mergeCell ref="A148:B148"/>
    <mergeCell ref="C148:I148"/>
    <mergeCell ref="J148:O148"/>
    <mergeCell ref="P148:X148"/>
    <mergeCell ref="Y148:AB148"/>
    <mergeCell ref="AC148:AG148"/>
    <mergeCell ref="AH148:AK148"/>
    <mergeCell ref="AL148:AO148"/>
    <mergeCell ref="AP148:AX148"/>
    <mergeCell ref="A147:B147"/>
    <mergeCell ref="C147:I147"/>
    <mergeCell ref="J147:O147"/>
    <mergeCell ref="P147:X147"/>
    <mergeCell ref="Y147:AB147"/>
    <mergeCell ref="AC147:AG147"/>
    <mergeCell ref="AH147:AK147"/>
    <mergeCell ref="AL147:AO147"/>
    <mergeCell ref="AH149:AK149"/>
    <mergeCell ref="AL149:AO149"/>
    <mergeCell ref="AP149:AX149"/>
    <mergeCell ref="A150:B150"/>
    <mergeCell ref="C150:I150"/>
    <mergeCell ref="J150:O150"/>
    <mergeCell ref="P150:X150"/>
    <mergeCell ref="Y150:AB150"/>
    <mergeCell ref="AC150:AG150"/>
    <mergeCell ref="AH150:AK150"/>
    <mergeCell ref="A149:B149"/>
    <mergeCell ref="C149:I149"/>
    <mergeCell ref="J149:O149"/>
    <mergeCell ref="P149:X149"/>
    <mergeCell ref="Y149:AB149"/>
    <mergeCell ref="AC149:AG149"/>
    <mergeCell ref="AL150:AO150"/>
    <mergeCell ref="AP150:AX150"/>
    <mergeCell ref="A151:B151"/>
    <mergeCell ref="C151:I151"/>
    <mergeCell ref="J151:O151"/>
    <mergeCell ref="P151:X151"/>
    <mergeCell ref="Y151:AB151"/>
    <mergeCell ref="AC151:AG151"/>
    <mergeCell ref="AH151:AK151"/>
    <mergeCell ref="AL151:AO151"/>
    <mergeCell ref="AP151:AX151"/>
    <mergeCell ref="A152:B152"/>
    <mergeCell ref="C152:I152"/>
    <mergeCell ref="J152:O152"/>
    <mergeCell ref="P152:X152"/>
    <mergeCell ref="Y152:AB152"/>
    <mergeCell ref="AC152:AG152"/>
    <mergeCell ref="AH152:AK152"/>
    <mergeCell ref="AL152:AO152"/>
    <mergeCell ref="AP152:AX152"/>
    <mergeCell ref="AH153:AK153"/>
    <mergeCell ref="AL153:AO153"/>
    <mergeCell ref="AP153:AX153"/>
    <mergeCell ref="A154:B154"/>
    <mergeCell ref="C154:I154"/>
    <mergeCell ref="J154:O154"/>
    <mergeCell ref="P154:X154"/>
    <mergeCell ref="Y154:AB154"/>
    <mergeCell ref="AC154:AG154"/>
    <mergeCell ref="AH154:AK154"/>
    <mergeCell ref="A153:B153"/>
    <mergeCell ref="C153:I153"/>
    <mergeCell ref="J153:O153"/>
    <mergeCell ref="P153:X153"/>
    <mergeCell ref="Y153:AB153"/>
    <mergeCell ref="AC153:AG153"/>
    <mergeCell ref="AL154:AO154"/>
    <mergeCell ref="AP154:AX154"/>
    <mergeCell ref="A155:B155"/>
    <mergeCell ref="C155:I155"/>
    <mergeCell ref="J155:O155"/>
    <mergeCell ref="P155:X155"/>
    <mergeCell ref="Y155:AB155"/>
    <mergeCell ref="AC155:AG155"/>
    <mergeCell ref="AH155:AK155"/>
    <mergeCell ref="AL155:AO155"/>
    <mergeCell ref="AP155:AX155"/>
    <mergeCell ref="A156:B156"/>
    <mergeCell ref="C156:I156"/>
    <mergeCell ref="J156:O156"/>
    <mergeCell ref="P156:X156"/>
    <mergeCell ref="Y156:AB156"/>
    <mergeCell ref="AC156:AG156"/>
    <mergeCell ref="AH156:AK156"/>
    <mergeCell ref="AL156:AO156"/>
    <mergeCell ref="AP156:AX156"/>
    <mergeCell ref="AH157:AK157"/>
    <mergeCell ref="AL157:AO157"/>
    <mergeCell ref="AP157:AX157"/>
    <mergeCell ref="A157:B157"/>
    <mergeCell ref="C157:I157"/>
    <mergeCell ref="J157:O157"/>
    <mergeCell ref="P157:X157"/>
    <mergeCell ref="Y157:AB157"/>
    <mergeCell ref="AC157:AG157"/>
    <mergeCell ref="AL160:AO160"/>
    <mergeCell ref="AP160:AX160"/>
    <mergeCell ref="A161:B161"/>
    <mergeCell ref="C161:I161"/>
    <mergeCell ref="J161:O161"/>
    <mergeCell ref="P161:X161"/>
    <mergeCell ref="Y161:AB161"/>
    <mergeCell ref="AC161:AG161"/>
    <mergeCell ref="AH161:AK161"/>
    <mergeCell ref="AL161:AO161"/>
    <mergeCell ref="A160:B160"/>
    <mergeCell ref="C160:I160"/>
    <mergeCell ref="J160:O160"/>
    <mergeCell ref="P160:X160"/>
    <mergeCell ref="Y160:AB160"/>
    <mergeCell ref="AC160:AG160"/>
    <mergeCell ref="AH160:AK160"/>
    <mergeCell ref="AP161:AX161"/>
    <mergeCell ref="A162:B162"/>
    <mergeCell ref="C162:I162"/>
    <mergeCell ref="J162:O162"/>
    <mergeCell ref="P162:X162"/>
    <mergeCell ref="Y162:AB162"/>
    <mergeCell ref="AC162:AG162"/>
    <mergeCell ref="AH162:AK162"/>
    <mergeCell ref="AL162:AO162"/>
    <mergeCell ref="AP162:AX162"/>
    <mergeCell ref="AH163:AK163"/>
    <mergeCell ref="AL163:AO163"/>
    <mergeCell ref="AP163:AX163"/>
    <mergeCell ref="A164:B164"/>
    <mergeCell ref="C164:I164"/>
    <mergeCell ref="J164:O164"/>
    <mergeCell ref="P164:X164"/>
    <mergeCell ref="Y164:AB164"/>
    <mergeCell ref="AC164:AG164"/>
    <mergeCell ref="AH164:AK164"/>
    <mergeCell ref="A163:B163"/>
    <mergeCell ref="C163:I163"/>
    <mergeCell ref="J163:O163"/>
    <mergeCell ref="P163:X163"/>
    <mergeCell ref="Y163:AB163"/>
    <mergeCell ref="AC163:AG163"/>
    <mergeCell ref="AL164:AO164"/>
    <mergeCell ref="AP164:AX164"/>
    <mergeCell ref="A165:B165"/>
    <mergeCell ref="C165:I165"/>
    <mergeCell ref="J165:O165"/>
    <mergeCell ref="P165:X165"/>
    <mergeCell ref="Y165:AB165"/>
    <mergeCell ref="AC165:AG165"/>
    <mergeCell ref="AH165:AK165"/>
    <mergeCell ref="AL165:AO165"/>
    <mergeCell ref="AP165:AX165"/>
    <mergeCell ref="A166:B166"/>
    <mergeCell ref="C166:I166"/>
    <mergeCell ref="J166:O166"/>
    <mergeCell ref="P166:X166"/>
    <mergeCell ref="Y166:AB166"/>
    <mergeCell ref="AC166:AG166"/>
    <mergeCell ref="AH166:AK166"/>
    <mergeCell ref="AL166:AO166"/>
    <mergeCell ref="AP166:AX166"/>
    <mergeCell ref="AH167:AK167"/>
    <mergeCell ref="AL167:AO167"/>
    <mergeCell ref="AP167:AX167"/>
    <mergeCell ref="A168:B168"/>
    <mergeCell ref="C168:I168"/>
    <mergeCell ref="J168:O168"/>
    <mergeCell ref="P168:X168"/>
    <mergeCell ref="Y168:AB168"/>
    <mergeCell ref="AC168:AG168"/>
    <mergeCell ref="AH168:AK168"/>
    <mergeCell ref="A167:B167"/>
    <mergeCell ref="C167:I167"/>
    <mergeCell ref="J167:O167"/>
    <mergeCell ref="P167:X167"/>
    <mergeCell ref="Y167:AB167"/>
    <mergeCell ref="AC167:AG167"/>
    <mergeCell ref="AL168:AO168"/>
    <mergeCell ref="AP168:AX168"/>
    <mergeCell ref="A169:B169"/>
    <mergeCell ref="C169:I169"/>
    <mergeCell ref="J169:O169"/>
    <mergeCell ref="P169:X169"/>
    <mergeCell ref="Y169:AB169"/>
    <mergeCell ref="AC169:AG169"/>
    <mergeCell ref="AH169:AK169"/>
    <mergeCell ref="AL169:AO169"/>
    <mergeCell ref="AP169:AX169"/>
    <mergeCell ref="A170:B170"/>
    <mergeCell ref="C170:I170"/>
    <mergeCell ref="J170:O170"/>
    <mergeCell ref="P170:X170"/>
    <mergeCell ref="Y170:AB170"/>
    <mergeCell ref="AC170:AG170"/>
    <mergeCell ref="AH170:AK170"/>
    <mergeCell ref="AL170:AO170"/>
    <mergeCell ref="AP170:AX170"/>
    <mergeCell ref="AH173:AK173"/>
    <mergeCell ref="AL173:AO173"/>
    <mergeCell ref="AP173:AX173"/>
    <mergeCell ref="A174:B174"/>
    <mergeCell ref="C174:I174"/>
    <mergeCell ref="J174:O174"/>
    <mergeCell ref="P174:X174"/>
    <mergeCell ref="Y174:AB174"/>
    <mergeCell ref="AC174:AG174"/>
    <mergeCell ref="AH174:AK174"/>
    <mergeCell ref="A173:B173"/>
    <mergeCell ref="C173:I173"/>
    <mergeCell ref="J173:O173"/>
    <mergeCell ref="P173:X173"/>
    <mergeCell ref="Y173:AB173"/>
    <mergeCell ref="AC173:AG173"/>
    <mergeCell ref="AL174:AO174"/>
    <mergeCell ref="AP174:AX174"/>
    <mergeCell ref="A175:B175"/>
    <mergeCell ref="C175:I175"/>
    <mergeCell ref="J175:O175"/>
    <mergeCell ref="P175:X175"/>
    <mergeCell ref="Y175:AB175"/>
    <mergeCell ref="AC175:AG175"/>
    <mergeCell ref="AH175:AK175"/>
    <mergeCell ref="AL175:AO175"/>
    <mergeCell ref="AP175:AX175"/>
    <mergeCell ref="A176:B176"/>
    <mergeCell ref="C176:I176"/>
    <mergeCell ref="J176:O176"/>
    <mergeCell ref="P176:X176"/>
    <mergeCell ref="Y176:AB176"/>
    <mergeCell ref="AC176:AG176"/>
    <mergeCell ref="AH176:AK176"/>
    <mergeCell ref="AL176:AO176"/>
    <mergeCell ref="AP176:AX176"/>
    <mergeCell ref="AH177:AK177"/>
    <mergeCell ref="AL177:AO177"/>
    <mergeCell ref="AP177:AX177"/>
    <mergeCell ref="A178:B178"/>
    <mergeCell ref="C178:I178"/>
    <mergeCell ref="J178:O178"/>
    <mergeCell ref="P178:X178"/>
    <mergeCell ref="Y178:AB178"/>
    <mergeCell ref="AC178:AG178"/>
    <mergeCell ref="AH178:AK178"/>
    <mergeCell ref="A177:B177"/>
    <mergeCell ref="C177:I177"/>
    <mergeCell ref="J177:O177"/>
    <mergeCell ref="P177:X177"/>
    <mergeCell ref="Y177:AB177"/>
    <mergeCell ref="AC177:AG177"/>
    <mergeCell ref="AL178:AO178"/>
    <mergeCell ref="AP178:AX178"/>
    <mergeCell ref="A179:B179"/>
    <mergeCell ref="C179:I179"/>
    <mergeCell ref="J179:O179"/>
    <mergeCell ref="P179:X179"/>
    <mergeCell ref="Y179:AB179"/>
    <mergeCell ref="AC179:AG179"/>
    <mergeCell ref="AH179:AK179"/>
    <mergeCell ref="AL179:AO179"/>
    <mergeCell ref="AC182:AG182"/>
    <mergeCell ref="AH182:AK182"/>
    <mergeCell ref="A181:B181"/>
    <mergeCell ref="C181:I181"/>
    <mergeCell ref="J181:O181"/>
    <mergeCell ref="P181:X181"/>
    <mergeCell ref="Y181:AB181"/>
    <mergeCell ref="AC181:AG181"/>
    <mergeCell ref="AP179:AX179"/>
    <mergeCell ref="A180:B180"/>
    <mergeCell ref="C180:I180"/>
    <mergeCell ref="J180:O180"/>
    <mergeCell ref="P180:X180"/>
    <mergeCell ref="Y180:AB180"/>
    <mergeCell ref="AC180:AG180"/>
    <mergeCell ref="AH180:AK180"/>
    <mergeCell ref="AL180:AO180"/>
    <mergeCell ref="AP180:AX180"/>
    <mergeCell ref="AU113:AV113"/>
    <mergeCell ref="Y46:AA46"/>
    <mergeCell ref="AB46:AD46"/>
    <mergeCell ref="AE46:AH46"/>
    <mergeCell ref="AI46:AL46"/>
    <mergeCell ref="AP183:AX183"/>
    <mergeCell ref="AL182:AO182"/>
    <mergeCell ref="AP182:AX182"/>
    <mergeCell ref="A183:B183"/>
    <mergeCell ref="C183:I183"/>
    <mergeCell ref="J183:O183"/>
    <mergeCell ref="P183:X183"/>
    <mergeCell ref="Y183:AB183"/>
    <mergeCell ref="AC183:AG183"/>
    <mergeCell ref="AH183:AK183"/>
    <mergeCell ref="AL183:AO183"/>
    <mergeCell ref="AH181:AK181"/>
    <mergeCell ref="AL181:AO181"/>
    <mergeCell ref="AP181:AX181"/>
    <mergeCell ref="A182:B182"/>
    <mergeCell ref="C182:I182"/>
    <mergeCell ref="J182:O182"/>
    <mergeCell ref="P182:X182"/>
    <mergeCell ref="Y182:AB182"/>
    <mergeCell ref="AQ115:AS115"/>
    <mergeCell ref="E113:G113"/>
    <mergeCell ref="I113:J113"/>
    <mergeCell ref="L113:M113"/>
    <mergeCell ref="O113:P113"/>
    <mergeCell ref="Q113:S113"/>
    <mergeCell ref="U113:V113"/>
    <mergeCell ref="X113:Y113"/>
    <mergeCell ref="AR113:AS113"/>
    <mergeCell ref="AM115:AN115"/>
    <mergeCell ref="AO115:AP115"/>
    <mergeCell ref="Q114:S114"/>
    <mergeCell ref="L115:N115"/>
    <mergeCell ref="X115:Z115"/>
    <mergeCell ref="AJ115:AL115"/>
    <mergeCell ref="E115:F115"/>
    <mergeCell ref="G115:I115"/>
    <mergeCell ref="J115:K115"/>
    <mergeCell ref="Q115:R115"/>
    <mergeCell ref="S115:U115"/>
    <mergeCell ref="V115:W115"/>
    <mergeCell ref="AC115:AD115"/>
    <mergeCell ref="AE115:AG115"/>
    <mergeCell ref="AH115:AI115"/>
    <mergeCell ref="L128:U128"/>
    <mergeCell ref="AM128:AV128"/>
    <mergeCell ref="J130:W130"/>
    <mergeCell ref="J131:W131"/>
    <mergeCell ref="K132:V132"/>
    <mergeCell ref="X117:AI117"/>
    <mergeCell ref="X118:AI118"/>
    <mergeCell ref="L120:U120"/>
    <mergeCell ref="AL120:AU120"/>
    <mergeCell ref="L121:U121"/>
    <mergeCell ref="AL121:AU121"/>
    <mergeCell ref="L122:U122"/>
    <mergeCell ref="AL122:AU122"/>
    <mergeCell ref="L125:U125"/>
    <mergeCell ref="AM125:AV125"/>
    <mergeCell ref="L126:U126"/>
    <mergeCell ref="AM126:AV126"/>
    <mergeCell ref="L127:U127"/>
    <mergeCell ref="AM127:AV127"/>
  </mergeCells>
  <phoneticPr fontId="5"/>
  <conditionalFormatting sqref="P14:AQ14">
    <cfRule type="expression" dxfId="201" priority="945">
      <formula>IF(RIGHT(TEXT(P14,"0.#"),1)=".",FALSE,TRUE)</formula>
    </cfRule>
    <cfRule type="expression" dxfId="200" priority="946">
      <formula>IF(RIGHT(TEXT(P14,"0.#"),1)=".",TRUE,FALSE)</formula>
    </cfRule>
  </conditionalFormatting>
  <conditionalFormatting sqref="P18:AX18">
    <cfRule type="expression" dxfId="199" priority="943">
      <formula>IF(RIGHT(TEXT(P18,"0.#"),1)=".",FALSE,TRUE)</formula>
    </cfRule>
    <cfRule type="expression" dxfId="198" priority="944">
      <formula>IF(RIGHT(TEXT(P18,"0.#"),1)=".",TRUE,FALSE)</formula>
    </cfRule>
  </conditionalFormatting>
  <conditionalFormatting sqref="Y136">
    <cfRule type="expression" dxfId="197" priority="941">
      <formula>IF(RIGHT(TEXT(Y136,"0.#"),1)=".",FALSE,TRUE)</formula>
    </cfRule>
    <cfRule type="expression" dxfId="196" priority="942">
      <formula>IF(RIGHT(TEXT(Y136,"0.#"),1)=".",TRUE,FALSE)</formula>
    </cfRule>
  </conditionalFormatting>
  <conditionalFormatting sqref="Y137">
    <cfRule type="expression" dxfId="195" priority="939">
      <formula>IF(RIGHT(TEXT(Y137,"0.#"),1)=".",FALSE,TRUE)</formula>
    </cfRule>
    <cfRule type="expression" dxfId="194" priority="940">
      <formula>IF(RIGHT(TEXT(Y137,"0.#"),1)=".",TRUE,FALSE)</formula>
    </cfRule>
  </conditionalFormatting>
  <conditionalFormatting sqref="Y140">
    <cfRule type="expression" dxfId="193" priority="919">
      <formula>IF(RIGHT(TEXT(Y140,"0.#"),1)=".",FALSE,TRUE)</formula>
    </cfRule>
    <cfRule type="expression" dxfId="192" priority="920">
      <formula>IF(RIGHT(TEXT(Y140,"0.#"),1)=".",TRUE,FALSE)</formula>
    </cfRule>
  </conditionalFormatting>
  <conditionalFormatting sqref="P16:AQ17 P15:AX15 P13:AX13">
    <cfRule type="expression" dxfId="191" priority="937">
      <formula>IF(RIGHT(TEXT(P13,"0.#"),1)=".",FALSE,TRUE)</formula>
    </cfRule>
    <cfRule type="expression" dxfId="190" priority="938">
      <formula>IF(RIGHT(TEXT(P13,"0.#"),1)=".",TRUE,FALSE)</formula>
    </cfRule>
  </conditionalFormatting>
  <conditionalFormatting sqref="P19:AJ19">
    <cfRule type="expression" dxfId="189" priority="935">
      <formula>IF(RIGHT(TEXT(P19,"0.#"),1)=".",FALSE,TRUE)</formula>
    </cfRule>
    <cfRule type="expression" dxfId="188" priority="936">
      <formula>IF(RIGHT(TEXT(P19,"0.#"),1)=".",TRUE,FALSE)</formula>
    </cfRule>
  </conditionalFormatting>
  <conditionalFormatting sqref="AE32 AQ32">
    <cfRule type="expression" dxfId="187" priority="933">
      <formula>IF(RIGHT(TEXT(AE32,"0.#"),1)=".",FALSE,TRUE)</formula>
    </cfRule>
    <cfRule type="expression" dxfId="186" priority="934">
      <formula>IF(RIGHT(TEXT(AE32,"0.#"),1)=".",TRUE,FALSE)</formula>
    </cfRule>
  </conditionalFormatting>
  <conditionalFormatting sqref="Y135">
    <cfRule type="expression" dxfId="185" priority="931">
      <formula>IF(RIGHT(TEXT(Y135,"0.#"),1)=".",FALSE,TRUE)</formula>
    </cfRule>
    <cfRule type="expression" dxfId="184" priority="932">
      <formula>IF(RIGHT(TEXT(Y135,"0.#"),1)=".",TRUE,FALSE)</formula>
    </cfRule>
  </conditionalFormatting>
  <conditionalFormatting sqref="AU136">
    <cfRule type="expression" dxfId="183" priority="929">
      <formula>IF(RIGHT(TEXT(AU136,"0.#"),1)=".",FALSE,TRUE)</formula>
    </cfRule>
    <cfRule type="expression" dxfId="182" priority="930">
      <formula>IF(RIGHT(TEXT(AU136,"0.#"),1)=".",TRUE,FALSE)</formula>
    </cfRule>
  </conditionalFormatting>
  <conditionalFormatting sqref="AU137">
    <cfRule type="expression" dxfId="181" priority="927">
      <formula>IF(RIGHT(TEXT(AU137,"0.#"),1)=".",FALSE,TRUE)</formula>
    </cfRule>
    <cfRule type="expression" dxfId="180" priority="928">
      <formula>IF(RIGHT(TEXT(AU137,"0.#"),1)=".",TRUE,FALSE)</formula>
    </cfRule>
  </conditionalFormatting>
  <conditionalFormatting sqref="AU135">
    <cfRule type="expression" dxfId="179" priority="925">
      <formula>IF(RIGHT(TEXT(AU135,"0.#"),1)=".",FALSE,TRUE)</formula>
    </cfRule>
    <cfRule type="expression" dxfId="178" priority="926">
      <formula>IF(RIGHT(TEXT(AU135,"0.#"),1)=".",TRUE,FALSE)</formula>
    </cfRule>
  </conditionalFormatting>
  <conditionalFormatting sqref="Y141">
    <cfRule type="expression" dxfId="177" priority="923">
      <formula>IF(RIGHT(TEXT(Y141,"0.#"),1)=".",FALSE,TRUE)</formula>
    </cfRule>
    <cfRule type="expression" dxfId="176" priority="924">
      <formula>IF(RIGHT(TEXT(Y141,"0.#"),1)=".",TRUE,FALSE)</formula>
    </cfRule>
  </conditionalFormatting>
  <conditionalFormatting sqref="Y142">
    <cfRule type="expression" dxfId="175" priority="921">
      <formula>IF(RIGHT(TEXT(Y142,"0.#"),1)=".",FALSE,TRUE)</formula>
    </cfRule>
    <cfRule type="expression" dxfId="174" priority="922">
      <formula>IF(RIGHT(TEXT(Y142,"0.#"),1)=".",TRUE,FALSE)</formula>
    </cfRule>
  </conditionalFormatting>
  <conditionalFormatting sqref="AU141">
    <cfRule type="expression" dxfId="173" priority="917">
      <formula>IF(RIGHT(TEXT(AU141,"0.#"),1)=".",FALSE,TRUE)</formula>
    </cfRule>
    <cfRule type="expression" dxfId="172" priority="918">
      <formula>IF(RIGHT(TEXT(AU141,"0.#"),1)=".",TRUE,FALSE)</formula>
    </cfRule>
  </conditionalFormatting>
  <conditionalFormatting sqref="AU142">
    <cfRule type="expression" dxfId="171" priority="915">
      <formula>IF(RIGHT(TEXT(AU142,"0.#"),1)=".",FALSE,TRUE)</formula>
    </cfRule>
    <cfRule type="expression" dxfId="170" priority="916">
      <formula>IF(RIGHT(TEXT(AU142,"0.#"),1)=".",TRUE,FALSE)</formula>
    </cfRule>
  </conditionalFormatting>
  <conditionalFormatting sqref="AU140">
    <cfRule type="expression" dxfId="169" priority="913">
      <formula>IF(RIGHT(TEXT(AU140,"0.#"),1)=".",FALSE,TRUE)</formula>
    </cfRule>
    <cfRule type="expression" dxfId="168" priority="914">
      <formula>IF(RIGHT(TEXT(AU140,"0.#"),1)=".",TRUE,FALSE)</formula>
    </cfRule>
  </conditionalFormatting>
  <conditionalFormatting sqref="AI32">
    <cfRule type="expression" dxfId="167" priority="911">
      <formula>IF(RIGHT(TEXT(AI32,"0.#"),1)=".",FALSE,TRUE)</formula>
    </cfRule>
    <cfRule type="expression" dxfId="166" priority="912">
      <formula>IF(RIGHT(TEXT(AI32,"0.#"),1)=".",TRUE,FALSE)</formula>
    </cfRule>
  </conditionalFormatting>
  <conditionalFormatting sqref="AM32">
    <cfRule type="expression" dxfId="165" priority="909">
      <formula>IF(RIGHT(TEXT(AM32,"0.#"),1)=".",FALSE,TRUE)</formula>
    </cfRule>
    <cfRule type="expression" dxfId="164" priority="910">
      <formula>IF(RIGHT(TEXT(AM32,"0.#"),1)=".",TRUE,FALSE)</formula>
    </cfRule>
  </conditionalFormatting>
  <conditionalFormatting sqref="AE33">
    <cfRule type="expression" dxfId="163" priority="907">
      <formula>IF(RIGHT(TEXT(AE33,"0.#"),1)=".",FALSE,TRUE)</formula>
    </cfRule>
    <cfRule type="expression" dxfId="162" priority="908">
      <formula>IF(RIGHT(TEXT(AE33,"0.#"),1)=".",TRUE,FALSE)</formula>
    </cfRule>
  </conditionalFormatting>
  <conditionalFormatting sqref="AI33">
    <cfRule type="expression" dxfId="161" priority="905">
      <formula>IF(RIGHT(TEXT(AI33,"0.#"),1)=".",FALSE,TRUE)</formula>
    </cfRule>
    <cfRule type="expression" dxfId="160" priority="906">
      <formula>IF(RIGHT(TEXT(AI33,"0.#"),1)=".",TRUE,FALSE)</formula>
    </cfRule>
  </conditionalFormatting>
  <conditionalFormatting sqref="AM33">
    <cfRule type="expression" dxfId="159" priority="903">
      <formula>IF(RIGHT(TEXT(AM33,"0.#"),1)=".",FALSE,TRUE)</formula>
    </cfRule>
    <cfRule type="expression" dxfId="158" priority="904">
      <formula>IF(RIGHT(TEXT(AM33,"0.#"),1)=".",TRUE,FALSE)</formula>
    </cfRule>
  </conditionalFormatting>
  <conditionalFormatting sqref="AQ33">
    <cfRule type="expression" dxfId="157" priority="901">
      <formula>IF(RIGHT(TEXT(AQ33,"0.#"),1)=".",FALSE,TRUE)</formula>
    </cfRule>
    <cfRule type="expression" dxfId="156" priority="902">
      <formula>IF(RIGHT(TEXT(AQ33,"0.#"),1)=".",TRUE,FALSE)</formula>
    </cfRule>
  </conditionalFormatting>
  <conditionalFormatting sqref="Y150:Y157">
    <cfRule type="expression" dxfId="155" priority="873">
      <formula>IF(RIGHT(TEXT(Y150,"0.#"),1)=".",FALSE,TRUE)</formula>
    </cfRule>
    <cfRule type="expression" dxfId="154" priority="874">
      <formula>IF(RIGHT(TEXT(Y150,"0.#"),1)=".",TRUE,FALSE)</formula>
    </cfRule>
  </conditionalFormatting>
  <conditionalFormatting sqref="Y148:Y149">
    <cfRule type="expression" dxfId="153" priority="861">
      <formula>IF(RIGHT(TEXT(Y148,"0.#"),1)=".",FALSE,TRUE)</formula>
    </cfRule>
    <cfRule type="expression" dxfId="152" priority="862">
      <formula>IF(RIGHT(TEXT(Y148,"0.#"),1)=".",TRUE,FALSE)</formula>
    </cfRule>
  </conditionalFormatting>
  <conditionalFormatting sqref="Y163:Y170">
    <cfRule type="expression" dxfId="151" priority="799">
      <formula>IF(RIGHT(TEXT(Y163,"0.#"),1)=".",FALSE,TRUE)</formula>
    </cfRule>
    <cfRule type="expression" dxfId="150" priority="800">
      <formula>IF(RIGHT(TEXT(Y163,"0.#"),1)=".",TRUE,FALSE)</formula>
    </cfRule>
  </conditionalFormatting>
  <conditionalFormatting sqref="Y161:Y162">
    <cfRule type="expression" dxfId="149" priority="793">
      <formula>IF(RIGHT(TEXT(Y161,"0.#"),1)=".",FALSE,TRUE)</formula>
    </cfRule>
    <cfRule type="expression" dxfId="148" priority="794">
      <formula>IF(RIGHT(TEXT(Y161,"0.#"),1)=".",TRUE,FALSE)</formula>
    </cfRule>
  </conditionalFormatting>
  <conditionalFormatting sqref="Y176:Y183">
    <cfRule type="expression" dxfId="147" priority="787">
      <formula>IF(RIGHT(TEXT(Y176,"0.#"),1)=".",FALSE,TRUE)</formula>
    </cfRule>
    <cfRule type="expression" dxfId="146" priority="788">
      <formula>IF(RIGHT(TEXT(Y176,"0.#"),1)=".",TRUE,FALSE)</formula>
    </cfRule>
  </conditionalFormatting>
  <conditionalFormatting sqref="Y174:Y175">
    <cfRule type="expression" dxfId="145" priority="781">
      <formula>IF(RIGHT(TEXT(Y174,"0.#"),1)=".",FALSE,TRUE)</formula>
    </cfRule>
    <cfRule type="expression" dxfId="144" priority="782">
      <formula>IF(RIGHT(TEXT(Y174,"0.#"),1)=".",TRUE,FALSE)</formula>
    </cfRule>
  </conditionalFormatting>
  <conditionalFormatting sqref="W23">
    <cfRule type="expression" dxfId="143" priority="859">
      <formula>IF(RIGHT(TEXT(W23,"0.#"),1)=".",FALSE,TRUE)</formula>
    </cfRule>
    <cfRule type="expression" dxfId="142" priority="860">
      <formula>IF(RIGHT(TEXT(W23,"0.#"),1)=".",TRUE,FALSE)</formula>
    </cfRule>
  </conditionalFormatting>
  <conditionalFormatting sqref="W24:W27">
    <cfRule type="expression" dxfId="141" priority="857">
      <formula>IF(RIGHT(TEXT(W24,"0.#"),1)=".",FALSE,TRUE)</formula>
    </cfRule>
    <cfRule type="expression" dxfId="140" priority="858">
      <formula>IF(RIGHT(TEXT(W24,"0.#"),1)=".",TRUE,FALSE)</formula>
    </cfRule>
  </conditionalFormatting>
  <conditionalFormatting sqref="W28">
    <cfRule type="expression" dxfId="139" priority="855">
      <formula>IF(RIGHT(TEXT(W28,"0.#"),1)=".",FALSE,TRUE)</formula>
    </cfRule>
    <cfRule type="expression" dxfId="138" priority="856">
      <formula>IF(RIGHT(TEXT(W28,"0.#"),1)=".",TRUE,FALSE)</formula>
    </cfRule>
  </conditionalFormatting>
  <conditionalFormatting sqref="P23">
    <cfRule type="expression" dxfId="137" priority="853">
      <formula>IF(RIGHT(TEXT(P23,"0.#"),1)=".",FALSE,TRUE)</formula>
    </cfRule>
    <cfRule type="expression" dxfId="136" priority="854">
      <formula>IF(RIGHT(TEXT(P23,"0.#"),1)=".",TRUE,FALSE)</formula>
    </cfRule>
  </conditionalFormatting>
  <conditionalFormatting sqref="P24:P27">
    <cfRule type="expression" dxfId="135" priority="851">
      <formula>IF(RIGHT(TEXT(P24,"0.#"),1)=".",FALSE,TRUE)</formula>
    </cfRule>
    <cfRule type="expression" dxfId="134" priority="852">
      <formula>IF(RIGHT(TEXT(P24,"0.#"),1)=".",TRUE,FALSE)</formula>
    </cfRule>
  </conditionalFormatting>
  <conditionalFormatting sqref="P28">
    <cfRule type="expression" dxfId="133" priority="849">
      <formula>IF(RIGHT(TEXT(P28,"0.#"),1)=".",FALSE,TRUE)</formula>
    </cfRule>
    <cfRule type="expression" dxfId="132" priority="850">
      <formula>IF(RIGHT(TEXT(P28,"0.#"),1)=".",TRUE,FALSE)</formula>
    </cfRule>
  </conditionalFormatting>
  <conditionalFormatting sqref="AL163:AO170">
    <cfRule type="expression" dxfId="131" priority="801">
      <formula>IF(AND(AL163&gt;=0, RIGHT(TEXT(AL163,"0.#"),1)&lt;&gt;"."),TRUE,FALSE)</formula>
    </cfRule>
    <cfRule type="expression" dxfId="130" priority="802">
      <formula>IF(AND(AL163&gt;=0, RIGHT(TEXT(AL163,"0.#"),1)="."),TRUE,FALSE)</formula>
    </cfRule>
    <cfRule type="expression" dxfId="129" priority="803">
      <formula>IF(AND(AL163&lt;0, RIGHT(TEXT(AL163,"0.#"),1)&lt;&gt;"."),TRUE,FALSE)</formula>
    </cfRule>
    <cfRule type="expression" dxfId="128" priority="804">
      <formula>IF(AND(AL163&lt;0, RIGHT(TEXT(AL163,"0.#"),1)="."),TRUE,FALSE)</formula>
    </cfRule>
  </conditionalFormatting>
  <conditionalFormatting sqref="AL161:AO162">
    <cfRule type="expression" dxfId="127" priority="795">
      <formula>IF(AND(AL161&gt;=0, RIGHT(TEXT(AL161,"0.#"),1)&lt;&gt;"."),TRUE,FALSE)</formula>
    </cfRule>
    <cfRule type="expression" dxfId="126" priority="796">
      <formula>IF(AND(AL161&gt;=0, RIGHT(TEXT(AL161,"0.#"),1)="."),TRUE,FALSE)</formula>
    </cfRule>
    <cfRule type="expression" dxfId="125" priority="797">
      <formula>IF(AND(AL161&lt;0, RIGHT(TEXT(AL161,"0.#"),1)&lt;&gt;"."),TRUE,FALSE)</formula>
    </cfRule>
    <cfRule type="expression" dxfId="124" priority="798">
      <formula>IF(AND(AL161&lt;0, RIGHT(TEXT(AL161,"0.#"),1)="."),TRUE,FALSE)</formula>
    </cfRule>
  </conditionalFormatting>
  <conditionalFormatting sqref="AU33">
    <cfRule type="expression" dxfId="123" priority="717">
      <formula>IF(RIGHT(TEXT(AU33,"0.#"),1)=".",FALSE,TRUE)</formula>
    </cfRule>
    <cfRule type="expression" dxfId="122" priority="718">
      <formula>IF(RIGHT(TEXT(AU33,"0.#"),1)=".",TRUE,FALSE)</formula>
    </cfRule>
  </conditionalFormatting>
  <conditionalFormatting sqref="AU32">
    <cfRule type="expression" dxfId="121" priority="719">
      <formula>IF(RIGHT(TEXT(AU32,"0.#"),1)=".",FALSE,TRUE)</formula>
    </cfRule>
    <cfRule type="expression" dxfId="120" priority="720">
      <formula>IF(RIGHT(TEXT(AU32,"0.#"),1)=".",TRUE,FALSE)</formula>
    </cfRule>
  </conditionalFormatting>
  <conditionalFormatting sqref="P29:AC29">
    <cfRule type="expression" dxfId="119" priority="715">
      <formula>IF(RIGHT(TEXT(P29,"0.#"),1)=".",FALSE,TRUE)</formula>
    </cfRule>
    <cfRule type="expression" dxfId="118" priority="716">
      <formula>IF(RIGHT(TEXT(P29,"0.#"),1)=".",TRUE,FALSE)</formula>
    </cfRule>
  </conditionalFormatting>
  <conditionalFormatting sqref="AM41">
    <cfRule type="expression" dxfId="117" priority="697">
      <formula>IF(RIGHT(TEXT(AM41,"0.#"),1)=".",FALSE,TRUE)</formula>
    </cfRule>
    <cfRule type="expression" dxfId="116" priority="698">
      <formula>IF(RIGHT(TEXT(AM41,"0.#"),1)=".",TRUE,FALSE)</formula>
    </cfRule>
  </conditionalFormatting>
  <conditionalFormatting sqref="AM40">
    <cfRule type="expression" dxfId="115" priority="699">
      <formula>IF(RIGHT(TEXT(AM40,"0.#"),1)=".",FALSE,TRUE)</formula>
    </cfRule>
    <cfRule type="expression" dxfId="114" priority="700">
      <formula>IF(RIGHT(TEXT(AM40,"0.#"),1)=".",TRUE,FALSE)</formula>
    </cfRule>
  </conditionalFormatting>
  <conditionalFormatting sqref="AE39">
    <cfRule type="expression" dxfId="113" priority="713">
      <formula>IF(RIGHT(TEXT(AE39,"0.#"),1)=".",FALSE,TRUE)</formula>
    </cfRule>
    <cfRule type="expression" dxfId="112" priority="714">
      <formula>IF(RIGHT(TEXT(AE39,"0.#"),1)=".",TRUE,FALSE)</formula>
    </cfRule>
  </conditionalFormatting>
  <conditionalFormatting sqref="AQ39:AQ41">
    <cfRule type="expression" dxfId="111" priority="695">
      <formula>IF(RIGHT(TEXT(AQ39,"0.#"),1)=".",FALSE,TRUE)</formula>
    </cfRule>
    <cfRule type="expression" dxfId="110" priority="696">
      <formula>IF(RIGHT(TEXT(AQ39,"0.#"),1)=".",TRUE,FALSE)</formula>
    </cfRule>
  </conditionalFormatting>
  <conditionalFormatting sqref="AU39:AU41">
    <cfRule type="expression" dxfId="109" priority="693">
      <formula>IF(RIGHT(TEXT(AU39,"0.#"),1)=".",FALSE,TRUE)</formula>
    </cfRule>
    <cfRule type="expression" dxfId="108" priority="694">
      <formula>IF(RIGHT(TEXT(AU39,"0.#"),1)=".",TRUE,FALSE)</formula>
    </cfRule>
  </conditionalFormatting>
  <conditionalFormatting sqref="AI41">
    <cfRule type="expression" dxfId="107" priority="707">
      <formula>IF(RIGHT(TEXT(AI41,"0.#"),1)=".",FALSE,TRUE)</formula>
    </cfRule>
    <cfRule type="expression" dxfId="106" priority="708">
      <formula>IF(RIGHT(TEXT(AI41,"0.#"),1)=".",TRUE,FALSE)</formula>
    </cfRule>
  </conditionalFormatting>
  <conditionalFormatting sqref="AE40">
    <cfRule type="expression" dxfId="105" priority="711">
      <formula>IF(RIGHT(TEXT(AE40,"0.#"),1)=".",FALSE,TRUE)</formula>
    </cfRule>
    <cfRule type="expression" dxfId="104" priority="712">
      <formula>IF(RIGHT(TEXT(AE40,"0.#"),1)=".",TRUE,FALSE)</formula>
    </cfRule>
  </conditionalFormatting>
  <conditionalFormatting sqref="AE41">
    <cfRule type="expression" dxfId="103" priority="709">
      <formula>IF(RIGHT(TEXT(AE41,"0.#"),1)=".",FALSE,TRUE)</formula>
    </cfRule>
    <cfRule type="expression" dxfId="102" priority="710">
      <formula>IF(RIGHT(TEXT(AE41,"0.#"),1)=".",TRUE,FALSE)</formula>
    </cfRule>
  </conditionalFormatting>
  <conditionalFormatting sqref="AM39">
    <cfRule type="expression" dxfId="101" priority="701">
      <formula>IF(RIGHT(TEXT(AM39,"0.#"),1)=".",FALSE,TRUE)</formula>
    </cfRule>
    <cfRule type="expression" dxfId="100" priority="702">
      <formula>IF(RIGHT(TEXT(AM39,"0.#"),1)=".",TRUE,FALSE)</formula>
    </cfRule>
  </conditionalFormatting>
  <conditionalFormatting sqref="AI39">
    <cfRule type="expression" dxfId="99" priority="703">
      <formula>IF(RIGHT(TEXT(AI39,"0.#"),1)=".",FALSE,TRUE)</formula>
    </cfRule>
    <cfRule type="expression" dxfId="98" priority="704">
      <formula>IF(RIGHT(TEXT(AI39,"0.#"),1)=".",TRUE,FALSE)</formula>
    </cfRule>
  </conditionalFormatting>
  <conditionalFormatting sqref="AI40">
    <cfRule type="expression" dxfId="97" priority="705">
      <formula>IF(RIGHT(TEXT(AI40,"0.#"),1)=".",FALSE,TRUE)</formula>
    </cfRule>
    <cfRule type="expression" dxfId="96" priority="706">
      <formula>IF(RIGHT(TEXT(AI40,"0.#"),1)=".",TRUE,FALSE)</formula>
    </cfRule>
  </conditionalFormatting>
  <conditionalFormatting sqref="AE53 AQ53">
    <cfRule type="expression" dxfId="95" priority="603">
      <formula>IF(RIGHT(TEXT(AE53,"0.#"),1)=".",FALSE,TRUE)</formula>
    </cfRule>
    <cfRule type="expression" dxfId="94" priority="604">
      <formula>IF(RIGHT(TEXT(AE53,"0.#"),1)=".",TRUE,FALSE)</formula>
    </cfRule>
  </conditionalFormatting>
  <conditionalFormatting sqref="AI53">
    <cfRule type="expression" dxfId="93" priority="601">
      <formula>IF(RIGHT(TEXT(AI53,"0.#"),1)=".",FALSE,TRUE)</formula>
    </cfRule>
    <cfRule type="expression" dxfId="92" priority="602">
      <formula>IF(RIGHT(TEXT(AI53,"0.#"),1)=".",TRUE,FALSE)</formula>
    </cfRule>
  </conditionalFormatting>
  <conditionalFormatting sqref="AM53">
    <cfRule type="expression" dxfId="91" priority="599">
      <formula>IF(RIGHT(TEXT(AM53,"0.#"),1)=".",FALSE,TRUE)</formula>
    </cfRule>
    <cfRule type="expression" dxfId="90" priority="600">
      <formula>IF(RIGHT(TEXT(AM53,"0.#"),1)=".",TRUE,FALSE)</formula>
    </cfRule>
  </conditionalFormatting>
  <conditionalFormatting sqref="AE54">
    <cfRule type="expression" dxfId="89" priority="597">
      <formula>IF(RIGHT(TEXT(AE54,"0.#"),1)=".",FALSE,TRUE)</formula>
    </cfRule>
    <cfRule type="expression" dxfId="88" priority="598">
      <formula>IF(RIGHT(TEXT(AE54,"0.#"),1)=".",TRUE,FALSE)</formula>
    </cfRule>
  </conditionalFormatting>
  <conditionalFormatting sqref="AI54">
    <cfRule type="expression" dxfId="87" priority="595">
      <formula>IF(RIGHT(TEXT(AI54,"0.#"),1)=".",FALSE,TRUE)</formula>
    </cfRule>
    <cfRule type="expression" dxfId="86" priority="596">
      <formula>IF(RIGHT(TEXT(AI54,"0.#"),1)=".",TRUE,FALSE)</formula>
    </cfRule>
  </conditionalFormatting>
  <conditionalFormatting sqref="AM54">
    <cfRule type="expression" dxfId="85" priority="593">
      <formula>IF(RIGHT(TEXT(AM54,"0.#"),1)=".",FALSE,TRUE)</formula>
    </cfRule>
    <cfRule type="expression" dxfId="84" priority="594">
      <formula>IF(RIGHT(TEXT(AM54,"0.#"),1)=".",TRUE,FALSE)</formula>
    </cfRule>
  </conditionalFormatting>
  <conditionalFormatting sqref="AQ54">
    <cfRule type="expression" dxfId="83" priority="591">
      <formula>IF(RIGHT(TEXT(AQ54,"0.#"),1)=".",FALSE,TRUE)</formula>
    </cfRule>
    <cfRule type="expression" dxfId="82" priority="592">
      <formula>IF(RIGHT(TEXT(AQ54,"0.#"),1)=".",TRUE,FALSE)</formula>
    </cfRule>
  </conditionalFormatting>
  <conditionalFormatting sqref="AU53">
    <cfRule type="expression" dxfId="81" priority="589">
      <formula>IF(RIGHT(TEXT(AU53,"0.#"),1)=".",FALSE,TRUE)</formula>
    </cfRule>
    <cfRule type="expression" dxfId="80" priority="590">
      <formula>IF(RIGHT(TEXT(AU53,"0.#"),1)=".",TRUE,FALSE)</formula>
    </cfRule>
  </conditionalFormatting>
  <conditionalFormatting sqref="AU54">
    <cfRule type="expression" dxfId="79" priority="587">
      <formula>IF(RIGHT(TEXT(AU54,"0.#"),1)=".",FALSE,TRUE)</formula>
    </cfRule>
    <cfRule type="expression" dxfId="78" priority="588">
      <formula>IF(RIGHT(TEXT(AU54,"0.#"),1)=".",TRUE,FALSE)</formula>
    </cfRule>
  </conditionalFormatting>
  <conditionalFormatting sqref="AM35">
    <cfRule type="expression" dxfId="77" priority="581">
      <formula>IF(RIGHT(TEXT(AM35,"0.#"),1)=".",FALSE,TRUE)</formula>
    </cfRule>
    <cfRule type="expression" dxfId="76" priority="582">
      <formula>IF(RIGHT(TEXT(AM35,"0.#"),1)=".",TRUE,FALSE)</formula>
    </cfRule>
  </conditionalFormatting>
  <conditionalFormatting sqref="AE36">
    <cfRule type="expression" dxfId="75" priority="579">
      <formula>IF(RIGHT(TEXT(AE36,"0.#"),1)=".",FALSE,TRUE)</formula>
    </cfRule>
    <cfRule type="expression" dxfId="74" priority="580">
      <formula>IF(RIGHT(TEXT(AE36,"0.#"),1)=".",TRUE,FALSE)</formula>
    </cfRule>
  </conditionalFormatting>
  <conditionalFormatting sqref="AI36">
    <cfRule type="expression" dxfId="73" priority="577">
      <formula>IF(RIGHT(TEXT(AI36,"0.#"),1)=".",FALSE,TRUE)</formula>
    </cfRule>
    <cfRule type="expression" dxfId="72" priority="578">
      <formula>IF(RIGHT(TEXT(AI36,"0.#"),1)=".",TRUE,FALSE)</formula>
    </cfRule>
  </conditionalFormatting>
  <conditionalFormatting sqref="AQ36">
    <cfRule type="expression" dxfId="71" priority="575">
      <formula>IF(RIGHT(TEXT(AQ36,"0.#"),1)=".",FALSE,TRUE)</formula>
    </cfRule>
    <cfRule type="expression" dxfId="70" priority="576">
      <formula>IF(RIGHT(TEXT(AQ36,"0.#"),1)=".",TRUE,FALSE)</formula>
    </cfRule>
  </conditionalFormatting>
  <conditionalFormatting sqref="AE35 AQ35">
    <cfRule type="expression" dxfId="69" priority="585">
      <formula>IF(RIGHT(TEXT(AE35,"0.#"),1)=".",FALSE,TRUE)</formula>
    </cfRule>
    <cfRule type="expression" dxfId="68" priority="586">
      <formula>IF(RIGHT(TEXT(AE35,"0.#"),1)=".",TRUE,FALSE)</formula>
    </cfRule>
  </conditionalFormatting>
  <conditionalFormatting sqref="AI35">
    <cfRule type="expression" dxfId="67" priority="583">
      <formula>IF(RIGHT(TEXT(AI35,"0.#"),1)=".",FALSE,TRUE)</formula>
    </cfRule>
    <cfRule type="expression" dxfId="66" priority="584">
      <formula>IF(RIGHT(TEXT(AI35,"0.#"),1)=".",TRUE,FALSE)</formula>
    </cfRule>
  </conditionalFormatting>
  <conditionalFormatting sqref="AM56">
    <cfRule type="expression" dxfId="65" priority="569">
      <formula>IF(RIGHT(TEXT(AM56,"0.#"),1)=".",FALSE,TRUE)</formula>
    </cfRule>
    <cfRule type="expression" dxfId="64" priority="570">
      <formula>IF(RIGHT(TEXT(AM56,"0.#"),1)=".",TRUE,FALSE)</formula>
    </cfRule>
  </conditionalFormatting>
  <conditionalFormatting sqref="AE57 AM57">
    <cfRule type="expression" dxfId="63" priority="567">
      <formula>IF(RIGHT(TEXT(AE57,"0.#"),1)=".",FALSE,TRUE)</formula>
    </cfRule>
    <cfRule type="expression" dxfId="62" priority="568">
      <formula>IF(RIGHT(TEXT(AE57,"0.#"),1)=".",TRUE,FALSE)</formula>
    </cfRule>
  </conditionalFormatting>
  <conditionalFormatting sqref="AI57">
    <cfRule type="expression" dxfId="61" priority="565">
      <formula>IF(RIGHT(TEXT(AI57,"0.#"),1)=".",FALSE,TRUE)</formula>
    </cfRule>
    <cfRule type="expression" dxfId="60" priority="566">
      <formula>IF(RIGHT(TEXT(AI57,"0.#"),1)=".",TRUE,FALSE)</formula>
    </cfRule>
  </conditionalFormatting>
  <conditionalFormatting sqref="AQ57">
    <cfRule type="expression" dxfId="59" priority="563">
      <formula>IF(RIGHT(TEXT(AQ57,"0.#"),1)=".",FALSE,TRUE)</formula>
    </cfRule>
    <cfRule type="expression" dxfId="58" priority="564">
      <formula>IF(RIGHT(TEXT(AQ57,"0.#"),1)=".",TRUE,FALSE)</formula>
    </cfRule>
  </conditionalFormatting>
  <conditionalFormatting sqref="AE56 AQ56">
    <cfRule type="expression" dxfId="57" priority="573">
      <formula>IF(RIGHT(TEXT(AE56,"0.#"),1)=".",FALSE,TRUE)</formula>
    </cfRule>
    <cfRule type="expression" dxfId="56" priority="574">
      <formula>IF(RIGHT(TEXT(AE56,"0.#"),1)=".",TRUE,FALSE)</formula>
    </cfRule>
  </conditionalFormatting>
  <conditionalFormatting sqref="AI56">
    <cfRule type="expression" dxfId="55" priority="571">
      <formula>IF(RIGHT(TEXT(AI56,"0.#"),1)=".",FALSE,TRUE)</formula>
    </cfRule>
    <cfRule type="expression" dxfId="54" priority="572">
      <formula>IF(RIGHT(TEXT(AI56,"0.#"),1)=".",TRUE,FALSE)</formula>
    </cfRule>
  </conditionalFormatting>
  <conditionalFormatting sqref="AE46">
    <cfRule type="expression" dxfId="53" priority="537">
      <formula>IF(RIGHT(TEXT(AE46,"0.#"),1)=".",FALSE,TRUE)</formula>
    </cfRule>
    <cfRule type="expression" dxfId="52" priority="538">
      <formula>IF(RIGHT(TEXT(AE46,"0.#"),1)=".",TRUE,FALSE)</formula>
    </cfRule>
  </conditionalFormatting>
  <conditionalFormatting sqref="AM48">
    <cfRule type="expression" dxfId="51" priority="521">
      <formula>IF(RIGHT(TEXT(AM48,"0.#"),1)=".",FALSE,TRUE)</formula>
    </cfRule>
    <cfRule type="expression" dxfId="50" priority="522">
      <formula>IF(RIGHT(TEXT(AM48,"0.#"),1)=".",TRUE,FALSE)</formula>
    </cfRule>
  </conditionalFormatting>
  <conditionalFormatting sqref="AE47">
    <cfRule type="expression" dxfId="49" priority="535">
      <formula>IF(RIGHT(TEXT(AE47,"0.#"),1)=".",FALSE,TRUE)</formula>
    </cfRule>
    <cfRule type="expression" dxfId="48" priority="536">
      <formula>IF(RIGHT(TEXT(AE47,"0.#"),1)=".",TRUE,FALSE)</formula>
    </cfRule>
  </conditionalFormatting>
  <conditionalFormatting sqref="AE48">
    <cfRule type="expression" dxfId="47" priority="533">
      <formula>IF(RIGHT(TEXT(AE48,"0.#"),1)=".",FALSE,TRUE)</formula>
    </cfRule>
    <cfRule type="expression" dxfId="46" priority="534">
      <formula>IF(RIGHT(TEXT(AE48,"0.#"),1)=".",TRUE,FALSE)</formula>
    </cfRule>
  </conditionalFormatting>
  <conditionalFormatting sqref="AI48">
    <cfRule type="expression" dxfId="45" priority="531">
      <formula>IF(RIGHT(TEXT(AI48,"0.#"),1)=".",FALSE,TRUE)</formula>
    </cfRule>
    <cfRule type="expression" dxfId="44" priority="532">
      <formula>IF(RIGHT(TEXT(AI48,"0.#"),1)=".",TRUE,FALSE)</formula>
    </cfRule>
  </conditionalFormatting>
  <conditionalFormatting sqref="AI47">
    <cfRule type="expression" dxfId="43" priority="529">
      <formula>IF(RIGHT(TEXT(AI47,"0.#"),1)=".",FALSE,TRUE)</formula>
    </cfRule>
    <cfRule type="expression" dxfId="42" priority="530">
      <formula>IF(RIGHT(TEXT(AI47,"0.#"),1)=".",TRUE,FALSE)</formula>
    </cfRule>
  </conditionalFormatting>
  <conditionalFormatting sqref="AI46">
    <cfRule type="expression" dxfId="41" priority="527">
      <formula>IF(RIGHT(TEXT(AI46,"0.#"),1)=".",FALSE,TRUE)</formula>
    </cfRule>
    <cfRule type="expression" dxfId="40" priority="528">
      <formula>IF(RIGHT(TEXT(AI46,"0.#"),1)=".",TRUE,FALSE)</formula>
    </cfRule>
  </conditionalFormatting>
  <conditionalFormatting sqref="AM46">
    <cfRule type="expression" dxfId="39" priority="525">
      <formula>IF(RIGHT(TEXT(AM46,"0.#"),1)=".",FALSE,TRUE)</formula>
    </cfRule>
    <cfRule type="expression" dxfId="38" priority="526">
      <formula>IF(RIGHT(TEXT(AM46,"0.#"),1)=".",TRUE,FALSE)</formula>
    </cfRule>
  </conditionalFormatting>
  <conditionalFormatting sqref="AM47">
    <cfRule type="expression" dxfId="37" priority="523">
      <formula>IF(RIGHT(TEXT(AM47,"0.#"),1)=".",FALSE,TRUE)</formula>
    </cfRule>
    <cfRule type="expression" dxfId="36" priority="524">
      <formula>IF(RIGHT(TEXT(AM47,"0.#"),1)=".",TRUE,FALSE)</formula>
    </cfRule>
  </conditionalFormatting>
  <conditionalFormatting sqref="AQ46:AQ48">
    <cfRule type="expression" dxfId="35" priority="519">
      <formula>IF(RIGHT(TEXT(AQ46,"0.#"),1)=".",FALSE,TRUE)</formula>
    </cfRule>
    <cfRule type="expression" dxfId="34" priority="520">
      <formula>IF(RIGHT(TEXT(AQ46,"0.#"),1)=".",TRUE,FALSE)</formula>
    </cfRule>
  </conditionalFormatting>
  <conditionalFormatting sqref="AU46:AU48">
    <cfRule type="expression" dxfId="33" priority="517">
      <formula>IF(RIGHT(TEXT(AU46,"0.#"),1)=".",FALSE,TRUE)</formula>
    </cfRule>
    <cfRule type="expression" dxfId="32" priority="518">
      <formula>IF(RIGHT(TEXT(AU46,"0.#"),1)=".",TRUE,FALSE)</formula>
    </cfRule>
  </conditionalFormatting>
  <conditionalFormatting sqref="AM62">
    <cfRule type="expression" dxfId="31" priority="499">
      <formula>IF(RIGHT(TEXT(AM62,"0.#"),1)=".",FALSE,TRUE)</formula>
    </cfRule>
    <cfRule type="expression" dxfId="30" priority="500">
      <formula>IF(RIGHT(TEXT(AM62,"0.#"),1)=".",TRUE,FALSE)</formula>
    </cfRule>
  </conditionalFormatting>
  <conditionalFormatting sqref="AE61">
    <cfRule type="expression" dxfId="29" priority="513">
      <formula>IF(RIGHT(TEXT(AE61,"0.#"),1)=".",FALSE,TRUE)</formula>
    </cfRule>
    <cfRule type="expression" dxfId="28" priority="514">
      <formula>IF(RIGHT(TEXT(AE61,"0.#"),1)=".",TRUE,FALSE)</formula>
    </cfRule>
  </conditionalFormatting>
  <conditionalFormatting sqref="AE62">
    <cfRule type="expression" dxfId="27" priority="511">
      <formula>IF(RIGHT(TEXT(AE62,"0.#"),1)=".",FALSE,TRUE)</formula>
    </cfRule>
    <cfRule type="expression" dxfId="26" priority="512">
      <formula>IF(RIGHT(TEXT(AE62,"0.#"),1)=".",TRUE,FALSE)</formula>
    </cfRule>
  </conditionalFormatting>
  <conditionalFormatting sqref="AI62">
    <cfRule type="expression" dxfId="25" priority="509">
      <formula>IF(RIGHT(TEXT(AI62,"0.#"),1)=".",FALSE,TRUE)</formula>
    </cfRule>
    <cfRule type="expression" dxfId="24" priority="510">
      <formula>IF(RIGHT(TEXT(AI62,"0.#"),1)=".",TRUE,FALSE)</formula>
    </cfRule>
  </conditionalFormatting>
  <conditionalFormatting sqref="AI61">
    <cfRule type="expression" dxfId="23" priority="507">
      <formula>IF(RIGHT(TEXT(AI61,"0.#"),1)=".",FALSE,TRUE)</formula>
    </cfRule>
    <cfRule type="expression" dxfId="22" priority="508">
      <formula>IF(RIGHT(TEXT(AI61,"0.#"),1)=".",TRUE,FALSE)</formula>
    </cfRule>
  </conditionalFormatting>
  <conditionalFormatting sqref="AM61">
    <cfRule type="expression" dxfId="21" priority="501">
      <formula>IF(RIGHT(TEXT(AM61,"0.#"),1)=".",FALSE,TRUE)</formula>
    </cfRule>
    <cfRule type="expression" dxfId="20" priority="502">
      <formula>IF(RIGHT(TEXT(AM61,"0.#"),1)=".",TRUE,FALSE)</formula>
    </cfRule>
  </conditionalFormatting>
  <conditionalFormatting sqref="AQ60:AQ62">
    <cfRule type="expression" dxfId="19" priority="497">
      <formula>IF(RIGHT(TEXT(AQ60,"0.#"),1)=".",FALSE,TRUE)</formula>
    </cfRule>
    <cfRule type="expression" dxfId="18" priority="498">
      <formula>IF(RIGHT(TEXT(AQ60,"0.#"),1)=".",TRUE,FALSE)</formula>
    </cfRule>
  </conditionalFormatting>
  <conditionalFormatting sqref="AU60:AU62">
    <cfRule type="expression" dxfId="17" priority="495">
      <formula>IF(RIGHT(TEXT(AU60,"0.#"),1)=".",FALSE,TRUE)</formula>
    </cfRule>
    <cfRule type="expression" dxfId="16" priority="496">
      <formula>IF(RIGHT(TEXT(AU60,"0.#"),1)=".",TRUE,FALSE)</formula>
    </cfRule>
  </conditionalFormatting>
  <conditionalFormatting sqref="AM36">
    <cfRule type="expression" dxfId="15" priority="39">
      <formula>IF(RIGHT(TEXT(AM36,"0.#"),1)=".",FALSE,TRUE)</formula>
    </cfRule>
    <cfRule type="expression" dxfId="14" priority="40">
      <formula>IF(RIGHT(TEXT(AM36,"0.#"),1)=".",TRUE,FALSE)</formula>
    </cfRule>
  </conditionalFormatting>
  <conditionalFormatting sqref="AL174:AO183">
    <cfRule type="expression" dxfId="13" priority="15">
      <formula>IF(AND(AL174&gt;=0, RIGHT(TEXT(AL174,"0.#"),1)&lt;&gt;"."),TRUE,FALSE)</formula>
    </cfRule>
    <cfRule type="expression" dxfId="12" priority="16">
      <formula>IF(AND(AL174&gt;=0, RIGHT(TEXT(AL174,"0.#"),1)="."),TRUE,FALSE)</formula>
    </cfRule>
    <cfRule type="expression" dxfId="11" priority="17">
      <formula>IF(AND(AL174&lt;0, RIGHT(TEXT(AL174,"0.#"),1)&lt;&gt;"."),TRUE,FALSE)</formula>
    </cfRule>
    <cfRule type="expression" dxfId="10" priority="18">
      <formula>IF(AND(AL174&lt;0, RIGHT(TEXT(AL174,"0.#"),1)="."),TRUE,FALSE)</formula>
    </cfRule>
  </conditionalFormatting>
  <conditionalFormatting sqref="AL148:AO157">
    <cfRule type="expression" dxfId="9" priority="7">
      <formula>IF(AND(AL148&gt;=0, RIGHT(TEXT(AL148,"0.#"),1)&lt;&gt;"."),TRUE,FALSE)</formula>
    </cfRule>
    <cfRule type="expression" dxfId="8" priority="8">
      <formula>IF(AND(AL148&gt;=0, RIGHT(TEXT(AL148,"0.#"),1)="."),TRUE,FALSE)</formula>
    </cfRule>
    <cfRule type="expression" dxfId="7" priority="9">
      <formula>IF(AND(AL148&lt;0, RIGHT(TEXT(AL148,"0.#"),1)&lt;&gt;"."),TRUE,FALSE)</formula>
    </cfRule>
    <cfRule type="expression" dxfId="6" priority="10">
      <formula>IF(AND(AL148&lt;0, RIGHT(TEXT(AL148,"0.#"),1)="."),TRUE,FALSE)</formula>
    </cfRule>
  </conditionalFormatting>
  <conditionalFormatting sqref="AE60">
    <cfRule type="expression" dxfId="5" priority="5">
      <formula>IF(RIGHT(TEXT(AE60,"0.#"),1)=".",FALSE,TRUE)</formula>
    </cfRule>
    <cfRule type="expression" dxfId="4" priority="6">
      <formula>IF(RIGHT(TEXT(AE60,"0.#"),1)=".",TRUE,FALSE)</formula>
    </cfRule>
  </conditionalFormatting>
  <conditionalFormatting sqref="AI60">
    <cfRule type="expression" dxfId="3" priority="3">
      <formula>IF(RIGHT(TEXT(AI60,"0.#"),1)=".",FALSE,TRUE)</formula>
    </cfRule>
    <cfRule type="expression" dxfId="2" priority="4">
      <formula>IF(RIGHT(TEXT(AI60,"0.#"),1)=".",TRUE,FALSE)</formula>
    </cfRule>
  </conditionalFormatting>
  <conditionalFormatting sqref="AM60">
    <cfRule type="expression" dxfId="1" priority="1">
      <formula>IF(RIGHT(TEXT(AM60,"0.#"),1)=".",FALSE,TRUE)</formula>
    </cfRule>
    <cfRule type="expression" dxfId="0" priority="2">
      <formula>IF(RIGHT(TEXT(AM60,"0.#"),1)=".",TRUE,FALSE)</formula>
    </cfRule>
  </conditionalFormatting>
  <dataValidations count="16">
    <dataValidation type="whole" allowBlank="1" showInputMessage="1" showErrorMessage="1" sqref="O113:P114 AX113:AX115 AA113:AB114 AM113:AN114">
      <formula1>0</formula1>
      <formula2>99</formula2>
    </dataValidation>
    <dataValidation type="whole" allowBlank="1" showInputMessage="1" showErrorMessage="1" sqref="AJ113:AK114 X113:Y114 AJ115 L113:L115 M113:M114 X115 AU113:AV114 J92:J93">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99:E99">
      <formula1>T行政事業レビュー推進チームの所見</formula1>
    </dataValidation>
    <dataValidation type="custom" imeMode="disabled" allowBlank="1" showInputMessage="1" showErrorMessage="1" sqref="AH148:AK157 AH161:AK170 AH174:AK183">
      <formula1>OR(AND(MOD(IF(ISNUMBER(AH148), AH148, 0.5),1)=0, 0&lt;=AH148), AH148="-")</formula1>
    </dataValidation>
    <dataValidation type="whole" imeMode="disabled" allowBlank="1" showInputMessage="1" showErrorMessage="1" sqref="AW2:AX2">
      <formula1>0</formula1>
      <formula2>99</formula2>
    </dataValidation>
    <dataValidation type="list" allowBlank="1" showInputMessage="1" showErrorMessage="1" sqref="A101:E101">
      <formula1>T所見を踏まえた改善点</formula1>
    </dataValidation>
    <dataValidation type="list" allowBlank="1" showInputMessage="1" showErrorMessage="1" error="プルダウンリストから選択してください。" sqref="AD77:AF78">
      <formula1>"有,無"</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sqref="S5:X5">
      <formula1>T終了年度</formula1>
    </dataValidation>
    <dataValidation type="custom" imeMode="disabled" allowBlank="1" showInputMessage="1" showErrorMessage="1" sqref="AY23 P13:AX13 AR15:AX15 P14:AQ18 AR18:AX18 P19:AJ19 P23:AC29 Y135:AB136 AU135:AX136 Y140:AB141 AU140:AX141 Y148:AB157 AL148:AO157 Y161:AB170 AL161:AO170 Y174:AB183 AL174:AO183 AQ38:AR38 AU38:AX38 AE39:AX41 AE32:AX33 AE53:AX54 AE35:AX35 AE56:AX56 AQ45:AR45 AU45:AX45 AE46:AX48 AQ59:AR59 AU59:AX59 AE60:AX62">
      <formula1>OR(ISNUMBER(P13), P13="-")</formula1>
    </dataValidation>
    <dataValidation type="list" allowBlank="1" showInputMessage="1" showErrorMessage="1" sqref="Q115:R115 AC115:AD115 AO115:AP115">
      <formula1>#REF!</formula1>
    </dataValidation>
    <dataValidation type="custom" allowBlank="1" showInputMessage="1" showErrorMessage="1" errorTitle="法人番号チェック" error="法人番号は13桁の数字で入力してください。" sqref="J174:O183 J161:O170 J148:O157">
      <formula1>OR(J148="-",AND(LEN(J148)=13,IFERROR(SEARCH("-",J148),"")="",IFERROR(SEARCH(".",J148),"")="",ISNUMBER(J148)))</formula1>
    </dataValidation>
    <dataValidation type="list" allowBlank="1" showInputMessage="1" showErrorMessage="1" sqref="H92:I93">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cellComments="asDisplayed" r:id="rId1"/>
  <headerFooter differentFirst="1" alignWithMargins="0"/>
  <rowBreaks count="5" manualBreakCount="5">
    <brk id="33" max="50" man="1"/>
    <brk id="57" max="50" man="1"/>
    <brk id="89" max="50" man="1"/>
    <brk id="115" max="50" man="1"/>
    <brk id="144"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U114:V114 I114:J114 AG114:AH114 AR114:AS114</xm:sqref>
        </x14:dataValidation>
        <x14:dataValidation type="list" allowBlank="1" showInputMessage="1" showErrorMessage="1">
          <x14:formula1>
            <xm:f>入力規則等!$U$40:$U$42</xm:f>
          </x14:formula1>
          <xm:sqref>AG113:AH113 U113:V113 I113:J113 AR113:AS113</xm:sqref>
        </x14:dataValidation>
        <x14:dataValidation type="list" allowBlank="1" showInputMessage="1" showErrorMessage="1">
          <x14:formula1>
            <xm:f>入力規則等!$AG$2:$AG$13</xm:f>
          </x14:formula1>
          <xm:sqref>AC148:AG157 AC161:AG170 AC174:AG183</xm:sqref>
        </x14:dataValidation>
        <x14:dataValidation type="list" allowBlank="1" showInputMessage="1" showErrorMessage="1">
          <x14:formula1>
            <xm:f>入力規則等!$AI$2:$AI$8</xm:f>
          </x14:formula1>
          <xm:sqref>J68:T68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AO113:AP114 Q113:S114 AC113:AE114 E113:G114</xm:sqref>
        </x14:dataValidation>
        <x14:dataValidation type="list" allowBlank="1" showInputMessage="1" showErrorMessage="1">
          <x14:formula1>
            <xm:f>入力規則等!$U$48</xm:f>
          </x14:formula1>
          <xm:sqref>E115:F115</xm:sqref>
        </x14:dataValidation>
        <x14:dataValidation type="list" allowBlank="1" showInputMessage="1" showErrorMessage="1">
          <x14:formula1>
            <xm:f>入力規則等!$U$13:$U$35</xm:f>
          </x14:formula1>
          <xm:sqref>AJ2:AM2 AE115:AG115 G115:I115 AQ115:AS115 S115:U115 E92:G93</xm:sqref>
        </x14:dataValidation>
        <x14:dataValidation type="list" allowBlank="1" showInputMessage="1" showErrorMessage="1">
          <x14:formula1>
            <xm:f>入力規則等!$U$56:$U$58</xm:f>
          </x14:formula1>
          <xm:sqref>J115:K115 AT115:AU115 AH115:AI115 V115:W115</xm:sqref>
        </x14:dataValidation>
        <x14:dataValidation type="list" allowBlank="1" showInputMessage="1" showErrorMessage="1">
          <x14:formula1>
            <xm:f>入力規則等!$U$49</xm:f>
          </x14:formula1>
          <xm:sqref>C92:D93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384</v>
      </c>
      <c r="AA1" s="27" t="s">
        <v>74</v>
      </c>
      <c r="AB1" s="27" t="s">
        <v>385</v>
      </c>
      <c r="AC1" s="27" t="s">
        <v>31</v>
      </c>
      <c r="AD1" s="26"/>
      <c r="AE1" s="27" t="s">
        <v>43</v>
      </c>
      <c r="AF1" s="28"/>
      <c r="AG1" s="37" t="s">
        <v>168</v>
      </c>
      <c r="AI1" s="37" t="s">
        <v>171</v>
      </c>
      <c r="AK1" s="37" t="s">
        <v>175</v>
      </c>
      <c r="AM1" s="52"/>
      <c r="AN1" s="52"/>
      <c r="AP1" s="26" t="s">
        <v>212</v>
      </c>
    </row>
    <row r="2" spans="1:42" ht="13.5" customHeight="1" x14ac:dyDescent="0.15">
      <c r="A2" s="14" t="s">
        <v>77</v>
      </c>
      <c r="B2" s="15"/>
      <c r="C2" s="13" t="str">
        <f>IF(B2="","",A2)</f>
        <v/>
      </c>
      <c r="D2" s="13" t="str">
        <f>IF(C2="","",IF(D1&lt;&gt;"",CONCATENATE(D1,"、",C2),C2))</f>
        <v/>
      </c>
      <c r="F2" s="12" t="s">
        <v>64</v>
      </c>
      <c r="G2" s="17" t="s">
        <v>598</v>
      </c>
      <c r="H2" s="13" t="str">
        <f>IF(G2="","",F2)</f>
        <v>一般会計</v>
      </c>
      <c r="I2" s="13" t="str">
        <f>IF(H2="","",IF(I1&lt;&gt;"",CONCATENATE(I1,"、",H2),H2))</f>
        <v>一般会計</v>
      </c>
      <c r="K2" s="14" t="s">
        <v>94</v>
      </c>
      <c r="L2" s="15"/>
      <c r="M2" s="13" t="str">
        <f>IF(L2="","",K2)</f>
        <v/>
      </c>
      <c r="N2" s="13" t="str">
        <f>IF(M2="","",IF(N1&lt;&gt;"",CONCATENATE(N1,"、",M2),M2))</f>
        <v/>
      </c>
      <c r="O2" s="13"/>
      <c r="P2" s="12" t="s">
        <v>66</v>
      </c>
      <c r="Q2" s="17" t="s">
        <v>598</v>
      </c>
      <c r="R2" s="13" t="str">
        <f>IF(Q2="","",P2)</f>
        <v>直接実施</v>
      </c>
      <c r="S2" s="13" t="str">
        <f>IF(R2="","",IF(S1&lt;&gt;"",CONCATENATE(S1,"、",R2),R2))</f>
        <v>直接実施</v>
      </c>
      <c r="T2" s="13"/>
      <c r="U2" s="67">
        <v>21</v>
      </c>
      <c r="W2" s="30" t="s">
        <v>161</v>
      </c>
      <c r="Y2" s="30" t="s">
        <v>60</v>
      </c>
      <c r="Z2" s="30" t="s">
        <v>60</v>
      </c>
      <c r="AA2" s="60" t="s">
        <v>254</v>
      </c>
      <c r="AB2" s="60" t="s">
        <v>479</v>
      </c>
      <c r="AC2" s="61" t="s">
        <v>126</v>
      </c>
      <c r="AD2" s="26"/>
      <c r="AE2" s="32" t="s">
        <v>157</v>
      </c>
      <c r="AF2" s="28"/>
      <c r="AG2" s="38" t="s">
        <v>220</v>
      </c>
      <c r="AI2" s="37" t="s">
        <v>251</v>
      </c>
      <c r="AK2" s="37" t="s">
        <v>176</v>
      </c>
      <c r="AM2" s="52"/>
      <c r="AN2" s="52"/>
      <c r="AP2" s="38" t="s">
        <v>220</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598</v>
      </c>
      <c r="R3" s="13" t="str">
        <f t="shared" ref="R3:R8" si="3">IF(Q3="","",P3)</f>
        <v>委託・請負</v>
      </c>
      <c r="S3" s="13" t="str">
        <f t="shared" ref="S3:S8" si="4">IF(R3="",S2,IF(S2&lt;&gt;"",CONCATENATE(S2,"、",R3),R3))</f>
        <v>直接実施、委託・請負</v>
      </c>
      <c r="T3" s="13"/>
      <c r="U3" s="30" t="s">
        <v>510</v>
      </c>
      <c r="W3" s="30" t="s">
        <v>136</v>
      </c>
      <c r="Y3" s="30" t="s">
        <v>61</v>
      </c>
      <c r="Z3" s="30" t="s">
        <v>386</v>
      </c>
      <c r="AA3" s="60" t="s">
        <v>352</v>
      </c>
      <c r="AB3" s="60" t="s">
        <v>480</v>
      </c>
      <c r="AC3" s="61" t="s">
        <v>127</v>
      </c>
      <c r="AD3" s="26"/>
      <c r="AE3" s="32" t="s">
        <v>158</v>
      </c>
      <c r="AF3" s="28"/>
      <c r="AG3" s="38" t="s">
        <v>221</v>
      </c>
      <c r="AI3" s="37" t="s">
        <v>170</v>
      </c>
      <c r="AK3" s="37" t="str">
        <f>CHAR(CODE(AK2)+1)</f>
        <v>B</v>
      </c>
      <c r="AM3" s="52"/>
      <c r="AN3" s="52"/>
      <c r="AP3" s="38" t="s">
        <v>221</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t="s">
        <v>598</v>
      </c>
      <c r="R4" s="13" t="str">
        <f t="shared" si="3"/>
        <v>補助</v>
      </c>
      <c r="S4" s="13" t="str">
        <f t="shared" si="4"/>
        <v>直接実施、委託・請負、補助</v>
      </c>
      <c r="T4" s="13"/>
      <c r="U4" s="30" t="s">
        <v>562</v>
      </c>
      <c r="W4" s="30" t="s">
        <v>137</v>
      </c>
      <c r="Y4" s="30" t="s">
        <v>259</v>
      </c>
      <c r="Z4" s="30" t="s">
        <v>387</v>
      </c>
      <c r="AA4" s="60" t="s">
        <v>353</v>
      </c>
      <c r="AB4" s="60" t="s">
        <v>481</v>
      </c>
      <c r="AC4" s="60" t="s">
        <v>128</v>
      </c>
      <c r="AD4" s="26"/>
      <c r="AE4" s="32" t="s">
        <v>159</v>
      </c>
      <c r="AF4" s="28"/>
      <c r="AG4" s="38" t="s">
        <v>222</v>
      </c>
      <c r="AI4" s="37" t="s">
        <v>172</v>
      </c>
      <c r="AK4" s="37" t="str">
        <f t="shared" ref="AK4:AK49" si="7">CHAR(CODE(AK3)+1)</f>
        <v>C</v>
      </c>
      <c r="AM4" s="52"/>
      <c r="AN4" s="52"/>
      <c r="AP4" s="38" t="s">
        <v>222</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直接実施、委託・請負、補助</v>
      </c>
      <c r="T5" s="13"/>
      <c r="W5" s="30" t="s">
        <v>534</v>
      </c>
      <c r="Y5" s="30" t="s">
        <v>260</v>
      </c>
      <c r="Z5" s="30" t="s">
        <v>388</v>
      </c>
      <c r="AA5" s="60" t="s">
        <v>354</v>
      </c>
      <c r="AB5" s="60" t="s">
        <v>482</v>
      </c>
      <c r="AC5" s="60" t="s">
        <v>160</v>
      </c>
      <c r="AD5" s="29"/>
      <c r="AE5" s="32" t="s">
        <v>232</v>
      </c>
      <c r="AF5" s="28"/>
      <c r="AG5" s="38" t="s">
        <v>223</v>
      </c>
      <c r="AI5" s="37" t="s">
        <v>257</v>
      </c>
      <c r="AK5" s="37" t="str">
        <f t="shared" si="7"/>
        <v>D</v>
      </c>
      <c r="AP5" s="38" t="s">
        <v>223</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直接実施、委託・請負、補助</v>
      </c>
      <c r="T6" s="13"/>
      <c r="U6" s="30" t="s">
        <v>234</v>
      </c>
      <c r="W6" s="30" t="s">
        <v>536</v>
      </c>
      <c r="Y6" s="30" t="s">
        <v>261</v>
      </c>
      <c r="Z6" s="30" t="s">
        <v>389</v>
      </c>
      <c r="AA6" s="60" t="s">
        <v>355</v>
      </c>
      <c r="AB6" s="60" t="s">
        <v>483</v>
      </c>
      <c r="AC6" s="60" t="s">
        <v>129</v>
      </c>
      <c r="AD6" s="29"/>
      <c r="AE6" s="32" t="s">
        <v>230</v>
      </c>
      <c r="AF6" s="28"/>
      <c r="AG6" s="38" t="s">
        <v>224</v>
      </c>
      <c r="AI6" s="37" t="s">
        <v>258</v>
      </c>
      <c r="AK6" s="37" t="str">
        <f>CHAR(CODE(AK5)+1)</f>
        <v>E</v>
      </c>
      <c r="AP6" s="38" t="s">
        <v>224</v>
      </c>
    </row>
    <row r="7" spans="1:42" ht="13.5" customHeight="1" x14ac:dyDescent="0.15">
      <c r="A7" s="14" t="s">
        <v>82</v>
      </c>
      <c r="B7" s="15"/>
      <c r="C7" s="13" t="str">
        <f t="shared" si="0"/>
        <v/>
      </c>
      <c r="D7" s="13" t="str">
        <f t="shared" si="8"/>
        <v/>
      </c>
      <c r="F7" s="18" t="s">
        <v>183</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直接実施、委託・請負、補助</v>
      </c>
      <c r="T7" s="13"/>
      <c r="U7" s="30"/>
      <c r="W7" s="30" t="s">
        <v>138</v>
      </c>
      <c r="Y7" s="30" t="s">
        <v>262</v>
      </c>
      <c r="Z7" s="30" t="s">
        <v>390</v>
      </c>
      <c r="AA7" s="60" t="s">
        <v>356</v>
      </c>
      <c r="AB7" s="60" t="s">
        <v>484</v>
      </c>
      <c r="AC7" s="29"/>
      <c r="AD7" s="29"/>
      <c r="AE7" s="30" t="s">
        <v>129</v>
      </c>
      <c r="AF7" s="28"/>
      <c r="AG7" s="38" t="s">
        <v>225</v>
      </c>
      <c r="AH7" s="55"/>
      <c r="AI7" s="38" t="s">
        <v>247</v>
      </c>
      <c r="AK7" s="37" t="str">
        <f>CHAR(CODE(AK6)+1)</f>
        <v>F</v>
      </c>
      <c r="AP7" s="38" t="s">
        <v>225</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直接実施、委託・請負、補助</v>
      </c>
      <c r="T8" s="13"/>
      <c r="U8" s="30" t="s">
        <v>255</v>
      </c>
      <c r="W8" s="30" t="s">
        <v>139</v>
      </c>
      <c r="Y8" s="30" t="s">
        <v>263</v>
      </c>
      <c r="Z8" s="30" t="s">
        <v>391</v>
      </c>
      <c r="AA8" s="60" t="s">
        <v>357</v>
      </c>
      <c r="AB8" s="60" t="s">
        <v>485</v>
      </c>
      <c r="AC8" s="29"/>
      <c r="AD8" s="29"/>
      <c r="AE8" s="29"/>
      <c r="AF8" s="28"/>
      <c r="AG8" s="38" t="s">
        <v>226</v>
      </c>
      <c r="AI8" s="37" t="s">
        <v>248</v>
      </c>
      <c r="AK8" s="37" t="str">
        <f t="shared" si="7"/>
        <v>G</v>
      </c>
      <c r="AP8" s="38" t="s">
        <v>226</v>
      </c>
    </row>
    <row r="9" spans="1:42" ht="13.5" customHeight="1" x14ac:dyDescent="0.15">
      <c r="A9" s="14" t="s">
        <v>84</v>
      </c>
      <c r="B9" s="15"/>
      <c r="C9" s="13" t="str">
        <f t="shared" si="0"/>
        <v/>
      </c>
      <c r="D9" s="13" t="str">
        <f t="shared" si="8"/>
        <v/>
      </c>
      <c r="F9" s="18" t="s">
        <v>184</v>
      </c>
      <c r="G9" s="17"/>
      <c r="H9" s="13" t="str">
        <f t="shared" si="1"/>
        <v/>
      </c>
      <c r="I9" s="13" t="str">
        <f t="shared" si="5"/>
        <v>一般会計</v>
      </c>
      <c r="K9" s="14" t="s">
        <v>101</v>
      </c>
      <c r="L9" s="15"/>
      <c r="M9" s="13" t="str">
        <f t="shared" si="2"/>
        <v/>
      </c>
      <c r="N9" s="13" t="str">
        <f t="shared" si="6"/>
        <v/>
      </c>
      <c r="O9" s="13"/>
      <c r="P9" s="13"/>
      <c r="Q9" s="19"/>
      <c r="T9" s="13"/>
      <c r="U9" s="30" t="s">
        <v>256</v>
      </c>
      <c r="W9" s="30" t="s">
        <v>140</v>
      </c>
      <c r="Y9" s="30" t="s">
        <v>264</v>
      </c>
      <c r="Z9" s="30" t="s">
        <v>392</v>
      </c>
      <c r="AA9" s="60" t="s">
        <v>358</v>
      </c>
      <c r="AB9" s="60" t="s">
        <v>486</v>
      </c>
      <c r="AC9" s="29"/>
      <c r="AD9" s="29"/>
      <c r="AE9" s="29"/>
      <c r="AF9" s="28"/>
      <c r="AG9" s="38" t="s">
        <v>227</v>
      </c>
      <c r="AI9" s="51"/>
      <c r="AK9" s="37" t="str">
        <f t="shared" si="7"/>
        <v>H</v>
      </c>
      <c r="AP9" s="38" t="s">
        <v>227</v>
      </c>
    </row>
    <row r="10" spans="1:42" ht="13.5" customHeight="1" x14ac:dyDescent="0.15">
      <c r="A10" s="14" t="s">
        <v>202</v>
      </c>
      <c r="B10" s="15"/>
      <c r="C10" s="13" t="str">
        <f t="shared" si="0"/>
        <v/>
      </c>
      <c r="D10" s="13" t="str">
        <f t="shared" si="8"/>
        <v/>
      </c>
      <c r="F10" s="18" t="s">
        <v>108</v>
      </c>
      <c r="G10" s="17"/>
      <c r="H10" s="13" t="str">
        <f t="shared" si="1"/>
        <v/>
      </c>
      <c r="I10" s="13" t="str">
        <f t="shared" si="5"/>
        <v>一般会計</v>
      </c>
      <c r="K10" s="14" t="s">
        <v>203</v>
      </c>
      <c r="L10" s="15"/>
      <c r="M10" s="13" t="str">
        <f t="shared" si="2"/>
        <v/>
      </c>
      <c r="N10" s="13" t="str">
        <f t="shared" si="6"/>
        <v/>
      </c>
      <c r="O10" s="13"/>
      <c r="P10" s="13" t="str">
        <f>S8</f>
        <v>直接実施、委託・請負、補助</v>
      </c>
      <c r="Q10" s="19"/>
      <c r="T10" s="13"/>
      <c r="W10" s="30" t="s">
        <v>141</v>
      </c>
      <c r="Y10" s="30" t="s">
        <v>265</v>
      </c>
      <c r="Z10" s="30" t="s">
        <v>393</v>
      </c>
      <c r="AA10" s="60" t="s">
        <v>359</v>
      </c>
      <c r="AB10" s="60" t="s">
        <v>487</v>
      </c>
      <c r="AC10" s="29"/>
      <c r="AD10" s="29"/>
      <c r="AE10" s="29"/>
      <c r="AF10" s="28"/>
      <c r="AG10" s="38" t="s">
        <v>215</v>
      </c>
      <c r="AK10" s="37" t="str">
        <f t="shared" si="7"/>
        <v>I</v>
      </c>
      <c r="AP10" s="37" t="s">
        <v>213</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598</v>
      </c>
      <c r="M11" s="13" t="str">
        <f t="shared" si="2"/>
        <v>その他の事項経費</v>
      </c>
      <c r="N11" s="13" t="str">
        <f t="shared" si="6"/>
        <v>その他の事項経費</v>
      </c>
      <c r="O11" s="13"/>
      <c r="P11" s="13"/>
      <c r="Q11" s="19"/>
      <c r="T11" s="13"/>
      <c r="W11" s="30" t="s">
        <v>559</v>
      </c>
      <c r="Y11" s="30" t="s">
        <v>266</v>
      </c>
      <c r="Z11" s="30" t="s">
        <v>394</v>
      </c>
      <c r="AA11" s="60" t="s">
        <v>360</v>
      </c>
      <c r="AB11" s="60" t="s">
        <v>488</v>
      </c>
      <c r="AC11" s="29"/>
      <c r="AD11" s="29"/>
      <c r="AE11" s="29"/>
      <c r="AF11" s="28"/>
      <c r="AG11" s="37" t="s">
        <v>218</v>
      </c>
      <c r="AK11" s="37"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511</v>
      </c>
      <c r="W12" s="30" t="s">
        <v>142</v>
      </c>
      <c r="Y12" s="30" t="s">
        <v>267</v>
      </c>
      <c r="Z12" s="30" t="s">
        <v>395</v>
      </c>
      <c r="AA12" s="60" t="s">
        <v>361</v>
      </c>
      <c r="AB12" s="60" t="s">
        <v>489</v>
      </c>
      <c r="AC12" s="29"/>
      <c r="AD12" s="29"/>
      <c r="AE12" s="29"/>
      <c r="AF12" s="28"/>
      <c r="AG12" s="37" t="s">
        <v>216</v>
      </c>
      <c r="AK12" s="37"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268</v>
      </c>
      <c r="Z13" s="30" t="s">
        <v>396</v>
      </c>
      <c r="AA13" s="60" t="s">
        <v>362</v>
      </c>
      <c r="AB13" s="60" t="s">
        <v>490</v>
      </c>
      <c r="AC13" s="29"/>
      <c r="AD13" s="29"/>
      <c r="AE13" s="29"/>
      <c r="AF13" s="28"/>
      <c r="AG13" s="37" t="s">
        <v>217</v>
      </c>
      <c r="AK13" s="37"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512</v>
      </c>
      <c r="W14" s="30" t="s">
        <v>144</v>
      </c>
      <c r="Y14" s="30" t="s">
        <v>269</v>
      </c>
      <c r="Z14" s="30" t="s">
        <v>397</v>
      </c>
      <c r="AA14" s="60" t="s">
        <v>363</v>
      </c>
      <c r="AB14" s="60" t="s">
        <v>491</v>
      </c>
      <c r="AC14" s="29"/>
      <c r="AD14" s="29"/>
      <c r="AE14" s="29"/>
      <c r="AF14" s="28"/>
      <c r="AG14" s="51"/>
      <c r="AK14" s="37"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513</v>
      </c>
      <c r="W15" s="30" t="s">
        <v>145</v>
      </c>
      <c r="Y15" s="30" t="s">
        <v>270</v>
      </c>
      <c r="Z15" s="30" t="s">
        <v>398</v>
      </c>
      <c r="AA15" s="60" t="s">
        <v>364</v>
      </c>
      <c r="AB15" s="60" t="s">
        <v>492</v>
      </c>
      <c r="AC15" s="29"/>
      <c r="AD15" s="29"/>
      <c r="AE15" s="29"/>
      <c r="AF15" s="28"/>
      <c r="AG15" s="52"/>
      <c r="AK15" s="37"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514</v>
      </c>
      <c r="W16" s="30" t="s">
        <v>146</v>
      </c>
      <c r="Y16" s="30" t="s">
        <v>271</v>
      </c>
      <c r="Z16" s="30" t="s">
        <v>399</v>
      </c>
      <c r="AA16" s="60" t="s">
        <v>365</v>
      </c>
      <c r="AB16" s="60" t="s">
        <v>493</v>
      </c>
      <c r="AC16" s="29"/>
      <c r="AD16" s="29"/>
      <c r="AE16" s="29"/>
      <c r="AF16" s="28"/>
      <c r="AG16" s="52"/>
      <c r="AK16" s="37"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532</v>
      </c>
      <c r="W17" s="30" t="s">
        <v>147</v>
      </c>
      <c r="Y17" s="30" t="s">
        <v>272</v>
      </c>
      <c r="Z17" s="30" t="s">
        <v>400</v>
      </c>
      <c r="AA17" s="60" t="s">
        <v>366</v>
      </c>
      <c r="AB17" s="60" t="s">
        <v>494</v>
      </c>
      <c r="AC17" s="29"/>
      <c r="AD17" s="29"/>
      <c r="AE17" s="29"/>
      <c r="AF17" s="28"/>
      <c r="AG17" s="52"/>
      <c r="AK17" s="37"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515</v>
      </c>
      <c r="W18" s="30" t="s">
        <v>148</v>
      </c>
      <c r="Y18" s="30" t="s">
        <v>273</v>
      </c>
      <c r="Z18" s="30" t="s">
        <v>401</v>
      </c>
      <c r="AA18" s="60" t="s">
        <v>367</v>
      </c>
      <c r="AB18" s="60" t="s">
        <v>495</v>
      </c>
      <c r="AC18" s="29"/>
      <c r="AD18" s="29"/>
      <c r="AE18" s="29"/>
      <c r="AF18" s="28"/>
      <c r="AK18" s="37" t="str">
        <f t="shared" si="7"/>
        <v>Q</v>
      </c>
    </row>
    <row r="19" spans="1:37" ht="13.5" customHeight="1" x14ac:dyDescent="0.15">
      <c r="A19" s="14" t="s">
        <v>194</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516</v>
      </c>
      <c r="W19" s="30" t="s">
        <v>149</v>
      </c>
      <c r="Y19" s="30" t="s">
        <v>274</v>
      </c>
      <c r="Z19" s="30" t="s">
        <v>402</v>
      </c>
      <c r="AA19" s="60" t="s">
        <v>368</v>
      </c>
      <c r="AB19" s="60" t="s">
        <v>496</v>
      </c>
      <c r="AC19" s="29"/>
      <c r="AD19" s="29"/>
      <c r="AE19" s="29"/>
      <c r="AF19" s="28"/>
      <c r="AK19" s="37" t="str">
        <f t="shared" si="7"/>
        <v>R</v>
      </c>
    </row>
    <row r="20" spans="1:37" ht="13.5" customHeight="1" x14ac:dyDescent="0.15">
      <c r="A20" s="14" t="s">
        <v>195</v>
      </c>
      <c r="B20" s="15" t="s">
        <v>598</v>
      </c>
      <c r="C20" s="13" t="str">
        <f t="shared" si="9"/>
        <v>地方創生</v>
      </c>
      <c r="D20" s="13" t="str">
        <f t="shared" si="8"/>
        <v>地方創生</v>
      </c>
      <c r="F20" s="18" t="s">
        <v>193</v>
      </c>
      <c r="G20" s="17"/>
      <c r="H20" s="13" t="str">
        <f t="shared" si="1"/>
        <v/>
      </c>
      <c r="I20" s="13" t="str">
        <f t="shared" si="5"/>
        <v>一般会計</v>
      </c>
      <c r="K20" s="13"/>
      <c r="L20" s="13"/>
      <c r="O20" s="13"/>
      <c r="P20" s="13"/>
      <c r="Q20" s="19"/>
      <c r="T20" s="13"/>
      <c r="U20" s="30" t="s">
        <v>517</v>
      </c>
      <c r="W20" s="30" t="s">
        <v>150</v>
      </c>
      <c r="Y20" s="30" t="s">
        <v>275</v>
      </c>
      <c r="Z20" s="30" t="s">
        <v>403</v>
      </c>
      <c r="AA20" s="60" t="s">
        <v>369</v>
      </c>
      <c r="AB20" s="60" t="s">
        <v>497</v>
      </c>
      <c r="AC20" s="29"/>
      <c r="AD20" s="29"/>
      <c r="AE20" s="29"/>
      <c r="AF20" s="28"/>
      <c r="AK20" s="37" t="str">
        <f t="shared" si="7"/>
        <v>S</v>
      </c>
    </row>
    <row r="21" spans="1:37" ht="13.5" customHeight="1" x14ac:dyDescent="0.15">
      <c r="A21" s="14" t="s">
        <v>196</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518</v>
      </c>
      <c r="W21" s="30" t="s">
        <v>151</v>
      </c>
      <c r="Y21" s="30" t="s">
        <v>276</v>
      </c>
      <c r="Z21" s="30" t="s">
        <v>404</v>
      </c>
      <c r="AA21" s="60" t="s">
        <v>370</v>
      </c>
      <c r="AB21" s="60" t="s">
        <v>498</v>
      </c>
      <c r="AC21" s="29"/>
      <c r="AD21" s="29"/>
      <c r="AE21" s="29"/>
      <c r="AF21" s="28"/>
      <c r="AK21" s="37" t="str">
        <f t="shared" si="7"/>
        <v>T</v>
      </c>
    </row>
    <row r="22" spans="1:37" ht="13.5" customHeight="1" x14ac:dyDescent="0.15">
      <c r="A22" s="14" t="s">
        <v>197</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561</v>
      </c>
      <c r="W22" s="30" t="s">
        <v>152</v>
      </c>
      <c r="Y22" s="30" t="s">
        <v>277</v>
      </c>
      <c r="Z22" s="30" t="s">
        <v>405</v>
      </c>
      <c r="AA22" s="60" t="s">
        <v>371</v>
      </c>
      <c r="AB22" s="60" t="s">
        <v>499</v>
      </c>
      <c r="AC22" s="29"/>
      <c r="AD22" s="29"/>
      <c r="AE22" s="29"/>
      <c r="AF22" s="28"/>
      <c r="AK22" s="37" t="str">
        <f t="shared" si="7"/>
        <v>U</v>
      </c>
    </row>
    <row r="23" spans="1:37" ht="13.5" customHeight="1" x14ac:dyDescent="0.15">
      <c r="A23" s="58" t="s">
        <v>249</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519</v>
      </c>
      <c r="W23" s="30" t="s">
        <v>153</v>
      </c>
      <c r="Y23" s="30" t="s">
        <v>278</v>
      </c>
      <c r="Z23" s="30" t="s">
        <v>406</v>
      </c>
      <c r="AA23" s="60" t="s">
        <v>372</v>
      </c>
      <c r="AB23" s="60" t="s">
        <v>500</v>
      </c>
      <c r="AC23" s="29"/>
      <c r="AD23" s="29"/>
      <c r="AE23" s="29"/>
      <c r="AF23" s="28"/>
      <c r="AK23" s="37" t="str">
        <f t="shared" si="7"/>
        <v>V</v>
      </c>
    </row>
    <row r="24" spans="1:37" ht="13.5" customHeight="1" x14ac:dyDescent="0.15">
      <c r="A24" s="69"/>
      <c r="B24" s="56"/>
      <c r="F24" s="18" t="s">
        <v>252</v>
      </c>
      <c r="G24" s="17"/>
      <c r="H24" s="13" t="str">
        <f t="shared" si="1"/>
        <v/>
      </c>
      <c r="I24" s="13" t="str">
        <f t="shared" si="5"/>
        <v>一般会計</v>
      </c>
      <c r="K24" s="13"/>
      <c r="L24" s="13"/>
      <c r="O24" s="13"/>
      <c r="P24" s="13"/>
      <c r="Q24" s="19"/>
      <c r="T24" s="13"/>
      <c r="U24" s="30" t="s">
        <v>520</v>
      </c>
      <c r="W24" s="30" t="s">
        <v>154</v>
      </c>
      <c r="Y24" s="30" t="s">
        <v>279</v>
      </c>
      <c r="Z24" s="30" t="s">
        <v>407</v>
      </c>
      <c r="AA24" s="60" t="s">
        <v>373</v>
      </c>
      <c r="AB24" s="60" t="s">
        <v>501</v>
      </c>
      <c r="AC24" s="29"/>
      <c r="AD24" s="29"/>
      <c r="AE24" s="29"/>
      <c r="AF24" s="28"/>
      <c r="AK24" s="37" t="str">
        <f>CHAR(CODE(AK23)+1)</f>
        <v>W</v>
      </c>
    </row>
    <row r="25" spans="1:37" ht="13.5" customHeight="1" x14ac:dyDescent="0.15">
      <c r="A25" s="57"/>
      <c r="B25" s="56"/>
      <c r="F25" s="18" t="s">
        <v>121</v>
      </c>
      <c r="G25" s="17"/>
      <c r="H25" s="13" t="str">
        <f t="shared" si="1"/>
        <v/>
      </c>
      <c r="I25" s="13" t="str">
        <f t="shared" si="5"/>
        <v>一般会計</v>
      </c>
      <c r="K25" s="13"/>
      <c r="L25" s="13"/>
      <c r="O25" s="13"/>
      <c r="P25" s="13"/>
      <c r="Q25" s="19"/>
      <c r="T25" s="13"/>
      <c r="U25" s="30" t="s">
        <v>521</v>
      </c>
      <c r="W25" s="50"/>
      <c r="Y25" s="30" t="s">
        <v>280</v>
      </c>
      <c r="Z25" s="30" t="s">
        <v>408</v>
      </c>
      <c r="AA25" s="60" t="s">
        <v>374</v>
      </c>
      <c r="AB25" s="60" t="s">
        <v>502</v>
      </c>
      <c r="AC25" s="29"/>
      <c r="AD25" s="29"/>
      <c r="AE25" s="29"/>
      <c r="AF25" s="28"/>
      <c r="AK25" s="37" t="str">
        <f t="shared" si="7"/>
        <v>X</v>
      </c>
    </row>
    <row r="26" spans="1:37" ht="13.5" customHeight="1" x14ac:dyDescent="0.15">
      <c r="A26" s="57"/>
      <c r="B26" s="56"/>
      <c r="F26" s="18" t="s">
        <v>122</v>
      </c>
      <c r="G26" s="17"/>
      <c r="H26" s="13" t="str">
        <f t="shared" si="1"/>
        <v/>
      </c>
      <c r="I26" s="13" t="str">
        <f t="shared" si="5"/>
        <v>一般会計</v>
      </c>
      <c r="K26" s="13"/>
      <c r="L26" s="13"/>
      <c r="O26" s="13"/>
      <c r="P26" s="13"/>
      <c r="Q26" s="19"/>
      <c r="T26" s="13"/>
      <c r="U26" s="30" t="s">
        <v>522</v>
      </c>
      <c r="Y26" s="30" t="s">
        <v>281</v>
      </c>
      <c r="Z26" s="30" t="s">
        <v>409</v>
      </c>
      <c r="AA26" s="60" t="s">
        <v>375</v>
      </c>
      <c r="AB26" s="60" t="s">
        <v>503</v>
      </c>
      <c r="AC26" s="29"/>
      <c r="AD26" s="29"/>
      <c r="AE26" s="29"/>
      <c r="AF26" s="28"/>
      <c r="AK26" s="37"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523</v>
      </c>
      <c r="Y27" s="30" t="s">
        <v>282</v>
      </c>
      <c r="Z27" s="30" t="s">
        <v>410</v>
      </c>
      <c r="AA27" s="60" t="s">
        <v>376</v>
      </c>
      <c r="AB27" s="60" t="s">
        <v>504</v>
      </c>
      <c r="AC27" s="29"/>
      <c r="AD27" s="29"/>
      <c r="AE27" s="29"/>
      <c r="AF27" s="28"/>
      <c r="AK27" s="37"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524</v>
      </c>
      <c r="Y28" s="30" t="s">
        <v>283</v>
      </c>
      <c r="Z28" s="30" t="s">
        <v>411</v>
      </c>
      <c r="AA28" s="60" t="s">
        <v>377</v>
      </c>
      <c r="AB28" s="60" t="s">
        <v>505</v>
      </c>
      <c r="AC28" s="29"/>
      <c r="AD28" s="29"/>
      <c r="AE28" s="29"/>
      <c r="AF28" s="28"/>
      <c r="AK28" s="37"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525</v>
      </c>
      <c r="Y29" s="30" t="s">
        <v>284</v>
      </c>
      <c r="Z29" s="30" t="s">
        <v>412</v>
      </c>
      <c r="AA29" s="60" t="s">
        <v>378</v>
      </c>
      <c r="AB29" s="60" t="s">
        <v>506</v>
      </c>
      <c r="AC29" s="29"/>
      <c r="AD29" s="29"/>
      <c r="AE29" s="29"/>
      <c r="AF29" s="28"/>
      <c r="AK29" s="37"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526</v>
      </c>
      <c r="Y30" s="30" t="s">
        <v>285</v>
      </c>
      <c r="Z30" s="30" t="s">
        <v>413</v>
      </c>
      <c r="AA30" s="60" t="s">
        <v>379</v>
      </c>
      <c r="AB30" s="60" t="s">
        <v>507</v>
      </c>
      <c r="AC30" s="29"/>
      <c r="AD30" s="29"/>
      <c r="AE30" s="29"/>
      <c r="AF30" s="28"/>
      <c r="AK30" s="37"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527</v>
      </c>
      <c r="Y31" s="30" t="s">
        <v>286</v>
      </c>
      <c r="Z31" s="30" t="s">
        <v>414</v>
      </c>
      <c r="AA31" s="60" t="s">
        <v>380</v>
      </c>
      <c r="AB31" s="60" t="s">
        <v>508</v>
      </c>
      <c r="AC31" s="29"/>
      <c r="AD31" s="29"/>
      <c r="AE31" s="29"/>
      <c r="AF31" s="28"/>
      <c r="AK31" s="37"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528</v>
      </c>
      <c r="Y32" s="30" t="s">
        <v>287</v>
      </c>
      <c r="Z32" s="30" t="s">
        <v>415</v>
      </c>
      <c r="AA32" s="60" t="s">
        <v>62</v>
      </c>
      <c r="AB32" s="60" t="s">
        <v>62</v>
      </c>
      <c r="AC32" s="29"/>
      <c r="AD32" s="29"/>
      <c r="AE32" s="29"/>
      <c r="AF32" s="28"/>
      <c r="AK32" s="37"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529</v>
      </c>
      <c r="Y33" s="30" t="s">
        <v>288</v>
      </c>
      <c r="Z33" s="30" t="s">
        <v>416</v>
      </c>
      <c r="AA33" s="50"/>
      <c r="AB33" s="29"/>
      <c r="AC33" s="29"/>
      <c r="AD33" s="29"/>
      <c r="AE33" s="29"/>
      <c r="AF33" s="28"/>
      <c r="AK33" s="37"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530</v>
      </c>
      <c r="Y34" s="30" t="s">
        <v>289</v>
      </c>
      <c r="Z34" s="30" t="s">
        <v>417</v>
      </c>
      <c r="AB34" s="29"/>
      <c r="AC34" s="29"/>
      <c r="AD34" s="29"/>
      <c r="AE34" s="29"/>
      <c r="AF34" s="28"/>
      <c r="AK34" s="37"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531</v>
      </c>
      <c r="Y35" s="30" t="s">
        <v>290</v>
      </c>
      <c r="Z35" s="30" t="s">
        <v>418</v>
      </c>
      <c r="AC35" s="29"/>
      <c r="AF35" s="28"/>
      <c r="AK35" s="37"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291</v>
      </c>
      <c r="Z36" s="30" t="s">
        <v>419</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292</v>
      </c>
      <c r="Z37" s="30" t="s">
        <v>420</v>
      </c>
      <c r="AF37" s="28"/>
      <c r="AK37" s="37" t="str">
        <f t="shared" si="7"/>
        <v>j</v>
      </c>
    </row>
    <row r="38" spans="1:37" x14ac:dyDescent="0.15">
      <c r="A38" s="13"/>
      <c r="B38" s="13"/>
      <c r="F38" s="13"/>
      <c r="G38" s="19"/>
      <c r="K38" s="13"/>
      <c r="L38" s="13"/>
      <c r="O38" s="13"/>
      <c r="P38" s="13"/>
      <c r="Q38" s="19"/>
      <c r="T38" s="13"/>
      <c r="Y38" s="30" t="s">
        <v>293</v>
      </c>
      <c r="Z38" s="30" t="s">
        <v>421</v>
      </c>
      <c r="AF38" s="28"/>
      <c r="AK38" s="37" t="str">
        <f t="shared" si="7"/>
        <v>k</v>
      </c>
    </row>
    <row r="39" spans="1:37" x14ac:dyDescent="0.15">
      <c r="A39" s="13"/>
      <c r="B39" s="13"/>
      <c r="F39" s="13" t="str">
        <f>I37</f>
        <v>一般会計</v>
      </c>
      <c r="G39" s="19"/>
      <c r="K39" s="13"/>
      <c r="L39" s="13"/>
      <c r="O39" s="13"/>
      <c r="P39" s="13"/>
      <c r="Q39" s="19"/>
      <c r="T39" s="13"/>
      <c r="U39" s="30" t="s">
        <v>533</v>
      </c>
      <c r="Y39" s="30" t="s">
        <v>294</v>
      </c>
      <c r="Z39" s="30" t="s">
        <v>422</v>
      </c>
      <c r="AF39" s="28"/>
      <c r="AK39" s="37" t="str">
        <f t="shared" si="7"/>
        <v>l</v>
      </c>
    </row>
    <row r="40" spans="1:37" x14ac:dyDescent="0.15">
      <c r="A40" s="13"/>
      <c r="B40" s="13"/>
      <c r="F40" s="13"/>
      <c r="G40" s="19"/>
      <c r="K40" s="13"/>
      <c r="L40" s="13"/>
      <c r="O40" s="13"/>
      <c r="P40" s="13"/>
      <c r="Q40" s="19"/>
      <c r="T40" s="13"/>
      <c r="U40" s="30"/>
      <c r="Y40" s="30" t="s">
        <v>295</v>
      </c>
      <c r="Z40" s="30" t="s">
        <v>423</v>
      </c>
      <c r="AF40" s="28"/>
      <c r="AK40" s="37" t="str">
        <f t="shared" si="7"/>
        <v>m</v>
      </c>
    </row>
    <row r="41" spans="1:37" x14ac:dyDescent="0.15">
      <c r="A41" s="13"/>
      <c r="B41" s="13"/>
      <c r="F41" s="13"/>
      <c r="G41" s="19"/>
      <c r="K41" s="13"/>
      <c r="L41" s="13"/>
      <c r="O41" s="13"/>
      <c r="P41" s="13"/>
      <c r="Q41" s="19"/>
      <c r="T41" s="13"/>
      <c r="U41" s="30" t="s">
        <v>235</v>
      </c>
      <c r="Y41" s="30" t="s">
        <v>296</v>
      </c>
      <c r="Z41" s="30" t="s">
        <v>424</v>
      </c>
      <c r="AF41" s="28"/>
      <c r="AK41" s="37" t="str">
        <f t="shared" si="7"/>
        <v>n</v>
      </c>
    </row>
    <row r="42" spans="1:37" x14ac:dyDescent="0.15">
      <c r="A42" s="13"/>
      <c r="B42" s="13"/>
      <c r="F42" s="13"/>
      <c r="G42" s="19"/>
      <c r="K42" s="13"/>
      <c r="L42" s="13"/>
      <c r="O42" s="13"/>
      <c r="P42" s="13"/>
      <c r="Q42" s="19"/>
      <c r="T42" s="13"/>
      <c r="U42" s="30" t="s">
        <v>245</v>
      </c>
      <c r="Y42" s="30" t="s">
        <v>297</v>
      </c>
      <c r="Z42" s="30" t="s">
        <v>425</v>
      </c>
      <c r="AF42" s="28"/>
      <c r="AK42" s="37" t="str">
        <f t="shared" si="7"/>
        <v>o</v>
      </c>
    </row>
    <row r="43" spans="1:37" x14ac:dyDescent="0.15">
      <c r="A43" s="13"/>
      <c r="B43" s="13"/>
      <c r="F43" s="13"/>
      <c r="G43" s="19"/>
      <c r="K43" s="13"/>
      <c r="L43" s="13"/>
      <c r="O43" s="13"/>
      <c r="P43" s="13"/>
      <c r="Q43" s="19"/>
      <c r="T43" s="13"/>
      <c r="Y43" s="30" t="s">
        <v>298</v>
      </c>
      <c r="Z43" s="30" t="s">
        <v>426</v>
      </c>
      <c r="AF43" s="28"/>
      <c r="AK43" s="37" t="str">
        <f t="shared" si="7"/>
        <v>p</v>
      </c>
    </row>
    <row r="44" spans="1:37" x14ac:dyDescent="0.15">
      <c r="A44" s="13"/>
      <c r="B44" s="13"/>
      <c r="F44" s="13"/>
      <c r="G44" s="19"/>
      <c r="K44" s="13"/>
      <c r="L44" s="13"/>
      <c r="O44" s="13"/>
      <c r="P44" s="13"/>
      <c r="Q44" s="19"/>
      <c r="T44" s="13"/>
      <c r="Y44" s="30" t="s">
        <v>299</v>
      </c>
      <c r="Z44" s="30" t="s">
        <v>427</v>
      </c>
      <c r="AF44" s="28"/>
      <c r="AK44" s="37" t="str">
        <f t="shared" si="7"/>
        <v>q</v>
      </c>
    </row>
    <row r="45" spans="1:37" x14ac:dyDescent="0.15">
      <c r="A45" s="13"/>
      <c r="B45" s="13"/>
      <c r="F45" s="13"/>
      <c r="G45" s="19"/>
      <c r="K45" s="13"/>
      <c r="L45" s="13"/>
      <c r="O45" s="13"/>
      <c r="P45" s="13"/>
      <c r="Q45" s="19"/>
      <c r="T45" s="13"/>
      <c r="U45" s="27" t="s">
        <v>156</v>
      </c>
      <c r="Y45" s="30" t="s">
        <v>300</v>
      </c>
      <c r="Z45" s="30" t="s">
        <v>428</v>
      </c>
      <c r="AF45" s="28"/>
      <c r="AK45" s="37" t="str">
        <f t="shared" si="7"/>
        <v>r</v>
      </c>
    </row>
    <row r="46" spans="1:37" x14ac:dyDescent="0.15">
      <c r="A46" s="13"/>
      <c r="B46" s="13"/>
      <c r="F46" s="13"/>
      <c r="G46" s="19"/>
      <c r="K46" s="13"/>
      <c r="L46" s="13"/>
      <c r="O46" s="13"/>
      <c r="P46" s="13"/>
      <c r="Q46" s="19"/>
      <c r="T46" s="13"/>
      <c r="U46" s="67" t="s">
        <v>560</v>
      </c>
      <c r="Y46" s="30" t="s">
        <v>301</v>
      </c>
      <c r="Z46" s="30" t="s">
        <v>429</v>
      </c>
      <c r="AF46" s="28"/>
      <c r="AK46" s="37" t="str">
        <f t="shared" si="7"/>
        <v>s</v>
      </c>
    </row>
    <row r="47" spans="1:37" x14ac:dyDescent="0.15">
      <c r="A47" s="13"/>
      <c r="B47" s="13"/>
      <c r="F47" s="13"/>
      <c r="G47" s="19"/>
      <c r="K47" s="13"/>
      <c r="L47" s="13"/>
      <c r="O47" s="13"/>
      <c r="P47" s="13"/>
      <c r="Q47" s="19"/>
      <c r="T47" s="13"/>
      <c r="Y47" s="30" t="s">
        <v>302</v>
      </c>
      <c r="Z47" s="30" t="s">
        <v>430</v>
      </c>
      <c r="AF47" s="28"/>
      <c r="AK47" s="37" t="str">
        <f t="shared" si="7"/>
        <v>t</v>
      </c>
    </row>
    <row r="48" spans="1:37" x14ac:dyDescent="0.15">
      <c r="A48" s="13"/>
      <c r="B48" s="13"/>
      <c r="F48" s="13"/>
      <c r="G48" s="19"/>
      <c r="K48" s="13"/>
      <c r="L48" s="13"/>
      <c r="O48" s="13"/>
      <c r="P48" s="13"/>
      <c r="Q48" s="19"/>
      <c r="T48" s="13"/>
      <c r="U48" s="67">
        <v>2021</v>
      </c>
      <c r="Y48" s="30" t="s">
        <v>303</v>
      </c>
      <c r="Z48" s="30" t="s">
        <v>431</v>
      </c>
      <c r="AF48" s="28"/>
      <c r="AK48" s="37" t="str">
        <f t="shared" si="7"/>
        <v>u</v>
      </c>
    </row>
    <row r="49" spans="1:37" x14ac:dyDescent="0.15">
      <c r="A49" s="13"/>
      <c r="B49" s="13"/>
      <c r="F49" s="13"/>
      <c r="G49" s="19"/>
      <c r="K49" s="13"/>
      <c r="L49" s="13"/>
      <c r="O49" s="13"/>
      <c r="P49" s="13"/>
      <c r="Q49" s="19"/>
      <c r="T49" s="13"/>
      <c r="U49" s="67">
        <v>2022</v>
      </c>
      <c r="Y49" s="30" t="s">
        <v>304</v>
      </c>
      <c r="Z49" s="30" t="s">
        <v>432</v>
      </c>
      <c r="AF49" s="28"/>
      <c r="AK49" s="37" t="str">
        <f t="shared" si="7"/>
        <v>v</v>
      </c>
    </row>
    <row r="50" spans="1:37" x14ac:dyDescent="0.15">
      <c r="A50" s="13"/>
      <c r="B50" s="13"/>
      <c r="F50" s="13"/>
      <c r="G50" s="19"/>
      <c r="K50" s="13"/>
      <c r="L50" s="13"/>
      <c r="O50" s="13"/>
      <c r="P50" s="13"/>
      <c r="Q50" s="19"/>
      <c r="T50" s="13"/>
      <c r="U50" s="67">
        <v>2023</v>
      </c>
      <c r="Y50" s="30" t="s">
        <v>305</v>
      </c>
      <c r="Z50" s="30" t="s">
        <v>433</v>
      </c>
      <c r="AF50" s="28"/>
    </row>
    <row r="51" spans="1:37" x14ac:dyDescent="0.15">
      <c r="A51" s="13"/>
      <c r="B51" s="13"/>
      <c r="F51" s="13"/>
      <c r="G51" s="19"/>
      <c r="K51" s="13"/>
      <c r="L51" s="13"/>
      <c r="O51" s="13"/>
      <c r="P51" s="13"/>
      <c r="Q51" s="19"/>
      <c r="T51" s="13"/>
      <c r="U51" s="67">
        <v>2024</v>
      </c>
      <c r="Y51" s="30" t="s">
        <v>306</v>
      </c>
      <c r="Z51" s="30" t="s">
        <v>434</v>
      </c>
      <c r="AF51" s="28"/>
    </row>
    <row r="52" spans="1:37" x14ac:dyDescent="0.15">
      <c r="A52" s="13"/>
      <c r="B52" s="13"/>
      <c r="F52" s="13"/>
      <c r="G52" s="19"/>
      <c r="K52" s="13"/>
      <c r="L52" s="13"/>
      <c r="O52" s="13"/>
      <c r="P52" s="13"/>
      <c r="Q52" s="19"/>
      <c r="T52" s="13"/>
      <c r="U52" s="67">
        <v>2025</v>
      </c>
      <c r="Y52" s="30" t="s">
        <v>307</v>
      </c>
      <c r="Z52" s="30" t="s">
        <v>435</v>
      </c>
      <c r="AF52" s="28"/>
    </row>
    <row r="53" spans="1:37" x14ac:dyDescent="0.15">
      <c r="A53" s="13"/>
      <c r="B53" s="13"/>
      <c r="F53" s="13"/>
      <c r="G53" s="19"/>
      <c r="K53" s="13"/>
      <c r="L53" s="13"/>
      <c r="O53" s="13"/>
      <c r="P53" s="13"/>
      <c r="Q53" s="19"/>
      <c r="T53" s="13"/>
      <c r="U53" s="67">
        <v>2026</v>
      </c>
      <c r="Y53" s="30" t="s">
        <v>308</v>
      </c>
      <c r="Z53" s="30" t="s">
        <v>436</v>
      </c>
      <c r="AF53" s="28"/>
    </row>
    <row r="54" spans="1:37" x14ac:dyDescent="0.15">
      <c r="A54" s="13"/>
      <c r="B54" s="13"/>
      <c r="F54" s="13"/>
      <c r="G54" s="19"/>
      <c r="K54" s="13"/>
      <c r="L54" s="13"/>
      <c r="O54" s="13"/>
      <c r="P54" s="20"/>
      <c r="Q54" s="19"/>
      <c r="T54" s="13"/>
      <c r="Y54" s="30" t="s">
        <v>309</v>
      </c>
      <c r="Z54" s="30" t="s">
        <v>437</v>
      </c>
      <c r="AF54" s="28"/>
    </row>
    <row r="55" spans="1:37" x14ac:dyDescent="0.15">
      <c r="A55" s="13"/>
      <c r="B55" s="13"/>
      <c r="F55" s="13"/>
      <c r="G55" s="19"/>
      <c r="K55" s="13"/>
      <c r="L55" s="13"/>
      <c r="O55" s="13"/>
      <c r="P55" s="13"/>
      <c r="Q55" s="19"/>
      <c r="T55" s="13"/>
      <c r="Y55" s="30" t="s">
        <v>310</v>
      </c>
      <c r="Z55" s="30" t="s">
        <v>438</v>
      </c>
      <c r="AF55" s="28"/>
    </row>
    <row r="56" spans="1:37" x14ac:dyDescent="0.15">
      <c r="A56" s="13"/>
      <c r="B56" s="13"/>
      <c r="F56" s="13"/>
      <c r="G56" s="19"/>
      <c r="K56" s="13"/>
      <c r="L56" s="13"/>
      <c r="O56" s="13"/>
      <c r="P56" s="13"/>
      <c r="Q56" s="19"/>
      <c r="T56" s="13"/>
      <c r="U56" s="67">
        <v>20</v>
      </c>
      <c r="Y56" s="30" t="s">
        <v>311</v>
      </c>
      <c r="Z56" s="30" t="s">
        <v>439</v>
      </c>
      <c r="AF56" s="28"/>
    </row>
    <row r="57" spans="1:37" x14ac:dyDescent="0.15">
      <c r="A57" s="13"/>
      <c r="B57" s="13"/>
      <c r="F57" s="13"/>
      <c r="G57" s="19"/>
      <c r="K57" s="13"/>
      <c r="L57" s="13"/>
      <c r="O57" s="13"/>
      <c r="P57" s="13"/>
      <c r="Q57" s="19"/>
      <c r="T57" s="13"/>
      <c r="U57" s="30" t="s">
        <v>509</v>
      </c>
      <c r="Y57" s="30" t="s">
        <v>312</v>
      </c>
      <c r="Z57" s="30" t="s">
        <v>440</v>
      </c>
      <c r="AF57" s="28"/>
    </row>
    <row r="58" spans="1:37" x14ac:dyDescent="0.15">
      <c r="A58" s="13"/>
      <c r="B58" s="13"/>
      <c r="F58" s="13"/>
      <c r="G58" s="19"/>
      <c r="K58" s="13"/>
      <c r="L58" s="13"/>
      <c r="O58" s="13"/>
      <c r="P58" s="13"/>
      <c r="Q58" s="19"/>
      <c r="T58" s="13"/>
      <c r="U58" s="30" t="s">
        <v>510</v>
      </c>
      <c r="Y58" s="30" t="s">
        <v>313</v>
      </c>
      <c r="Z58" s="30" t="s">
        <v>441</v>
      </c>
      <c r="AF58" s="28"/>
    </row>
    <row r="59" spans="1:37" x14ac:dyDescent="0.15">
      <c r="A59" s="13"/>
      <c r="B59" s="13"/>
      <c r="F59" s="13"/>
      <c r="G59" s="19"/>
      <c r="K59" s="13"/>
      <c r="L59" s="13"/>
      <c r="O59" s="13"/>
      <c r="P59" s="13"/>
      <c r="Q59" s="19"/>
      <c r="T59" s="13"/>
      <c r="Y59" s="30" t="s">
        <v>314</v>
      </c>
      <c r="Z59" s="30" t="s">
        <v>442</v>
      </c>
      <c r="AF59" s="28"/>
    </row>
    <row r="60" spans="1:37" x14ac:dyDescent="0.15">
      <c r="A60" s="13"/>
      <c r="B60" s="13"/>
      <c r="F60" s="13"/>
      <c r="G60" s="19"/>
      <c r="K60" s="13"/>
      <c r="L60" s="13"/>
      <c r="O60" s="13"/>
      <c r="P60" s="13"/>
      <c r="Q60" s="19"/>
      <c r="T60" s="13"/>
      <c r="Y60" s="30" t="s">
        <v>315</v>
      </c>
      <c r="Z60" s="30" t="s">
        <v>443</v>
      </c>
      <c r="AF60" s="28"/>
    </row>
    <row r="61" spans="1:37" x14ac:dyDescent="0.15">
      <c r="A61" s="13"/>
      <c r="B61" s="13"/>
      <c r="F61" s="13"/>
      <c r="G61" s="19"/>
      <c r="K61" s="13"/>
      <c r="L61" s="13"/>
      <c r="O61" s="13"/>
      <c r="P61" s="13"/>
      <c r="Q61" s="19"/>
      <c r="T61" s="13"/>
      <c r="Y61" s="30" t="s">
        <v>316</v>
      </c>
      <c r="Z61" s="30" t="s">
        <v>444</v>
      </c>
      <c r="AF61" s="28"/>
    </row>
    <row r="62" spans="1:37" x14ac:dyDescent="0.15">
      <c r="A62" s="13"/>
      <c r="B62" s="13"/>
      <c r="F62" s="13"/>
      <c r="G62" s="19"/>
      <c r="K62" s="13"/>
      <c r="L62" s="13"/>
      <c r="O62" s="13"/>
      <c r="P62" s="13"/>
      <c r="Q62" s="19"/>
      <c r="T62" s="13"/>
      <c r="Y62" s="30" t="s">
        <v>317</v>
      </c>
      <c r="Z62" s="30" t="s">
        <v>445</v>
      </c>
      <c r="AF62" s="28"/>
    </row>
    <row r="63" spans="1:37" x14ac:dyDescent="0.15">
      <c r="A63" s="13"/>
      <c r="B63" s="13"/>
      <c r="F63" s="13"/>
      <c r="G63" s="19"/>
      <c r="K63" s="13"/>
      <c r="L63" s="13"/>
      <c r="O63" s="13"/>
      <c r="P63" s="13"/>
      <c r="Q63" s="19"/>
      <c r="T63" s="13"/>
      <c r="Y63" s="30" t="s">
        <v>318</v>
      </c>
      <c r="Z63" s="30" t="s">
        <v>446</v>
      </c>
      <c r="AF63" s="28"/>
    </row>
    <row r="64" spans="1:37" x14ac:dyDescent="0.15">
      <c r="A64" s="13"/>
      <c r="B64" s="13"/>
      <c r="F64" s="13"/>
      <c r="G64" s="19"/>
      <c r="K64" s="13"/>
      <c r="L64" s="13"/>
      <c r="O64" s="13"/>
      <c r="P64" s="13"/>
      <c r="Q64" s="19"/>
      <c r="T64" s="13"/>
      <c r="Y64" s="30" t="s">
        <v>319</v>
      </c>
      <c r="Z64" s="30" t="s">
        <v>447</v>
      </c>
      <c r="AF64" s="28"/>
    </row>
    <row r="65" spans="1:32" x14ac:dyDescent="0.15">
      <c r="A65" s="13"/>
      <c r="B65" s="13"/>
      <c r="F65" s="13"/>
      <c r="G65" s="19"/>
      <c r="K65" s="13"/>
      <c r="L65" s="13"/>
      <c r="O65" s="13"/>
      <c r="P65" s="13"/>
      <c r="Q65" s="19"/>
      <c r="T65" s="13"/>
      <c r="Y65" s="30" t="s">
        <v>320</v>
      </c>
      <c r="Z65" s="30" t="s">
        <v>448</v>
      </c>
      <c r="AF65" s="28"/>
    </row>
    <row r="66" spans="1:32" x14ac:dyDescent="0.15">
      <c r="A66" s="13"/>
      <c r="B66" s="13"/>
      <c r="F66" s="13"/>
      <c r="G66" s="19"/>
      <c r="K66" s="13"/>
      <c r="L66" s="13"/>
      <c r="O66" s="13"/>
      <c r="P66" s="13"/>
      <c r="Q66" s="19"/>
      <c r="T66" s="13"/>
      <c r="Y66" s="30" t="s">
        <v>63</v>
      </c>
      <c r="Z66" s="30" t="s">
        <v>449</v>
      </c>
      <c r="AF66" s="28"/>
    </row>
    <row r="67" spans="1:32" x14ac:dyDescent="0.15">
      <c r="A67" s="13"/>
      <c r="B67" s="13"/>
      <c r="F67" s="13"/>
      <c r="G67" s="19"/>
      <c r="K67" s="13"/>
      <c r="L67" s="13"/>
      <c r="O67" s="13"/>
      <c r="P67" s="13"/>
      <c r="Q67" s="19"/>
      <c r="T67" s="13"/>
      <c r="Y67" s="30" t="s">
        <v>321</v>
      </c>
      <c r="Z67" s="30" t="s">
        <v>450</v>
      </c>
      <c r="AF67" s="28"/>
    </row>
    <row r="68" spans="1:32" x14ac:dyDescent="0.15">
      <c r="A68" s="13"/>
      <c r="B68" s="13"/>
      <c r="F68" s="13"/>
      <c r="G68" s="19"/>
      <c r="K68" s="13"/>
      <c r="L68" s="13"/>
      <c r="O68" s="13"/>
      <c r="P68" s="13"/>
      <c r="Q68" s="19"/>
      <c r="T68" s="13"/>
      <c r="Y68" s="30" t="s">
        <v>322</v>
      </c>
      <c r="Z68" s="30" t="s">
        <v>451</v>
      </c>
      <c r="AF68" s="28"/>
    </row>
    <row r="69" spans="1:32" x14ac:dyDescent="0.15">
      <c r="A69" s="13"/>
      <c r="B69" s="13"/>
      <c r="F69" s="13"/>
      <c r="G69" s="19"/>
      <c r="K69" s="13"/>
      <c r="L69" s="13"/>
      <c r="O69" s="13"/>
      <c r="P69" s="13"/>
      <c r="Q69" s="19"/>
      <c r="T69" s="13"/>
      <c r="Y69" s="30" t="s">
        <v>323</v>
      </c>
      <c r="Z69" s="30" t="s">
        <v>452</v>
      </c>
      <c r="AF69" s="28"/>
    </row>
    <row r="70" spans="1:32" x14ac:dyDescent="0.15">
      <c r="A70" s="13"/>
      <c r="B70" s="13"/>
      <c r="Y70" s="30" t="s">
        <v>324</v>
      </c>
      <c r="Z70" s="30" t="s">
        <v>453</v>
      </c>
    </row>
    <row r="71" spans="1:32" x14ac:dyDescent="0.15">
      <c r="Y71" s="30" t="s">
        <v>325</v>
      </c>
      <c r="Z71" s="30" t="s">
        <v>454</v>
      </c>
    </row>
    <row r="72" spans="1:32" x14ac:dyDescent="0.15">
      <c r="Y72" s="30" t="s">
        <v>326</v>
      </c>
      <c r="Z72" s="30" t="s">
        <v>455</v>
      </c>
    </row>
    <row r="73" spans="1:32" x14ac:dyDescent="0.15">
      <c r="Y73" s="30" t="s">
        <v>327</v>
      </c>
      <c r="Z73" s="30" t="s">
        <v>456</v>
      </c>
    </row>
    <row r="74" spans="1:32" x14ac:dyDescent="0.15">
      <c r="Y74" s="30" t="s">
        <v>328</v>
      </c>
      <c r="Z74" s="30" t="s">
        <v>457</v>
      </c>
    </row>
    <row r="75" spans="1:32" x14ac:dyDescent="0.15">
      <c r="Y75" s="30" t="s">
        <v>329</v>
      </c>
      <c r="Z75" s="30" t="s">
        <v>458</v>
      </c>
    </row>
    <row r="76" spans="1:32" x14ac:dyDescent="0.15">
      <c r="Y76" s="30" t="s">
        <v>330</v>
      </c>
      <c r="Z76" s="30" t="s">
        <v>459</v>
      </c>
    </row>
    <row r="77" spans="1:32" x14ac:dyDescent="0.15">
      <c r="Y77" s="30" t="s">
        <v>331</v>
      </c>
      <c r="Z77" s="30" t="s">
        <v>460</v>
      </c>
    </row>
    <row r="78" spans="1:32" x14ac:dyDescent="0.15">
      <c r="Y78" s="30" t="s">
        <v>332</v>
      </c>
      <c r="Z78" s="30" t="s">
        <v>461</v>
      </c>
    </row>
    <row r="79" spans="1:32" x14ac:dyDescent="0.15">
      <c r="Y79" s="30" t="s">
        <v>333</v>
      </c>
      <c r="Z79" s="30" t="s">
        <v>462</v>
      </c>
    </row>
    <row r="80" spans="1:32" x14ac:dyDescent="0.15">
      <c r="Y80" s="30" t="s">
        <v>334</v>
      </c>
      <c r="Z80" s="30" t="s">
        <v>463</v>
      </c>
    </row>
    <row r="81" spans="25:26" x14ac:dyDescent="0.15">
      <c r="Y81" s="30" t="s">
        <v>335</v>
      </c>
      <c r="Z81" s="30" t="s">
        <v>464</v>
      </c>
    </row>
    <row r="82" spans="25:26" x14ac:dyDescent="0.15">
      <c r="Y82" s="30" t="s">
        <v>336</v>
      </c>
      <c r="Z82" s="30" t="s">
        <v>465</v>
      </c>
    </row>
    <row r="83" spans="25:26" x14ac:dyDescent="0.15">
      <c r="Y83" s="30" t="s">
        <v>337</v>
      </c>
      <c r="Z83" s="30" t="s">
        <v>466</v>
      </c>
    </row>
    <row r="84" spans="25:26" x14ac:dyDescent="0.15">
      <c r="Y84" s="30" t="s">
        <v>338</v>
      </c>
      <c r="Z84" s="30" t="s">
        <v>467</v>
      </c>
    </row>
    <row r="85" spans="25:26" x14ac:dyDescent="0.15">
      <c r="Y85" s="30" t="s">
        <v>339</v>
      </c>
      <c r="Z85" s="30" t="s">
        <v>468</v>
      </c>
    </row>
    <row r="86" spans="25:26" x14ac:dyDescent="0.15">
      <c r="Y86" s="30" t="s">
        <v>340</v>
      </c>
      <c r="Z86" s="30" t="s">
        <v>469</v>
      </c>
    </row>
    <row r="87" spans="25:26" x14ac:dyDescent="0.15">
      <c r="Y87" s="30" t="s">
        <v>341</v>
      </c>
      <c r="Z87" s="30" t="s">
        <v>470</v>
      </c>
    </row>
    <row r="88" spans="25:26" x14ac:dyDescent="0.15">
      <c r="Y88" s="30" t="s">
        <v>342</v>
      </c>
      <c r="Z88" s="30" t="s">
        <v>471</v>
      </c>
    </row>
    <row r="89" spans="25:26" x14ac:dyDescent="0.15">
      <c r="Y89" s="30" t="s">
        <v>343</v>
      </c>
      <c r="Z89" s="30" t="s">
        <v>472</v>
      </c>
    </row>
    <row r="90" spans="25:26" x14ac:dyDescent="0.15">
      <c r="Y90" s="30" t="s">
        <v>344</v>
      </c>
      <c r="Z90" s="30" t="s">
        <v>473</v>
      </c>
    </row>
    <row r="91" spans="25:26" x14ac:dyDescent="0.15">
      <c r="Y91" s="30" t="s">
        <v>345</v>
      </c>
      <c r="Z91" s="30" t="s">
        <v>474</v>
      </c>
    </row>
    <row r="92" spans="25:26" x14ac:dyDescent="0.15">
      <c r="Y92" s="30" t="s">
        <v>346</v>
      </c>
      <c r="Z92" s="30" t="s">
        <v>475</v>
      </c>
    </row>
    <row r="93" spans="25:26" x14ac:dyDescent="0.15">
      <c r="Y93" s="30" t="s">
        <v>347</v>
      </c>
      <c r="Z93" s="30" t="s">
        <v>476</v>
      </c>
    </row>
    <row r="94" spans="25:26" x14ac:dyDescent="0.15">
      <c r="Y94" s="30" t="s">
        <v>348</v>
      </c>
      <c r="Z94" s="30" t="s">
        <v>477</v>
      </c>
    </row>
    <row r="95" spans="25:26" x14ac:dyDescent="0.15">
      <c r="Y95" s="30" t="s">
        <v>349</v>
      </c>
      <c r="Z95" s="30" t="s">
        <v>478</v>
      </c>
    </row>
    <row r="96" spans="25:26" x14ac:dyDescent="0.15">
      <c r="Y96" s="30" t="s">
        <v>253</v>
      </c>
      <c r="Z96" s="30" t="s">
        <v>479</v>
      </c>
    </row>
    <row r="97" spans="25:26" x14ac:dyDescent="0.15">
      <c r="Y97" s="30" t="s">
        <v>350</v>
      </c>
      <c r="Z97" s="30" t="s">
        <v>480</v>
      </c>
    </row>
    <row r="98" spans="25:26" x14ac:dyDescent="0.15">
      <c r="Y98" s="30" t="s">
        <v>351</v>
      </c>
      <c r="Z98" s="30" t="s">
        <v>481</v>
      </c>
    </row>
    <row r="99" spans="25:26" x14ac:dyDescent="0.15">
      <c r="Y99" s="30" t="s">
        <v>381</v>
      </c>
      <c r="Z99" s="30" t="s">
        <v>482</v>
      </c>
    </row>
    <row r="100" spans="25:26" x14ac:dyDescent="0.15">
      <c r="Y100" s="30" t="s">
        <v>564</v>
      </c>
      <c r="Z100" s="30"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2022-08-25T09:14:11Z</dcterms:created>
  <dcterms:modified xsi:type="dcterms:W3CDTF">2022-08-26T14:18:44Z</dcterms:modified>
</cp:coreProperties>
</file>