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680" windowWidth="22680" windowHeight="9975"/>
  </bookViews>
  <sheets>
    <sheet name="行政事業レビューシート" sheetId="11" r:id="rId1"/>
    <sheet name="入力規則等" sheetId="4" r:id="rId2"/>
  </sheets>
  <definedNames>
    <definedName name="_xlnm._FilterDatabase" localSheetId="0" hidden="1">行政事業レビューシート!$AZ$1:$AZ$196</definedName>
    <definedName name="_xlnm.Print_Area" localSheetId="0">行政事業レビューシート!$A$1:$AX$196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P29" i="11" l="1"/>
  <c r="AY48" i="11" l="1"/>
  <c r="AY49" i="11" s="1"/>
  <c r="AY45" i="11"/>
  <c r="AY47" i="11" s="1"/>
  <c r="AY44" i="11"/>
  <c r="AY162" i="11"/>
  <c r="AY158" i="11"/>
  <c r="AY160" i="11" s="1"/>
  <c r="AY148" i="11"/>
  <c r="AY143" i="11"/>
  <c r="AY150" i="11" l="1"/>
  <c r="AY159" i="11"/>
  <c r="AY161" i="11"/>
  <c r="AY145" i="11"/>
  <c r="AY147" i="11"/>
  <c r="AY144" i="11"/>
  <c r="AY146" i="11"/>
  <c r="AY50" i="11"/>
  <c r="AY46" i="11"/>
  <c r="AY149" i="11"/>
  <c r="AY59" i="11"/>
  <c r="AY65" i="11" s="1"/>
  <c r="AY51" i="11"/>
  <c r="AY53" i="11" s="1"/>
  <c r="AY62" i="11" l="1"/>
  <c r="AY60" i="11"/>
  <c r="AY64" i="11"/>
  <c r="AY61" i="11"/>
  <c r="AY63" i="11"/>
  <c r="AY52" i="11"/>
  <c r="AY54" i="11" l="1"/>
  <c r="AY57" i="11" l="1"/>
  <c r="AY58" i="11"/>
  <c r="AY55" i="11"/>
  <c r="AY56" i="11"/>
  <c r="AW118" i="11" l="1"/>
  <c r="AT118" i="11"/>
  <c r="AQ118" i="11"/>
  <c r="AL118" i="11"/>
  <c r="AI118" i="11"/>
  <c r="AF118" i="11"/>
  <c r="Z118" i="11"/>
  <c r="W118" i="11"/>
  <c r="T118" i="11"/>
  <c r="N118" i="11"/>
  <c r="AW117" i="11"/>
  <c r="AT117" i="11"/>
  <c r="AQ117" i="11"/>
  <c r="AL117" i="11"/>
  <c r="AI117" i="11"/>
  <c r="AF117" i="11"/>
  <c r="Z117" i="11"/>
  <c r="W117" i="11"/>
  <c r="T117" i="11"/>
  <c r="N117" i="11"/>
  <c r="K117" i="11"/>
  <c r="H117" i="11"/>
  <c r="AY196" i="11" l="1"/>
  <c r="AY195" i="11"/>
  <c r="AY194" i="11"/>
  <c r="AY193" i="11"/>
  <c r="AY192" i="11"/>
  <c r="AY191" i="11"/>
  <c r="AY190" i="11"/>
  <c r="AY189" i="11"/>
  <c r="AY188" i="11"/>
  <c r="AY184" i="11"/>
  <c r="AY187" i="11" s="1"/>
  <c r="AY183" i="11"/>
  <c r="AY182" i="11"/>
  <c r="AY181" i="11"/>
  <c r="AY180" i="11"/>
  <c r="AY179" i="11"/>
  <c r="AY178" i="11"/>
  <c r="AY177" i="11"/>
  <c r="AY176" i="11"/>
  <c r="AY175" i="11"/>
  <c r="AY171" i="11"/>
  <c r="AY173" i="11" s="1"/>
  <c r="AY170" i="11"/>
  <c r="AY169" i="11"/>
  <c r="AY168" i="11"/>
  <c r="AY167" i="11"/>
  <c r="AY163" i="11"/>
  <c r="AY166" i="11" s="1"/>
  <c r="AU151" i="11"/>
  <c r="Y151" i="11"/>
  <c r="AY151" i="11"/>
  <c r="AU147" i="11"/>
  <c r="Y147" i="11"/>
  <c r="AU142" i="11"/>
  <c r="Y142" i="11"/>
  <c r="AD21" i="11"/>
  <c r="W21" i="11"/>
  <c r="P21" i="11"/>
  <c r="AR18" i="11"/>
  <c r="AK18" i="11"/>
  <c r="AD18" i="11"/>
  <c r="AD20" i="11" s="1"/>
  <c r="W18" i="11"/>
  <c r="W20" i="11" s="1"/>
  <c r="P18" i="11"/>
  <c r="P20" i="11" s="1"/>
  <c r="AV2" i="11"/>
  <c r="AY174" i="11" l="1"/>
  <c r="AY172" i="11"/>
  <c r="AY165" i="11"/>
  <c r="AY186" i="11"/>
  <c r="AY164" i="11"/>
  <c r="AY18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<sst xmlns="http://schemas.openxmlformats.org/spreadsheetml/2006/main" count="1120" uniqueCount="713">
  <si>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</si>
  <si>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</si>
  <si>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</si>
  <si>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</si>
  <si>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</si>
  <si>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</si>
  <si>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</si>
  <si>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</si>
  <si>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</si>
  <si>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</si>
  <si>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</si>
  <si>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</si>
  <si>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</si>
  <si>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</si>
  <si>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</si>
  <si>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</si>
  <si>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</si>
  <si>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</si>
  <si>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</si>
  <si>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</si>
  <si>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</si>
  <si>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</si>
  <si>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</si>
  <si>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</si>
  <si>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</si>
  <si>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</si>
  <si>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</si>
  <si>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</si>
  <si>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</si>
  <si>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</si>
  <si>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</si>
  <si>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</si>
  <si>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</si>
  <si>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</si>
  <si>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</si>
  <si>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</si>
  <si>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</si>
  <si>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</si>
  <si>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</si>
  <si>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</si>
  <si>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</si>
  <si>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</si>
  <si>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</si>
  <si>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</si>
  <si>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</si>
  <si>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</si>
  <si>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</si>
  <si>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</si>
  <si>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</si>
  <si>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</si>
  <si>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</si>
  <si>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</si>
  <si>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</si>
  <si>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</si>
  <si>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</si>
  <si>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</si>
  <si>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</si>
  <si>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</si>
  <si>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</si>
  <si>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</si>
  <si>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</si>
  <si>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</si>
  <si>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</si>
  <si>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</si>
  <si>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</si>
  <si>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</si>
  <si>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</si>
  <si>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</si>
  <si>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</si>
  <si>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</si>
  <si>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</si>
  <si>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</si>
  <si>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</si>
  <si>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</si>
  <si>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</si>
  <si>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</si>
  <si>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</si>
  <si>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</si>
  <si>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</si>
  <si>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</si>
  <si>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</si>
  <si>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</si>
  <si>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</si>
  <si>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</si>
  <si>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</si>
  <si>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</si>
  <si>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</si>
  <si>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</si>
  <si>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</si>
  <si>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</si>
  <si>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</si>
  <si>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</si>
  <si>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</si>
  <si>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</si>
  <si>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</si>
  <si>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</si>
  <si>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</si>
  <si>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</si>
  <si>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</si>
  <si>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</si>
  <si>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</si>
  <si>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</si>
  <si>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</si>
  <si>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</si>
  <si>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</si>
  <si>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</si>
  <si>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</si>
  <si>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</si>
  <si>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</si>
  <si>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</si>
  <si>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</si>
  <si>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</si>
  <si>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</si>
  <si>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</si>
  <si>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</si>
  <si>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</si>
  <si>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</si>
  <si>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</si>
  <si>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</si>
  <si>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</si>
  <si>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</si>
  <si>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</si>
  <si>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</si>
  <si>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</si>
  <si>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</si>
  <si>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</si>
  <si>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</si>
  <si>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</si>
  <si>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</si>
  <si>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</si>
  <si>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</si>
  <si>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</si>
  <si>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</si>
  <si>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</si>
  <si>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</si>
  <si>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</si>
  <si>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</si>
  <si>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</si>
  <si>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</si>
  <si>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</si>
  <si>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</si>
  <si>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</si>
  <si>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</si>
  <si>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</si>
  <si>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</si>
  <si>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</si>
  <si>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</si>
  <si>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</si>
  <si>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</si>
  <si>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</si>
  <si>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</si>
  <si>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</si>
  <si>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</si>
  <si>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</si>
  <si>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</si>
  <si>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</si>
  <si>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</si>
  <si>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</si>
  <si>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</si>
  <si>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</si>
  <si>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</si>
  <si>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</si>
  <si>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</si>
  <si>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</si>
  <si>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</si>
  <si>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</si>
  <si>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</si>
  <si>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</si>
  <si>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</si>
  <si>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</si>
  <si>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</si>
  <si>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</si>
  <si>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</si>
  <si>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</si>
  <si>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</si>
  <si>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</si>
  <si>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</si>
  <si>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</si>
  <si>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</si>
  <si>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</si>
  <si>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</si>
  <si>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</si>
  <si>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</si>
  <si>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</si>
  <si>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</si>
  <si>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</si>
  <si>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</si>
  <si>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</si>
  <si>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</si>
  <si>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</si>
  <si>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</si>
  <si>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</si>
  <si>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</si>
  <si>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</si>
  <si>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</si>
  <si>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</si>
  <si>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</si>
  <si>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</si>
  <si>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</si>
  <si>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</si>
  <si>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</si>
  <si>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</si>
  <si>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</si>
  <si>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</si>
  <si>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</si>
  <si>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</si>
  <si>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</si>
  <si>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</si>
  <si>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</si>
  <si>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</si>
  <si>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</si>
  <si>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</si>
  <si>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</si>
  <si>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</si>
  <si>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</si>
  <si>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</si>
  <si>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</si>
  <si>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</si>
  <si>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</si>
  <si>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</si>
  <si>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</si>
  <si>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</si>
  <si>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</si>
  <si>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</si>
  <si>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</si>
  <si>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</si>
  <si>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</si>
  <si>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</si>
  <si>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</si>
  <si>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</si>
  <si>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</si>
  <si>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</si>
  <si>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</si>
  <si>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</si>
  <si>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</si>
  <si>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</si>
  <si>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</si>
  <si>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</si>
  <si>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</si>
  <si>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</si>
  <si>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</si>
  <si>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</si>
  <si>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</si>
  <si>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</si>
  <si>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</si>
  <si>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</si>
  <si>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</si>
  <si>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</si>
  <si>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</si>
  <si>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</si>
  <si>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</si>
  <si>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</si>
  <si>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</si>
  <si>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</si>
  <si>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</si>
  <si>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</si>
  <si>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</si>
  <si>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</si>
  <si>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</si>
  <si>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</si>
  <si>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</si>
  <si>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</si>
  <si>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</si>
  <si>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</si>
  <si>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</si>
  <si>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</si>
  <si>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</si>
  <si>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</si>
  <si>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</si>
  <si>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</si>
  <si>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</si>
  <si>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</si>
  <si>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</si>
  <si>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</si>
  <si>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</si>
  <si>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</si>
  <si>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</si>
  <si>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</si>
  <si>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</si>
  <si>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</si>
  <si>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</si>
  <si>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</si>
  <si>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</si>
  <si>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</si>
  <si>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</si>
  <si>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</si>
  <si>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</si>
  <si>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</si>
  <si>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</si>
  <si>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</si>
  <si>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</si>
  <si>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</si>
  <si>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</si>
  <si>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</si>
  <si>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</si>
  <si>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</si>
  <si>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</si>
  <si>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</si>
  <si>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</si>
  <si>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</si>
  <si>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</si>
  <si>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</si>
  <si>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</si>
  <si>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</si>
  <si>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</si>
  <si>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</si>
  <si>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</si>
  <si>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</si>
  <si>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</si>
  <si>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</si>
  <si>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</si>
  <si>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</si>
  <si>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</si>
  <si>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</si>
  <si>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</si>
  <si>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</si>
  <si>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</si>
  <si>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</si>
  <si>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</si>
  <si>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</si>
  <si>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</si>
  <si>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</si>
  <si>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</si>
  <si>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</si>
  <si>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</si>
  <si>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</si>
  <si>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</si>
  <si>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</si>
  <si>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</si>
  <si>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</si>
  <si>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</si>
  <si>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</si>
  <si>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</si>
  <si>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</si>
  <si>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</si>
  <si>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</si>
  <si>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</si>
  <si>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</si>
  <si>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</si>
  <si>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</si>
  <si>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</si>
  <si>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</si>
  <si>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</si>
  <si>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</si>
  <si>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</si>
  <si>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</si>
  <si>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</si>
  <si>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</si>
  <si>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</si>
  <si>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</si>
  <si>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</si>
  <si>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</si>
  <si>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</si>
  <si>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</si>
  <si>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</si>
  <si>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</si>
  <si>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</si>
  <si>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</si>
  <si>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</si>
  <si>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</si>
  <si>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</si>
  <si>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</si>
  <si>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</si>
  <si>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</si>
  <si>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</si>
  <si>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</si>
  <si>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</si>
  <si>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</si>
  <si>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</si>
  <si>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</si>
  <si>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</si>
  <si>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</si>
  <si>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</si>
  <si>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</si>
  <si>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</si>
  <si>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</si>
  <si>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</si>
  <si>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</si>
  <si>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</si>
  <si>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</si>
  <si>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</si>
  <si>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</si>
  <si>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</si>
  <si>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</si>
  <si>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</si>
  <si>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</si>
  <si>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</si>
  <si>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</si>
  <si>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</si>
  <si>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</si>
  <si>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</si>
  <si>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</si>
  <si>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</si>
  <si>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</si>
  <si>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</si>
  <si>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</si>
  <si>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</si>
  <si>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</si>
  <si>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</si>
  <si>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</si>
  <si>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</si>
  <si>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</si>
  <si>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</si>
  <si>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</si>
  <si>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</si>
  <si>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</si>
  <si>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</si>
  <si>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</si>
  <si>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</si>
  <si>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</si>
  <si>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</si>
  <si>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</si>
  <si>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</si>
  <si>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</si>
  <si>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</si>
  <si>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</si>
  <si>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</si>
  <si>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</si>
  <si>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</si>
  <si>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</si>
  <si>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</si>
  <si>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</si>
  <si>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</si>
  <si>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</si>
  <si>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</si>
  <si>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</si>
  <si>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</si>
  <si>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</si>
  <si>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</si>
  <si>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</si>
  <si>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</si>
  <si>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</si>
  <si>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</si>
  <si>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</si>
  <si>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</si>
  <si>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</si>
  <si>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</si>
  <si>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</si>
  <si>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</si>
  <si>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</si>
  <si>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</si>
  <si>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</si>
  <si>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</si>
  <si>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</si>
  <si>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</si>
  <si>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</si>
  <si>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</si>
  <si>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</si>
  <si>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</si>
  <si>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</si>
  <si>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</si>
  <si>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</si>
  <si>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</si>
  <si>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</si>
  <si>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</si>
  <si>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</si>
  <si>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</si>
  <si>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</si>
  <si>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</si>
  <si>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</si>
  <si>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</si>
  <si>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</si>
  <si>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</si>
  <si>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</si>
  <si>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</si>
  <si>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</si>
  <si>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</si>
  <si>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</si>
  <si>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</si>
  <si>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</si>
  <si>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</si>
  <si>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</si>
  <si>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</si>
  <si>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</si>
  <si>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</si>
  <si>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</si>
  <si>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</si>
  <si>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</si>
  <si>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</si>
  <si>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</si>
  <si>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</si>
  <si>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</si>
  <si>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</si>
  <si>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</si>
  <si>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</si>
  <si>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</si>
  <si>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</si>
  <si>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</si>
  <si>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</si>
  <si>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</si>
  <si>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</si>
  <si>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</si>
  <si>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</si>
  <si>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</si>
  <si>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</si>
  <si>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</si>
  <si>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</si>
  <si>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</si>
  <si>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</si>
  <si>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</si>
  <si>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</si>
  <si>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</si>
  <si>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</si>
  <si>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</si>
  <si>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</si>
  <si>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</si>
  <si>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</si>
  <si>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</si>
  <si>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</si>
  <si>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</si>
  <si>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</si>
  <si>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</si>
  <si>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</si>
  <si>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</si>
  <si>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</si>
  <si>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</si>
  <si>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</si>
  <si>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</si>
  <si>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</si>
  <si>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</si>
  <si>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</si>
  <si>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</si>
  <si>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</si>
  <si>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</si>
  <si>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</si>
  <si>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</si>
  <si>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</si>
  <si>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</si>
  <si>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</si>
  <si>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</si>
  <si>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</si>
  <si>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</si>
  <si>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</si>
  <si>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</si>
  <si>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</si>
  <si>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</si>
  <si>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</si>
  <si>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</si>
  <si>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</si>
  <si>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</si>
  <si>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</si>
  <si>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</si>
  <si>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</si>
  <si>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</si>
  <si>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</si>
  <si>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</si>
  <si>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</si>
  <si>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</si>
  <si>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</si>
  <si>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</si>
  <si>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</si>
  <si>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</si>
  <si>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</si>
  <si>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</si>
  <si>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</si>
  <si>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</si>
  <si>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</si>
  <si>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</si>
  <si>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</si>
  <si>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</si>
  <si>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</si>
  <si>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</si>
  <si>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</si>
  <si>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</si>
  <si>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</si>
  <si>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</si>
  <si>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</si>
  <si>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</si>
  <si>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</si>
  <si>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地域再生の推進に必要な経費</t>
  </si>
  <si>
    <t>地方創生推進事務局</t>
  </si>
  <si>
    <t>平成17年度</t>
  </si>
  <si>
    <t>終了予定なし</t>
  </si>
  <si>
    <t>地域再生法第5条第1項及び第15項
地域再生法第14条第1項
地域再生法第15条第1項</t>
  </si>
  <si>
    <t>地域再生基本方針</t>
  </si>
  <si>
    <t>地方公共団体が行う自主的・主体的な取組による地域経済の活性化、地域における雇用機会の創出その他の地域の活力の再生を総合的かつ効果的に推進することを目的とする。</t>
  </si>
  <si>
    <t>-</t>
  </si>
  <si>
    <t>地域再生支援利子補給金</t>
  </si>
  <si>
    <t>地方創生推進委託費</t>
  </si>
  <si>
    <t>庁費</t>
  </si>
  <si>
    <t>諸謝金</t>
  </si>
  <si>
    <t>職員旅費</t>
  </si>
  <si>
    <t>②　地域再生支援利子補給金による民間投資の促進</t>
  </si>
  <si>
    <t>億円</t>
  </si>
  <si>
    <t>人</t>
  </si>
  <si>
    <t>件</t>
  </si>
  <si>
    <t>千円</t>
  </si>
  <si>
    <t>千円/件</t>
    <phoneticPr fontId="5"/>
  </si>
  <si>
    <t>33,23１/1,459</t>
  </si>
  <si>
    <t>百万円/億円</t>
    <phoneticPr fontId="5"/>
  </si>
  <si>
    <t>195/144</t>
  </si>
  <si>
    <t>176/205</t>
  </si>
  <si>
    <t>百万円/人</t>
    <phoneticPr fontId="5"/>
  </si>
  <si>
    <t>0042,0043,0044</t>
  </si>
  <si>
    <t>0047,0048,0049</t>
  </si>
  <si>
    <t>0027,0028,0030</t>
  </si>
  <si>
    <t>0029,0030,0031</t>
  </si>
  <si>
    <t>0026,0027,0028</t>
  </si>
  <si>
    <t>0028</t>
  </si>
  <si>
    <t>0027</t>
  </si>
  <si>
    <t>0026</t>
  </si>
  <si>
    <t>○</t>
  </si>
  <si>
    <t>府</t>
  </si>
  <si>
    <t>内閣総理大臣が認定する地域再生計画の作成により、地域の創意工夫によって人口減少や地域経済等それぞれの地域が抱える課題解決に向けた取組につなげるものであり、国民や社会のニーズを反映した国が実施すべき優先度が高いものである。</t>
    <phoneticPr fontId="5"/>
  </si>
  <si>
    <t>地域再生を推進するためには、地域の創意工夫や発想を活かして行われる各種の事業に対して、国が的確な支援措置を講ずることが必要である。</t>
  </si>
  <si>
    <t>無</t>
  </si>
  <si>
    <t>‐</t>
  </si>
  <si>
    <t>②地域再生支援利子補給金は、「交付要綱」、「手続の手引き」に、交付の要件、支給率、手続き等を定め、適正な手続きを行っているため、妥当である。</t>
    <phoneticPr fontId="5"/>
  </si>
  <si>
    <t>①増加する認定地域再生計画について一括した事前相談や調査分析等を行っており、単位当たりコストは妥当である。
②地域再生支援利子補給金は、民間事業者の借入れに係る利子の一部に対する補給金であり、少ない予算で民間投資や雇用を誘発できるため、妥当である。</t>
    <phoneticPr fontId="5"/>
  </si>
  <si>
    <t>①地域再生の推進に必要な事前相談や調査分析等に使途が限定されている。
②地域再生支援利子補給金は、法令、「交付要綱」、「手続の手引き」に基づき、事業ごとに厳正な審査を行っており、真に必要なものに限定されている。</t>
    <phoneticPr fontId="5"/>
  </si>
  <si>
    <t>②地域再生支援利子補給金は、2回目以上の利用や地域再生計画の目標を達成した地域における利用について利子補給額を減額調整するなど、予算の効率的な使用にも努めている。</t>
    <phoneticPr fontId="5"/>
  </si>
  <si>
    <t>①地域再生計画を策定し、実施した地方公共団体に対するフォローアップ調査等の結果を踏まえて地域再生を推進している。
②地域再生支援利子補給金は、民間事業者の借入れに係る利子の一部に対する補給金であり、少ない予算で民間投資や雇用を誘発でき、効果的であると考えている。</t>
    <phoneticPr fontId="5"/>
  </si>
  <si>
    <t>①②活動実績は概ね、見込みに見合ったものとなっている。</t>
    <rPh sb="2" eb="4">
      <t>カツドウ</t>
    </rPh>
    <rPh sb="4" eb="6">
      <t>ジッセキ</t>
    </rPh>
    <rPh sb="7" eb="8">
      <t>オオム</t>
    </rPh>
    <rPh sb="10" eb="12">
      <t>ミコ</t>
    </rPh>
    <rPh sb="14" eb="16">
      <t>ミア</t>
    </rPh>
    <phoneticPr fontId="5"/>
  </si>
  <si>
    <t>①地域再生計画を作成し、実施した地方公共団体に対するフォローアップ調査等の結果を踏まえて地域再生を推進している。
②十分に活用されている。</t>
  </si>
  <si>
    <t>①地域再生計画の認定により、地方公共団体が行う自主的かつ自立的な取組による地域経済の活性化、地域における雇用機会の創出その他の地域の活力の再生が図られ、経済的・社会的効果が生じている。
②平成21年度に、地域金融機関からの融資に初めて利子補給契約を締結し、以降も新たな複数の地域金融機関からの融資に利子補給契約を締結し、着実に制度の浸透・活用が進んでいるところ。</t>
    <phoneticPr fontId="5"/>
  </si>
  <si>
    <t>①今後も、本制度を活用して行う地域の自主的かつ自立的な取組がより総合的かつ効果的なものとなるよう、地域再生計画の実施状況やその効果を踏まえ、予算の効率的な執行に努めつつ、適切に実行していく。
②地域再生支援利子補給金は、少ない予算で民間投資や雇用を誘発することが可能であり、引き続き本制度の活用を図ることとしたい。</t>
    <phoneticPr fontId="5"/>
  </si>
  <si>
    <t>その他</t>
    <rPh sb="2" eb="3">
      <t>タ</t>
    </rPh>
    <phoneticPr fontId="5"/>
  </si>
  <si>
    <t>https://www8.cao.go.jp/hyouka/r2hyouka/r2jigo/r2jigo-top.html</t>
    <phoneticPr fontId="5"/>
  </si>
  <si>
    <t>参事官　中橋　宗一郎</t>
    <rPh sb="4" eb="6">
      <t>ナカハシ</t>
    </rPh>
    <rPh sb="7" eb="10">
      <t>ソウイチロウ</t>
    </rPh>
    <phoneticPr fontId="5"/>
  </si>
  <si>
    <t>181/266</t>
    <phoneticPr fontId="5"/>
  </si>
  <si>
    <t>227/220</t>
    <phoneticPr fontId="5"/>
  </si>
  <si>
    <t>利子補給金</t>
    <phoneticPr fontId="5"/>
  </si>
  <si>
    <t>地域再生に資する事業の実施者に対する融資に係る利子補給金</t>
    <phoneticPr fontId="5"/>
  </si>
  <si>
    <t>株式会社三井住友銀行</t>
  </si>
  <si>
    <t>利子補給金支給</t>
    <rPh sb="0" eb="2">
      <t>リシ</t>
    </rPh>
    <rPh sb="2" eb="4">
      <t>ホキュウ</t>
    </rPh>
    <rPh sb="4" eb="5">
      <t>キン</t>
    </rPh>
    <rPh sb="5" eb="7">
      <t>シキュウ</t>
    </rPh>
    <phoneticPr fontId="5"/>
  </si>
  <si>
    <t>補助金等交付</t>
  </si>
  <si>
    <t>‐</t>
    <phoneticPr fontId="5"/>
  </si>
  <si>
    <t>株式会社北國銀行</t>
  </si>
  <si>
    <t>株式会社八十二銀行</t>
    <phoneticPr fontId="5"/>
  </si>
  <si>
    <t>株式会社三菱UFJ銀行</t>
    <phoneticPr fontId="5"/>
  </si>
  <si>
    <t>飯田信用金庫</t>
    <phoneticPr fontId="5"/>
  </si>
  <si>
    <t>株式会社山形銀行</t>
    <phoneticPr fontId="5"/>
  </si>
  <si>
    <t>株式会社北陸銀行</t>
    <phoneticPr fontId="5"/>
  </si>
  <si>
    <t>株式会社商工組合中央金庫</t>
    <phoneticPr fontId="5"/>
  </si>
  <si>
    <t>株式会社佐賀銀行</t>
    <phoneticPr fontId="5"/>
  </si>
  <si>
    <t>株式会社きらやか銀行</t>
    <phoneticPr fontId="5"/>
  </si>
  <si>
    <t>法人A</t>
    <rPh sb="0" eb="2">
      <t>ホウジン</t>
    </rPh>
    <phoneticPr fontId="5"/>
  </si>
  <si>
    <t>法人Ｂ</t>
    <rPh sb="0" eb="2">
      <t>ホウジン</t>
    </rPh>
    <phoneticPr fontId="5"/>
  </si>
  <si>
    <t>法人Ｃ</t>
    <rPh sb="0" eb="2">
      <t>ホウジン</t>
    </rPh>
    <phoneticPr fontId="5"/>
  </si>
  <si>
    <t>法人Ｄ</t>
    <rPh sb="0" eb="2">
      <t>ホウジン</t>
    </rPh>
    <phoneticPr fontId="5"/>
  </si>
  <si>
    <t>法人Ｅ</t>
    <rPh sb="0" eb="2">
      <t>ホウジン</t>
    </rPh>
    <phoneticPr fontId="5"/>
  </si>
  <si>
    <t>法人Ｆ</t>
    <rPh sb="0" eb="2">
      <t>ホウジン</t>
    </rPh>
    <phoneticPr fontId="5"/>
  </si>
  <si>
    <t>法人Ｇ</t>
    <rPh sb="0" eb="2">
      <t>ホウジン</t>
    </rPh>
    <phoneticPr fontId="5"/>
  </si>
  <si>
    <t>法人Ｈ</t>
    <rPh sb="0" eb="2">
      <t>ホウジン</t>
    </rPh>
    <phoneticPr fontId="5"/>
  </si>
  <si>
    <t>法人Ｉ</t>
    <rPh sb="0" eb="2">
      <t>ホウジン</t>
    </rPh>
    <phoneticPr fontId="5"/>
  </si>
  <si>
    <t>法人Ｊ</t>
    <rPh sb="0" eb="2">
      <t>ホウジン</t>
    </rPh>
    <phoneticPr fontId="5"/>
  </si>
  <si>
    <t>株式会社エーフォース</t>
    <rPh sb="0" eb="2">
      <t>カブシキ</t>
    </rPh>
    <rPh sb="2" eb="4">
      <t>ガイシャ</t>
    </rPh>
    <phoneticPr fontId="5"/>
  </si>
  <si>
    <t>株式会社ツクルス</t>
    <rPh sb="0" eb="2">
      <t>カブシキ</t>
    </rPh>
    <rPh sb="2" eb="4">
      <t>カイシャ</t>
    </rPh>
    <phoneticPr fontId="5"/>
  </si>
  <si>
    <t>令和３年度「小さな拠点」及び地域運営組織の連携・協働促進業務</t>
    <phoneticPr fontId="5"/>
  </si>
  <si>
    <t>株式会社日本アプライドリサーチ研究所</t>
    <rPh sb="0" eb="4">
      <t>カブシキガイシャ</t>
    </rPh>
    <rPh sb="4" eb="6">
      <t>ニホン</t>
    </rPh>
    <rPh sb="15" eb="18">
      <t>ケンキュウジョ</t>
    </rPh>
    <phoneticPr fontId="5"/>
  </si>
  <si>
    <t>委託費</t>
    <rPh sb="0" eb="2">
      <t>イタク</t>
    </rPh>
    <rPh sb="2" eb="3">
      <t>ヒ</t>
    </rPh>
    <phoneticPr fontId="5"/>
  </si>
  <si>
    <t>（株）リクルートスタッフィング</t>
  </si>
  <si>
    <t>＊地域再生関係基礎資料集（令和３年８月）第１・２分冊</t>
  </si>
  <si>
    <t>単価契約＊事務補助員（新型コロナ～審査業務）に係る派遣業務　１０、１１月分</t>
  </si>
  <si>
    <t>地域再生制度パンフレットの梱包・発送業務　</t>
    <phoneticPr fontId="5"/>
  </si>
  <si>
    <t>札幌駅前通まちづくり株式会社</t>
    <rPh sb="0" eb="2">
      <t>サッポロ</t>
    </rPh>
    <rPh sb="2" eb="4">
      <t>エキマエ</t>
    </rPh>
    <rPh sb="4" eb="5">
      <t>トオ</t>
    </rPh>
    <rPh sb="10" eb="12">
      <t>カブシキ</t>
    </rPh>
    <rPh sb="12" eb="14">
      <t>カイシャ</t>
    </rPh>
    <phoneticPr fontId="5"/>
  </si>
  <si>
    <t>A.株式会社日本アプライドリサーチ研究所</t>
    <phoneticPr fontId="5"/>
  </si>
  <si>
    <t>-</t>
    <phoneticPr fontId="5"/>
  </si>
  <si>
    <t>18,254/1,124</t>
    <phoneticPr fontId="5"/>
  </si>
  <si>
    <t>38,315/970</t>
    <phoneticPr fontId="5"/>
  </si>
  <si>
    <t>①　地方公共団体の自主的・主体的な取組を支援するため、地域再生計画の認定を行うとともに、計画に基づく事業の効果検証、地域再生に関する課題抽出等の調査分析を実施する。
②　認定地域再生計画に資する事業を行う事業者が指定金融機関から当該事業を実施する上で必要な資金を借り入れる場合に、最大0.7％の地域再生支援利子補給金を支給する。</t>
    <phoneticPr fontId="5"/>
  </si>
  <si>
    <t>①　地域再生計画の目標達成率を向上させる</t>
    <phoneticPr fontId="5"/>
  </si>
  <si>
    <t>①　X：地域再生計画認定等経費の執行額/
Y：認定地域再生計画数</t>
    <phoneticPr fontId="5"/>
  </si>
  <si>
    <t>①　地方公共団体が作成する地域再生計画を内閣総理大臣が認定し、認定計画に基づく措置を通じて、自主的・自立的な地域の活力の再生に関する取組を支援する。</t>
    <rPh sb="9" eb="11">
      <t>サクセイ</t>
    </rPh>
    <rPh sb="13" eb="15">
      <t>チイキ</t>
    </rPh>
    <rPh sb="15" eb="17">
      <t>サイセイ</t>
    </rPh>
    <rPh sb="17" eb="19">
      <t>ケイカク</t>
    </rPh>
    <rPh sb="20" eb="22">
      <t>ナイカク</t>
    </rPh>
    <rPh sb="22" eb="24">
      <t>ソウリ</t>
    </rPh>
    <rPh sb="24" eb="26">
      <t>ダイジン</t>
    </rPh>
    <rPh sb="27" eb="29">
      <t>ニンテイ</t>
    </rPh>
    <rPh sb="31" eb="33">
      <t>ニンテイ</t>
    </rPh>
    <rPh sb="33" eb="35">
      <t>ケイカク</t>
    </rPh>
    <rPh sb="36" eb="37">
      <t>モト</t>
    </rPh>
    <rPh sb="39" eb="41">
      <t>ソチ</t>
    </rPh>
    <rPh sb="42" eb="43">
      <t>ツウ</t>
    </rPh>
    <rPh sb="46" eb="49">
      <t>ジシュテキ</t>
    </rPh>
    <rPh sb="50" eb="52">
      <t>ジリツ</t>
    </rPh>
    <rPh sb="52" eb="53">
      <t>テキ</t>
    </rPh>
    <rPh sb="54" eb="56">
      <t>チイキ</t>
    </rPh>
    <rPh sb="57" eb="59">
      <t>カツリョク</t>
    </rPh>
    <rPh sb="60" eb="62">
      <t>サイセイ</t>
    </rPh>
    <rPh sb="63" eb="64">
      <t>カン</t>
    </rPh>
    <rPh sb="66" eb="68">
      <t>トリクミ</t>
    </rPh>
    <rPh sb="69" eb="71">
      <t>シエン</t>
    </rPh>
    <phoneticPr fontId="5"/>
  </si>
  <si>
    <t>①　地域再生計画の認定件数</t>
    <phoneticPr fontId="5"/>
  </si>
  <si>
    <t>①　計画期間が終了した地方公共団体に対する調査で「目標を上回っている」「目標どおり」とした計画/当該調査に回答のあった全計画</t>
    <phoneticPr fontId="5"/>
  </si>
  <si>
    <t>①　地域再生計画等に関するフォローアップ調査</t>
    <phoneticPr fontId="5"/>
  </si>
  <si>
    <t>②　地域経済の活性化等に資する民間投資の実施</t>
    <rPh sb="10" eb="11">
      <t>トウ</t>
    </rPh>
    <rPh sb="12" eb="13">
      <t>シ</t>
    </rPh>
    <rPh sb="15" eb="17">
      <t>ミンカン</t>
    </rPh>
    <rPh sb="17" eb="19">
      <t>トウシ</t>
    </rPh>
    <rPh sb="20" eb="22">
      <t>ジッシ</t>
    </rPh>
    <phoneticPr fontId="5"/>
  </si>
  <si>
    <t>②　地域再生支援利子補給金の支給対象となる融資の額</t>
    <phoneticPr fontId="5"/>
  </si>
  <si>
    <t>②　X：地域再生支援利子補給金の執行額/
Y：民間投資総額</t>
    <phoneticPr fontId="5"/>
  </si>
  <si>
    <t>②　地域再生支援利子補給金の支援対象となる新規融資による民間投資総額</t>
    <phoneticPr fontId="5"/>
  </si>
  <si>
    <t>②　金融機関から内閣府への申請資料</t>
    <phoneticPr fontId="5"/>
  </si>
  <si>
    <t>②　地域経済の活性化、地域における雇用機会の創出その他の地域の活力の再生を推進するために実施する事業を行う者が金融機関から当該事業を実施するうえで必要な資金を借り入れる場合に、国が当該金融機関を指定し、予算の範囲内で、利子補給金を支給する。</t>
    <phoneticPr fontId="5"/>
  </si>
  <si>
    <t>①　地域再生計画を認定</t>
    <rPh sb="2" eb="4">
      <t>チイキ</t>
    </rPh>
    <rPh sb="4" eb="6">
      <t>サイセイ</t>
    </rPh>
    <rPh sb="6" eb="8">
      <t>ケイカク</t>
    </rPh>
    <rPh sb="9" eb="11">
      <t>ニンテイ</t>
    </rPh>
    <phoneticPr fontId="5"/>
  </si>
  <si>
    <t>５．「地方創生」</t>
    <rPh sb="3" eb="5">
      <t>チホウ</t>
    </rPh>
    <rPh sb="5" eb="7">
      <t>ソウセイ</t>
    </rPh>
    <phoneticPr fontId="5"/>
  </si>
  <si>
    <t>５．「地方創生に関する施策の推進」</t>
    <rPh sb="3" eb="5">
      <t>チホウ</t>
    </rPh>
    <rPh sb="5" eb="7">
      <t>ソウセイ</t>
    </rPh>
    <rPh sb="8" eb="9">
      <t>カン</t>
    </rPh>
    <rPh sb="11" eb="12">
      <t>セ</t>
    </rPh>
    <rPh sb="12" eb="13">
      <t>サク</t>
    </rPh>
    <rPh sb="14" eb="16">
      <t>スイシン</t>
    </rPh>
    <phoneticPr fontId="5"/>
  </si>
  <si>
    <t>②　X：地域再生支援利子補給金の執行額/
Y：雇用効果（新規）</t>
    <phoneticPr fontId="5"/>
  </si>
  <si>
    <t>195/172</t>
    <phoneticPr fontId="5"/>
  </si>
  <si>
    <t>176/109</t>
    <phoneticPr fontId="5"/>
  </si>
  <si>
    <t>181/524</t>
    <phoneticPr fontId="5"/>
  </si>
  <si>
    <t>227/170</t>
    <phoneticPr fontId="5"/>
  </si>
  <si>
    <t>②　地域再生支援利子補給金の支援対象となる新規融資による雇用効果（新規）</t>
    <phoneticPr fontId="5"/>
  </si>
  <si>
    <t>有</t>
  </si>
  <si>
    <t>①地域再生に関する調査分析は、一般競争入札によっており、支出先の選定は妥当である。</t>
    <phoneticPr fontId="5"/>
  </si>
  <si>
    <t>②　地域再生支援利子補給金による融資による雇用促進</t>
    <phoneticPr fontId="5"/>
  </si>
  <si>
    <t>E.法人Ａ</t>
    <rPh sb="2" eb="4">
      <t>ホウジン</t>
    </rPh>
    <phoneticPr fontId="5"/>
  </si>
  <si>
    <t>地域再生に資する事業の実施者に対する融資に係る利子補給金</t>
    <phoneticPr fontId="5"/>
  </si>
  <si>
    <t>D.株式会社三井住友銀行</t>
    <rPh sb="2" eb="6">
      <t>カブシキガイシャ</t>
    </rPh>
    <rPh sb="6" eb="8">
      <t>ミツイ</t>
    </rPh>
    <rPh sb="8" eb="10">
      <t>スミトモ</t>
    </rPh>
    <rPh sb="10" eb="12">
      <t>ギンコウ</t>
    </rPh>
    <phoneticPr fontId="5"/>
  </si>
  <si>
    <t>B.株式会社エーフォース</t>
    <phoneticPr fontId="5"/>
  </si>
  <si>
    <t>-</t>
    <phoneticPr fontId="5"/>
  </si>
  <si>
    <t>株式会社リクルートスタッフィング</t>
    <phoneticPr fontId="5"/>
  </si>
  <si>
    <t>ヨシダ印刷株式会社</t>
    <phoneticPr fontId="5"/>
  </si>
  <si>
    <t>株式会社ブルーホップ</t>
    <phoneticPr fontId="5"/>
  </si>
  <si>
    <t>朝日梱包株式会社</t>
    <phoneticPr fontId="5"/>
  </si>
  <si>
    <t>C.株式会社リクルートスタッフィング</t>
    <rPh sb="2" eb="6">
      <t>カブシキガイシャ</t>
    </rPh>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</si>
  <si>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</si>
  <si>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予定価格が類推される恐れがあるため、落札率は記載していない。</t>
    <phoneticPr fontId="5"/>
  </si>
  <si>
    <t>令和３年度地域再生計画の評価等に関する調査・集計分析等業務</t>
  </si>
  <si>
    <t>令和３年度地域再生計画の評価等に関する調査・集計分析等業務</t>
    <phoneticPr fontId="5"/>
  </si>
  <si>
    <t>令和3年度「小さな拠点」及び地域運営組織の形成促進に関する調査業務</t>
    <phoneticPr fontId="5"/>
  </si>
  <si>
    <t>事務補助員（地域再生計画の認定等に関する業務）に係る派遣業務　</t>
    <rPh sb="24" eb="25">
      <t>カカ</t>
    </rPh>
    <phoneticPr fontId="5"/>
  </si>
  <si>
    <t>事務補助員（新型コロナウイルス感染症対応地方創生臨時交付金に係る審査業務）に係る派遣業務　</t>
    <phoneticPr fontId="5"/>
  </si>
  <si>
    <t>事務補助員（新型コロナウイルス感染症対応地方創生臨時交付金に係る審査業務）に係る派遣業務　
事務補助員（地域再生計画の認定等に関する業務）に係る派遣業務　</t>
    <phoneticPr fontId="5"/>
  </si>
  <si>
    <t>地域再生制度パンフレットの印刷業務　</t>
    <rPh sb="13" eb="15">
      <t>インサツ</t>
    </rPh>
    <rPh sb="15" eb="17">
      <t>ギョウム</t>
    </rPh>
    <phoneticPr fontId="5"/>
  </si>
  <si>
    <t>地域再生関係基礎資料集の印刷業務</t>
    <rPh sb="12" eb="14">
      <t>インサツ</t>
    </rPh>
    <rPh sb="14" eb="16">
      <t>ギョウム</t>
    </rPh>
    <phoneticPr fontId="5"/>
  </si>
  <si>
    <t>令和３年度「小さな拠点」及び地域運営組織の形成促進に関する調査業務</t>
    <phoneticPr fontId="5"/>
  </si>
  <si>
    <t>地域再生まちづくりの先進事例の視察に係る業務</t>
    <rPh sb="0" eb="2">
      <t>チイキ</t>
    </rPh>
    <rPh sb="2" eb="4">
      <t>サイセイ</t>
    </rPh>
    <rPh sb="10" eb="12">
      <t>センシン</t>
    </rPh>
    <rPh sb="12" eb="14">
      <t>ジレイ</t>
    </rPh>
    <rPh sb="15" eb="17">
      <t>シサツ</t>
    </rPh>
    <rPh sb="18" eb="19">
      <t>カカ</t>
    </rPh>
    <rPh sb="20" eb="22">
      <t>ギョウム</t>
    </rPh>
    <phoneticPr fontId="5"/>
  </si>
  <si>
    <t>35,092/1,459</t>
    <phoneticPr fontId="5"/>
  </si>
  <si>
    <t>点検対象外</t>
    <rPh sb="0" eb="2">
      <t>テンケン</t>
    </rPh>
    <rPh sb="2" eb="5">
      <t>タイショウガイ</t>
    </rPh>
    <phoneticPr fontId="5"/>
  </si>
  <si>
    <t>成果目標の一つである「地域再生計画の目標達成率を向上させる」については成果実績が低調であるため、その要因を的確に分析した上、本レビューシートにおいても説明されることを検討されたい。引き続き、事業の進捗状況を的確に把握しながら、事業の有効性、効率性及び成果実績について、より一層の検証に努め、予算の効率的な執行を行うこと。</t>
    <rPh sb="50" eb="52">
      <t>ヨウイン</t>
    </rPh>
    <rPh sb="53" eb="55">
      <t>テキカク</t>
    </rPh>
    <rPh sb="56" eb="58">
      <t>ブンセキ</t>
    </rPh>
    <rPh sb="60" eb="61">
      <t>ウエ</t>
    </rPh>
    <rPh sb="62" eb="63">
      <t>ホン</t>
    </rPh>
    <rPh sb="75" eb="77">
      <t>セツメイ</t>
    </rPh>
    <rPh sb="83" eb="85">
      <t>ケントウ</t>
    </rPh>
    <phoneticPr fontId="5"/>
  </si>
  <si>
    <t>目標未達成の自治体に対し理由を尋ねたところ、新型コロナウィルス感染拡大の影響35%、自然災害等23%、景気の動向・経済情勢の変化22%等であった。引き続き、事業の進捗状況を的確に把握し、本制度が有効に活用されるよう、利用促進に取り組むとともに、予算の効率的な執行に努める。</t>
    <rPh sb="12" eb="14">
      <t>リユウ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</si>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</sst>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1"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74705</xdr:colOff>
      <xdr:row>120</xdr:row>
      <xdr:rowOff>134471</xdr:rowOff>
    </xdr:from>
    <xdr:to>
      <xdr:col>36</xdr:col>
      <xdr:colOff>45944</xdr:colOff>
      <xdr:row>122</xdr:row>
      <xdr:rowOff>115322</xdr:rowOff>
    </xdr:to>
    <xdr:sp macro="" textlink="">
      <xdr:nvSpPr>
        <xdr:cNvPr id="42" name="正方形/長方形 41"/>
        <xdr:cNvSpPr/>
      </xdr:nvSpPr>
      <xdr:spPr>
        <a:xfrm>
          <a:off x="4743823" y="87928824"/>
          <a:ext cx="2025650" cy="6980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（地方創生推進事務局）</a:t>
          </a:r>
          <a:endParaRPr kumimoji="1" lang="en-US" altLang="ja-JP" sz="1100">
            <a:solidFill>
              <a:sysClr val="windowText" lastClr="000000"/>
            </a:solidFill>
          </a:endParaRPr>
        </a:p>
        <a:p>
          <a:pPr algn="ctr"/>
          <a:r>
            <a:rPr kumimoji="1" lang="en-US" altLang="ja-JP" sz="1100">
              <a:solidFill>
                <a:schemeClr val="tx1"/>
              </a:solidFill>
            </a:rPr>
            <a:t>199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84731</xdr:colOff>
      <xdr:row>124</xdr:row>
      <xdr:rowOff>203964</xdr:rowOff>
    </xdr:from>
    <xdr:to>
      <xdr:col>24</xdr:col>
      <xdr:colOff>36747</xdr:colOff>
      <xdr:row>126</xdr:row>
      <xdr:rowOff>180126</xdr:rowOff>
    </xdr:to>
    <xdr:sp macro="" textlink="">
      <xdr:nvSpPr>
        <xdr:cNvPr id="43" name="正方形/長方形 42"/>
        <xdr:cNvSpPr/>
      </xdr:nvSpPr>
      <xdr:spPr>
        <a:xfrm>
          <a:off x="3259731" y="89425199"/>
          <a:ext cx="1259369" cy="6933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17.8</a:t>
          </a:r>
          <a:r>
            <a:rPr kumimoji="1" lang="ja-JP" altLang="en-US" sz="1100">
              <a:solidFill>
                <a:schemeClr val="tx1"/>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13</xdr:col>
      <xdr:colOff>47625</xdr:colOff>
      <xdr:row>126</xdr:row>
      <xdr:rowOff>242699</xdr:rowOff>
    </xdr:from>
    <xdr:to>
      <xdr:col>28</xdr:col>
      <xdr:colOff>19049</xdr:colOff>
      <xdr:row>128</xdr:row>
      <xdr:rowOff>95250</xdr:rowOff>
    </xdr:to>
    <xdr:sp macro="" textlink="">
      <xdr:nvSpPr>
        <xdr:cNvPr id="44" name="大かっこ 43"/>
        <xdr:cNvSpPr/>
      </xdr:nvSpPr>
      <xdr:spPr>
        <a:xfrm>
          <a:off x="2647950" y="50048924"/>
          <a:ext cx="2971799" cy="557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地域再生関連制度の運用状況に係る</a:t>
          </a:r>
          <a:r>
            <a:rPr kumimoji="1" lang="en-US" altLang="ja-JP" sz="1100"/>
            <a:t/>
          </a:r>
          <a:br>
            <a:rPr kumimoji="1" lang="en-US" altLang="ja-JP" sz="1100"/>
          </a:br>
          <a:r>
            <a:rPr kumimoji="1" lang="ja-JP" altLang="en-US" sz="1100"/>
            <a:t>調査・分析等</a:t>
          </a:r>
          <a:endParaRPr kumimoji="1" lang="en-US" altLang="ja-JP" sz="1100"/>
        </a:p>
      </xdr:txBody>
    </xdr:sp>
    <xdr:clientData/>
  </xdr:twoCellAnchor>
  <xdr:twoCellAnchor>
    <xdr:from>
      <xdr:col>11</xdr:col>
      <xdr:colOff>123264</xdr:colOff>
      <xdr:row>129</xdr:row>
      <xdr:rowOff>85386</xdr:rowOff>
    </xdr:from>
    <xdr:to>
      <xdr:col>30</xdr:col>
      <xdr:colOff>112059</xdr:colOff>
      <xdr:row>129</xdr:row>
      <xdr:rowOff>85386</xdr:rowOff>
    </xdr:to>
    <xdr:cxnSp macro="">
      <xdr:nvCxnSpPr>
        <xdr:cNvPr id="45" name="直線コネクタ 44"/>
        <xdr:cNvCxnSpPr/>
      </xdr:nvCxnSpPr>
      <xdr:spPr>
        <a:xfrm>
          <a:off x="2342029" y="50881651"/>
          <a:ext cx="38212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123929</xdr:colOff>
      <xdr:row>129</xdr:row>
      <xdr:rowOff>96588</xdr:rowOff>
    </xdr:from>
    <xdr:to>
      <xdr:col>11</xdr:col>
      <xdr:colOff>123929</xdr:colOff>
      <xdr:row>130</xdr:row>
      <xdr:rowOff>191899</xdr:rowOff>
    </xdr:to>
    <xdr:cxnSp macro="">
      <xdr:nvCxnSpPr>
        <xdr:cNvPr id="46" name="直線矢印コネクタ 45"/>
        <xdr:cNvCxnSpPr/>
      </xdr:nvCxnSpPr>
      <xdr:spPr>
        <a:xfrm flipH="1">
          <a:off x="2342694" y="50892853"/>
          <a:ext cx="0" cy="4426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99861</xdr:colOff>
      <xdr:row>129</xdr:row>
      <xdr:rowOff>89263</xdr:rowOff>
    </xdr:from>
    <xdr:to>
      <xdr:col>30</xdr:col>
      <xdr:colOff>100913</xdr:colOff>
      <xdr:row>130</xdr:row>
      <xdr:rowOff>184572</xdr:rowOff>
    </xdr:to>
    <xdr:cxnSp macro="">
      <xdr:nvCxnSpPr>
        <xdr:cNvPr id="47" name="直線矢印コネクタ 46"/>
        <xdr:cNvCxnSpPr/>
      </xdr:nvCxnSpPr>
      <xdr:spPr>
        <a:xfrm flipH="1">
          <a:off x="6151037" y="50885528"/>
          <a:ext cx="1052" cy="4426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161833</xdr:colOff>
      <xdr:row>130</xdr:row>
      <xdr:rowOff>257175</xdr:rowOff>
    </xdr:from>
    <xdr:ext cx="1877437" cy="275717"/>
    <xdr:sp macro="" textlink="">
      <xdr:nvSpPr>
        <xdr:cNvPr id="48" name="テキスト ボックス 47"/>
        <xdr:cNvSpPr txBox="1"/>
      </xdr:nvSpPr>
      <xdr:spPr>
        <a:xfrm>
          <a:off x="1354529" y="51567936"/>
          <a:ext cx="1877437" cy="2757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oneCellAnchor>
  <xdr:oneCellAnchor>
    <xdr:from>
      <xdr:col>26</xdr:col>
      <xdr:colOff>137769</xdr:colOff>
      <xdr:row>130</xdr:row>
      <xdr:rowOff>276224</xdr:rowOff>
    </xdr:from>
    <xdr:ext cx="1595309" cy="275717"/>
    <xdr:sp macro="" textlink="">
      <xdr:nvSpPr>
        <xdr:cNvPr id="49" name="テキスト ボックス 48"/>
        <xdr:cNvSpPr txBox="1"/>
      </xdr:nvSpPr>
      <xdr:spPr>
        <a:xfrm>
          <a:off x="5382122" y="51419871"/>
          <a:ext cx="1595309" cy="2757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7</xdr:col>
      <xdr:colOff>156882</xdr:colOff>
      <xdr:row>131</xdr:row>
      <xdr:rowOff>239056</xdr:rowOff>
    </xdr:from>
    <xdr:to>
      <xdr:col>16</xdr:col>
      <xdr:colOff>89647</xdr:colOff>
      <xdr:row>134</xdr:row>
      <xdr:rowOff>168088</xdr:rowOff>
    </xdr:to>
    <xdr:sp macro="" textlink="">
      <xdr:nvSpPr>
        <xdr:cNvPr id="50" name="正方形/長方形 49"/>
        <xdr:cNvSpPr/>
      </xdr:nvSpPr>
      <xdr:spPr>
        <a:xfrm>
          <a:off x="1568823" y="51730085"/>
          <a:ext cx="1748118" cy="97117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a:t>
          </a:r>
          <a:r>
            <a:rPr kumimoji="1" lang="ja-JP" altLang="en-US" sz="1100">
              <a:solidFill>
                <a:schemeClr val="dk1"/>
              </a:solidFill>
              <a:effectLst/>
              <a:latin typeface="+mn-lt"/>
              <a:ea typeface="+mn-ea"/>
              <a:cs typeface="+mn-cs"/>
            </a:rPr>
            <a:t>株式会社日本アプライドリサーチ研究所</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8.2</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27</xdr:col>
      <xdr:colOff>75987</xdr:colOff>
      <xdr:row>131</xdr:row>
      <xdr:rowOff>303421</xdr:rowOff>
    </xdr:from>
    <xdr:to>
      <xdr:col>33</xdr:col>
      <xdr:colOff>86191</xdr:colOff>
      <xdr:row>133</xdr:row>
      <xdr:rowOff>313473</xdr:rowOff>
    </xdr:to>
    <xdr:sp macro="" textlink="">
      <xdr:nvSpPr>
        <xdr:cNvPr id="51" name="正方形/長方形 50"/>
        <xdr:cNvSpPr/>
      </xdr:nvSpPr>
      <xdr:spPr>
        <a:xfrm>
          <a:off x="5522046" y="51794450"/>
          <a:ext cx="1220439" cy="7048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Ｃ．民間事業者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chemeClr val="dk1"/>
              </a:solidFill>
              <a:effectLst/>
              <a:latin typeface="+mn-lt"/>
              <a:ea typeface="+mn-ea"/>
              <a:cs typeface="+mn-cs"/>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2.7</a:t>
          </a:r>
          <a:r>
            <a:rPr kumimoji="1" lang="ja-JP" altLang="en-US" sz="1100">
              <a:solidFill>
                <a:schemeClr val="tx1"/>
              </a:solidFill>
            </a:rPr>
            <a:t>百万円</a:t>
          </a:r>
        </a:p>
      </xdr:txBody>
    </xdr:sp>
    <xdr:clientData/>
  </xdr:twoCellAnchor>
  <xdr:twoCellAnchor>
    <xdr:from>
      <xdr:col>26</xdr:col>
      <xdr:colOff>113057</xdr:colOff>
      <xdr:row>134</xdr:row>
      <xdr:rowOff>135360</xdr:rowOff>
    </xdr:from>
    <xdr:to>
      <xdr:col>33</xdr:col>
      <xdr:colOff>190499</xdr:colOff>
      <xdr:row>136</xdr:row>
      <xdr:rowOff>190500</xdr:rowOff>
    </xdr:to>
    <xdr:sp macro="" textlink="">
      <xdr:nvSpPr>
        <xdr:cNvPr id="53" name="大かっこ 52"/>
        <xdr:cNvSpPr/>
      </xdr:nvSpPr>
      <xdr:spPr>
        <a:xfrm>
          <a:off x="5357410" y="52668536"/>
          <a:ext cx="1489383" cy="749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事務補助員派遣、</a:t>
          </a:r>
          <a:endParaRPr kumimoji="1" lang="en-US" altLang="ja-JP" sz="1100"/>
        </a:p>
        <a:p>
          <a:pPr algn="ctr">
            <a:lnSpc>
              <a:spcPts val="1300"/>
            </a:lnSpc>
          </a:pPr>
          <a:r>
            <a:rPr kumimoji="1" lang="ja-JP" altLang="en-US" sz="1100"/>
            <a:t>印刷製本等</a:t>
          </a:r>
          <a:endParaRPr kumimoji="1" lang="en-US" altLang="ja-JP" sz="1100"/>
        </a:p>
      </xdr:txBody>
    </xdr:sp>
    <xdr:clientData/>
  </xdr:twoCellAnchor>
  <xdr:twoCellAnchor>
    <xdr:from>
      <xdr:col>38</xdr:col>
      <xdr:colOff>53824</xdr:colOff>
      <xdr:row>124</xdr:row>
      <xdr:rowOff>188674</xdr:rowOff>
    </xdr:from>
    <xdr:to>
      <xdr:col>45</xdr:col>
      <xdr:colOff>5840</xdr:colOff>
      <xdr:row>126</xdr:row>
      <xdr:rowOff>164836</xdr:rowOff>
    </xdr:to>
    <xdr:sp macro="" textlink="">
      <xdr:nvSpPr>
        <xdr:cNvPr id="54" name="正方形/長方形 53"/>
        <xdr:cNvSpPr/>
      </xdr:nvSpPr>
      <xdr:spPr>
        <a:xfrm>
          <a:off x="7150883" y="89409909"/>
          <a:ext cx="1259369" cy="6933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181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190500</xdr:colOff>
      <xdr:row>126</xdr:row>
      <xdr:rowOff>276225</xdr:rowOff>
    </xdr:from>
    <xdr:to>
      <xdr:col>47</xdr:col>
      <xdr:colOff>47625</xdr:colOff>
      <xdr:row>128</xdr:row>
      <xdr:rowOff>133350</xdr:rowOff>
    </xdr:to>
    <xdr:sp macro="" textlink="">
      <xdr:nvSpPr>
        <xdr:cNvPr id="55" name="大かっこ 54"/>
        <xdr:cNvSpPr/>
      </xdr:nvSpPr>
      <xdr:spPr>
        <a:xfrm>
          <a:off x="7191375" y="50082450"/>
          <a:ext cx="22574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指定金融機関の指定、</a:t>
          </a:r>
          <a:endParaRPr kumimoji="1" lang="en-US" altLang="ja-JP" sz="1100"/>
        </a:p>
        <a:p>
          <a:pPr algn="ctr">
            <a:lnSpc>
              <a:spcPts val="1300"/>
            </a:lnSpc>
          </a:pPr>
          <a:r>
            <a:rPr kumimoji="1" lang="ja-JP" altLang="en-US" sz="1100"/>
            <a:t>事業実施者の推薦等</a:t>
          </a:r>
          <a:endParaRPr kumimoji="1" lang="en-US" altLang="ja-JP" sz="1100"/>
        </a:p>
      </xdr:txBody>
    </xdr:sp>
    <xdr:clientData/>
  </xdr:twoCellAnchor>
  <xdr:twoCellAnchor>
    <xdr:from>
      <xdr:col>37</xdr:col>
      <xdr:colOff>198724</xdr:colOff>
      <xdr:row>129</xdr:row>
      <xdr:rowOff>338215</xdr:rowOff>
    </xdr:from>
    <xdr:to>
      <xdr:col>45</xdr:col>
      <xdr:colOff>74596</xdr:colOff>
      <xdr:row>132</xdr:row>
      <xdr:rowOff>8283</xdr:rowOff>
    </xdr:to>
    <xdr:sp macro="" textlink="">
      <xdr:nvSpPr>
        <xdr:cNvPr id="56" name="正方形/長方形 55"/>
        <xdr:cNvSpPr/>
      </xdr:nvSpPr>
      <xdr:spPr>
        <a:xfrm>
          <a:off x="7553681" y="51292824"/>
          <a:ext cx="1466132" cy="73852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Ｄ．指定金融機関</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dk1"/>
              </a:solidFill>
              <a:effectLst/>
              <a:latin typeface="+mn-lt"/>
              <a:ea typeface="+mn-ea"/>
              <a:cs typeface="+mn-cs"/>
            </a:rPr>
            <a:t>30</a:t>
          </a:r>
          <a:r>
            <a:rPr kumimoji="1" lang="en-US" altLang="ja-JP" sz="1100" baseline="0">
              <a:solidFill>
                <a:schemeClr val="dk1"/>
              </a:solidFill>
              <a:effectLst/>
              <a:latin typeface="+mn-lt"/>
              <a:ea typeface="+mn-ea"/>
              <a:cs typeface="+mn-cs"/>
            </a:rPr>
            <a:t> </a:t>
          </a:r>
          <a:r>
            <a:rPr kumimoji="1" lang="ja-JP" altLang="en-US" sz="1100">
              <a:solidFill>
                <a:schemeClr val="tx1"/>
              </a:solidFill>
            </a:rPr>
            <a:t>金融機関）</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181</a:t>
          </a:r>
          <a:r>
            <a:rPr kumimoji="1" lang="ja-JP" altLang="en-US" sz="1100">
              <a:solidFill>
                <a:schemeClr val="tx1"/>
              </a:solidFill>
            </a:rPr>
            <a:t>百万円</a:t>
          </a:r>
        </a:p>
      </xdr:txBody>
    </xdr:sp>
    <xdr:clientData/>
  </xdr:twoCellAnchor>
  <xdr:twoCellAnchor>
    <xdr:from>
      <xdr:col>36</xdr:col>
      <xdr:colOff>142875</xdr:colOff>
      <xdr:row>132</xdr:row>
      <xdr:rowOff>28577</xdr:rowOff>
    </xdr:from>
    <xdr:to>
      <xdr:col>46</xdr:col>
      <xdr:colOff>180974</xdr:colOff>
      <xdr:row>132</xdr:row>
      <xdr:rowOff>304800</xdr:rowOff>
    </xdr:to>
    <xdr:sp macro="" textlink="">
      <xdr:nvSpPr>
        <xdr:cNvPr id="57" name="大かっこ 56"/>
        <xdr:cNvSpPr/>
      </xdr:nvSpPr>
      <xdr:spPr>
        <a:xfrm>
          <a:off x="7343775" y="51949352"/>
          <a:ext cx="2038349" cy="2762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事業実施者への融資</a:t>
          </a:r>
          <a:endParaRPr kumimoji="1" lang="en-US" altLang="ja-JP" sz="1100"/>
        </a:p>
      </xdr:txBody>
    </xdr:sp>
    <xdr:clientData/>
  </xdr:twoCellAnchor>
  <xdr:twoCellAnchor>
    <xdr:from>
      <xdr:col>35</xdr:col>
      <xdr:colOff>46357</xdr:colOff>
      <xdr:row>133</xdr:row>
      <xdr:rowOff>329957</xdr:rowOff>
    </xdr:from>
    <xdr:to>
      <xdr:col>48</xdr:col>
      <xdr:colOff>41406</xdr:colOff>
      <xdr:row>136</xdr:row>
      <xdr:rowOff>24847</xdr:rowOff>
    </xdr:to>
    <xdr:sp macro="" textlink="">
      <xdr:nvSpPr>
        <xdr:cNvPr id="58" name="正方形/長方形 57"/>
        <xdr:cNvSpPr/>
      </xdr:nvSpPr>
      <xdr:spPr>
        <a:xfrm>
          <a:off x="7003748" y="52709174"/>
          <a:ext cx="2579223" cy="76334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Ｅ．国から推薦を受け、地域再生</a:t>
          </a:r>
          <a:endParaRPr kumimoji="1" lang="en-US" altLang="ja-JP" sz="1100">
            <a:solidFill>
              <a:schemeClr val="tx1"/>
            </a:solidFill>
          </a:endParaRPr>
        </a:p>
        <a:p>
          <a:pPr algn="ctr"/>
          <a:r>
            <a:rPr kumimoji="1" lang="ja-JP" altLang="en-US" sz="1100">
              <a:solidFill>
                <a:schemeClr val="tx1"/>
              </a:solidFill>
            </a:rPr>
            <a:t>に資する事業を実施する事業者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dk1"/>
              </a:solidFill>
              <a:effectLst/>
              <a:latin typeface="+mn-lt"/>
              <a:ea typeface="+mn-ea"/>
              <a:cs typeface="+mn-cs"/>
            </a:rPr>
            <a:t>129</a:t>
          </a:r>
          <a:r>
            <a:rPr kumimoji="1" lang="ja-JP" altLang="en-US" sz="1100">
              <a:solidFill>
                <a:schemeClr val="tx1"/>
              </a:solidFill>
            </a:rPr>
            <a:t>社）</a:t>
          </a:r>
          <a:r>
            <a:rPr kumimoji="1" lang="en-US" altLang="ja-JP" sz="1100">
              <a:solidFill>
                <a:schemeClr val="dk1"/>
              </a:solidFill>
              <a:effectLst/>
              <a:latin typeface="+mn-lt"/>
              <a:ea typeface="+mn-ea"/>
              <a:cs typeface="+mn-cs"/>
            </a:rPr>
            <a:t>181</a:t>
          </a:r>
          <a:r>
            <a:rPr kumimoji="1" lang="ja-JP" altLang="en-US" sz="1100">
              <a:solidFill>
                <a:schemeClr val="tx1"/>
              </a:solidFill>
            </a:rPr>
            <a:t>百万円</a:t>
          </a:r>
        </a:p>
      </xdr:txBody>
    </xdr:sp>
    <xdr:clientData/>
  </xdr:twoCellAnchor>
  <xdr:twoCellAnchor>
    <xdr:from>
      <xdr:col>20</xdr:col>
      <xdr:colOff>120663</xdr:colOff>
      <xdr:row>123</xdr:row>
      <xdr:rowOff>22411</xdr:rowOff>
    </xdr:from>
    <xdr:to>
      <xdr:col>41</xdr:col>
      <xdr:colOff>113833</xdr:colOff>
      <xdr:row>123</xdr:row>
      <xdr:rowOff>32132</xdr:rowOff>
    </xdr:to>
    <xdr:cxnSp macro="">
      <xdr:nvCxnSpPr>
        <xdr:cNvPr id="60" name="直線コネクタ 59"/>
        <xdr:cNvCxnSpPr/>
      </xdr:nvCxnSpPr>
      <xdr:spPr>
        <a:xfrm flipV="1">
          <a:off x="3855957" y="88892529"/>
          <a:ext cx="3915229" cy="9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114030</xdr:colOff>
      <xdr:row>123</xdr:row>
      <xdr:rowOff>33381</xdr:rowOff>
    </xdr:from>
    <xdr:to>
      <xdr:col>20</xdr:col>
      <xdr:colOff>114031</xdr:colOff>
      <xdr:row>124</xdr:row>
      <xdr:rowOff>173476</xdr:rowOff>
    </xdr:to>
    <xdr:cxnSp macro="">
      <xdr:nvCxnSpPr>
        <xdr:cNvPr id="61" name="直線矢印コネクタ 60"/>
        <xdr:cNvCxnSpPr/>
      </xdr:nvCxnSpPr>
      <xdr:spPr>
        <a:xfrm>
          <a:off x="3849324" y="88903499"/>
          <a:ext cx="1" cy="491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104712</xdr:colOff>
      <xdr:row>123</xdr:row>
      <xdr:rowOff>33381</xdr:rowOff>
    </xdr:from>
    <xdr:to>
      <xdr:col>41</xdr:col>
      <xdr:colOff>104713</xdr:colOff>
      <xdr:row>124</xdr:row>
      <xdr:rowOff>173476</xdr:rowOff>
    </xdr:to>
    <xdr:cxnSp macro="">
      <xdr:nvCxnSpPr>
        <xdr:cNvPr id="63" name="直線矢印コネクタ 62"/>
        <xdr:cNvCxnSpPr/>
      </xdr:nvCxnSpPr>
      <xdr:spPr>
        <a:xfrm>
          <a:off x="7762065" y="88903499"/>
          <a:ext cx="1" cy="4912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132044</xdr:colOff>
      <xdr:row>133</xdr:row>
      <xdr:rowOff>16980</xdr:rowOff>
    </xdr:from>
    <xdr:to>
      <xdr:col>41</xdr:col>
      <xdr:colOff>132044</xdr:colOff>
      <xdr:row>133</xdr:row>
      <xdr:rowOff>229070</xdr:rowOff>
    </xdr:to>
    <xdr:cxnSp macro="">
      <xdr:nvCxnSpPr>
        <xdr:cNvPr id="64" name="直線矢印コネクタ 63"/>
        <xdr:cNvCxnSpPr/>
      </xdr:nvCxnSpPr>
      <xdr:spPr>
        <a:xfrm>
          <a:off x="8282131" y="52396197"/>
          <a:ext cx="0" cy="2120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7175</xdr:colOff>
      <xdr:row>124</xdr:row>
      <xdr:rowOff>152468</xdr:rowOff>
    </xdr:from>
    <xdr:to>
      <xdr:col>34</xdr:col>
      <xdr:colOff>128801</xdr:colOff>
      <xdr:row>126</xdr:row>
      <xdr:rowOff>157448</xdr:rowOff>
    </xdr:to>
    <xdr:sp macro="" textlink="">
      <xdr:nvSpPr>
        <xdr:cNvPr id="65" name="正方形/長方形 64"/>
        <xdr:cNvSpPr/>
      </xdr:nvSpPr>
      <xdr:spPr>
        <a:xfrm>
          <a:off x="5607875" y="49253843"/>
          <a:ext cx="1321776" cy="70983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一般事務費</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chemeClr val="dk1"/>
              </a:solidFill>
              <a:effectLst/>
              <a:latin typeface="+mn-lt"/>
              <a:ea typeface="+mn-ea"/>
              <a:cs typeface="+mn-cs"/>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123825</xdr:colOff>
      <xdr:row>128</xdr:row>
      <xdr:rowOff>66675</xdr:rowOff>
    </xdr:from>
    <xdr:to>
      <xdr:col>41</xdr:col>
      <xdr:colOff>123825</xdr:colOff>
      <xdr:row>128</xdr:row>
      <xdr:rowOff>314325</xdr:rowOff>
    </xdr:to>
    <xdr:cxnSp macro="">
      <xdr:nvCxnSpPr>
        <xdr:cNvPr id="26" name="直線矢印コネクタ 25"/>
        <xdr:cNvCxnSpPr/>
      </xdr:nvCxnSpPr>
      <xdr:spPr>
        <a:xfrm>
          <a:off x="8324850" y="50577750"/>
          <a:ext cx="0" cy="247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142876</xdr:colOff>
      <xdr:row>129</xdr:row>
      <xdr:rowOff>19050</xdr:rowOff>
    </xdr:from>
    <xdr:to>
      <xdr:col>44</xdr:col>
      <xdr:colOff>152400</xdr:colOff>
      <xdr:row>129</xdr:row>
      <xdr:rowOff>266701</xdr:rowOff>
    </xdr:to>
    <xdr:sp macro="" textlink="">
      <xdr:nvSpPr>
        <xdr:cNvPr id="28" name="テキスト ボックス 27"/>
        <xdr:cNvSpPr txBox="1"/>
      </xdr:nvSpPr>
      <xdr:spPr>
        <a:xfrm>
          <a:off x="7743826" y="50882550"/>
          <a:ext cx="1209674" cy="2476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利子補給金</a:t>
          </a:r>
          <a:r>
            <a:rPr kumimoji="1" lang="en-US" altLang="ja-JP" sz="1100"/>
            <a:t>】</a:t>
          </a:r>
          <a:endParaRPr kumimoji="1" lang="ja-JP" altLang="en-US" sz="1100"/>
        </a:p>
      </xdr:txBody>
    </xdr:sp>
    <xdr:clientData/>
  </xdr:twoCellAnchor>
  <xdr:twoCellAnchor>
    <xdr:from>
      <xdr:col>30</xdr:col>
      <xdr:colOff>190500</xdr:colOff>
      <xdr:row>122</xdr:row>
      <xdr:rowOff>114300</xdr:rowOff>
    </xdr:from>
    <xdr:to>
      <xdr:col>30</xdr:col>
      <xdr:colOff>190501</xdr:colOff>
      <xdr:row>123</xdr:row>
      <xdr:rowOff>29517</xdr:rowOff>
    </xdr:to>
    <xdr:cxnSp macro="">
      <xdr:nvCxnSpPr>
        <xdr:cNvPr id="29" name="直線コネクタ 28"/>
        <xdr:cNvCxnSpPr/>
      </xdr:nvCxnSpPr>
      <xdr:spPr>
        <a:xfrm flipH="1">
          <a:off x="6191250" y="48510825"/>
          <a:ext cx="1" cy="267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168041</xdr:colOff>
      <xdr:row>130</xdr:row>
      <xdr:rowOff>276224</xdr:rowOff>
    </xdr:from>
    <xdr:ext cx="1877437" cy="275717"/>
    <xdr:sp macro="" textlink="">
      <xdr:nvSpPr>
        <xdr:cNvPr id="30" name="テキスト ボックス 29"/>
        <xdr:cNvSpPr txBox="1"/>
      </xdr:nvSpPr>
      <xdr:spPr>
        <a:xfrm>
          <a:off x="3395335" y="51419871"/>
          <a:ext cx="1877437" cy="2757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18</xdr:col>
      <xdr:colOff>83782</xdr:colOff>
      <xdr:row>131</xdr:row>
      <xdr:rowOff>303421</xdr:rowOff>
    </xdr:from>
    <xdr:to>
      <xdr:col>24</xdr:col>
      <xdr:colOff>93986</xdr:colOff>
      <xdr:row>133</xdr:row>
      <xdr:rowOff>313473</xdr:rowOff>
    </xdr:to>
    <xdr:sp macro="" textlink="">
      <xdr:nvSpPr>
        <xdr:cNvPr id="31" name="正方形/長方形 30"/>
        <xdr:cNvSpPr/>
      </xdr:nvSpPr>
      <xdr:spPr>
        <a:xfrm>
          <a:off x="3714488" y="51794450"/>
          <a:ext cx="1220439" cy="70481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6.9</a:t>
          </a:r>
          <a:r>
            <a:rPr kumimoji="1" lang="ja-JP" altLang="en-US" sz="1100">
              <a:solidFill>
                <a:schemeClr val="tx1"/>
              </a:solidFill>
            </a:rPr>
            <a:t>百万円</a:t>
          </a:r>
        </a:p>
      </xdr:txBody>
    </xdr:sp>
    <xdr:clientData/>
  </xdr:twoCellAnchor>
  <xdr:twoCellAnchor>
    <xdr:from>
      <xdr:col>20</xdr:col>
      <xdr:colOff>111554</xdr:colOff>
      <xdr:row>128</xdr:row>
      <xdr:rowOff>145677</xdr:rowOff>
    </xdr:from>
    <xdr:to>
      <xdr:col>20</xdr:col>
      <xdr:colOff>111554</xdr:colOff>
      <xdr:row>130</xdr:row>
      <xdr:rowOff>182137</xdr:rowOff>
    </xdr:to>
    <xdr:cxnSp macro="">
      <xdr:nvCxnSpPr>
        <xdr:cNvPr id="33" name="直線矢印コネクタ 32"/>
        <xdr:cNvCxnSpPr/>
      </xdr:nvCxnSpPr>
      <xdr:spPr>
        <a:xfrm>
          <a:off x="4145672" y="50594559"/>
          <a:ext cx="0" cy="7312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24">
        <v>2022</v>
      </c>
      <c r="AE2" s="624"/>
      <c r="AF2" s="624"/>
      <c r="AG2" s="624"/>
      <c r="AH2" s="624"/>
      <c r="AI2" s="67" t="s">
        <v>254</v>
      </c>
      <c r="AJ2" s="624" t="s">
        <v>602</v>
      </c>
      <c r="AK2" s="624"/>
      <c r="AL2" s="624"/>
      <c r="AM2" s="624"/>
      <c r="AN2" s="67" t="s">
        <v>254</v>
      </c>
      <c r="AO2" s="624">
        <v>21</v>
      </c>
      <c r="AP2" s="624"/>
      <c r="AQ2" s="624"/>
      <c r="AR2" s="68" t="s">
        <v>254</v>
      </c>
      <c r="AS2" s="625">
        <v>37</v>
      </c>
      <c r="AT2" s="625"/>
      <c r="AU2" s="625"/>
      <c r="AV2" s="67" t="str">
        <f>IF(AW2="","","-")</f>
        <v/>
      </c>
      <c r="AW2" s="626"/>
      <c r="AX2" s="626"/>
    </row>
    <row r="3" spans="1:50" ht="21" customHeight="1" thickBot="1" x14ac:dyDescent="0.2">
      <c r="A3" s="627" t="s">
        <v>558</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21" t="s">
        <v>56</v>
      </c>
      <c r="AJ3" s="629" t="s">
        <v>568</v>
      </c>
      <c r="AK3" s="629"/>
      <c r="AL3" s="629"/>
      <c r="AM3" s="629"/>
      <c r="AN3" s="629"/>
      <c r="AO3" s="629"/>
      <c r="AP3" s="629"/>
      <c r="AQ3" s="629"/>
      <c r="AR3" s="629"/>
      <c r="AS3" s="629"/>
      <c r="AT3" s="629"/>
      <c r="AU3" s="629"/>
      <c r="AV3" s="629"/>
      <c r="AW3" s="629"/>
      <c r="AX3" s="22" t="s">
        <v>57</v>
      </c>
    </row>
    <row r="4" spans="1:50" ht="24.75" customHeight="1" x14ac:dyDescent="0.15">
      <c r="A4" s="641" t="s">
        <v>23</v>
      </c>
      <c r="B4" s="642"/>
      <c r="C4" s="642"/>
      <c r="D4" s="642"/>
      <c r="E4" s="642"/>
      <c r="F4" s="642"/>
      <c r="G4" s="643" t="s">
        <v>569</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570</v>
      </c>
      <c r="AF4" s="649"/>
      <c r="AG4" s="649"/>
      <c r="AH4" s="649"/>
      <c r="AI4" s="649"/>
      <c r="AJ4" s="649"/>
      <c r="AK4" s="649"/>
      <c r="AL4" s="649"/>
      <c r="AM4" s="649"/>
      <c r="AN4" s="649"/>
      <c r="AO4" s="649"/>
      <c r="AP4" s="650"/>
      <c r="AQ4" s="651" t="s">
        <v>2</v>
      </c>
      <c r="AR4" s="646"/>
      <c r="AS4" s="646"/>
      <c r="AT4" s="646"/>
      <c r="AU4" s="646"/>
      <c r="AV4" s="646"/>
      <c r="AW4" s="646"/>
      <c r="AX4" s="652"/>
    </row>
    <row r="5" spans="1:50" ht="30" customHeight="1" x14ac:dyDescent="0.15">
      <c r="A5" s="653" t="s">
        <v>59</v>
      </c>
      <c r="B5" s="654"/>
      <c r="C5" s="654"/>
      <c r="D5" s="654"/>
      <c r="E5" s="654"/>
      <c r="F5" s="655"/>
      <c r="G5" s="656" t="s">
        <v>571</v>
      </c>
      <c r="H5" s="657"/>
      <c r="I5" s="657"/>
      <c r="J5" s="657"/>
      <c r="K5" s="657"/>
      <c r="L5" s="657"/>
      <c r="M5" s="658" t="s">
        <v>58</v>
      </c>
      <c r="N5" s="659"/>
      <c r="O5" s="659"/>
      <c r="P5" s="659"/>
      <c r="Q5" s="659"/>
      <c r="R5" s="660"/>
      <c r="S5" s="661" t="s">
        <v>572</v>
      </c>
      <c r="T5" s="657"/>
      <c r="U5" s="657"/>
      <c r="V5" s="657"/>
      <c r="W5" s="657"/>
      <c r="X5" s="662"/>
      <c r="Y5" s="663" t="s">
        <v>3</v>
      </c>
      <c r="Z5" s="664"/>
      <c r="AA5" s="664"/>
      <c r="AB5" s="664"/>
      <c r="AC5" s="664"/>
      <c r="AD5" s="665"/>
      <c r="AE5" s="672" t="s">
        <v>570</v>
      </c>
      <c r="AF5" s="672"/>
      <c r="AG5" s="672"/>
      <c r="AH5" s="672"/>
      <c r="AI5" s="672"/>
      <c r="AJ5" s="672"/>
      <c r="AK5" s="672"/>
      <c r="AL5" s="672"/>
      <c r="AM5" s="672"/>
      <c r="AN5" s="672"/>
      <c r="AO5" s="672"/>
      <c r="AP5" s="673"/>
      <c r="AQ5" s="674" t="s">
        <v>618</v>
      </c>
      <c r="AR5" s="675"/>
      <c r="AS5" s="675"/>
      <c r="AT5" s="675"/>
      <c r="AU5" s="675"/>
      <c r="AV5" s="675"/>
      <c r="AW5" s="675"/>
      <c r="AX5" s="676"/>
    </row>
    <row r="6" spans="1:50" ht="39" customHeight="1" x14ac:dyDescent="0.15">
      <c r="A6" s="677" t="s">
        <v>4</v>
      </c>
      <c r="B6" s="678"/>
      <c r="C6" s="678"/>
      <c r="D6" s="678"/>
      <c r="E6" s="678"/>
      <c r="F6" s="678"/>
      <c r="G6" s="679" t="str">
        <f>入力規則等!F39</f>
        <v>一般会計</v>
      </c>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row>
    <row r="7" spans="1:50" ht="49.5" customHeight="1" x14ac:dyDescent="0.15">
      <c r="A7" s="630" t="s">
        <v>20</v>
      </c>
      <c r="B7" s="631"/>
      <c r="C7" s="631"/>
      <c r="D7" s="631"/>
      <c r="E7" s="631"/>
      <c r="F7" s="632"/>
      <c r="G7" s="682" t="s">
        <v>573</v>
      </c>
      <c r="H7" s="683"/>
      <c r="I7" s="683"/>
      <c r="J7" s="683"/>
      <c r="K7" s="683"/>
      <c r="L7" s="683"/>
      <c r="M7" s="683"/>
      <c r="N7" s="683"/>
      <c r="O7" s="683"/>
      <c r="P7" s="683"/>
      <c r="Q7" s="683"/>
      <c r="R7" s="683"/>
      <c r="S7" s="683"/>
      <c r="T7" s="683"/>
      <c r="U7" s="683"/>
      <c r="V7" s="683"/>
      <c r="W7" s="683"/>
      <c r="X7" s="684"/>
      <c r="Y7" s="685" t="s">
        <v>239</v>
      </c>
      <c r="Z7" s="456"/>
      <c r="AA7" s="456"/>
      <c r="AB7" s="456"/>
      <c r="AC7" s="456"/>
      <c r="AD7" s="686"/>
      <c r="AE7" s="666" t="s">
        <v>574</v>
      </c>
      <c r="AF7" s="667"/>
      <c r="AG7" s="667"/>
      <c r="AH7" s="667"/>
      <c r="AI7" s="667"/>
      <c r="AJ7" s="667"/>
      <c r="AK7" s="667"/>
      <c r="AL7" s="667"/>
      <c r="AM7" s="667"/>
      <c r="AN7" s="667"/>
      <c r="AO7" s="667"/>
      <c r="AP7" s="667"/>
      <c r="AQ7" s="667"/>
      <c r="AR7" s="667"/>
      <c r="AS7" s="667"/>
      <c r="AT7" s="667"/>
      <c r="AU7" s="667"/>
      <c r="AV7" s="667"/>
      <c r="AW7" s="667"/>
      <c r="AX7" s="668"/>
    </row>
    <row r="8" spans="1:50" ht="53.25" customHeight="1" x14ac:dyDescent="0.15">
      <c r="A8" s="630" t="s">
        <v>175</v>
      </c>
      <c r="B8" s="631"/>
      <c r="C8" s="631"/>
      <c r="D8" s="631"/>
      <c r="E8" s="631"/>
      <c r="F8" s="632"/>
      <c r="G8" s="633" t="str">
        <f>入力規則等!A27</f>
        <v>地方創生</v>
      </c>
      <c r="H8" s="634"/>
      <c r="I8" s="634"/>
      <c r="J8" s="634"/>
      <c r="K8" s="634"/>
      <c r="L8" s="634"/>
      <c r="M8" s="634"/>
      <c r="N8" s="634"/>
      <c r="O8" s="634"/>
      <c r="P8" s="634"/>
      <c r="Q8" s="634"/>
      <c r="R8" s="634"/>
      <c r="S8" s="634"/>
      <c r="T8" s="634"/>
      <c r="U8" s="634"/>
      <c r="V8" s="634"/>
      <c r="W8" s="634"/>
      <c r="X8" s="635"/>
      <c r="Y8" s="636" t="s">
        <v>176</v>
      </c>
      <c r="Z8" s="637"/>
      <c r="AA8" s="637"/>
      <c r="AB8" s="637"/>
      <c r="AC8" s="637"/>
      <c r="AD8" s="638"/>
      <c r="AE8" s="639" t="str">
        <f>入力規則等!K13</f>
        <v>その他の事項経費</v>
      </c>
      <c r="AF8" s="634"/>
      <c r="AG8" s="634"/>
      <c r="AH8" s="634"/>
      <c r="AI8" s="634"/>
      <c r="AJ8" s="634"/>
      <c r="AK8" s="634"/>
      <c r="AL8" s="634"/>
      <c r="AM8" s="634"/>
      <c r="AN8" s="634"/>
      <c r="AO8" s="634"/>
      <c r="AP8" s="634"/>
      <c r="AQ8" s="634"/>
      <c r="AR8" s="634"/>
      <c r="AS8" s="634"/>
      <c r="AT8" s="634"/>
      <c r="AU8" s="634"/>
      <c r="AV8" s="634"/>
      <c r="AW8" s="634"/>
      <c r="AX8" s="640"/>
    </row>
    <row r="9" spans="1:50" ht="58.5" customHeight="1" x14ac:dyDescent="0.15">
      <c r="A9" s="598" t="s">
        <v>21</v>
      </c>
      <c r="B9" s="599"/>
      <c r="C9" s="599"/>
      <c r="D9" s="599"/>
      <c r="E9" s="599"/>
      <c r="F9" s="599"/>
      <c r="G9" s="669" t="s">
        <v>575</v>
      </c>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1"/>
    </row>
    <row r="10" spans="1:50" ht="53.25" customHeight="1" x14ac:dyDescent="0.15">
      <c r="A10" s="586" t="s">
        <v>27</v>
      </c>
      <c r="B10" s="587"/>
      <c r="C10" s="587"/>
      <c r="D10" s="587"/>
      <c r="E10" s="587"/>
      <c r="F10" s="587"/>
      <c r="G10" s="588" t="s">
        <v>660</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50" ht="42" customHeight="1" x14ac:dyDescent="0.15">
      <c r="A11" s="586" t="s">
        <v>5</v>
      </c>
      <c r="B11" s="587"/>
      <c r="C11" s="587"/>
      <c r="D11" s="587"/>
      <c r="E11" s="587"/>
      <c r="F11" s="591"/>
      <c r="G11" s="592" t="str">
        <f>入力規則等!P10</f>
        <v>直接実施、委託・請負、補助</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50" ht="21" customHeight="1" x14ac:dyDescent="0.15">
      <c r="A12" s="595" t="s">
        <v>22</v>
      </c>
      <c r="B12" s="596"/>
      <c r="C12" s="596"/>
      <c r="D12" s="596"/>
      <c r="E12" s="596"/>
      <c r="F12" s="597"/>
      <c r="G12" s="601"/>
      <c r="H12" s="602"/>
      <c r="I12" s="602"/>
      <c r="J12" s="602"/>
      <c r="K12" s="602"/>
      <c r="L12" s="602"/>
      <c r="M12" s="602"/>
      <c r="N12" s="602"/>
      <c r="O12" s="602"/>
      <c r="P12" s="366" t="s">
        <v>386</v>
      </c>
      <c r="Q12" s="367"/>
      <c r="R12" s="367"/>
      <c r="S12" s="367"/>
      <c r="T12" s="367"/>
      <c r="U12" s="367"/>
      <c r="V12" s="368"/>
      <c r="W12" s="366" t="s">
        <v>538</v>
      </c>
      <c r="X12" s="367"/>
      <c r="Y12" s="367"/>
      <c r="Z12" s="367"/>
      <c r="AA12" s="367"/>
      <c r="AB12" s="367"/>
      <c r="AC12" s="368"/>
      <c r="AD12" s="366" t="s">
        <v>540</v>
      </c>
      <c r="AE12" s="367"/>
      <c r="AF12" s="367"/>
      <c r="AG12" s="367"/>
      <c r="AH12" s="367"/>
      <c r="AI12" s="367"/>
      <c r="AJ12" s="368"/>
      <c r="AK12" s="366" t="s">
        <v>550</v>
      </c>
      <c r="AL12" s="367"/>
      <c r="AM12" s="367"/>
      <c r="AN12" s="367"/>
      <c r="AO12" s="367"/>
      <c r="AP12" s="367"/>
      <c r="AQ12" s="368"/>
      <c r="AR12" s="366" t="s">
        <v>551</v>
      </c>
      <c r="AS12" s="367"/>
      <c r="AT12" s="367"/>
      <c r="AU12" s="367"/>
      <c r="AV12" s="367"/>
      <c r="AW12" s="367"/>
      <c r="AX12" s="581"/>
    </row>
    <row r="13" spans="1:50" ht="21" customHeight="1" x14ac:dyDescent="0.15">
      <c r="A13" s="193"/>
      <c r="B13" s="194"/>
      <c r="C13" s="194"/>
      <c r="D13" s="194"/>
      <c r="E13" s="194"/>
      <c r="F13" s="195"/>
      <c r="G13" s="611" t="s">
        <v>6</v>
      </c>
      <c r="H13" s="612"/>
      <c r="I13" s="582" t="s">
        <v>7</v>
      </c>
      <c r="J13" s="583"/>
      <c r="K13" s="583"/>
      <c r="L13" s="583"/>
      <c r="M13" s="583"/>
      <c r="N13" s="583"/>
      <c r="O13" s="584"/>
      <c r="P13" s="520">
        <v>300</v>
      </c>
      <c r="Q13" s="521"/>
      <c r="R13" s="521"/>
      <c r="S13" s="521"/>
      <c r="T13" s="521"/>
      <c r="U13" s="521"/>
      <c r="V13" s="522"/>
      <c r="W13" s="520">
        <v>280</v>
      </c>
      <c r="X13" s="521"/>
      <c r="Y13" s="521"/>
      <c r="Z13" s="521"/>
      <c r="AA13" s="521"/>
      <c r="AB13" s="521"/>
      <c r="AC13" s="522"/>
      <c r="AD13" s="520">
        <v>267</v>
      </c>
      <c r="AE13" s="521"/>
      <c r="AF13" s="521"/>
      <c r="AG13" s="521"/>
      <c r="AH13" s="521"/>
      <c r="AI13" s="521"/>
      <c r="AJ13" s="522"/>
      <c r="AK13" s="520">
        <v>265</v>
      </c>
      <c r="AL13" s="521"/>
      <c r="AM13" s="521"/>
      <c r="AN13" s="521"/>
      <c r="AO13" s="521"/>
      <c r="AP13" s="521"/>
      <c r="AQ13" s="522"/>
      <c r="AR13" s="548">
        <v>274</v>
      </c>
      <c r="AS13" s="549"/>
      <c r="AT13" s="549"/>
      <c r="AU13" s="549"/>
      <c r="AV13" s="549"/>
      <c r="AW13" s="549"/>
      <c r="AX13" s="585"/>
    </row>
    <row r="14" spans="1:50" ht="21" customHeight="1" x14ac:dyDescent="0.15">
      <c r="A14" s="193"/>
      <c r="B14" s="194"/>
      <c r="C14" s="194"/>
      <c r="D14" s="194"/>
      <c r="E14" s="194"/>
      <c r="F14" s="195"/>
      <c r="G14" s="613"/>
      <c r="H14" s="614"/>
      <c r="I14" s="570" t="s">
        <v>8</v>
      </c>
      <c r="J14" s="571"/>
      <c r="K14" s="571"/>
      <c r="L14" s="571"/>
      <c r="M14" s="571"/>
      <c r="N14" s="571"/>
      <c r="O14" s="572"/>
      <c r="P14" s="520" t="s">
        <v>576</v>
      </c>
      <c r="Q14" s="521"/>
      <c r="R14" s="521"/>
      <c r="S14" s="521"/>
      <c r="T14" s="521"/>
      <c r="U14" s="521"/>
      <c r="V14" s="522"/>
      <c r="W14" s="520" t="s">
        <v>576</v>
      </c>
      <c r="X14" s="521"/>
      <c r="Y14" s="521"/>
      <c r="Z14" s="521"/>
      <c r="AA14" s="521"/>
      <c r="AB14" s="521"/>
      <c r="AC14" s="522"/>
      <c r="AD14" s="520" t="s">
        <v>576</v>
      </c>
      <c r="AE14" s="521"/>
      <c r="AF14" s="521"/>
      <c r="AG14" s="521"/>
      <c r="AH14" s="521"/>
      <c r="AI14" s="521"/>
      <c r="AJ14" s="522"/>
      <c r="AK14" s="520" t="s">
        <v>576</v>
      </c>
      <c r="AL14" s="521"/>
      <c r="AM14" s="521"/>
      <c r="AN14" s="521"/>
      <c r="AO14" s="521"/>
      <c r="AP14" s="521"/>
      <c r="AQ14" s="522"/>
      <c r="AR14" s="617"/>
      <c r="AS14" s="617"/>
      <c r="AT14" s="617"/>
      <c r="AU14" s="617"/>
      <c r="AV14" s="617"/>
      <c r="AW14" s="617"/>
      <c r="AX14" s="618"/>
    </row>
    <row r="15" spans="1:50" ht="21" customHeight="1" x14ac:dyDescent="0.15">
      <c r="A15" s="193"/>
      <c r="B15" s="194"/>
      <c r="C15" s="194"/>
      <c r="D15" s="194"/>
      <c r="E15" s="194"/>
      <c r="F15" s="195"/>
      <c r="G15" s="613"/>
      <c r="H15" s="614"/>
      <c r="I15" s="570" t="s">
        <v>47</v>
      </c>
      <c r="J15" s="619"/>
      <c r="K15" s="619"/>
      <c r="L15" s="619"/>
      <c r="M15" s="619"/>
      <c r="N15" s="619"/>
      <c r="O15" s="620"/>
      <c r="P15" s="520" t="s">
        <v>576</v>
      </c>
      <c r="Q15" s="521"/>
      <c r="R15" s="521"/>
      <c r="S15" s="521"/>
      <c r="T15" s="521"/>
      <c r="U15" s="521"/>
      <c r="V15" s="522"/>
      <c r="W15" s="520" t="s">
        <v>576</v>
      </c>
      <c r="X15" s="521"/>
      <c r="Y15" s="521"/>
      <c r="Z15" s="521"/>
      <c r="AA15" s="521"/>
      <c r="AB15" s="521"/>
      <c r="AC15" s="522"/>
      <c r="AD15" s="520" t="s">
        <v>576</v>
      </c>
      <c r="AE15" s="521"/>
      <c r="AF15" s="521"/>
      <c r="AG15" s="521"/>
      <c r="AH15" s="521"/>
      <c r="AI15" s="521"/>
      <c r="AJ15" s="522"/>
      <c r="AK15" s="520">
        <v>10</v>
      </c>
      <c r="AL15" s="521"/>
      <c r="AM15" s="521"/>
      <c r="AN15" s="521"/>
      <c r="AO15" s="521"/>
      <c r="AP15" s="521"/>
      <c r="AQ15" s="522"/>
      <c r="AR15" s="520" t="s">
        <v>711</v>
      </c>
      <c r="AS15" s="521"/>
      <c r="AT15" s="521"/>
      <c r="AU15" s="521"/>
      <c r="AV15" s="521"/>
      <c r="AW15" s="521"/>
      <c r="AX15" s="603"/>
    </row>
    <row r="16" spans="1:50" ht="21" customHeight="1" x14ac:dyDescent="0.15">
      <c r="A16" s="193"/>
      <c r="B16" s="194"/>
      <c r="C16" s="194"/>
      <c r="D16" s="194"/>
      <c r="E16" s="194"/>
      <c r="F16" s="195"/>
      <c r="G16" s="613"/>
      <c r="H16" s="614"/>
      <c r="I16" s="570" t="s">
        <v>48</v>
      </c>
      <c r="J16" s="619"/>
      <c r="K16" s="619"/>
      <c r="L16" s="619"/>
      <c r="M16" s="619"/>
      <c r="N16" s="619"/>
      <c r="O16" s="620"/>
      <c r="P16" s="520" t="s">
        <v>576</v>
      </c>
      <c r="Q16" s="521"/>
      <c r="R16" s="521"/>
      <c r="S16" s="521"/>
      <c r="T16" s="521"/>
      <c r="U16" s="521"/>
      <c r="V16" s="522"/>
      <c r="W16" s="520" t="s">
        <v>576</v>
      </c>
      <c r="X16" s="521"/>
      <c r="Y16" s="521"/>
      <c r="Z16" s="521"/>
      <c r="AA16" s="521"/>
      <c r="AB16" s="521"/>
      <c r="AC16" s="522"/>
      <c r="AD16" s="520">
        <v>-10</v>
      </c>
      <c r="AE16" s="521"/>
      <c r="AF16" s="521"/>
      <c r="AG16" s="521"/>
      <c r="AH16" s="521"/>
      <c r="AI16" s="521"/>
      <c r="AJ16" s="522"/>
      <c r="AK16" s="520" t="s">
        <v>576</v>
      </c>
      <c r="AL16" s="521"/>
      <c r="AM16" s="521"/>
      <c r="AN16" s="521"/>
      <c r="AO16" s="521"/>
      <c r="AP16" s="521"/>
      <c r="AQ16" s="522"/>
      <c r="AR16" s="621"/>
      <c r="AS16" s="622"/>
      <c r="AT16" s="622"/>
      <c r="AU16" s="622"/>
      <c r="AV16" s="622"/>
      <c r="AW16" s="622"/>
      <c r="AX16" s="623"/>
    </row>
    <row r="17" spans="1:50" ht="24.75" customHeight="1" x14ac:dyDescent="0.15">
      <c r="A17" s="193"/>
      <c r="B17" s="194"/>
      <c r="C17" s="194"/>
      <c r="D17" s="194"/>
      <c r="E17" s="194"/>
      <c r="F17" s="195"/>
      <c r="G17" s="613"/>
      <c r="H17" s="614"/>
      <c r="I17" s="570" t="s">
        <v>46</v>
      </c>
      <c r="J17" s="571"/>
      <c r="K17" s="571"/>
      <c r="L17" s="571"/>
      <c r="M17" s="571"/>
      <c r="N17" s="571"/>
      <c r="O17" s="572"/>
      <c r="P17" s="520" t="s">
        <v>576</v>
      </c>
      <c r="Q17" s="521"/>
      <c r="R17" s="521"/>
      <c r="S17" s="521"/>
      <c r="T17" s="521"/>
      <c r="U17" s="521"/>
      <c r="V17" s="522"/>
      <c r="W17" s="520" t="s">
        <v>576</v>
      </c>
      <c r="X17" s="521"/>
      <c r="Y17" s="521"/>
      <c r="Z17" s="521"/>
      <c r="AA17" s="521"/>
      <c r="AB17" s="521"/>
      <c r="AC17" s="522"/>
      <c r="AD17" s="520" t="s">
        <v>657</v>
      </c>
      <c r="AE17" s="521"/>
      <c r="AF17" s="521"/>
      <c r="AG17" s="521"/>
      <c r="AH17" s="521"/>
      <c r="AI17" s="521"/>
      <c r="AJ17" s="522"/>
      <c r="AK17" s="520" t="s">
        <v>576</v>
      </c>
      <c r="AL17" s="521"/>
      <c r="AM17" s="521"/>
      <c r="AN17" s="521"/>
      <c r="AO17" s="521"/>
      <c r="AP17" s="521"/>
      <c r="AQ17" s="522"/>
      <c r="AR17" s="609"/>
      <c r="AS17" s="609"/>
      <c r="AT17" s="609"/>
      <c r="AU17" s="609"/>
      <c r="AV17" s="609"/>
      <c r="AW17" s="609"/>
      <c r="AX17" s="610"/>
    </row>
    <row r="18" spans="1:50" ht="24.75" customHeight="1" x14ac:dyDescent="0.15">
      <c r="A18" s="193"/>
      <c r="B18" s="194"/>
      <c r="C18" s="194"/>
      <c r="D18" s="194"/>
      <c r="E18" s="194"/>
      <c r="F18" s="195"/>
      <c r="G18" s="615"/>
      <c r="H18" s="616"/>
      <c r="I18" s="563" t="s">
        <v>18</v>
      </c>
      <c r="J18" s="564"/>
      <c r="K18" s="564"/>
      <c r="L18" s="564"/>
      <c r="M18" s="564"/>
      <c r="N18" s="564"/>
      <c r="O18" s="565"/>
      <c r="P18" s="566">
        <f>SUM(P13:V17)</f>
        <v>300</v>
      </c>
      <c r="Q18" s="567"/>
      <c r="R18" s="567"/>
      <c r="S18" s="567"/>
      <c r="T18" s="567"/>
      <c r="U18" s="567"/>
      <c r="V18" s="568"/>
      <c r="W18" s="566">
        <f>SUM(W13:AC17)</f>
        <v>280</v>
      </c>
      <c r="X18" s="567"/>
      <c r="Y18" s="567"/>
      <c r="Z18" s="567"/>
      <c r="AA18" s="567"/>
      <c r="AB18" s="567"/>
      <c r="AC18" s="568"/>
      <c r="AD18" s="566">
        <f>SUM(AD13:AJ17)</f>
        <v>257</v>
      </c>
      <c r="AE18" s="567"/>
      <c r="AF18" s="567"/>
      <c r="AG18" s="567"/>
      <c r="AH18" s="567"/>
      <c r="AI18" s="567"/>
      <c r="AJ18" s="568"/>
      <c r="AK18" s="566">
        <f>SUM(AK13:AQ17)</f>
        <v>275</v>
      </c>
      <c r="AL18" s="567"/>
      <c r="AM18" s="567"/>
      <c r="AN18" s="567"/>
      <c r="AO18" s="567"/>
      <c r="AP18" s="567"/>
      <c r="AQ18" s="568"/>
      <c r="AR18" s="566">
        <f>SUM(AR13:AX17)</f>
        <v>274</v>
      </c>
      <c r="AS18" s="567"/>
      <c r="AT18" s="567"/>
      <c r="AU18" s="567"/>
      <c r="AV18" s="567"/>
      <c r="AW18" s="567"/>
      <c r="AX18" s="569"/>
    </row>
    <row r="19" spans="1:50" ht="24.75" customHeight="1" x14ac:dyDescent="0.15">
      <c r="A19" s="193"/>
      <c r="B19" s="194"/>
      <c r="C19" s="194"/>
      <c r="D19" s="194"/>
      <c r="E19" s="194"/>
      <c r="F19" s="195"/>
      <c r="G19" s="579" t="s">
        <v>9</v>
      </c>
      <c r="H19" s="580"/>
      <c r="I19" s="580"/>
      <c r="J19" s="580"/>
      <c r="K19" s="580"/>
      <c r="L19" s="580"/>
      <c r="M19" s="580"/>
      <c r="N19" s="580"/>
      <c r="O19" s="580"/>
      <c r="P19" s="520">
        <v>230</v>
      </c>
      <c r="Q19" s="521"/>
      <c r="R19" s="521"/>
      <c r="S19" s="521"/>
      <c r="T19" s="521"/>
      <c r="U19" s="521"/>
      <c r="V19" s="522"/>
      <c r="W19" s="520">
        <v>209</v>
      </c>
      <c r="X19" s="521"/>
      <c r="Y19" s="521"/>
      <c r="Z19" s="521"/>
      <c r="AA19" s="521"/>
      <c r="AB19" s="521"/>
      <c r="AC19" s="522"/>
      <c r="AD19" s="520">
        <v>199</v>
      </c>
      <c r="AE19" s="521"/>
      <c r="AF19" s="521"/>
      <c r="AG19" s="521"/>
      <c r="AH19" s="521"/>
      <c r="AI19" s="521"/>
      <c r="AJ19" s="522"/>
      <c r="AK19" s="576"/>
      <c r="AL19" s="576"/>
      <c r="AM19" s="576"/>
      <c r="AN19" s="576"/>
      <c r="AO19" s="576"/>
      <c r="AP19" s="576"/>
      <c r="AQ19" s="576"/>
      <c r="AR19" s="576"/>
      <c r="AS19" s="576"/>
      <c r="AT19" s="576"/>
      <c r="AU19" s="576"/>
      <c r="AV19" s="576"/>
      <c r="AW19" s="576"/>
      <c r="AX19" s="578"/>
    </row>
    <row r="20" spans="1:50" ht="24.75" customHeight="1" x14ac:dyDescent="0.15">
      <c r="A20" s="193"/>
      <c r="B20" s="194"/>
      <c r="C20" s="194"/>
      <c r="D20" s="194"/>
      <c r="E20" s="194"/>
      <c r="F20" s="195"/>
      <c r="G20" s="579" t="s">
        <v>10</v>
      </c>
      <c r="H20" s="580"/>
      <c r="I20" s="580"/>
      <c r="J20" s="580"/>
      <c r="K20" s="580"/>
      <c r="L20" s="580"/>
      <c r="M20" s="580"/>
      <c r="N20" s="580"/>
      <c r="O20" s="580"/>
      <c r="P20" s="575">
        <f>IF(P18=0, "-", SUM(P19)/P18)</f>
        <v>0.76666666666666672</v>
      </c>
      <c r="Q20" s="575"/>
      <c r="R20" s="575"/>
      <c r="S20" s="575"/>
      <c r="T20" s="575"/>
      <c r="U20" s="575"/>
      <c r="V20" s="575"/>
      <c r="W20" s="575">
        <f>IF(W18=0, "-", SUM(W19)/W18)</f>
        <v>0.74642857142857144</v>
      </c>
      <c r="X20" s="575"/>
      <c r="Y20" s="575"/>
      <c r="Z20" s="575"/>
      <c r="AA20" s="575"/>
      <c r="AB20" s="575"/>
      <c r="AC20" s="575"/>
      <c r="AD20" s="575">
        <f>IF(AD18=0, "-", SUM(AD19)/AD18)</f>
        <v>0.77431906614785995</v>
      </c>
      <c r="AE20" s="575"/>
      <c r="AF20" s="575"/>
      <c r="AG20" s="575"/>
      <c r="AH20" s="575"/>
      <c r="AI20" s="575"/>
      <c r="AJ20" s="575"/>
      <c r="AK20" s="576"/>
      <c r="AL20" s="576"/>
      <c r="AM20" s="576"/>
      <c r="AN20" s="576"/>
      <c r="AO20" s="576"/>
      <c r="AP20" s="576"/>
      <c r="AQ20" s="577"/>
      <c r="AR20" s="577"/>
      <c r="AS20" s="577"/>
      <c r="AT20" s="577"/>
      <c r="AU20" s="576"/>
      <c r="AV20" s="576"/>
      <c r="AW20" s="576"/>
      <c r="AX20" s="578"/>
    </row>
    <row r="21" spans="1:50" ht="25.5" customHeight="1" x14ac:dyDescent="0.15">
      <c r="A21" s="598"/>
      <c r="B21" s="599"/>
      <c r="C21" s="599"/>
      <c r="D21" s="599"/>
      <c r="E21" s="599"/>
      <c r="F21" s="600"/>
      <c r="G21" s="573" t="s">
        <v>213</v>
      </c>
      <c r="H21" s="574"/>
      <c r="I21" s="574"/>
      <c r="J21" s="574"/>
      <c r="K21" s="574"/>
      <c r="L21" s="574"/>
      <c r="M21" s="574"/>
      <c r="N21" s="574"/>
      <c r="O21" s="574"/>
      <c r="P21" s="575">
        <f>IF(P19=0, "-", SUM(P19)/SUM(P13,P14))</f>
        <v>0.76666666666666672</v>
      </c>
      <c r="Q21" s="575"/>
      <c r="R21" s="575"/>
      <c r="S21" s="575"/>
      <c r="T21" s="575"/>
      <c r="U21" s="575"/>
      <c r="V21" s="575"/>
      <c r="W21" s="575">
        <f>IF(W19=0, "-", SUM(W19)/SUM(W13,W14))</f>
        <v>0.74642857142857144</v>
      </c>
      <c r="X21" s="575"/>
      <c r="Y21" s="575"/>
      <c r="Z21" s="575"/>
      <c r="AA21" s="575"/>
      <c r="AB21" s="575"/>
      <c r="AC21" s="575"/>
      <c r="AD21" s="575">
        <f>IF(AD19=0, "-", SUM(AD19)/SUM(AD13,AD14))</f>
        <v>0.74531835205992514</v>
      </c>
      <c r="AE21" s="575"/>
      <c r="AF21" s="575"/>
      <c r="AG21" s="575"/>
      <c r="AH21" s="575"/>
      <c r="AI21" s="575"/>
      <c r="AJ21" s="575"/>
      <c r="AK21" s="576"/>
      <c r="AL21" s="576"/>
      <c r="AM21" s="576"/>
      <c r="AN21" s="576"/>
      <c r="AO21" s="576"/>
      <c r="AP21" s="576"/>
      <c r="AQ21" s="577"/>
      <c r="AR21" s="577"/>
      <c r="AS21" s="577"/>
      <c r="AT21" s="577"/>
      <c r="AU21" s="576"/>
      <c r="AV21" s="576"/>
      <c r="AW21" s="576"/>
      <c r="AX21" s="578"/>
    </row>
    <row r="22" spans="1:50" ht="18.75" customHeight="1" x14ac:dyDescent="0.15">
      <c r="A22" s="526" t="s">
        <v>554</v>
      </c>
      <c r="B22" s="527"/>
      <c r="C22" s="527"/>
      <c r="D22" s="527"/>
      <c r="E22" s="527"/>
      <c r="F22" s="528"/>
      <c r="G22" s="532" t="s">
        <v>207</v>
      </c>
      <c r="H22" s="533"/>
      <c r="I22" s="533"/>
      <c r="J22" s="533"/>
      <c r="K22" s="533"/>
      <c r="L22" s="533"/>
      <c r="M22" s="533"/>
      <c r="N22" s="533"/>
      <c r="O22" s="534"/>
      <c r="P22" s="535" t="s">
        <v>552</v>
      </c>
      <c r="Q22" s="533"/>
      <c r="R22" s="533"/>
      <c r="S22" s="533"/>
      <c r="T22" s="533"/>
      <c r="U22" s="533"/>
      <c r="V22" s="534"/>
      <c r="W22" s="535" t="s">
        <v>553</v>
      </c>
      <c r="X22" s="533"/>
      <c r="Y22" s="533"/>
      <c r="Z22" s="533"/>
      <c r="AA22" s="533"/>
      <c r="AB22" s="533"/>
      <c r="AC22" s="534"/>
      <c r="AD22" s="535" t="s">
        <v>206</v>
      </c>
      <c r="AE22" s="533"/>
      <c r="AF22" s="533"/>
      <c r="AG22" s="533"/>
      <c r="AH22" s="533"/>
      <c r="AI22" s="533"/>
      <c r="AJ22" s="533"/>
      <c r="AK22" s="533"/>
      <c r="AL22" s="533"/>
      <c r="AM22" s="533"/>
      <c r="AN22" s="533"/>
      <c r="AO22" s="533"/>
      <c r="AP22" s="533"/>
      <c r="AQ22" s="533"/>
      <c r="AR22" s="533"/>
      <c r="AS22" s="533"/>
      <c r="AT22" s="533"/>
      <c r="AU22" s="533"/>
      <c r="AV22" s="533"/>
      <c r="AW22" s="533"/>
      <c r="AX22" s="544"/>
    </row>
    <row r="23" spans="1:50" ht="25.5" customHeight="1" x14ac:dyDescent="0.15">
      <c r="A23" s="529"/>
      <c r="B23" s="530"/>
      <c r="C23" s="530"/>
      <c r="D23" s="530"/>
      <c r="E23" s="530"/>
      <c r="F23" s="531"/>
      <c r="G23" s="545" t="s">
        <v>577</v>
      </c>
      <c r="H23" s="546"/>
      <c r="I23" s="546"/>
      <c r="J23" s="546"/>
      <c r="K23" s="546"/>
      <c r="L23" s="546"/>
      <c r="M23" s="546"/>
      <c r="N23" s="546"/>
      <c r="O23" s="547"/>
      <c r="P23" s="548">
        <v>227</v>
      </c>
      <c r="Q23" s="549"/>
      <c r="R23" s="549"/>
      <c r="S23" s="549"/>
      <c r="T23" s="549"/>
      <c r="U23" s="549"/>
      <c r="V23" s="550"/>
      <c r="W23" s="520">
        <v>236</v>
      </c>
      <c r="X23" s="521"/>
      <c r="Y23" s="521"/>
      <c r="Z23" s="521"/>
      <c r="AA23" s="521"/>
      <c r="AB23" s="521"/>
      <c r="AC23" s="522"/>
      <c r="AD23" s="551" t="s">
        <v>712</v>
      </c>
      <c r="AE23" s="552"/>
      <c r="AF23" s="552"/>
      <c r="AG23" s="552"/>
      <c r="AH23" s="552"/>
      <c r="AI23" s="552"/>
      <c r="AJ23" s="552"/>
      <c r="AK23" s="552"/>
      <c r="AL23" s="552"/>
      <c r="AM23" s="552"/>
      <c r="AN23" s="552"/>
      <c r="AO23" s="552"/>
      <c r="AP23" s="552"/>
      <c r="AQ23" s="552"/>
      <c r="AR23" s="552"/>
      <c r="AS23" s="552"/>
      <c r="AT23" s="552"/>
      <c r="AU23" s="552"/>
      <c r="AV23" s="552"/>
      <c r="AW23" s="552"/>
      <c r="AX23" s="553"/>
    </row>
    <row r="24" spans="1:50" ht="25.5" customHeight="1" x14ac:dyDescent="0.15">
      <c r="A24" s="529"/>
      <c r="B24" s="530"/>
      <c r="C24" s="530"/>
      <c r="D24" s="530"/>
      <c r="E24" s="530"/>
      <c r="F24" s="531"/>
      <c r="G24" s="523" t="s">
        <v>578</v>
      </c>
      <c r="H24" s="524"/>
      <c r="I24" s="524"/>
      <c r="J24" s="524"/>
      <c r="K24" s="524"/>
      <c r="L24" s="524"/>
      <c r="M24" s="524"/>
      <c r="N24" s="524"/>
      <c r="O24" s="525"/>
      <c r="P24" s="520">
        <v>30</v>
      </c>
      <c r="Q24" s="521"/>
      <c r="R24" s="521"/>
      <c r="S24" s="521"/>
      <c r="T24" s="521"/>
      <c r="U24" s="521"/>
      <c r="V24" s="522"/>
      <c r="W24" s="520">
        <v>32</v>
      </c>
      <c r="X24" s="521"/>
      <c r="Y24" s="521"/>
      <c r="Z24" s="521"/>
      <c r="AA24" s="521"/>
      <c r="AB24" s="521"/>
      <c r="AC24" s="522"/>
      <c r="AD24" s="554"/>
      <c r="AE24" s="555"/>
      <c r="AF24" s="555"/>
      <c r="AG24" s="555"/>
      <c r="AH24" s="555"/>
      <c r="AI24" s="555"/>
      <c r="AJ24" s="555"/>
      <c r="AK24" s="555"/>
      <c r="AL24" s="555"/>
      <c r="AM24" s="555"/>
      <c r="AN24" s="555"/>
      <c r="AO24" s="555"/>
      <c r="AP24" s="555"/>
      <c r="AQ24" s="555"/>
      <c r="AR24" s="555"/>
      <c r="AS24" s="555"/>
      <c r="AT24" s="555"/>
      <c r="AU24" s="555"/>
      <c r="AV24" s="555"/>
      <c r="AW24" s="555"/>
      <c r="AX24" s="556"/>
    </row>
    <row r="25" spans="1:50" ht="25.5" customHeight="1" x14ac:dyDescent="0.15">
      <c r="A25" s="529"/>
      <c r="B25" s="530"/>
      <c r="C25" s="530"/>
      <c r="D25" s="530"/>
      <c r="E25" s="530"/>
      <c r="F25" s="531"/>
      <c r="G25" s="523" t="s">
        <v>579</v>
      </c>
      <c r="H25" s="524"/>
      <c r="I25" s="524"/>
      <c r="J25" s="524"/>
      <c r="K25" s="524"/>
      <c r="L25" s="524"/>
      <c r="M25" s="524"/>
      <c r="N25" s="524"/>
      <c r="O25" s="525"/>
      <c r="P25" s="520">
        <v>3</v>
      </c>
      <c r="Q25" s="521"/>
      <c r="R25" s="521"/>
      <c r="S25" s="521"/>
      <c r="T25" s="521"/>
      <c r="U25" s="521"/>
      <c r="V25" s="522"/>
      <c r="W25" s="520">
        <v>3</v>
      </c>
      <c r="X25" s="521"/>
      <c r="Y25" s="521"/>
      <c r="Z25" s="521"/>
      <c r="AA25" s="521"/>
      <c r="AB25" s="521"/>
      <c r="AC25" s="522"/>
      <c r="AD25" s="554"/>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5.5" customHeight="1" x14ac:dyDescent="0.15">
      <c r="A26" s="529"/>
      <c r="B26" s="530"/>
      <c r="C26" s="530"/>
      <c r="D26" s="530"/>
      <c r="E26" s="530"/>
      <c r="F26" s="531"/>
      <c r="G26" s="523" t="s">
        <v>580</v>
      </c>
      <c r="H26" s="524"/>
      <c r="I26" s="524"/>
      <c r="J26" s="524"/>
      <c r="K26" s="524"/>
      <c r="L26" s="524"/>
      <c r="M26" s="524"/>
      <c r="N26" s="524"/>
      <c r="O26" s="525"/>
      <c r="P26" s="520">
        <v>2</v>
      </c>
      <c r="Q26" s="521"/>
      <c r="R26" s="521"/>
      <c r="S26" s="521"/>
      <c r="T26" s="521"/>
      <c r="U26" s="521"/>
      <c r="V26" s="522"/>
      <c r="W26" s="520">
        <v>1</v>
      </c>
      <c r="X26" s="521"/>
      <c r="Y26" s="521"/>
      <c r="Z26" s="521"/>
      <c r="AA26" s="521"/>
      <c r="AB26" s="521"/>
      <c r="AC26" s="522"/>
      <c r="AD26" s="554"/>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5.5" customHeight="1" x14ac:dyDescent="0.15">
      <c r="A27" s="529"/>
      <c r="B27" s="530"/>
      <c r="C27" s="530"/>
      <c r="D27" s="530"/>
      <c r="E27" s="530"/>
      <c r="F27" s="531"/>
      <c r="G27" s="523" t="s">
        <v>581</v>
      </c>
      <c r="H27" s="524"/>
      <c r="I27" s="524"/>
      <c r="J27" s="524"/>
      <c r="K27" s="524"/>
      <c r="L27" s="524"/>
      <c r="M27" s="524"/>
      <c r="N27" s="524"/>
      <c r="O27" s="525"/>
      <c r="P27" s="520">
        <v>2</v>
      </c>
      <c r="Q27" s="521"/>
      <c r="R27" s="521"/>
      <c r="S27" s="521"/>
      <c r="T27" s="521"/>
      <c r="U27" s="521"/>
      <c r="V27" s="522"/>
      <c r="W27" s="520">
        <v>2</v>
      </c>
      <c r="X27" s="521"/>
      <c r="Y27" s="521"/>
      <c r="Z27" s="521"/>
      <c r="AA27" s="521"/>
      <c r="AB27" s="521"/>
      <c r="AC27" s="522"/>
      <c r="AD27" s="554"/>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5.5" customHeight="1" x14ac:dyDescent="0.15">
      <c r="A28" s="529"/>
      <c r="B28" s="530"/>
      <c r="C28" s="530"/>
      <c r="D28" s="530"/>
      <c r="E28" s="530"/>
      <c r="F28" s="531"/>
      <c r="G28" s="557" t="s">
        <v>616</v>
      </c>
      <c r="H28" s="558"/>
      <c r="I28" s="558"/>
      <c r="J28" s="558"/>
      <c r="K28" s="558"/>
      <c r="L28" s="558"/>
      <c r="M28" s="558"/>
      <c r="N28" s="558"/>
      <c r="O28" s="559"/>
      <c r="P28" s="560">
        <v>1</v>
      </c>
      <c r="Q28" s="561"/>
      <c r="R28" s="561"/>
      <c r="S28" s="561"/>
      <c r="T28" s="561"/>
      <c r="U28" s="561"/>
      <c r="V28" s="562"/>
      <c r="W28" s="520">
        <v>0.5</v>
      </c>
      <c r="X28" s="521"/>
      <c r="Y28" s="521"/>
      <c r="Z28" s="521"/>
      <c r="AA28" s="521"/>
      <c r="AB28" s="521"/>
      <c r="AC28" s="522"/>
      <c r="AD28" s="554"/>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5.5" customHeight="1" thickBot="1" x14ac:dyDescent="0.2">
      <c r="A29" s="529"/>
      <c r="B29" s="530"/>
      <c r="C29" s="530"/>
      <c r="D29" s="530"/>
      <c r="E29" s="530"/>
      <c r="F29" s="531"/>
      <c r="G29" s="175" t="s">
        <v>18</v>
      </c>
      <c r="H29" s="536"/>
      <c r="I29" s="536"/>
      <c r="J29" s="536"/>
      <c r="K29" s="536"/>
      <c r="L29" s="536"/>
      <c r="M29" s="536"/>
      <c r="N29" s="536"/>
      <c r="O29" s="537"/>
      <c r="P29" s="538">
        <f>AK13</f>
        <v>265</v>
      </c>
      <c r="Q29" s="539"/>
      <c r="R29" s="539"/>
      <c r="S29" s="539"/>
      <c r="T29" s="539"/>
      <c r="U29" s="539"/>
      <c r="V29" s="540"/>
      <c r="W29" s="541">
        <f>AR13</f>
        <v>274</v>
      </c>
      <c r="X29" s="542"/>
      <c r="Y29" s="542"/>
      <c r="Z29" s="542"/>
      <c r="AA29" s="542"/>
      <c r="AB29" s="542"/>
      <c r="AC29" s="543"/>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47.25" customHeight="1" x14ac:dyDescent="0.15">
      <c r="A30" s="509" t="s">
        <v>543</v>
      </c>
      <c r="B30" s="510"/>
      <c r="C30" s="510"/>
      <c r="D30" s="510"/>
      <c r="E30" s="510"/>
      <c r="F30" s="511"/>
      <c r="G30" s="512" t="s">
        <v>663</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4"/>
    </row>
    <row r="31" spans="1:50" ht="31.5" customHeight="1" x14ac:dyDescent="0.15">
      <c r="A31" s="483" t="s">
        <v>544</v>
      </c>
      <c r="B31" s="484"/>
      <c r="C31" s="484"/>
      <c r="D31" s="484"/>
      <c r="E31" s="484"/>
      <c r="F31" s="362"/>
      <c r="G31" s="485" t="s">
        <v>542</v>
      </c>
      <c r="H31" s="486"/>
      <c r="I31" s="486"/>
      <c r="J31" s="486"/>
      <c r="K31" s="486"/>
      <c r="L31" s="486"/>
      <c r="M31" s="486"/>
      <c r="N31" s="486"/>
      <c r="O31" s="486"/>
      <c r="P31" s="487" t="s">
        <v>541</v>
      </c>
      <c r="Q31" s="486"/>
      <c r="R31" s="486"/>
      <c r="S31" s="486"/>
      <c r="T31" s="486"/>
      <c r="U31" s="486"/>
      <c r="V31" s="486"/>
      <c r="W31" s="486"/>
      <c r="X31" s="488"/>
      <c r="Y31" s="489"/>
      <c r="Z31" s="490"/>
      <c r="AA31" s="491"/>
      <c r="AB31" s="492" t="s">
        <v>11</v>
      </c>
      <c r="AC31" s="492"/>
      <c r="AD31" s="492"/>
      <c r="AE31" s="419" t="s">
        <v>386</v>
      </c>
      <c r="AF31" s="461"/>
      <c r="AG31" s="461"/>
      <c r="AH31" s="462"/>
      <c r="AI31" s="419" t="s">
        <v>538</v>
      </c>
      <c r="AJ31" s="461"/>
      <c r="AK31" s="461"/>
      <c r="AL31" s="462"/>
      <c r="AM31" s="419" t="s">
        <v>354</v>
      </c>
      <c r="AN31" s="461"/>
      <c r="AO31" s="461"/>
      <c r="AP31" s="462"/>
      <c r="AQ31" s="463" t="s">
        <v>385</v>
      </c>
      <c r="AR31" s="464"/>
      <c r="AS31" s="464"/>
      <c r="AT31" s="465"/>
      <c r="AU31" s="463" t="s">
        <v>555</v>
      </c>
      <c r="AV31" s="464"/>
      <c r="AW31" s="464"/>
      <c r="AX31" s="466"/>
    </row>
    <row r="32" spans="1:50" ht="23.25" customHeight="1" x14ac:dyDescent="0.15">
      <c r="A32" s="483"/>
      <c r="B32" s="484"/>
      <c r="C32" s="484"/>
      <c r="D32" s="484"/>
      <c r="E32" s="484"/>
      <c r="F32" s="362"/>
      <c r="G32" s="497" t="s">
        <v>673</v>
      </c>
      <c r="H32" s="498"/>
      <c r="I32" s="498"/>
      <c r="J32" s="498"/>
      <c r="K32" s="498"/>
      <c r="L32" s="498"/>
      <c r="M32" s="498"/>
      <c r="N32" s="498"/>
      <c r="O32" s="498"/>
      <c r="P32" s="247" t="s">
        <v>664</v>
      </c>
      <c r="Q32" s="501"/>
      <c r="R32" s="501"/>
      <c r="S32" s="501"/>
      <c r="T32" s="501"/>
      <c r="U32" s="501"/>
      <c r="V32" s="501"/>
      <c r="W32" s="501"/>
      <c r="X32" s="502"/>
      <c r="Y32" s="506" t="s">
        <v>51</v>
      </c>
      <c r="Z32" s="507"/>
      <c r="AA32" s="508"/>
      <c r="AB32" s="496" t="s">
        <v>585</v>
      </c>
      <c r="AC32" s="496"/>
      <c r="AD32" s="496"/>
      <c r="AE32" s="448">
        <v>1459</v>
      </c>
      <c r="AF32" s="448"/>
      <c r="AG32" s="448"/>
      <c r="AH32" s="448"/>
      <c r="AI32" s="448">
        <v>1459</v>
      </c>
      <c r="AJ32" s="448"/>
      <c r="AK32" s="448"/>
      <c r="AL32" s="448"/>
      <c r="AM32" s="448">
        <v>1124</v>
      </c>
      <c r="AN32" s="448"/>
      <c r="AO32" s="448"/>
      <c r="AP32" s="448"/>
      <c r="AQ32" s="84" t="s">
        <v>576</v>
      </c>
      <c r="AR32" s="85"/>
      <c r="AS32" s="85"/>
      <c r="AT32" s="86"/>
      <c r="AU32" s="84" t="s">
        <v>576</v>
      </c>
      <c r="AV32" s="85"/>
      <c r="AW32" s="85"/>
      <c r="AX32" s="86"/>
    </row>
    <row r="33" spans="1:51" ht="23.25" customHeight="1" x14ac:dyDescent="0.15">
      <c r="A33" s="91"/>
      <c r="B33" s="92"/>
      <c r="C33" s="92"/>
      <c r="D33" s="92"/>
      <c r="E33" s="92"/>
      <c r="F33" s="93"/>
      <c r="G33" s="499"/>
      <c r="H33" s="500"/>
      <c r="I33" s="500"/>
      <c r="J33" s="500"/>
      <c r="K33" s="500"/>
      <c r="L33" s="500"/>
      <c r="M33" s="500"/>
      <c r="N33" s="500"/>
      <c r="O33" s="500"/>
      <c r="P33" s="503"/>
      <c r="Q33" s="504"/>
      <c r="R33" s="504"/>
      <c r="S33" s="504"/>
      <c r="T33" s="504"/>
      <c r="U33" s="504"/>
      <c r="V33" s="504"/>
      <c r="W33" s="504"/>
      <c r="X33" s="505"/>
      <c r="Y33" s="493" t="s">
        <v>52</v>
      </c>
      <c r="Z33" s="494"/>
      <c r="AA33" s="495"/>
      <c r="AB33" s="496" t="s">
        <v>585</v>
      </c>
      <c r="AC33" s="496"/>
      <c r="AD33" s="496"/>
      <c r="AE33" s="448">
        <v>1190</v>
      </c>
      <c r="AF33" s="448"/>
      <c r="AG33" s="448"/>
      <c r="AH33" s="448"/>
      <c r="AI33" s="448">
        <v>1170</v>
      </c>
      <c r="AJ33" s="448"/>
      <c r="AK33" s="448"/>
      <c r="AL33" s="448"/>
      <c r="AM33" s="448">
        <v>1170</v>
      </c>
      <c r="AN33" s="448"/>
      <c r="AO33" s="448"/>
      <c r="AP33" s="448"/>
      <c r="AQ33" s="448">
        <v>970</v>
      </c>
      <c r="AR33" s="448"/>
      <c r="AS33" s="448"/>
      <c r="AT33" s="448"/>
      <c r="AU33" s="84" t="s">
        <v>576</v>
      </c>
      <c r="AV33" s="85"/>
      <c r="AW33" s="85"/>
      <c r="AX33" s="86"/>
    </row>
    <row r="34" spans="1:51" ht="23.25" customHeight="1" x14ac:dyDescent="0.15">
      <c r="A34" s="449" t="s">
        <v>545</v>
      </c>
      <c r="B34" s="450"/>
      <c r="C34" s="450"/>
      <c r="D34" s="450"/>
      <c r="E34" s="450"/>
      <c r="F34" s="451"/>
      <c r="G34" s="367" t="s">
        <v>546</v>
      </c>
      <c r="H34" s="367"/>
      <c r="I34" s="367"/>
      <c r="J34" s="367"/>
      <c r="K34" s="367"/>
      <c r="L34" s="367"/>
      <c r="M34" s="367"/>
      <c r="N34" s="367"/>
      <c r="O34" s="367"/>
      <c r="P34" s="367"/>
      <c r="Q34" s="367"/>
      <c r="R34" s="367"/>
      <c r="S34" s="367"/>
      <c r="T34" s="367"/>
      <c r="U34" s="367"/>
      <c r="V34" s="367"/>
      <c r="W34" s="367"/>
      <c r="X34" s="368"/>
      <c r="Y34" s="425"/>
      <c r="Z34" s="426"/>
      <c r="AA34" s="427"/>
      <c r="AB34" s="366" t="s">
        <v>11</v>
      </c>
      <c r="AC34" s="367"/>
      <c r="AD34" s="368"/>
      <c r="AE34" s="366" t="s">
        <v>386</v>
      </c>
      <c r="AF34" s="367"/>
      <c r="AG34" s="367"/>
      <c r="AH34" s="368"/>
      <c r="AI34" s="366" t="s">
        <v>538</v>
      </c>
      <c r="AJ34" s="367"/>
      <c r="AK34" s="367"/>
      <c r="AL34" s="368"/>
      <c r="AM34" s="366" t="s">
        <v>354</v>
      </c>
      <c r="AN34" s="367"/>
      <c r="AO34" s="367"/>
      <c r="AP34" s="368"/>
      <c r="AQ34" s="422" t="s">
        <v>556</v>
      </c>
      <c r="AR34" s="423"/>
      <c r="AS34" s="423"/>
      <c r="AT34" s="423"/>
      <c r="AU34" s="423"/>
      <c r="AV34" s="423"/>
      <c r="AW34" s="423"/>
      <c r="AX34" s="424"/>
    </row>
    <row r="35" spans="1:51" ht="23.25" customHeight="1" x14ac:dyDescent="0.15">
      <c r="A35" s="452"/>
      <c r="B35" s="453"/>
      <c r="C35" s="453"/>
      <c r="D35" s="453"/>
      <c r="E35" s="453"/>
      <c r="F35" s="454"/>
      <c r="G35" s="439" t="s">
        <v>662</v>
      </c>
      <c r="H35" s="440"/>
      <c r="I35" s="440"/>
      <c r="J35" s="440"/>
      <c r="K35" s="440"/>
      <c r="L35" s="440"/>
      <c r="M35" s="440"/>
      <c r="N35" s="440"/>
      <c r="O35" s="440"/>
      <c r="P35" s="440"/>
      <c r="Q35" s="440"/>
      <c r="R35" s="440"/>
      <c r="S35" s="440"/>
      <c r="T35" s="440"/>
      <c r="U35" s="440"/>
      <c r="V35" s="440"/>
      <c r="W35" s="440"/>
      <c r="X35" s="440"/>
      <c r="Y35" s="443" t="s">
        <v>545</v>
      </c>
      <c r="Z35" s="444"/>
      <c r="AA35" s="445"/>
      <c r="AB35" s="432" t="s">
        <v>586</v>
      </c>
      <c r="AC35" s="433"/>
      <c r="AD35" s="434"/>
      <c r="AE35" s="435">
        <v>24.05</v>
      </c>
      <c r="AF35" s="435"/>
      <c r="AG35" s="435"/>
      <c r="AH35" s="435"/>
      <c r="AI35" s="435">
        <v>22.77</v>
      </c>
      <c r="AJ35" s="435"/>
      <c r="AK35" s="435"/>
      <c r="AL35" s="435"/>
      <c r="AM35" s="435">
        <v>16.2</v>
      </c>
      <c r="AN35" s="435"/>
      <c r="AO35" s="435"/>
      <c r="AP35" s="435"/>
      <c r="AQ35" s="82">
        <v>39.5</v>
      </c>
      <c r="AR35" s="83"/>
      <c r="AS35" s="83"/>
      <c r="AT35" s="83"/>
      <c r="AU35" s="83"/>
      <c r="AV35" s="83"/>
      <c r="AW35" s="83"/>
      <c r="AX35" s="87"/>
    </row>
    <row r="36" spans="1:51" ht="43.5" customHeight="1" x14ac:dyDescent="0.15">
      <c r="A36" s="455"/>
      <c r="B36" s="456"/>
      <c r="C36" s="456"/>
      <c r="D36" s="456"/>
      <c r="E36" s="456"/>
      <c r="F36" s="457"/>
      <c r="G36" s="441"/>
      <c r="H36" s="442"/>
      <c r="I36" s="442"/>
      <c r="J36" s="442"/>
      <c r="K36" s="442"/>
      <c r="L36" s="442"/>
      <c r="M36" s="442"/>
      <c r="N36" s="442"/>
      <c r="O36" s="442"/>
      <c r="P36" s="442"/>
      <c r="Q36" s="442"/>
      <c r="R36" s="442"/>
      <c r="S36" s="442"/>
      <c r="T36" s="442"/>
      <c r="U36" s="442"/>
      <c r="V36" s="442"/>
      <c r="W36" s="442"/>
      <c r="X36" s="442"/>
      <c r="Y36" s="382" t="s">
        <v>547</v>
      </c>
      <c r="Z36" s="436"/>
      <c r="AA36" s="437"/>
      <c r="AB36" s="428" t="s">
        <v>587</v>
      </c>
      <c r="AC36" s="429"/>
      <c r="AD36" s="430"/>
      <c r="AE36" s="431" t="s">
        <v>707</v>
      </c>
      <c r="AF36" s="431"/>
      <c r="AG36" s="431"/>
      <c r="AH36" s="431"/>
      <c r="AI36" s="431" t="s">
        <v>588</v>
      </c>
      <c r="AJ36" s="431"/>
      <c r="AK36" s="431"/>
      <c r="AL36" s="431"/>
      <c r="AM36" s="431" t="s">
        <v>658</v>
      </c>
      <c r="AN36" s="431"/>
      <c r="AO36" s="431"/>
      <c r="AP36" s="431"/>
      <c r="AQ36" s="515" t="s">
        <v>659</v>
      </c>
      <c r="AR36" s="516"/>
      <c r="AS36" s="516"/>
      <c r="AT36" s="516"/>
      <c r="AU36" s="516"/>
      <c r="AV36" s="516"/>
      <c r="AW36" s="516"/>
      <c r="AX36" s="517"/>
    </row>
    <row r="37" spans="1:51" ht="18.75" customHeight="1" x14ac:dyDescent="0.15">
      <c r="A37" s="473" t="s">
        <v>211</v>
      </c>
      <c r="B37" s="474"/>
      <c r="C37" s="474"/>
      <c r="D37" s="474"/>
      <c r="E37" s="474"/>
      <c r="F37" s="475"/>
      <c r="G37" s="404" t="s">
        <v>135</v>
      </c>
      <c r="H37" s="387"/>
      <c r="I37" s="387"/>
      <c r="J37" s="387"/>
      <c r="K37" s="387"/>
      <c r="L37" s="387"/>
      <c r="M37" s="387"/>
      <c r="N37" s="387"/>
      <c r="O37" s="405"/>
      <c r="P37" s="408" t="s">
        <v>55</v>
      </c>
      <c r="Q37" s="387"/>
      <c r="R37" s="387"/>
      <c r="S37" s="387"/>
      <c r="T37" s="387"/>
      <c r="U37" s="387"/>
      <c r="V37" s="387"/>
      <c r="W37" s="387"/>
      <c r="X37" s="405"/>
      <c r="Y37" s="410"/>
      <c r="Z37" s="411"/>
      <c r="AA37" s="412"/>
      <c r="AB37" s="416" t="s">
        <v>11</v>
      </c>
      <c r="AC37" s="417"/>
      <c r="AD37" s="418"/>
      <c r="AE37" s="416" t="s">
        <v>386</v>
      </c>
      <c r="AF37" s="417"/>
      <c r="AG37" s="417"/>
      <c r="AH37" s="418"/>
      <c r="AI37" s="446" t="s">
        <v>538</v>
      </c>
      <c r="AJ37" s="446"/>
      <c r="AK37" s="446"/>
      <c r="AL37" s="416"/>
      <c r="AM37" s="446" t="s">
        <v>354</v>
      </c>
      <c r="AN37" s="446"/>
      <c r="AO37" s="446"/>
      <c r="AP37" s="416"/>
      <c r="AQ37" s="101" t="s">
        <v>166</v>
      </c>
      <c r="AR37" s="102"/>
      <c r="AS37" s="102"/>
      <c r="AT37" s="103"/>
      <c r="AU37" s="387" t="s">
        <v>125</v>
      </c>
      <c r="AV37" s="387"/>
      <c r="AW37" s="387"/>
      <c r="AX37" s="388"/>
    </row>
    <row r="38" spans="1:51" ht="18.75" customHeight="1" x14ac:dyDescent="0.15">
      <c r="A38" s="476"/>
      <c r="B38" s="477"/>
      <c r="C38" s="477"/>
      <c r="D38" s="477"/>
      <c r="E38" s="477"/>
      <c r="F38" s="478"/>
      <c r="G38" s="406"/>
      <c r="H38" s="392"/>
      <c r="I38" s="392"/>
      <c r="J38" s="392"/>
      <c r="K38" s="392"/>
      <c r="L38" s="392"/>
      <c r="M38" s="392"/>
      <c r="N38" s="392"/>
      <c r="O38" s="407"/>
      <c r="P38" s="409"/>
      <c r="Q38" s="392"/>
      <c r="R38" s="392"/>
      <c r="S38" s="392"/>
      <c r="T38" s="392"/>
      <c r="U38" s="392"/>
      <c r="V38" s="392"/>
      <c r="W38" s="392"/>
      <c r="X38" s="407"/>
      <c r="Y38" s="413"/>
      <c r="Z38" s="414"/>
      <c r="AA38" s="415"/>
      <c r="AB38" s="419"/>
      <c r="AC38" s="420"/>
      <c r="AD38" s="421"/>
      <c r="AE38" s="419"/>
      <c r="AF38" s="420"/>
      <c r="AG38" s="420"/>
      <c r="AH38" s="421"/>
      <c r="AI38" s="447"/>
      <c r="AJ38" s="447"/>
      <c r="AK38" s="447"/>
      <c r="AL38" s="419"/>
      <c r="AM38" s="447"/>
      <c r="AN38" s="447"/>
      <c r="AO38" s="447"/>
      <c r="AP38" s="419"/>
      <c r="AQ38" s="518" t="s">
        <v>576</v>
      </c>
      <c r="AR38" s="519"/>
      <c r="AS38" s="390" t="s">
        <v>167</v>
      </c>
      <c r="AT38" s="391"/>
      <c r="AU38" s="389" t="s">
        <v>576</v>
      </c>
      <c r="AV38" s="389"/>
      <c r="AW38" s="392" t="s">
        <v>162</v>
      </c>
      <c r="AX38" s="393"/>
    </row>
    <row r="39" spans="1:51" ht="23.25" customHeight="1" x14ac:dyDescent="0.15">
      <c r="A39" s="479"/>
      <c r="B39" s="477"/>
      <c r="C39" s="477"/>
      <c r="D39" s="477"/>
      <c r="E39" s="477"/>
      <c r="F39" s="478"/>
      <c r="G39" s="370" t="s">
        <v>661</v>
      </c>
      <c r="H39" s="371"/>
      <c r="I39" s="371"/>
      <c r="J39" s="371"/>
      <c r="K39" s="371"/>
      <c r="L39" s="371"/>
      <c r="M39" s="371"/>
      <c r="N39" s="371"/>
      <c r="O39" s="372"/>
      <c r="P39" s="248" t="s">
        <v>665</v>
      </c>
      <c r="Q39" s="248"/>
      <c r="R39" s="248"/>
      <c r="S39" s="248"/>
      <c r="T39" s="248"/>
      <c r="U39" s="248"/>
      <c r="V39" s="248"/>
      <c r="W39" s="248"/>
      <c r="X39" s="379"/>
      <c r="Y39" s="382" t="s">
        <v>12</v>
      </c>
      <c r="Z39" s="383"/>
      <c r="AA39" s="384"/>
      <c r="AB39" s="385" t="s">
        <v>222</v>
      </c>
      <c r="AC39" s="385"/>
      <c r="AD39" s="385"/>
      <c r="AE39" s="82">
        <v>46.7</v>
      </c>
      <c r="AF39" s="83"/>
      <c r="AG39" s="83"/>
      <c r="AH39" s="83"/>
      <c r="AI39" s="82">
        <v>43.1</v>
      </c>
      <c r="AJ39" s="83"/>
      <c r="AK39" s="83"/>
      <c r="AL39" s="83"/>
      <c r="AM39" s="84" t="s">
        <v>576</v>
      </c>
      <c r="AN39" s="85"/>
      <c r="AO39" s="85"/>
      <c r="AP39" s="86"/>
      <c r="AQ39" s="84" t="s">
        <v>576</v>
      </c>
      <c r="AR39" s="85"/>
      <c r="AS39" s="85"/>
      <c r="AT39" s="86"/>
      <c r="AU39" s="83" t="s">
        <v>576</v>
      </c>
      <c r="AV39" s="83"/>
      <c r="AW39" s="83"/>
      <c r="AX39" s="87"/>
    </row>
    <row r="40" spans="1:51" ht="23.25" customHeight="1" x14ac:dyDescent="0.15">
      <c r="A40" s="480"/>
      <c r="B40" s="481"/>
      <c r="C40" s="481"/>
      <c r="D40" s="481"/>
      <c r="E40" s="481"/>
      <c r="F40" s="482"/>
      <c r="G40" s="373"/>
      <c r="H40" s="374"/>
      <c r="I40" s="374"/>
      <c r="J40" s="374"/>
      <c r="K40" s="374"/>
      <c r="L40" s="374"/>
      <c r="M40" s="374"/>
      <c r="N40" s="374"/>
      <c r="O40" s="375"/>
      <c r="P40" s="251"/>
      <c r="Q40" s="251"/>
      <c r="R40" s="251"/>
      <c r="S40" s="251"/>
      <c r="T40" s="251"/>
      <c r="U40" s="251"/>
      <c r="V40" s="251"/>
      <c r="W40" s="251"/>
      <c r="X40" s="380"/>
      <c r="Y40" s="366" t="s">
        <v>50</v>
      </c>
      <c r="Z40" s="367"/>
      <c r="AA40" s="368"/>
      <c r="AB40" s="369" t="s">
        <v>222</v>
      </c>
      <c r="AC40" s="369"/>
      <c r="AD40" s="369"/>
      <c r="AE40" s="82">
        <v>70</v>
      </c>
      <c r="AF40" s="83"/>
      <c r="AG40" s="83"/>
      <c r="AH40" s="83"/>
      <c r="AI40" s="82">
        <v>70</v>
      </c>
      <c r="AJ40" s="83"/>
      <c r="AK40" s="83"/>
      <c r="AL40" s="83"/>
      <c r="AM40" s="82">
        <v>70</v>
      </c>
      <c r="AN40" s="83"/>
      <c r="AO40" s="83"/>
      <c r="AP40" s="83"/>
      <c r="AQ40" s="84" t="s">
        <v>576</v>
      </c>
      <c r="AR40" s="85"/>
      <c r="AS40" s="85"/>
      <c r="AT40" s="86"/>
      <c r="AU40" s="83">
        <v>70</v>
      </c>
      <c r="AV40" s="83"/>
      <c r="AW40" s="83"/>
      <c r="AX40" s="87"/>
    </row>
    <row r="41" spans="1:51" ht="39.75" customHeight="1" x14ac:dyDescent="0.15">
      <c r="A41" s="479"/>
      <c r="B41" s="477"/>
      <c r="C41" s="477"/>
      <c r="D41" s="477"/>
      <c r="E41" s="477"/>
      <c r="F41" s="478"/>
      <c r="G41" s="376"/>
      <c r="H41" s="377"/>
      <c r="I41" s="377"/>
      <c r="J41" s="377"/>
      <c r="K41" s="377"/>
      <c r="L41" s="377"/>
      <c r="M41" s="377"/>
      <c r="N41" s="377"/>
      <c r="O41" s="378"/>
      <c r="P41" s="233"/>
      <c r="Q41" s="233"/>
      <c r="R41" s="233"/>
      <c r="S41" s="233"/>
      <c r="T41" s="233"/>
      <c r="U41" s="233"/>
      <c r="V41" s="233"/>
      <c r="W41" s="233"/>
      <c r="X41" s="381"/>
      <c r="Y41" s="366" t="s">
        <v>13</v>
      </c>
      <c r="Z41" s="367"/>
      <c r="AA41" s="368"/>
      <c r="AB41" s="386" t="s">
        <v>14</v>
      </c>
      <c r="AC41" s="386"/>
      <c r="AD41" s="386"/>
      <c r="AE41" s="82">
        <v>66.7</v>
      </c>
      <c r="AF41" s="83"/>
      <c r="AG41" s="83"/>
      <c r="AH41" s="83"/>
      <c r="AI41" s="82">
        <v>61.6</v>
      </c>
      <c r="AJ41" s="83"/>
      <c r="AK41" s="83"/>
      <c r="AL41" s="83"/>
      <c r="AM41" s="84" t="s">
        <v>576</v>
      </c>
      <c r="AN41" s="85"/>
      <c r="AO41" s="85"/>
      <c r="AP41" s="86"/>
      <c r="AQ41" s="84" t="s">
        <v>576</v>
      </c>
      <c r="AR41" s="85"/>
      <c r="AS41" s="85"/>
      <c r="AT41" s="86"/>
      <c r="AU41" s="83" t="s">
        <v>576</v>
      </c>
      <c r="AV41" s="83"/>
      <c r="AW41" s="83"/>
      <c r="AX41" s="87"/>
    </row>
    <row r="42" spans="1:51" ht="23.25" customHeight="1" x14ac:dyDescent="0.15">
      <c r="A42" s="88" t="s">
        <v>231</v>
      </c>
      <c r="B42" s="89"/>
      <c r="C42" s="89"/>
      <c r="D42" s="89"/>
      <c r="E42" s="89"/>
      <c r="F42" s="90"/>
      <c r="G42" s="94" t="s">
        <v>666</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6"/>
    </row>
    <row r="43" spans="1:51" ht="21.75" customHeight="1" thickBot="1" x14ac:dyDescent="0.2">
      <c r="A43" s="91"/>
      <c r="B43" s="92"/>
      <c r="C43" s="92"/>
      <c r="D43" s="92"/>
      <c r="E43" s="92"/>
      <c r="F43" s="93"/>
      <c r="G43" s="97"/>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9"/>
    </row>
    <row r="44" spans="1:51" ht="44.25" customHeight="1" x14ac:dyDescent="0.15">
      <c r="A44" s="509" t="s">
        <v>543</v>
      </c>
      <c r="B44" s="510"/>
      <c r="C44" s="510"/>
      <c r="D44" s="510"/>
      <c r="E44" s="510"/>
      <c r="F44" s="511"/>
      <c r="G44" s="512" t="s">
        <v>672</v>
      </c>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4"/>
      <c r="AY44">
        <f>COUNTA($G$44)</f>
        <v>1</v>
      </c>
    </row>
    <row r="45" spans="1:51" ht="31.5" customHeight="1" x14ac:dyDescent="0.15">
      <c r="A45" s="483" t="s">
        <v>544</v>
      </c>
      <c r="B45" s="484"/>
      <c r="C45" s="484"/>
      <c r="D45" s="484"/>
      <c r="E45" s="484"/>
      <c r="F45" s="362"/>
      <c r="G45" s="485" t="s">
        <v>542</v>
      </c>
      <c r="H45" s="486"/>
      <c r="I45" s="486"/>
      <c r="J45" s="486"/>
      <c r="K45" s="486"/>
      <c r="L45" s="486"/>
      <c r="M45" s="486"/>
      <c r="N45" s="486"/>
      <c r="O45" s="486"/>
      <c r="P45" s="487" t="s">
        <v>541</v>
      </c>
      <c r="Q45" s="486"/>
      <c r="R45" s="486"/>
      <c r="S45" s="486"/>
      <c r="T45" s="486"/>
      <c r="U45" s="486"/>
      <c r="V45" s="486"/>
      <c r="W45" s="486"/>
      <c r="X45" s="488"/>
      <c r="Y45" s="489"/>
      <c r="Z45" s="490"/>
      <c r="AA45" s="491"/>
      <c r="AB45" s="492" t="s">
        <v>11</v>
      </c>
      <c r="AC45" s="492"/>
      <c r="AD45" s="492"/>
      <c r="AE45" s="419" t="s">
        <v>386</v>
      </c>
      <c r="AF45" s="461"/>
      <c r="AG45" s="461"/>
      <c r="AH45" s="462"/>
      <c r="AI45" s="419" t="s">
        <v>538</v>
      </c>
      <c r="AJ45" s="461"/>
      <c r="AK45" s="461"/>
      <c r="AL45" s="462"/>
      <c r="AM45" s="419" t="s">
        <v>354</v>
      </c>
      <c r="AN45" s="461"/>
      <c r="AO45" s="461"/>
      <c r="AP45" s="462"/>
      <c r="AQ45" s="463" t="s">
        <v>385</v>
      </c>
      <c r="AR45" s="464"/>
      <c r="AS45" s="464"/>
      <c r="AT45" s="465"/>
      <c r="AU45" s="463" t="s">
        <v>555</v>
      </c>
      <c r="AV45" s="464"/>
      <c r="AW45" s="464"/>
      <c r="AX45" s="466"/>
      <c r="AY45">
        <f>COUNTA($G$46)</f>
        <v>1</v>
      </c>
    </row>
    <row r="46" spans="1:51" ht="23.25" customHeight="1" x14ac:dyDescent="0.15">
      <c r="A46" s="483"/>
      <c r="B46" s="484"/>
      <c r="C46" s="484"/>
      <c r="D46" s="484"/>
      <c r="E46" s="484"/>
      <c r="F46" s="362"/>
      <c r="G46" s="497" t="s">
        <v>667</v>
      </c>
      <c r="H46" s="498"/>
      <c r="I46" s="498"/>
      <c r="J46" s="498"/>
      <c r="K46" s="498"/>
      <c r="L46" s="498"/>
      <c r="M46" s="498"/>
      <c r="N46" s="498"/>
      <c r="O46" s="498"/>
      <c r="P46" s="247" t="s">
        <v>668</v>
      </c>
      <c r="Q46" s="501"/>
      <c r="R46" s="501"/>
      <c r="S46" s="501"/>
      <c r="T46" s="501"/>
      <c r="U46" s="501"/>
      <c r="V46" s="501"/>
      <c r="W46" s="501"/>
      <c r="X46" s="502"/>
      <c r="Y46" s="506" t="s">
        <v>51</v>
      </c>
      <c r="Z46" s="507"/>
      <c r="AA46" s="508"/>
      <c r="AB46" s="496" t="s">
        <v>583</v>
      </c>
      <c r="AC46" s="496"/>
      <c r="AD46" s="496"/>
      <c r="AE46" s="448">
        <v>75</v>
      </c>
      <c r="AF46" s="448"/>
      <c r="AG46" s="448"/>
      <c r="AH46" s="448"/>
      <c r="AI46" s="448">
        <v>73</v>
      </c>
      <c r="AJ46" s="448"/>
      <c r="AK46" s="448"/>
      <c r="AL46" s="448"/>
      <c r="AM46" s="448">
        <v>103</v>
      </c>
      <c r="AN46" s="448"/>
      <c r="AO46" s="448"/>
      <c r="AP46" s="448"/>
      <c r="AQ46" s="84" t="s">
        <v>576</v>
      </c>
      <c r="AR46" s="85"/>
      <c r="AS46" s="85"/>
      <c r="AT46" s="86"/>
      <c r="AU46" s="84" t="s">
        <v>576</v>
      </c>
      <c r="AV46" s="85"/>
      <c r="AW46" s="85"/>
      <c r="AX46" s="86"/>
      <c r="AY46">
        <f>$AY$45</f>
        <v>1</v>
      </c>
    </row>
    <row r="47" spans="1:51" ht="23.25" customHeight="1" x14ac:dyDescent="0.15">
      <c r="A47" s="91"/>
      <c r="B47" s="92"/>
      <c r="C47" s="92"/>
      <c r="D47" s="92"/>
      <c r="E47" s="92"/>
      <c r="F47" s="93"/>
      <c r="G47" s="499"/>
      <c r="H47" s="500"/>
      <c r="I47" s="500"/>
      <c r="J47" s="500"/>
      <c r="K47" s="500"/>
      <c r="L47" s="500"/>
      <c r="M47" s="500"/>
      <c r="N47" s="500"/>
      <c r="O47" s="500"/>
      <c r="P47" s="503"/>
      <c r="Q47" s="504"/>
      <c r="R47" s="504"/>
      <c r="S47" s="504"/>
      <c r="T47" s="504"/>
      <c r="U47" s="504"/>
      <c r="V47" s="504"/>
      <c r="W47" s="504"/>
      <c r="X47" s="505"/>
      <c r="Y47" s="493" t="s">
        <v>52</v>
      </c>
      <c r="Z47" s="494"/>
      <c r="AA47" s="495"/>
      <c r="AB47" s="496" t="s">
        <v>583</v>
      </c>
      <c r="AC47" s="496"/>
      <c r="AD47" s="496"/>
      <c r="AE47" s="448">
        <v>109</v>
      </c>
      <c r="AF47" s="448"/>
      <c r="AG47" s="448"/>
      <c r="AH47" s="448"/>
      <c r="AI47" s="448">
        <v>94</v>
      </c>
      <c r="AJ47" s="448"/>
      <c r="AK47" s="448"/>
      <c r="AL47" s="448"/>
      <c r="AM47" s="448">
        <v>105</v>
      </c>
      <c r="AN47" s="448"/>
      <c r="AO47" s="448"/>
      <c r="AP47" s="448"/>
      <c r="AQ47" s="448">
        <v>115</v>
      </c>
      <c r="AR47" s="448"/>
      <c r="AS47" s="448"/>
      <c r="AT47" s="448"/>
      <c r="AU47" s="458">
        <v>123</v>
      </c>
      <c r="AV47" s="459"/>
      <c r="AW47" s="459"/>
      <c r="AX47" s="460"/>
      <c r="AY47">
        <f>$AY$45</f>
        <v>1</v>
      </c>
    </row>
    <row r="48" spans="1:51" ht="23.25" customHeight="1" x14ac:dyDescent="0.15">
      <c r="A48" s="449" t="s">
        <v>545</v>
      </c>
      <c r="B48" s="450"/>
      <c r="C48" s="450"/>
      <c r="D48" s="450"/>
      <c r="E48" s="450"/>
      <c r="F48" s="451"/>
      <c r="G48" s="367" t="s">
        <v>546</v>
      </c>
      <c r="H48" s="367"/>
      <c r="I48" s="367"/>
      <c r="J48" s="367"/>
      <c r="K48" s="367"/>
      <c r="L48" s="367"/>
      <c r="M48" s="367"/>
      <c r="N48" s="367"/>
      <c r="O48" s="367"/>
      <c r="P48" s="367"/>
      <c r="Q48" s="367"/>
      <c r="R48" s="367"/>
      <c r="S48" s="367"/>
      <c r="T48" s="367"/>
      <c r="U48" s="367"/>
      <c r="V48" s="367"/>
      <c r="W48" s="367"/>
      <c r="X48" s="368"/>
      <c r="Y48" s="425"/>
      <c r="Z48" s="426"/>
      <c r="AA48" s="427"/>
      <c r="AB48" s="366" t="s">
        <v>11</v>
      </c>
      <c r="AC48" s="367"/>
      <c r="AD48" s="368"/>
      <c r="AE48" s="100" t="s">
        <v>386</v>
      </c>
      <c r="AF48" s="100"/>
      <c r="AG48" s="100"/>
      <c r="AH48" s="100"/>
      <c r="AI48" s="100" t="s">
        <v>538</v>
      </c>
      <c r="AJ48" s="100"/>
      <c r="AK48" s="100"/>
      <c r="AL48" s="100"/>
      <c r="AM48" s="100" t="s">
        <v>354</v>
      </c>
      <c r="AN48" s="100"/>
      <c r="AO48" s="100"/>
      <c r="AP48" s="100"/>
      <c r="AQ48" s="422" t="s">
        <v>556</v>
      </c>
      <c r="AR48" s="423"/>
      <c r="AS48" s="423"/>
      <c r="AT48" s="423"/>
      <c r="AU48" s="423"/>
      <c r="AV48" s="423"/>
      <c r="AW48" s="423"/>
      <c r="AX48" s="424"/>
      <c r="AY48">
        <f>IF(SUBSTITUTE(SUBSTITUTE($G$49,"／",""),"　","")="",0,1)</f>
        <v>1</v>
      </c>
    </row>
    <row r="49" spans="1:51" ht="23.25" customHeight="1" x14ac:dyDescent="0.15">
      <c r="A49" s="452"/>
      <c r="B49" s="453"/>
      <c r="C49" s="453"/>
      <c r="D49" s="453"/>
      <c r="E49" s="453"/>
      <c r="F49" s="454"/>
      <c r="G49" s="439" t="s">
        <v>669</v>
      </c>
      <c r="H49" s="440"/>
      <c r="I49" s="440"/>
      <c r="J49" s="440"/>
      <c r="K49" s="440"/>
      <c r="L49" s="440"/>
      <c r="M49" s="440"/>
      <c r="N49" s="440"/>
      <c r="O49" s="440"/>
      <c r="P49" s="440"/>
      <c r="Q49" s="440"/>
      <c r="R49" s="440"/>
      <c r="S49" s="440"/>
      <c r="T49" s="440"/>
      <c r="U49" s="440"/>
      <c r="V49" s="440"/>
      <c r="W49" s="440"/>
      <c r="X49" s="440"/>
      <c r="Y49" s="443" t="s">
        <v>545</v>
      </c>
      <c r="Z49" s="444"/>
      <c r="AA49" s="445"/>
      <c r="AB49" s="432" t="s">
        <v>586</v>
      </c>
      <c r="AC49" s="433"/>
      <c r="AD49" s="434"/>
      <c r="AE49" s="435">
        <v>1354.2</v>
      </c>
      <c r="AF49" s="435"/>
      <c r="AG49" s="435"/>
      <c r="AH49" s="435"/>
      <c r="AI49" s="435">
        <v>858.5</v>
      </c>
      <c r="AJ49" s="435"/>
      <c r="AK49" s="435"/>
      <c r="AL49" s="435"/>
      <c r="AM49" s="435">
        <v>680.5</v>
      </c>
      <c r="AN49" s="435"/>
      <c r="AO49" s="435"/>
      <c r="AP49" s="435"/>
      <c r="AQ49" s="82">
        <v>1031.8</v>
      </c>
      <c r="AR49" s="83"/>
      <c r="AS49" s="83"/>
      <c r="AT49" s="83"/>
      <c r="AU49" s="83"/>
      <c r="AV49" s="83"/>
      <c r="AW49" s="83"/>
      <c r="AX49" s="87"/>
      <c r="AY49">
        <f>$AY$48</f>
        <v>1</v>
      </c>
    </row>
    <row r="50" spans="1:51" ht="46.5" customHeight="1" x14ac:dyDescent="0.15">
      <c r="A50" s="455"/>
      <c r="B50" s="456"/>
      <c r="C50" s="456"/>
      <c r="D50" s="456"/>
      <c r="E50" s="456"/>
      <c r="F50" s="457"/>
      <c r="G50" s="441"/>
      <c r="H50" s="442"/>
      <c r="I50" s="442"/>
      <c r="J50" s="442"/>
      <c r="K50" s="442"/>
      <c r="L50" s="442"/>
      <c r="M50" s="442"/>
      <c r="N50" s="442"/>
      <c r="O50" s="442"/>
      <c r="P50" s="442"/>
      <c r="Q50" s="442"/>
      <c r="R50" s="442"/>
      <c r="S50" s="442"/>
      <c r="T50" s="442"/>
      <c r="U50" s="442"/>
      <c r="V50" s="442"/>
      <c r="W50" s="442"/>
      <c r="X50" s="442"/>
      <c r="Y50" s="382" t="s">
        <v>547</v>
      </c>
      <c r="Z50" s="436"/>
      <c r="AA50" s="437"/>
      <c r="AB50" s="428" t="s">
        <v>589</v>
      </c>
      <c r="AC50" s="429"/>
      <c r="AD50" s="430"/>
      <c r="AE50" s="431" t="s">
        <v>590</v>
      </c>
      <c r="AF50" s="431"/>
      <c r="AG50" s="431"/>
      <c r="AH50" s="431"/>
      <c r="AI50" s="431" t="s">
        <v>591</v>
      </c>
      <c r="AJ50" s="431"/>
      <c r="AK50" s="431"/>
      <c r="AL50" s="431"/>
      <c r="AM50" s="431" t="s">
        <v>619</v>
      </c>
      <c r="AN50" s="431"/>
      <c r="AO50" s="431"/>
      <c r="AP50" s="431"/>
      <c r="AQ50" s="431" t="s">
        <v>620</v>
      </c>
      <c r="AR50" s="431"/>
      <c r="AS50" s="431"/>
      <c r="AT50" s="431"/>
      <c r="AU50" s="431"/>
      <c r="AV50" s="431"/>
      <c r="AW50" s="431"/>
      <c r="AX50" s="438"/>
      <c r="AY50">
        <f>$AY$48</f>
        <v>1</v>
      </c>
    </row>
    <row r="51" spans="1:51" ht="23.25" customHeight="1" x14ac:dyDescent="0.15">
      <c r="A51" s="88" t="s">
        <v>545</v>
      </c>
      <c r="B51" s="467"/>
      <c r="C51" s="467"/>
      <c r="D51" s="467"/>
      <c r="E51" s="467"/>
      <c r="F51" s="468"/>
      <c r="G51" s="367" t="s">
        <v>546</v>
      </c>
      <c r="H51" s="367"/>
      <c r="I51" s="367"/>
      <c r="J51" s="367"/>
      <c r="K51" s="367"/>
      <c r="L51" s="367"/>
      <c r="M51" s="367"/>
      <c r="N51" s="367"/>
      <c r="O51" s="367"/>
      <c r="P51" s="367"/>
      <c r="Q51" s="367"/>
      <c r="R51" s="367"/>
      <c r="S51" s="367"/>
      <c r="T51" s="367"/>
      <c r="U51" s="367"/>
      <c r="V51" s="367"/>
      <c r="W51" s="367"/>
      <c r="X51" s="368"/>
      <c r="Y51" s="425"/>
      <c r="Z51" s="426"/>
      <c r="AA51" s="427"/>
      <c r="AB51" s="366" t="s">
        <v>11</v>
      </c>
      <c r="AC51" s="367"/>
      <c r="AD51" s="368"/>
      <c r="AE51" s="100" t="s">
        <v>386</v>
      </c>
      <c r="AF51" s="100"/>
      <c r="AG51" s="100"/>
      <c r="AH51" s="100"/>
      <c r="AI51" s="100" t="s">
        <v>538</v>
      </c>
      <c r="AJ51" s="100"/>
      <c r="AK51" s="100"/>
      <c r="AL51" s="100"/>
      <c r="AM51" s="100" t="s">
        <v>354</v>
      </c>
      <c r="AN51" s="100"/>
      <c r="AO51" s="100"/>
      <c r="AP51" s="100"/>
      <c r="AQ51" s="422" t="s">
        <v>556</v>
      </c>
      <c r="AR51" s="423"/>
      <c r="AS51" s="423"/>
      <c r="AT51" s="423"/>
      <c r="AU51" s="423"/>
      <c r="AV51" s="423"/>
      <c r="AW51" s="423"/>
      <c r="AX51" s="424"/>
      <c r="AY51">
        <f>IF(SUBSTITUTE(SUBSTITUTE($G$52,"／",""),"　","")="",0,1)</f>
        <v>1</v>
      </c>
    </row>
    <row r="52" spans="1:51" ht="23.25" customHeight="1" x14ac:dyDescent="0.15">
      <c r="A52" s="469"/>
      <c r="B52" s="387"/>
      <c r="C52" s="387"/>
      <c r="D52" s="387"/>
      <c r="E52" s="387"/>
      <c r="F52" s="470"/>
      <c r="G52" s="439" t="s">
        <v>676</v>
      </c>
      <c r="H52" s="440"/>
      <c r="I52" s="440"/>
      <c r="J52" s="440"/>
      <c r="K52" s="440"/>
      <c r="L52" s="440"/>
      <c r="M52" s="440"/>
      <c r="N52" s="440"/>
      <c r="O52" s="440"/>
      <c r="P52" s="440"/>
      <c r="Q52" s="440"/>
      <c r="R52" s="440"/>
      <c r="S52" s="440"/>
      <c r="T52" s="440"/>
      <c r="U52" s="440"/>
      <c r="V52" s="440"/>
      <c r="W52" s="440"/>
      <c r="X52" s="440"/>
      <c r="Y52" s="443" t="s">
        <v>545</v>
      </c>
      <c r="Z52" s="444"/>
      <c r="AA52" s="445"/>
      <c r="AB52" s="432" t="s">
        <v>586</v>
      </c>
      <c r="AC52" s="433"/>
      <c r="AD52" s="434"/>
      <c r="AE52" s="435">
        <v>1133.7</v>
      </c>
      <c r="AF52" s="435"/>
      <c r="AG52" s="435"/>
      <c r="AH52" s="435"/>
      <c r="AI52" s="435">
        <v>1614.7</v>
      </c>
      <c r="AJ52" s="435"/>
      <c r="AK52" s="435"/>
      <c r="AL52" s="435"/>
      <c r="AM52" s="435">
        <v>345.4</v>
      </c>
      <c r="AN52" s="435"/>
      <c r="AO52" s="435"/>
      <c r="AP52" s="435"/>
      <c r="AQ52" s="82">
        <v>1335.3</v>
      </c>
      <c r="AR52" s="83"/>
      <c r="AS52" s="83"/>
      <c r="AT52" s="83"/>
      <c r="AU52" s="83"/>
      <c r="AV52" s="83"/>
      <c r="AW52" s="83"/>
      <c r="AX52" s="87"/>
      <c r="AY52">
        <f>$AY$51</f>
        <v>1</v>
      </c>
    </row>
    <row r="53" spans="1:51" ht="46.5" customHeight="1" x14ac:dyDescent="0.15">
      <c r="A53" s="471"/>
      <c r="B53" s="392"/>
      <c r="C53" s="392"/>
      <c r="D53" s="392"/>
      <c r="E53" s="392"/>
      <c r="F53" s="472"/>
      <c r="G53" s="441"/>
      <c r="H53" s="442"/>
      <c r="I53" s="442"/>
      <c r="J53" s="442"/>
      <c r="K53" s="442"/>
      <c r="L53" s="442"/>
      <c r="M53" s="442"/>
      <c r="N53" s="442"/>
      <c r="O53" s="442"/>
      <c r="P53" s="442"/>
      <c r="Q53" s="442"/>
      <c r="R53" s="442"/>
      <c r="S53" s="442"/>
      <c r="T53" s="442"/>
      <c r="U53" s="442"/>
      <c r="V53" s="442"/>
      <c r="W53" s="442"/>
      <c r="X53" s="442"/>
      <c r="Y53" s="382" t="s">
        <v>547</v>
      </c>
      <c r="Z53" s="436"/>
      <c r="AA53" s="437"/>
      <c r="AB53" s="428" t="s">
        <v>592</v>
      </c>
      <c r="AC53" s="429"/>
      <c r="AD53" s="430"/>
      <c r="AE53" s="431" t="s">
        <v>677</v>
      </c>
      <c r="AF53" s="431"/>
      <c r="AG53" s="431"/>
      <c r="AH53" s="431"/>
      <c r="AI53" s="431" t="s">
        <v>678</v>
      </c>
      <c r="AJ53" s="431"/>
      <c r="AK53" s="431"/>
      <c r="AL53" s="431"/>
      <c r="AM53" s="431" t="s">
        <v>679</v>
      </c>
      <c r="AN53" s="431"/>
      <c r="AO53" s="431"/>
      <c r="AP53" s="431"/>
      <c r="AQ53" s="431" t="s">
        <v>680</v>
      </c>
      <c r="AR53" s="431"/>
      <c r="AS53" s="431"/>
      <c r="AT53" s="431"/>
      <c r="AU53" s="431"/>
      <c r="AV53" s="431"/>
      <c r="AW53" s="431"/>
      <c r="AX53" s="438"/>
      <c r="AY53">
        <f>$AY$51</f>
        <v>1</v>
      </c>
    </row>
    <row r="54" spans="1:51" ht="18.75" customHeight="1" x14ac:dyDescent="0.15">
      <c r="A54" s="394" t="s">
        <v>211</v>
      </c>
      <c r="B54" s="395"/>
      <c r="C54" s="395"/>
      <c r="D54" s="395"/>
      <c r="E54" s="395"/>
      <c r="F54" s="396"/>
      <c r="G54" s="404" t="s">
        <v>135</v>
      </c>
      <c r="H54" s="387"/>
      <c r="I54" s="387"/>
      <c r="J54" s="387"/>
      <c r="K54" s="387"/>
      <c r="L54" s="387"/>
      <c r="M54" s="387"/>
      <c r="N54" s="387"/>
      <c r="O54" s="405"/>
      <c r="P54" s="408" t="s">
        <v>55</v>
      </c>
      <c r="Q54" s="387"/>
      <c r="R54" s="387"/>
      <c r="S54" s="387"/>
      <c r="T54" s="387"/>
      <c r="U54" s="387"/>
      <c r="V54" s="387"/>
      <c r="W54" s="387"/>
      <c r="X54" s="405"/>
      <c r="Y54" s="410"/>
      <c r="Z54" s="411"/>
      <c r="AA54" s="412"/>
      <c r="AB54" s="416" t="s">
        <v>11</v>
      </c>
      <c r="AC54" s="417"/>
      <c r="AD54" s="418"/>
      <c r="AE54" s="100" t="s">
        <v>386</v>
      </c>
      <c r="AF54" s="100"/>
      <c r="AG54" s="100"/>
      <c r="AH54" s="100"/>
      <c r="AI54" s="100" t="s">
        <v>538</v>
      </c>
      <c r="AJ54" s="100"/>
      <c r="AK54" s="100"/>
      <c r="AL54" s="100"/>
      <c r="AM54" s="100" t="s">
        <v>354</v>
      </c>
      <c r="AN54" s="100"/>
      <c r="AO54" s="100"/>
      <c r="AP54" s="100"/>
      <c r="AQ54" s="101" t="s">
        <v>166</v>
      </c>
      <c r="AR54" s="102"/>
      <c r="AS54" s="102"/>
      <c r="AT54" s="103"/>
      <c r="AU54" s="387" t="s">
        <v>125</v>
      </c>
      <c r="AV54" s="387"/>
      <c r="AW54" s="387"/>
      <c r="AX54" s="388"/>
      <c r="AY54">
        <f>COUNTA($G$56)</f>
        <v>1</v>
      </c>
    </row>
    <row r="55" spans="1:51" ht="18.75" customHeight="1" x14ac:dyDescent="0.15">
      <c r="A55" s="397"/>
      <c r="B55" s="398"/>
      <c r="C55" s="398"/>
      <c r="D55" s="398"/>
      <c r="E55" s="398"/>
      <c r="F55" s="399"/>
      <c r="G55" s="406"/>
      <c r="H55" s="392"/>
      <c r="I55" s="392"/>
      <c r="J55" s="392"/>
      <c r="K55" s="392"/>
      <c r="L55" s="392"/>
      <c r="M55" s="392"/>
      <c r="N55" s="392"/>
      <c r="O55" s="407"/>
      <c r="P55" s="409"/>
      <c r="Q55" s="392"/>
      <c r="R55" s="392"/>
      <c r="S55" s="392"/>
      <c r="T55" s="392"/>
      <c r="U55" s="392"/>
      <c r="V55" s="392"/>
      <c r="W55" s="392"/>
      <c r="X55" s="407"/>
      <c r="Y55" s="413"/>
      <c r="Z55" s="414"/>
      <c r="AA55" s="415"/>
      <c r="AB55" s="419"/>
      <c r="AC55" s="420"/>
      <c r="AD55" s="421"/>
      <c r="AE55" s="100"/>
      <c r="AF55" s="100"/>
      <c r="AG55" s="100"/>
      <c r="AH55" s="100"/>
      <c r="AI55" s="100"/>
      <c r="AJ55" s="100"/>
      <c r="AK55" s="100"/>
      <c r="AL55" s="100"/>
      <c r="AM55" s="100"/>
      <c r="AN55" s="100"/>
      <c r="AO55" s="100"/>
      <c r="AP55" s="100"/>
      <c r="AQ55" s="389">
        <v>4</v>
      </c>
      <c r="AR55" s="389"/>
      <c r="AS55" s="390" t="s">
        <v>167</v>
      </c>
      <c r="AT55" s="391"/>
      <c r="AU55" s="389" t="s">
        <v>576</v>
      </c>
      <c r="AV55" s="389"/>
      <c r="AW55" s="392" t="s">
        <v>162</v>
      </c>
      <c r="AX55" s="393"/>
      <c r="AY55">
        <f>$AY$54</f>
        <v>1</v>
      </c>
    </row>
    <row r="56" spans="1:51" ht="23.25" customHeight="1" x14ac:dyDescent="0.15">
      <c r="A56" s="400"/>
      <c r="B56" s="398"/>
      <c r="C56" s="398"/>
      <c r="D56" s="398"/>
      <c r="E56" s="398"/>
      <c r="F56" s="399"/>
      <c r="G56" s="370" t="s">
        <v>582</v>
      </c>
      <c r="H56" s="371"/>
      <c r="I56" s="371"/>
      <c r="J56" s="371"/>
      <c r="K56" s="371"/>
      <c r="L56" s="371"/>
      <c r="M56" s="371"/>
      <c r="N56" s="371"/>
      <c r="O56" s="372"/>
      <c r="P56" s="247" t="s">
        <v>670</v>
      </c>
      <c r="Q56" s="248"/>
      <c r="R56" s="248"/>
      <c r="S56" s="248"/>
      <c r="T56" s="248"/>
      <c r="U56" s="248"/>
      <c r="V56" s="248"/>
      <c r="W56" s="248"/>
      <c r="X56" s="379"/>
      <c r="Y56" s="382" t="s">
        <v>12</v>
      </c>
      <c r="Z56" s="383"/>
      <c r="AA56" s="384"/>
      <c r="AB56" s="385" t="s">
        <v>583</v>
      </c>
      <c r="AC56" s="385"/>
      <c r="AD56" s="385"/>
      <c r="AE56" s="82">
        <v>144</v>
      </c>
      <c r="AF56" s="83"/>
      <c r="AG56" s="83"/>
      <c r="AH56" s="83"/>
      <c r="AI56" s="82">
        <v>205</v>
      </c>
      <c r="AJ56" s="83"/>
      <c r="AK56" s="83"/>
      <c r="AL56" s="83"/>
      <c r="AM56" s="82">
        <v>266</v>
      </c>
      <c r="AN56" s="83"/>
      <c r="AO56" s="83"/>
      <c r="AP56" s="83"/>
      <c r="AQ56" s="84" t="s">
        <v>576</v>
      </c>
      <c r="AR56" s="85"/>
      <c r="AS56" s="85"/>
      <c r="AT56" s="86"/>
      <c r="AU56" s="83" t="s">
        <v>576</v>
      </c>
      <c r="AV56" s="83"/>
      <c r="AW56" s="83"/>
      <c r="AX56" s="87"/>
      <c r="AY56">
        <f>$AY$54</f>
        <v>1</v>
      </c>
    </row>
    <row r="57" spans="1:51" ht="23.25" customHeight="1" x14ac:dyDescent="0.15">
      <c r="A57" s="401"/>
      <c r="B57" s="402"/>
      <c r="C57" s="402"/>
      <c r="D57" s="402"/>
      <c r="E57" s="402"/>
      <c r="F57" s="403"/>
      <c r="G57" s="373"/>
      <c r="H57" s="374"/>
      <c r="I57" s="374"/>
      <c r="J57" s="374"/>
      <c r="K57" s="374"/>
      <c r="L57" s="374"/>
      <c r="M57" s="374"/>
      <c r="N57" s="374"/>
      <c r="O57" s="375"/>
      <c r="P57" s="250"/>
      <c r="Q57" s="251"/>
      <c r="R57" s="251"/>
      <c r="S57" s="251"/>
      <c r="T57" s="251"/>
      <c r="U57" s="251"/>
      <c r="V57" s="251"/>
      <c r="W57" s="251"/>
      <c r="X57" s="380"/>
      <c r="Y57" s="366" t="s">
        <v>50</v>
      </c>
      <c r="Z57" s="367"/>
      <c r="AA57" s="368"/>
      <c r="AB57" s="369" t="s">
        <v>583</v>
      </c>
      <c r="AC57" s="369"/>
      <c r="AD57" s="369"/>
      <c r="AE57" s="82">
        <v>220</v>
      </c>
      <c r="AF57" s="83"/>
      <c r="AG57" s="83"/>
      <c r="AH57" s="83"/>
      <c r="AI57" s="82">
        <v>220</v>
      </c>
      <c r="AJ57" s="83"/>
      <c r="AK57" s="83"/>
      <c r="AL57" s="83"/>
      <c r="AM57" s="82">
        <v>220</v>
      </c>
      <c r="AN57" s="83"/>
      <c r="AO57" s="83"/>
      <c r="AP57" s="83"/>
      <c r="AQ57" s="84">
        <v>220</v>
      </c>
      <c r="AR57" s="85"/>
      <c r="AS57" s="85"/>
      <c r="AT57" s="86"/>
      <c r="AU57" s="83" t="s">
        <v>576</v>
      </c>
      <c r="AV57" s="83"/>
      <c r="AW57" s="83"/>
      <c r="AX57" s="87"/>
      <c r="AY57">
        <f>$AY$54</f>
        <v>1</v>
      </c>
    </row>
    <row r="58" spans="1:51" ht="23.25" customHeight="1" x14ac:dyDescent="0.15">
      <c r="A58" s="400"/>
      <c r="B58" s="398"/>
      <c r="C58" s="398"/>
      <c r="D58" s="398"/>
      <c r="E58" s="398"/>
      <c r="F58" s="399"/>
      <c r="G58" s="376"/>
      <c r="H58" s="377"/>
      <c r="I58" s="377"/>
      <c r="J58" s="377"/>
      <c r="K58" s="377"/>
      <c r="L58" s="377"/>
      <c r="M58" s="377"/>
      <c r="N58" s="377"/>
      <c r="O58" s="378"/>
      <c r="P58" s="232"/>
      <c r="Q58" s="233"/>
      <c r="R58" s="233"/>
      <c r="S58" s="233"/>
      <c r="T58" s="233"/>
      <c r="U58" s="233"/>
      <c r="V58" s="233"/>
      <c r="W58" s="233"/>
      <c r="X58" s="381"/>
      <c r="Y58" s="366" t="s">
        <v>13</v>
      </c>
      <c r="Z58" s="367"/>
      <c r="AA58" s="368"/>
      <c r="AB58" s="386" t="s">
        <v>14</v>
      </c>
      <c r="AC58" s="386"/>
      <c r="AD58" s="386"/>
      <c r="AE58" s="82">
        <v>65.454545454545496</v>
      </c>
      <c r="AF58" s="83"/>
      <c r="AG58" s="83"/>
      <c r="AH58" s="83"/>
      <c r="AI58" s="82">
        <v>93.2</v>
      </c>
      <c r="AJ58" s="83"/>
      <c r="AK58" s="83"/>
      <c r="AL58" s="83"/>
      <c r="AM58" s="82">
        <v>120.9</v>
      </c>
      <c r="AN58" s="83"/>
      <c r="AO58" s="83"/>
      <c r="AP58" s="83"/>
      <c r="AQ58" s="84" t="s">
        <v>576</v>
      </c>
      <c r="AR58" s="85"/>
      <c r="AS58" s="85"/>
      <c r="AT58" s="86"/>
      <c r="AU58" s="83" t="s">
        <v>576</v>
      </c>
      <c r="AV58" s="83"/>
      <c r="AW58" s="83"/>
      <c r="AX58" s="87"/>
      <c r="AY58">
        <f>$AY$54</f>
        <v>1</v>
      </c>
    </row>
    <row r="59" spans="1:51" ht="18.75" customHeight="1" x14ac:dyDescent="0.15">
      <c r="A59" s="394" t="s">
        <v>211</v>
      </c>
      <c r="B59" s="395"/>
      <c r="C59" s="395"/>
      <c r="D59" s="395"/>
      <c r="E59" s="395"/>
      <c r="F59" s="396"/>
      <c r="G59" s="404" t="s">
        <v>135</v>
      </c>
      <c r="H59" s="387"/>
      <c r="I59" s="387"/>
      <c r="J59" s="387"/>
      <c r="K59" s="387"/>
      <c r="L59" s="387"/>
      <c r="M59" s="387"/>
      <c r="N59" s="387"/>
      <c r="O59" s="405"/>
      <c r="P59" s="408" t="s">
        <v>55</v>
      </c>
      <c r="Q59" s="387"/>
      <c r="R59" s="387"/>
      <c r="S59" s="387"/>
      <c r="T59" s="387"/>
      <c r="U59" s="387"/>
      <c r="V59" s="387"/>
      <c r="W59" s="387"/>
      <c r="X59" s="405"/>
      <c r="Y59" s="410"/>
      <c r="Z59" s="411"/>
      <c r="AA59" s="412"/>
      <c r="AB59" s="416" t="s">
        <v>11</v>
      </c>
      <c r="AC59" s="417"/>
      <c r="AD59" s="418"/>
      <c r="AE59" s="100" t="s">
        <v>386</v>
      </c>
      <c r="AF59" s="100"/>
      <c r="AG59" s="100"/>
      <c r="AH59" s="100"/>
      <c r="AI59" s="100" t="s">
        <v>538</v>
      </c>
      <c r="AJ59" s="100"/>
      <c r="AK59" s="100"/>
      <c r="AL59" s="100"/>
      <c r="AM59" s="100" t="s">
        <v>354</v>
      </c>
      <c r="AN59" s="100"/>
      <c r="AO59" s="100"/>
      <c r="AP59" s="100"/>
      <c r="AQ59" s="101" t="s">
        <v>166</v>
      </c>
      <c r="AR59" s="102"/>
      <c r="AS59" s="102"/>
      <c r="AT59" s="103"/>
      <c r="AU59" s="387" t="s">
        <v>125</v>
      </c>
      <c r="AV59" s="387"/>
      <c r="AW59" s="387"/>
      <c r="AX59" s="388"/>
      <c r="AY59">
        <f>COUNTA($G$61)</f>
        <v>1</v>
      </c>
    </row>
    <row r="60" spans="1:51" ht="18.75" customHeight="1" x14ac:dyDescent="0.15">
      <c r="A60" s="397"/>
      <c r="B60" s="398"/>
      <c r="C60" s="398"/>
      <c r="D60" s="398"/>
      <c r="E60" s="398"/>
      <c r="F60" s="399"/>
      <c r="G60" s="406"/>
      <c r="H60" s="392"/>
      <c r="I60" s="392"/>
      <c r="J60" s="392"/>
      <c r="K60" s="392"/>
      <c r="L60" s="392"/>
      <c r="M60" s="392"/>
      <c r="N60" s="392"/>
      <c r="O60" s="407"/>
      <c r="P60" s="409"/>
      <c r="Q60" s="392"/>
      <c r="R60" s="392"/>
      <c r="S60" s="392"/>
      <c r="T60" s="392"/>
      <c r="U60" s="392"/>
      <c r="V60" s="392"/>
      <c r="W60" s="392"/>
      <c r="X60" s="407"/>
      <c r="Y60" s="413"/>
      <c r="Z60" s="414"/>
      <c r="AA60" s="415"/>
      <c r="AB60" s="419"/>
      <c r="AC60" s="420"/>
      <c r="AD60" s="421"/>
      <c r="AE60" s="100"/>
      <c r="AF60" s="100"/>
      <c r="AG60" s="100"/>
      <c r="AH60" s="100"/>
      <c r="AI60" s="100"/>
      <c r="AJ60" s="100"/>
      <c r="AK60" s="100"/>
      <c r="AL60" s="100"/>
      <c r="AM60" s="100"/>
      <c r="AN60" s="100"/>
      <c r="AO60" s="100"/>
      <c r="AP60" s="100"/>
      <c r="AQ60" s="389">
        <v>4</v>
      </c>
      <c r="AR60" s="389"/>
      <c r="AS60" s="390" t="s">
        <v>167</v>
      </c>
      <c r="AT60" s="391"/>
      <c r="AU60" s="389" t="s">
        <v>576</v>
      </c>
      <c r="AV60" s="389"/>
      <c r="AW60" s="392" t="s">
        <v>162</v>
      </c>
      <c r="AX60" s="393"/>
      <c r="AY60">
        <f t="shared" ref="AY60:AY65" si="0">$AY$59</f>
        <v>1</v>
      </c>
    </row>
    <row r="61" spans="1:51" ht="23.25" customHeight="1" x14ac:dyDescent="0.15">
      <c r="A61" s="400"/>
      <c r="B61" s="398"/>
      <c r="C61" s="398"/>
      <c r="D61" s="398"/>
      <c r="E61" s="398"/>
      <c r="F61" s="399"/>
      <c r="G61" s="370" t="s">
        <v>684</v>
      </c>
      <c r="H61" s="371"/>
      <c r="I61" s="371"/>
      <c r="J61" s="371"/>
      <c r="K61" s="371"/>
      <c r="L61" s="371"/>
      <c r="M61" s="371"/>
      <c r="N61" s="371"/>
      <c r="O61" s="372"/>
      <c r="P61" s="248" t="s">
        <v>681</v>
      </c>
      <c r="Q61" s="248"/>
      <c r="R61" s="248"/>
      <c r="S61" s="248"/>
      <c r="T61" s="248"/>
      <c r="U61" s="248"/>
      <c r="V61" s="248"/>
      <c r="W61" s="248"/>
      <c r="X61" s="379"/>
      <c r="Y61" s="382" t="s">
        <v>12</v>
      </c>
      <c r="Z61" s="383"/>
      <c r="AA61" s="384"/>
      <c r="AB61" s="385" t="s">
        <v>584</v>
      </c>
      <c r="AC61" s="385"/>
      <c r="AD61" s="385"/>
      <c r="AE61" s="82">
        <v>172</v>
      </c>
      <c r="AF61" s="83"/>
      <c r="AG61" s="83"/>
      <c r="AH61" s="83"/>
      <c r="AI61" s="82">
        <v>109</v>
      </c>
      <c r="AJ61" s="83"/>
      <c r="AK61" s="83"/>
      <c r="AL61" s="83"/>
      <c r="AM61" s="82">
        <v>524</v>
      </c>
      <c r="AN61" s="83"/>
      <c r="AO61" s="83"/>
      <c r="AP61" s="83"/>
      <c r="AQ61" s="84" t="s">
        <v>576</v>
      </c>
      <c r="AR61" s="85"/>
      <c r="AS61" s="85"/>
      <c r="AT61" s="86"/>
      <c r="AU61" s="83" t="s">
        <v>576</v>
      </c>
      <c r="AV61" s="83"/>
      <c r="AW61" s="83"/>
      <c r="AX61" s="87"/>
      <c r="AY61">
        <f t="shared" si="0"/>
        <v>1</v>
      </c>
    </row>
    <row r="62" spans="1:51" ht="23.25" customHeight="1" x14ac:dyDescent="0.15">
      <c r="A62" s="401"/>
      <c r="B62" s="402"/>
      <c r="C62" s="402"/>
      <c r="D62" s="402"/>
      <c r="E62" s="402"/>
      <c r="F62" s="403"/>
      <c r="G62" s="373"/>
      <c r="H62" s="374"/>
      <c r="I62" s="374"/>
      <c r="J62" s="374"/>
      <c r="K62" s="374"/>
      <c r="L62" s="374"/>
      <c r="M62" s="374"/>
      <c r="N62" s="374"/>
      <c r="O62" s="375"/>
      <c r="P62" s="251"/>
      <c r="Q62" s="251"/>
      <c r="R62" s="251"/>
      <c r="S62" s="251"/>
      <c r="T62" s="251"/>
      <c r="U62" s="251"/>
      <c r="V62" s="251"/>
      <c r="W62" s="251"/>
      <c r="X62" s="380"/>
      <c r="Y62" s="366" t="s">
        <v>50</v>
      </c>
      <c r="Z62" s="367"/>
      <c r="AA62" s="368"/>
      <c r="AB62" s="369" t="s">
        <v>584</v>
      </c>
      <c r="AC62" s="369"/>
      <c r="AD62" s="369"/>
      <c r="AE62" s="82">
        <v>300</v>
      </c>
      <c r="AF62" s="83"/>
      <c r="AG62" s="83"/>
      <c r="AH62" s="83"/>
      <c r="AI62" s="82">
        <v>200</v>
      </c>
      <c r="AJ62" s="83"/>
      <c r="AK62" s="83"/>
      <c r="AL62" s="83"/>
      <c r="AM62" s="82">
        <v>500</v>
      </c>
      <c r="AN62" s="83"/>
      <c r="AO62" s="83"/>
      <c r="AP62" s="83"/>
      <c r="AQ62" s="84">
        <v>170</v>
      </c>
      <c r="AR62" s="85"/>
      <c r="AS62" s="85"/>
      <c r="AT62" s="86"/>
      <c r="AU62" s="83" t="s">
        <v>576</v>
      </c>
      <c r="AV62" s="83"/>
      <c r="AW62" s="83"/>
      <c r="AX62" s="87"/>
      <c r="AY62">
        <f t="shared" si="0"/>
        <v>1</v>
      </c>
    </row>
    <row r="63" spans="1:51" ht="23.25" customHeight="1" x14ac:dyDescent="0.15">
      <c r="A63" s="400"/>
      <c r="B63" s="398"/>
      <c r="C63" s="398"/>
      <c r="D63" s="398"/>
      <c r="E63" s="398"/>
      <c r="F63" s="399"/>
      <c r="G63" s="376"/>
      <c r="H63" s="377"/>
      <c r="I63" s="377"/>
      <c r="J63" s="377"/>
      <c r="K63" s="377"/>
      <c r="L63" s="377"/>
      <c r="M63" s="377"/>
      <c r="N63" s="377"/>
      <c r="O63" s="378"/>
      <c r="P63" s="233"/>
      <c r="Q63" s="233"/>
      <c r="R63" s="233"/>
      <c r="S63" s="233"/>
      <c r="T63" s="233"/>
      <c r="U63" s="233"/>
      <c r="V63" s="233"/>
      <c r="W63" s="233"/>
      <c r="X63" s="381"/>
      <c r="Y63" s="366" t="s">
        <v>13</v>
      </c>
      <c r="Z63" s="367"/>
      <c r="AA63" s="368"/>
      <c r="AB63" s="386" t="s">
        <v>14</v>
      </c>
      <c r="AC63" s="386"/>
      <c r="AD63" s="386"/>
      <c r="AE63" s="82">
        <v>57.3</v>
      </c>
      <c r="AF63" s="83"/>
      <c r="AG63" s="83"/>
      <c r="AH63" s="83"/>
      <c r="AI63" s="82">
        <v>54.5</v>
      </c>
      <c r="AJ63" s="83"/>
      <c r="AK63" s="83"/>
      <c r="AL63" s="83"/>
      <c r="AM63" s="82">
        <v>104.8</v>
      </c>
      <c r="AN63" s="83"/>
      <c r="AO63" s="83"/>
      <c r="AP63" s="83"/>
      <c r="AQ63" s="84" t="s">
        <v>576</v>
      </c>
      <c r="AR63" s="85"/>
      <c r="AS63" s="85"/>
      <c r="AT63" s="86"/>
      <c r="AU63" s="83" t="s">
        <v>576</v>
      </c>
      <c r="AV63" s="83"/>
      <c r="AW63" s="83"/>
      <c r="AX63" s="87"/>
      <c r="AY63">
        <f t="shared" si="0"/>
        <v>1</v>
      </c>
    </row>
    <row r="64" spans="1:51" ht="23.25" customHeight="1" x14ac:dyDescent="0.15">
      <c r="A64" s="88" t="s">
        <v>231</v>
      </c>
      <c r="B64" s="89"/>
      <c r="C64" s="89"/>
      <c r="D64" s="89"/>
      <c r="E64" s="89"/>
      <c r="F64" s="90"/>
      <c r="G64" s="94" t="s">
        <v>671</v>
      </c>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6"/>
      <c r="AY64">
        <f t="shared" si="0"/>
        <v>1</v>
      </c>
    </row>
    <row r="65" spans="1:51" ht="41.25" customHeight="1" thickBot="1" x14ac:dyDescent="0.2">
      <c r="A65" s="91"/>
      <c r="B65" s="92"/>
      <c r="C65" s="92"/>
      <c r="D65" s="92"/>
      <c r="E65" s="92"/>
      <c r="F65" s="93"/>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f t="shared" si="0"/>
        <v>1</v>
      </c>
    </row>
    <row r="66" spans="1:51" ht="45" customHeight="1" x14ac:dyDescent="0.15">
      <c r="A66" s="322" t="s">
        <v>253</v>
      </c>
      <c r="B66" s="323"/>
      <c r="C66" s="326" t="s">
        <v>168</v>
      </c>
      <c r="D66" s="323"/>
      <c r="E66" s="328" t="s">
        <v>181</v>
      </c>
      <c r="F66" s="329"/>
      <c r="G66" s="330" t="s">
        <v>674</v>
      </c>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row>
    <row r="67" spans="1:51" ht="32.25" customHeight="1" x14ac:dyDescent="0.15">
      <c r="A67" s="324"/>
      <c r="B67" s="325"/>
      <c r="C67" s="327"/>
      <c r="D67" s="325"/>
      <c r="E67" s="333" t="s">
        <v>180</v>
      </c>
      <c r="F67" s="90"/>
      <c r="G67" s="604" t="s">
        <v>675</v>
      </c>
      <c r="H67" s="248"/>
      <c r="I67" s="248"/>
      <c r="J67" s="248"/>
      <c r="K67" s="248"/>
      <c r="L67" s="248"/>
      <c r="M67" s="248"/>
      <c r="N67" s="248"/>
      <c r="O67" s="248"/>
      <c r="P67" s="248"/>
      <c r="Q67" s="248"/>
      <c r="R67" s="248"/>
      <c r="S67" s="248"/>
      <c r="T67" s="248"/>
      <c r="U67" s="248"/>
      <c r="V67" s="379"/>
      <c r="W67" s="350" t="s">
        <v>548</v>
      </c>
      <c r="X67" s="351"/>
      <c r="Y67" s="351"/>
      <c r="Z67" s="351"/>
      <c r="AA67" s="352"/>
      <c r="AB67" s="353" t="s">
        <v>617</v>
      </c>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5"/>
    </row>
    <row r="68" spans="1:51" ht="21" customHeight="1" x14ac:dyDescent="0.15">
      <c r="A68" s="324"/>
      <c r="B68" s="325"/>
      <c r="C68" s="327"/>
      <c r="D68" s="325"/>
      <c r="E68" s="334"/>
      <c r="F68" s="93"/>
      <c r="G68" s="605"/>
      <c r="H68" s="233"/>
      <c r="I68" s="233"/>
      <c r="J68" s="233"/>
      <c r="K68" s="233"/>
      <c r="L68" s="233"/>
      <c r="M68" s="233"/>
      <c r="N68" s="233"/>
      <c r="O68" s="233"/>
      <c r="P68" s="233"/>
      <c r="Q68" s="233"/>
      <c r="R68" s="233"/>
      <c r="S68" s="233"/>
      <c r="T68" s="233"/>
      <c r="U68" s="233"/>
      <c r="V68" s="381"/>
      <c r="W68" s="356" t="s">
        <v>549</v>
      </c>
      <c r="X68" s="357"/>
      <c r="Y68" s="357"/>
      <c r="Z68" s="357"/>
      <c r="AA68" s="358"/>
      <c r="AB68" s="353" t="s">
        <v>576</v>
      </c>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5"/>
    </row>
    <row r="69" spans="1:51" ht="34.5" customHeight="1" x14ac:dyDescent="0.15">
      <c r="A69" s="324"/>
      <c r="B69" s="325"/>
      <c r="C69" s="359" t="s">
        <v>560</v>
      </c>
      <c r="D69" s="360"/>
      <c r="E69" s="333" t="s">
        <v>249</v>
      </c>
      <c r="F69" s="90"/>
      <c r="G69" s="312" t="s">
        <v>171</v>
      </c>
      <c r="H69" s="313"/>
      <c r="I69" s="313"/>
      <c r="J69" s="363" t="s">
        <v>576</v>
      </c>
      <c r="K69" s="364"/>
      <c r="L69" s="364"/>
      <c r="M69" s="364"/>
      <c r="N69" s="364"/>
      <c r="O69" s="364"/>
      <c r="P69" s="364"/>
      <c r="Q69" s="364"/>
      <c r="R69" s="364"/>
      <c r="S69" s="364"/>
      <c r="T69" s="365"/>
      <c r="U69" s="310" t="s">
        <v>576</v>
      </c>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1"/>
      <c r="AY69" s="62"/>
    </row>
    <row r="70" spans="1:51" ht="34.5" customHeight="1" x14ac:dyDescent="0.15">
      <c r="A70" s="324"/>
      <c r="B70" s="325"/>
      <c r="C70" s="327"/>
      <c r="D70" s="325"/>
      <c r="E70" s="361"/>
      <c r="F70" s="362"/>
      <c r="G70" s="312" t="s">
        <v>561</v>
      </c>
      <c r="H70" s="313"/>
      <c r="I70" s="313"/>
      <c r="J70" s="313"/>
      <c r="K70" s="313"/>
      <c r="L70" s="313"/>
      <c r="M70" s="313"/>
      <c r="N70" s="313"/>
      <c r="O70" s="313"/>
      <c r="P70" s="313"/>
      <c r="Q70" s="313"/>
      <c r="R70" s="313"/>
      <c r="S70" s="313"/>
      <c r="T70" s="313"/>
      <c r="U70" s="309" t="s">
        <v>254</v>
      </c>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1"/>
      <c r="AY70" s="62"/>
    </row>
    <row r="71" spans="1:51" ht="34.5" customHeight="1" thickBot="1" x14ac:dyDescent="0.2">
      <c r="A71" s="324"/>
      <c r="B71" s="325"/>
      <c r="C71" s="327"/>
      <c r="D71" s="325"/>
      <c r="E71" s="334"/>
      <c r="F71" s="93"/>
      <c r="G71" s="312" t="s">
        <v>549</v>
      </c>
      <c r="H71" s="313"/>
      <c r="I71" s="313"/>
      <c r="J71" s="313"/>
      <c r="K71" s="313"/>
      <c r="L71" s="313"/>
      <c r="M71" s="313"/>
      <c r="N71" s="313"/>
      <c r="O71" s="313"/>
      <c r="P71" s="313"/>
      <c r="Q71" s="313"/>
      <c r="R71" s="313"/>
      <c r="S71" s="313"/>
      <c r="T71" s="313"/>
      <c r="U71" s="606" t="s">
        <v>576</v>
      </c>
      <c r="V71" s="607"/>
      <c r="W71" s="607"/>
      <c r="X71" s="607"/>
      <c r="Y71" s="607"/>
      <c r="Z71" s="607"/>
      <c r="AA71" s="607"/>
      <c r="AB71" s="607"/>
      <c r="AC71" s="607"/>
      <c r="AD71" s="607"/>
      <c r="AE71" s="607"/>
      <c r="AF71" s="607"/>
      <c r="AG71" s="607"/>
      <c r="AH71" s="607"/>
      <c r="AI71" s="607"/>
      <c r="AJ71" s="607"/>
      <c r="AK71" s="607"/>
      <c r="AL71" s="607"/>
      <c r="AM71" s="607"/>
      <c r="AN71" s="607"/>
      <c r="AO71" s="607"/>
      <c r="AP71" s="607"/>
      <c r="AQ71" s="607"/>
      <c r="AR71" s="607"/>
      <c r="AS71" s="607"/>
      <c r="AT71" s="607"/>
      <c r="AU71" s="607"/>
      <c r="AV71" s="607"/>
      <c r="AW71" s="607"/>
      <c r="AX71" s="608"/>
      <c r="AY71" s="62"/>
    </row>
    <row r="72" spans="1:51" ht="27" customHeight="1" x14ac:dyDescent="0.15">
      <c r="A72" s="314" t="s">
        <v>44</v>
      </c>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6"/>
    </row>
    <row r="73" spans="1:51" ht="27" customHeight="1" x14ac:dyDescent="0.15">
      <c r="A73" s="5"/>
      <c r="B73" s="6"/>
      <c r="C73" s="317" t="s">
        <v>29</v>
      </c>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9"/>
      <c r="AD73" s="318" t="s">
        <v>33</v>
      </c>
      <c r="AE73" s="318"/>
      <c r="AF73" s="318"/>
      <c r="AG73" s="320" t="s">
        <v>28</v>
      </c>
      <c r="AH73" s="318"/>
      <c r="AI73" s="318"/>
      <c r="AJ73" s="318"/>
      <c r="AK73" s="318"/>
      <c r="AL73" s="318"/>
      <c r="AM73" s="318"/>
      <c r="AN73" s="318"/>
      <c r="AO73" s="318"/>
      <c r="AP73" s="318"/>
      <c r="AQ73" s="318"/>
      <c r="AR73" s="318"/>
      <c r="AS73" s="318"/>
      <c r="AT73" s="318"/>
      <c r="AU73" s="318"/>
      <c r="AV73" s="318"/>
      <c r="AW73" s="318"/>
      <c r="AX73" s="321"/>
    </row>
    <row r="74" spans="1:51" ht="69.95" customHeight="1" x14ac:dyDescent="0.15">
      <c r="A74" s="283" t="s">
        <v>130</v>
      </c>
      <c r="B74" s="284"/>
      <c r="C74" s="289" t="s">
        <v>131</v>
      </c>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1"/>
      <c r="AD74" s="292" t="s">
        <v>601</v>
      </c>
      <c r="AE74" s="293"/>
      <c r="AF74" s="293"/>
      <c r="AG74" s="294" t="s">
        <v>603</v>
      </c>
      <c r="AH74" s="295"/>
      <c r="AI74" s="295"/>
      <c r="AJ74" s="295"/>
      <c r="AK74" s="295"/>
      <c r="AL74" s="295"/>
      <c r="AM74" s="295"/>
      <c r="AN74" s="295"/>
      <c r="AO74" s="295"/>
      <c r="AP74" s="295"/>
      <c r="AQ74" s="295"/>
      <c r="AR74" s="295"/>
      <c r="AS74" s="295"/>
      <c r="AT74" s="295"/>
      <c r="AU74" s="295"/>
      <c r="AV74" s="295"/>
      <c r="AW74" s="295"/>
      <c r="AX74" s="296"/>
    </row>
    <row r="75" spans="1:51" ht="50.1" customHeight="1" x14ac:dyDescent="0.15">
      <c r="A75" s="285"/>
      <c r="B75" s="286"/>
      <c r="C75" s="297" t="s">
        <v>34</v>
      </c>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29"/>
      <c r="AD75" s="230" t="s">
        <v>601</v>
      </c>
      <c r="AE75" s="231"/>
      <c r="AF75" s="231"/>
      <c r="AG75" s="225" t="s">
        <v>604</v>
      </c>
      <c r="AH75" s="226"/>
      <c r="AI75" s="226"/>
      <c r="AJ75" s="226"/>
      <c r="AK75" s="226"/>
      <c r="AL75" s="226"/>
      <c r="AM75" s="226"/>
      <c r="AN75" s="226"/>
      <c r="AO75" s="226"/>
      <c r="AP75" s="226"/>
      <c r="AQ75" s="226"/>
      <c r="AR75" s="226"/>
      <c r="AS75" s="226"/>
      <c r="AT75" s="226"/>
      <c r="AU75" s="226"/>
      <c r="AV75" s="226"/>
      <c r="AW75" s="226"/>
      <c r="AX75" s="227"/>
    </row>
    <row r="76" spans="1:51" ht="50.1" customHeight="1" x14ac:dyDescent="0.15">
      <c r="A76" s="287"/>
      <c r="B76" s="288"/>
      <c r="C76" s="299" t="s">
        <v>132</v>
      </c>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1"/>
      <c r="AD76" s="274" t="s">
        <v>601</v>
      </c>
      <c r="AE76" s="275"/>
      <c r="AF76" s="275"/>
      <c r="AG76" s="250" t="s">
        <v>604</v>
      </c>
      <c r="AH76" s="251"/>
      <c r="AI76" s="251"/>
      <c r="AJ76" s="251"/>
      <c r="AK76" s="251"/>
      <c r="AL76" s="251"/>
      <c r="AM76" s="251"/>
      <c r="AN76" s="251"/>
      <c r="AO76" s="251"/>
      <c r="AP76" s="251"/>
      <c r="AQ76" s="251"/>
      <c r="AR76" s="251"/>
      <c r="AS76" s="251"/>
      <c r="AT76" s="251"/>
      <c r="AU76" s="251"/>
      <c r="AV76" s="251"/>
      <c r="AW76" s="251"/>
      <c r="AX76" s="252"/>
    </row>
    <row r="77" spans="1:51" ht="27" customHeight="1" x14ac:dyDescent="0.15">
      <c r="A77" s="205" t="s">
        <v>36</v>
      </c>
      <c r="B77" s="335"/>
      <c r="C77" s="337" t="s">
        <v>38</v>
      </c>
      <c r="D77" s="243"/>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9"/>
      <c r="AD77" s="244" t="s">
        <v>601</v>
      </c>
      <c r="AE77" s="245"/>
      <c r="AF77" s="245"/>
      <c r="AG77" s="247" t="s">
        <v>683</v>
      </c>
      <c r="AH77" s="248"/>
      <c r="AI77" s="248"/>
      <c r="AJ77" s="248"/>
      <c r="AK77" s="248"/>
      <c r="AL77" s="248"/>
      <c r="AM77" s="248"/>
      <c r="AN77" s="248"/>
      <c r="AO77" s="248"/>
      <c r="AP77" s="248"/>
      <c r="AQ77" s="248"/>
      <c r="AR77" s="248"/>
      <c r="AS77" s="248"/>
      <c r="AT77" s="248"/>
      <c r="AU77" s="248"/>
      <c r="AV77" s="248"/>
      <c r="AW77" s="248"/>
      <c r="AX77" s="249"/>
    </row>
    <row r="78" spans="1:51" ht="35.25" customHeight="1" x14ac:dyDescent="0.15">
      <c r="A78" s="207"/>
      <c r="B78" s="336"/>
      <c r="C78" s="340"/>
      <c r="D78" s="341"/>
      <c r="E78" s="344" t="s">
        <v>232</v>
      </c>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6"/>
      <c r="AD78" s="230" t="s">
        <v>682</v>
      </c>
      <c r="AE78" s="231"/>
      <c r="AF78" s="305"/>
      <c r="AG78" s="250"/>
      <c r="AH78" s="251"/>
      <c r="AI78" s="251"/>
      <c r="AJ78" s="251"/>
      <c r="AK78" s="251"/>
      <c r="AL78" s="251"/>
      <c r="AM78" s="251"/>
      <c r="AN78" s="251"/>
      <c r="AO78" s="251"/>
      <c r="AP78" s="251"/>
      <c r="AQ78" s="251"/>
      <c r="AR78" s="251"/>
      <c r="AS78" s="251"/>
      <c r="AT78" s="251"/>
      <c r="AU78" s="251"/>
      <c r="AV78" s="251"/>
      <c r="AW78" s="251"/>
      <c r="AX78" s="252"/>
    </row>
    <row r="79" spans="1:51" ht="26.25" customHeight="1" x14ac:dyDescent="0.15">
      <c r="A79" s="207"/>
      <c r="B79" s="336"/>
      <c r="C79" s="342"/>
      <c r="D79" s="343"/>
      <c r="E79" s="347" t="s">
        <v>200</v>
      </c>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9"/>
      <c r="AD79" s="279" t="s">
        <v>605</v>
      </c>
      <c r="AE79" s="280"/>
      <c r="AF79" s="280"/>
      <c r="AG79" s="250"/>
      <c r="AH79" s="251"/>
      <c r="AI79" s="251"/>
      <c r="AJ79" s="251"/>
      <c r="AK79" s="251"/>
      <c r="AL79" s="251"/>
      <c r="AM79" s="251"/>
      <c r="AN79" s="251"/>
      <c r="AO79" s="251"/>
      <c r="AP79" s="251"/>
      <c r="AQ79" s="251"/>
      <c r="AR79" s="251"/>
      <c r="AS79" s="251"/>
      <c r="AT79" s="251"/>
      <c r="AU79" s="251"/>
      <c r="AV79" s="251"/>
      <c r="AW79" s="251"/>
      <c r="AX79" s="252"/>
    </row>
    <row r="80" spans="1:51" ht="50.1" customHeight="1" x14ac:dyDescent="0.15">
      <c r="A80" s="207"/>
      <c r="B80" s="208"/>
      <c r="C80" s="281" t="s">
        <v>39</v>
      </c>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14" t="s">
        <v>601</v>
      </c>
      <c r="AE80" s="215"/>
      <c r="AF80" s="215"/>
      <c r="AG80" s="217" t="s">
        <v>607</v>
      </c>
      <c r="AH80" s="218"/>
      <c r="AI80" s="218"/>
      <c r="AJ80" s="218"/>
      <c r="AK80" s="218"/>
      <c r="AL80" s="218"/>
      <c r="AM80" s="218"/>
      <c r="AN80" s="218"/>
      <c r="AO80" s="218"/>
      <c r="AP80" s="218"/>
      <c r="AQ80" s="218"/>
      <c r="AR80" s="218"/>
      <c r="AS80" s="218"/>
      <c r="AT80" s="218"/>
      <c r="AU80" s="218"/>
      <c r="AV80" s="218"/>
      <c r="AW80" s="218"/>
      <c r="AX80" s="219"/>
    </row>
    <row r="81" spans="1:50" ht="69.95" customHeight="1" x14ac:dyDescent="0.15">
      <c r="A81" s="207"/>
      <c r="B81" s="208"/>
      <c r="C81" s="228" t="s">
        <v>133</v>
      </c>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30" t="s">
        <v>601</v>
      </c>
      <c r="AE81" s="231"/>
      <c r="AF81" s="231"/>
      <c r="AG81" s="225" t="s">
        <v>608</v>
      </c>
      <c r="AH81" s="226"/>
      <c r="AI81" s="226"/>
      <c r="AJ81" s="226"/>
      <c r="AK81" s="226"/>
      <c r="AL81" s="226"/>
      <c r="AM81" s="226"/>
      <c r="AN81" s="226"/>
      <c r="AO81" s="226"/>
      <c r="AP81" s="226"/>
      <c r="AQ81" s="226"/>
      <c r="AR81" s="226"/>
      <c r="AS81" s="226"/>
      <c r="AT81" s="226"/>
      <c r="AU81" s="226"/>
      <c r="AV81" s="226"/>
      <c r="AW81" s="226"/>
      <c r="AX81" s="227"/>
    </row>
    <row r="82" spans="1:50" ht="26.25" customHeight="1" x14ac:dyDescent="0.15">
      <c r="A82" s="207"/>
      <c r="B82" s="208"/>
      <c r="C82" s="228" t="s">
        <v>35</v>
      </c>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30" t="s">
        <v>606</v>
      </c>
      <c r="AE82" s="231"/>
      <c r="AF82" s="231"/>
      <c r="AG82" s="225" t="s">
        <v>712</v>
      </c>
      <c r="AH82" s="226"/>
      <c r="AI82" s="226"/>
      <c r="AJ82" s="226"/>
      <c r="AK82" s="226"/>
      <c r="AL82" s="226"/>
      <c r="AM82" s="226"/>
      <c r="AN82" s="226"/>
      <c r="AO82" s="226"/>
      <c r="AP82" s="226"/>
      <c r="AQ82" s="226"/>
      <c r="AR82" s="226"/>
      <c r="AS82" s="226"/>
      <c r="AT82" s="226"/>
      <c r="AU82" s="226"/>
      <c r="AV82" s="226"/>
      <c r="AW82" s="226"/>
      <c r="AX82" s="227"/>
    </row>
    <row r="83" spans="1:50" ht="69.95" customHeight="1" x14ac:dyDescent="0.15">
      <c r="A83" s="207"/>
      <c r="B83" s="208"/>
      <c r="C83" s="228" t="s">
        <v>40</v>
      </c>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73"/>
      <c r="AD83" s="230" t="s">
        <v>601</v>
      </c>
      <c r="AE83" s="231"/>
      <c r="AF83" s="231"/>
      <c r="AG83" s="225" t="s">
        <v>609</v>
      </c>
      <c r="AH83" s="226"/>
      <c r="AI83" s="226"/>
      <c r="AJ83" s="226"/>
      <c r="AK83" s="226"/>
      <c r="AL83" s="226"/>
      <c r="AM83" s="226"/>
      <c r="AN83" s="226"/>
      <c r="AO83" s="226"/>
      <c r="AP83" s="226"/>
      <c r="AQ83" s="226"/>
      <c r="AR83" s="226"/>
      <c r="AS83" s="226"/>
      <c r="AT83" s="226"/>
      <c r="AU83" s="226"/>
      <c r="AV83" s="226"/>
      <c r="AW83" s="226"/>
      <c r="AX83" s="227"/>
    </row>
    <row r="84" spans="1:50" ht="26.25" customHeight="1" x14ac:dyDescent="0.15">
      <c r="A84" s="207"/>
      <c r="B84" s="208"/>
      <c r="C84" s="228" t="s">
        <v>209</v>
      </c>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73"/>
      <c r="AD84" s="274" t="s">
        <v>606</v>
      </c>
      <c r="AE84" s="275"/>
      <c r="AF84" s="275"/>
      <c r="AG84" s="276" t="s">
        <v>712</v>
      </c>
      <c r="AH84" s="277"/>
      <c r="AI84" s="277"/>
      <c r="AJ84" s="277"/>
      <c r="AK84" s="277"/>
      <c r="AL84" s="277"/>
      <c r="AM84" s="277"/>
      <c r="AN84" s="277"/>
      <c r="AO84" s="277"/>
      <c r="AP84" s="277"/>
      <c r="AQ84" s="277"/>
      <c r="AR84" s="277"/>
      <c r="AS84" s="277"/>
      <c r="AT84" s="277"/>
      <c r="AU84" s="277"/>
      <c r="AV84" s="277"/>
      <c r="AW84" s="277"/>
      <c r="AX84" s="278"/>
    </row>
    <row r="85" spans="1:50" ht="26.25" customHeight="1" x14ac:dyDescent="0.15">
      <c r="A85" s="207"/>
      <c r="B85" s="208"/>
      <c r="C85" s="302" t="s">
        <v>210</v>
      </c>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4"/>
      <c r="AD85" s="230" t="s">
        <v>606</v>
      </c>
      <c r="AE85" s="231"/>
      <c r="AF85" s="305"/>
      <c r="AG85" s="225" t="s">
        <v>712</v>
      </c>
      <c r="AH85" s="226"/>
      <c r="AI85" s="226"/>
      <c r="AJ85" s="226"/>
      <c r="AK85" s="226"/>
      <c r="AL85" s="226"/>
      <c r="AM85" s="226"/>
      <c r="AN85" s="226"/>
      <c r="AO85" s="226"/>
      <c r="AP85" s="226"/>
      <c r="AQ85" s="226"/>
      <c r="AR85" s="226"/>
      <c r="AS85" s="226"/>
      <c r="AT85" s="226"/>
      <c r="AU85" s="226"/>
      <c r="AV85" s="226"/>
      <c r="AW85" s="226"/>
      <c r="AX85" s="227"/>
    </row>
    <row r="86" spans="1:50" ht="69.95" customHeight="1" x14ac:dyDescent="0.15">
      <c r="A86" s="209"/>
      <c r="B86" s="210"/>
      <c r="C86" s="306" t="s">
        <v>202</v>
      </c>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8"/>
      <c r="AD86" s="267" t="s">
        <v>601</v>
      </c>
      <c r="AE86" s="268"/>
      <c r="AF86" s="269"/>
      <c r="AG86" s="270" t="s">
        <v>610</v>
      </c>
      <c r="AH86" s="271"/>
      <c r="AI86" s="271"/>
      <c r="AJ86" s="271"/>
      <c r="AK86" s="271"/>
      <c r="AL86" s="271"/>
      <c r="AM86" s="271"/>
      <c r="AN86" s="271"/>
      <c r="AO86" s="271"/>
      <c r="AP86" s="271"/>
      <c r="AQ86" s="271"/>
      <c r="AR86" s="271"/>
      <c r="AS86" s="271"/>
      <c r="AT86" s="271"/>
      <c r="AU86" s="271"/>
      <c r="AV86" s="271"/>
      <c r="AW86" s="271"/>
      <c r="AX86" s="272"/>
    </row>
    <row r="87" spans="1:50" ht="80.099999999999994" customHeight="1" x14ac:dyDescent="0.15">
      <c r="A87" s="205" t="s">
        <v>37</v>
      </c>
      <c r="B87" s="206"/>
      <c r="C87" s="211" t="s">
        <v>203</v>
      </c>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3"/>
      <c r="AD87" s="214" t="s">
        <v>601</v>
      </c>
      <c r="AE87" s="215"/>
      <c r="AF87" s="216"/>
      <c r="AG87" s="217" t="s">
        <v>611</v>
      </c>
      <c r="AH87" s="218"/>
      <c r="AI87" s="218"/>
      <c r="AJ87" s="218"/>
      <c r="AK87" s="218"/>
      <c r="AL87" s="218"/>
      <c r="AM87" s="218"/>
      <c r="AN87" s="218"/>
      <c r="AO87" s="218"/>
      <c r="AP87" s="218"/>
      <c r="AQ87" s="218"/>
      <c r="AR87" s="218"/>
      <c r="AS87" s="218"/>
      <c r="AT87" s="218"/>
      <c r="AU87" s="218"/>
      <c r="AV87" s="218"/>
      <c r="AW87" s="218"/>
      <c r="AX87" s="219"/>
    </row>
    <row r="88" spans="1:50" ht="35.25" customHeight="1" x14ac:dyDescent="0.15">
      <c r="A88" s="207"/>
      <c r="B88" s="208"/>
      <c r="C88" s="220" t="s">
        <v>42</v>
      </c>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2"/>
      <c r="AD88" s="223" t="s">
        <v>606</v>
      </c>
      <c r="AE88" s="224"/>
      <c r="AF88" s="224"/>
      <c r="AG88" s="225" t="s">
        <v>254</v>
      </c>
      <c r="AH88" s="226"/>
      <c r="AI88" s="226"/>
      <c r="AJ88" s="226"/>
      <c r="AK88" s="226"/>
      <c r="AL88" s="226"/>
      <c r="AM88" s="226"/>
      <c r="AN88" s="226"/>
      <c r="AO88" s="226"/>
      <c r="AP88" s="226"/>
      <c r="AQ88" s="226"/>
      <c r="AR88" s="226"/>
      <c r="AS88" s="226"/>
      <c r="AT88" s="226"/>
      <c r="AU88" s="226"/>
      <c r="AV88" s="226"/>
      <c r="AW88" s="226"/>
      <c r="AX88" s="227"/>
    </row>
    <row r="89" spans="1:50" ht="27" customHeight="1" x14ac:dyDescent="0.15">
      <c r="A89" s="207"/>
      <c r="B89" s="208"/>
      <c r="C89" s="228" t="s">
        <v>169</v>
      </c>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30" t="s">
        <v>601</v>
      </c>
      <c r="AE89" s="231"/>
      <c r="AF89" s="231"/>
      <c r="AG89" s="225" t="s">
        <v>612</v>
      </c>
      <c r="AH89" s="226"/>
      <c r="AI89" s="226"/>
      <c r="AJ89" s="226"/>
      <c r="AK89" s="226"/>
      <c r="AL89" s="226"/>
      <c r="AM89" s="226"/>
      <c r="AN89" s="226"/>
      <c r="AO89" s="226"/>
      <c r="AP89" s="226"/>
      <c r="AQ89" s="226"/>
      <c r="AR89" s="226"/>
      <c r="AS89" s="226"/>
      <c r="AT89" s="226"/>
      <c r="AU89" s="226"/>
      <c r="AV89" s="226"/>
      <c r="AW89" s="226"/>
      <c r="AX89" s="227"/>
    </row>
    <row r="90" spans="1:50" ht="60" customHeight="1" x14ac:dyDescent="0.15">
      <c r="A90" s="209"/>
      <c r="B90" s="210"/>
      <c r="C90" s="228" t="s">
        <v>41</v>
      </c>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30" t="s">
        <v>601</v>
      </c>
      <c r="AE90" s="231"/>
      <c r="AF90" s="231"/>
      <c r="AG90" s="232" t="s">
        <v>613</v>
      </c>
      <c r="AH90" s="233"/>
      <c r="AI90" s="233"/>
      <c r="AJ90" s="233"/>
      <c r="AK90" s="233"/>
      <c r="AL90" s="233"/>
      <c r="AM90" s="233"/>
      <c r="AN90" s="233"/>
      <c r="AO90" s="233"/>
      <c r="AP90" s="233"/>
      <c r="AQ90" s="233"/>
      <c r="AR90" s="233"/>
      <c r="AS90" s="233"/>
      <c r="AT90" s="233"/>
      <c r="AU90" s="233"/>
      <c r="AV90" s="233"/>
      <c r="AW90" s="233"/>
      <c r="AX90" s="234"/>
    </row>
    <row r="91" spans="1:50" ht="41.25" customHeight="1" x14ac:dyDescent="0.15">
      <c r="A91" s="235" t="s">
        <v>54</v>
      </c>
      <c r="B91" s="236"/>
      <c r="C91" s="241" t="s">
        <v>134</v>
      </c>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3"/>
      <c r="AD91" s="244" t="s">
        <v>606</v>
      </c>
      <c r="AE91" s="245"/>
      <c r="AF91" s="246"/>
      <c r="AG91" s="247" t="s">
        <v>712</v>
      </c>
      <c r="AH91" s="248"/>
      <c r="AI91" s="248"/>
      <c r="AJ91" s="248"/>
      <c r="AK91" s="248"/>
      <c r="AL91" s="248"/>
      <c r="AM91" s="248"/>
      <c r="AN91" s="248"/>
      <c r="AO91" s="248"/>
      <c r="AP91" s="248"/>
      <c r="AQ91" s="248"/>
      <c r="AR91" s="248"/>
      <c r="AS91" s="248"/>
      <c r="AT91" s="248"/>
      <c r="AU91" s="248"/>
      <c r="AV91" s="248"/>
      <c r="AW91" s="248"/>
      <c r="AX91" s="249"/>
    </row>
    <row r="92" spans="1:50" ht="19.7" customHeight="1" x14ac:dyDescent="0.15">
      <c r="A92" s="237"/>
      <c r="B92" s="238"/>
      <c r="C92" s="701" t="s">
        <v>0</v>
      </c>
      <c r="D92" s="702"/>
      <c r="E92" s="702"/>
      <c r="F92" s="702"/>
      <c r="G92" s="702"/>
      <c r="H92" s="702"/>
      <c r="I92" s="702"/>
      <c r="J92" s="702"/>
      <c r="K92" s="702"/>
      <c r="L92" s="702"/>
      <c r="M92" s="702"/>
      <c r="N92" s="702"/>
      <c r="O92" s="698" t="s">
        <v>566</v>
      </c>
      <c r="P92" s="699"/>
      <c r="Q92" s="699"/>
      <c r="R92" s="699"/>
      <c r="S92" s="699"/>
      <c r="T92" s="699"/>
      <c r="U92" s="699"/>
      <c r="V92" s="699"/>
      <c r="W92" s="699"/>
      <c r="X92" s="699"/>
      <c r="Y92" s="699"/>
      <c r="Z92" s="699"/>
      <c r="AA92" s="699"/>
      <c r="AB92" s="699"/>
      <c r="AC92" s="699"/>
      <c r="AD92" s="699"/>
      <c r="AE92" s="699"/>
      <c r="AF92" s="700"/>
      <c r="AG92" s="250"/>
      <c r="AH92" s="251"/>
      <c r="AI92" s="251"/>
      <c r="AJ92" s="251"/>
      <c r="AK92" s="251"/>
      <c r="AL92" s="251"/>
      <c r="AM92" s="251"/>
      <c r="AN92" s="251"/>
      <c r="AO92" s="251"/>
      <c r="AP92" s="251"/>
      <c r="AQ92" s="251"/>
      <c r="AR92" s="251"/>
      <c r="AS92" s="251"/>
      <c r="AT92" s="251"/>
      <c r="AU92" s="251"/>
      <c r="AV92" s="251"/>
      <c r="AW92" s="251"/>
      <c r="AX92" s="252"/>
    </row>
    <row r="93" spans="1:50" ht="24.75" customHeight="1" x14ac:dyDescent="0.15">
      <c r="A93" s="237"/>
      <c r="B93" s="238"/>
      <c r="C93" s="265"/>
      <c r="D93" s="266"/>
      <c r="E93" s="258"/>
      <c r="F93" s="258"/>
      <c r="G93" s="258"/>
      <c r="H93" s="259"/>
      <c r="I93" s="259"/>
      <c r="J93" s="687"/>
      <c r="K93" s="687"/>
      <c r="L93" s="687"/>
      <c r="M93" s="259"/>
      <c r="N93" s="688"/>
      <c r="O93" s="689" t="s">
        <v>712</v>
      </c>
      <c r="P93" s="690"/>
      <c r="Q93" s="690"/>
      <c r="R93" s="690"/>
      <c r="S93" s="690"/>
      <c r="T93" s="690"/>
      <c r="U93" s="690"/>
      <c r="V93" s="690"/>
      <c r="W93" s="690"/>
      <c r="X93" s="690"/>
      <c r="Y93" s="690"/>
      <c r="Z93" s="690"/>
      <c r="AA93" s="690"/>
      <c r="AB93" s="690"/>
      <c r="AC93" s="690"/>
      <c r="AD93" s="690"/>
      <c r="AE93" s="690"/>
      <c r="AF93" s="691"/>
      <c r="AG93" s="250"/>
      <c r="AH93" s="251"/>
      <c r="AI93" s="251"/>
      <c r="AJ93" s="251"/>
      <c r="AK93" s="251"/>
      <c r="AL93" s="251"/>
      <c r="AM93" s="251"/>
      <c r="AN93" s="251"/>
      <c r="AO93" s="251"/>
      <c r="AP93" s="251"/>
      <c r="AQ93" s="251"/>
      <c r="AR93" s="251"/>
      <c r="AS93" s="251"/>
      <c r="AT93" s="251"/>
      <c r="AU93" s="251"/>
      <c r="AV93" s="251"/>
      <c r="AW93" s="251"/>
      <c r="AX93" s="252"/>
    </row>
    <row r="94" spans="1:50" ht="24.75" customHeight="1" x14ac:dyDescent="0.15">
      <c r="A94" s="237"/>
      <c r="B94" s="238"/>
      <c r="C94" s="256"/>
      <c r="D94" s="257"/>
      <c r="E94" s="258"/>
      <c r="F94" s="258"/>
      <c r="G94" s="258"/>
      <c r="H94" s="259"/>
      <c r="I94" s="259"/>
      <c r="J94" s="253"/>
      <c r="K94" s="253"/>
      <c r="L94" s="253"/>
      <c r="M94" s="254"/>
      <c r="N94" s="255"/>
      <c r="O94" s="692"/>
      <c r="P94" s="693"/>
      <c r="Q94" s="693"/>
      <c r="R94" s="693"/>
      <c r="S94" s="693"/>
      <c r="T94" s="693"/>
      <c r="U94" s="693"/>
      <c r="V94" s="693"/>
      <c r="W94" s="693"/>
      <c r="X94" s="693"/>
      <c r="Y94" s="693"/>
      <c r="Z94" s="693"/>
      <c r="AA94" s="693"/>
      <c r="AB94" s="693"/>
      <c r="AC94" s="693"/>
      <c r="AD94" s="693"/>
      <c r="AE94" s="693"/>
      <c r="AF94" s="694"/>
      <c r="AG94" s="250"/>
      <c r="AH94" s="251"/>
      <c r="AI94" s="251"/>
      <c r="AJ94" s="251"/>
      <c r="AK94" s="251"/>
      <c r="AL94" s="251"/>
      <c r="AM94" s="251"/>
      <c r="AN94" s="251"/>
      <c r="AO94" s="251"/>
      <c r="AP94" s="251"/>
      <c r="AQ94" s="251"/>
      <c r="AR94" s="251"/>
      <c r="AS94" s="251"/>
      <c r="AT94" s="251"/>
      <c r="AU94" s="251"/>
      <c r="AV94" s="251"/>
      <c r="AW94" s="251"/>
      <c r="AX94" s="252"/>
    </row>
    <row r="95" spans="1:50" ht="24.75" customHeight="1" x14ac:dyDescent="0.15">
      <c r="A95" s="237"/>
      <c r="B95" s="238"/>
      <c r="C95" s="256"/>
      <c r="D95" s="257"/>
      <c r="E95" s="258"/>
      <c r="F95" s="258"/>
      <c r="G95" s="258"/>
      <c r="H95" s="259"/>
      <c r="I95" s="259"/>
      <c r="J95" s="253"/>
      <c r="K95" s="253"/>
      <c r="L95" s="253"/>
      <c r="M95" s="254"/>
      <c r="N95" s="255"/>
      <c r="O95" s="692"/>
      <c r="P95" s="693"/>
      <c r="Q95" s="693"/>
      <c r="R95" s="693"/>
      <c r="S95" s="693"/>
      <c r="T95" s="693"/>
      <c r="U95" s="693"/>
      <c r="V95" s="693"/>
      <c r="W95" s="693"/>
      <c r="X95" s="693"/>
      <c r="Y95" s="693"/>
      <c r="Z95" s="693"/>
      <c r="AA95" s="693"/>
      <c r="AB95" s="693"/>
      <c r="AC95" s="693"/>
      <c r="AD95" s="693"/>
      <c r="AE95" s="693"/>
      <c r="AF95" s="694"/>
      <c r="AG95" s="250"/>
      <c r="AH95" s="251"/>
      <c r="AI95" s="251"/>
      <c r="AJ95" s="251"/>
      <c r="AK95" s="251"/>
      <c r="AL95" s="251"/>
      <c r="AM95" s="251"/>
      <c r="AN95" s="251"/>
      <c r="AO95" s="251"/>
      <c r="AP95" s="251"/>
      <c r="AQ95" s="251"/>
      <c r="AR95" s="251"/>
      <c r="AS95" s="251"/>
      <c r="AT95" s="251"/>
      <c r="AU95" s="251"/>
      <c r="AV95" s="251"/>
      <c r="AW95" s="251"/>
      <c r="AX95" s="252"/>
    </row>
    <row r="96" spans="1:50" ht="24.75" customHeight="1" x14ac:dyDescent="0.15">
      <c r="A96" s="237"/>
      <c r="B96" s="238"/>
      <c r="C96" s="256"/>
      <c r="D96" s="257"/>
      <c r="E96" s="258"/>
      <c r="F96" s="258"/>
      <c r="G96" s="258"/>
      <c r="H96" s="259"/>
      <c r="I96" s="259"/>
      <c r="J96" s="253"/>
      <c r="K96" s="253"/>
      <c r="L96" s="253"/>
      <c r="M96" s="254"/>
      <c r="N96" s="255"/>
      <c r="O96" s="692"/>
      <c r="P96" s="693"/>
      <c r="Q96" s="693"/>
      <c r="R96" s="693"/>
      <c r="S96" s="693"/>
      <c r="T96" s="693"/>
      <c r="U96" s="693"/>
      <c r="V96" s="693"/>
      <c r="W96" s="693"/>
      <c r="X96" s="693"/>
      <c r="Y96" s="693"/>
      <c r="Z96" s="693"/>
      <c r="AA96" s="693"/>
      <c r="AB96" s="693"/>
      <c r="AC96" s="693"/>
      <c r="AD96" s="693"/>
      <c r="AE96" s="693"/>
      <c r="AF96" s="694"/>
      <c r="AG96" s="250"/>
      <c r="AH96" s="251"/>
      <c r="AI96" s="251"/>
      <c r="AJ96" s="251"/>
      <c r="AK96" s="251"/>
      <c r="AL96" s="251"/>
      <c r="AM96" s="251"/>
      <c r="AN96" s="251"/>
      <c r="AO96" s="251"/>
      <c r="AP96" s="251"/>
      <c r="AQ96" s="251"/>
      <c r="AR96" s="251"/>
      <c r="AS96" s="251"/>
      <c r="AT96" s="251"/>
      <c r="AU96" s="251"/>
      <c r="AV96" s="251"/>
      <c r="AW96" s="251"/>
      <c r="AX96" s="252"/>
    </row>
    <row r="97" spans="1:52" ht="24.75" customHeight="1" x14ac:dyDescent="0.15">
      <c r="A97" s="239"/>
      <c r="B97" s="240"/>
      <c r="C97" s="260"/>
      <c r="D97" s="261"/>
      <c r="E97" s="258"/>
      <c r="F97" s="258"/>
      <c r="G97" s="258"/>
      <c r="H97" s="259"/>
      <c r="I97" s="259"/>
      <c r="J97" s="262"/>
      <c r="K97" s="262"/>
      <c r="L97" s="262"/>
      <c r="M97" s="263"/>
      <c r="N97" s="264"/>
      <c r="O97" s="695"/>
      <c r="P97" s="696"/>
      <c r="Q97" s="696"/>
      <c r="R97" s="696"/>
      <c r="S97" s="696"/>
      <c r="T97" s="696"/>
      <c r="U97" s="696"/>
      <c r="V97" s="696"/>
      <c r="W97" s="696"/>
      <c r="X97" s="696"/>
      <c r="Y97" s="696"/>
      <c r="Z97" s="696"/>
      <c r="AA97" s="696"/>
      <c r="AB97" s="696"/>
      <c r="AC97" s="696"/>
      <c r="AD97" s="696"/>
      <c r="AE97" s="696"/>
      <c r="AF97" s="697"/>
      <c r="AG97" s="232"/>
      <c r="AH97" s="233"/>
      <c r="AI97" s="233"/>
      <c r="AJ97" s="233"/>
      <c r="AK97" s="233"/>
      <c r="AL97" s="233"/>
      <c r="AM97" s="233"/>
      <c r="AN97" s="233"/>
      <c r="AO97" s="233"/>
      <c r="AP97" s="233"/>
      <c r="AQ97" s="233"/>
      <c r="AR97" s="233"/>
      <c r="AS97" s="233"/>
      <c r="AT97" s="233"/>
      <c r="AU97" s="233"/>
      <c r="AV97" s="233"/>
      <c r="AW97" s="233"/>
      <c r="AX97" s="234"/>
    </row>
    <row r="98" spans="1:52" ht="67.5" customHeight="1" x14ac:dyDescent="0.15">
      <c r="A98" s="205" t="s">
        <v>45</v>
      </c>
      <c r="B98" s="716"/>
      <c r="C98" s="175" t="s">
        <v>49</v>
      </c>
      <c r="D98" s="536"/>
      <c r="E98" s="536"/>
      <c r="F98" s="537"/>
      <c r="G98" s="719" t="s">
        <v>614</v>
      </c>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row>
    <row r="99" spans="1:52" ht="67.5" customHeight="1" thickBot="1" x14ac:dyDescent="0.2">
      <c r="A99" s="717"/>
      <c r="B99" s="718"/>
      <c r="C99" s="721" t="s">
        <v>53</v>
      </c>
      <c r="D99" s="722"/>
      <c r="E99" s="722"/>
      <c r="F99" s="723"/>
      <c r="G99" s="724" t="s">
        <v>615</v>
      </c>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row>
    <row r="100" spans="1:52" ht="24" customHeight="1" x14ac:dyDescent="0.15">
      <c r="A100" s="703" t="s">
        <v>30</v>
      </c>
      <c r="B100" s="704"/>
      <c r="C100" s="704"/>
      <c r="D100" s="704"/>
      <c r="E100" s="704"/>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2" ht="67.5" customHeight="1" thickBot="1" x14ac:dyDescent="0.2">
      <c r="A101" s="706" t="s">
        <v>708</v>
      </c>
      <c r="B101" s="707"/>
      <c r="C101" s="707"/>
      <c r="D101" s="707"/>
      <c r="E101" s="707"/>
      <c r="F101" s="707"/>
      <c r="G101" s="707"/>
      <c r="H101" s="707"/>
      <c r="I101" s="707"/>
      <c r="J101" s="707"/>
      <c r="K101" s="707"/>
      <c r="L101" s="707"/>
      <c r="M101" s="707"/>
      <c r="N101" s="707"/>
      <c r="O101" s="707"/>
      <c r="P101" s="707"/>
      <c r="Q101" s="707"/>
      <c r="R101" s="707"/>
      <c r="S101" s="707"/>
      <c r="T101" s="707"/>
      <c r="U101" s="707"/>
      <c r="V101" s="707"/>
      <c r="W101" s="707"/>
      <c r="X101" s="707"/>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2" ht="24.75" customHeight="1" x14ac:dyDescent="0.15">
      <c r="A102" s="709" t="s">
        <v>31</v>
      </c>
      <c r="B102" s="710"/>
      <c r="C102" s="710"/>
      <c r="D102" s="710"/>
      <c r="E102" s="710"/>
      <c r="F102" s="710"/>
      <c r="G102" s="710"/>
      <c r="H102" s="710"/>
      <c r="I102" s="710"/>
      <c r="J102" s="710"/>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2" ht="67.5" customHeight="1" thickBot="1" x14ac:dyDescent="0.2">
      <c r="A103" s="712" t="s">
        <v>129</v>
      </c>
      <c r="B103" s="713"/>
      <c r="C103" s="713"/>
      <c r="D103" s="713"/>
      <c r="E103" s="714"/>
      <c r="F103" s="715" t="s">
        <v>709</v>
      </c>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2" ht="24.75" customHeight="1" x14ac:dyDescent="0.15">
      <c r="A104" s="709" t="s">
        <v>43</v>
      </c>
      <c r="B104" s="710"/>
      <c r="C104" s="710"/>
      <c r="D104" s="710"/>
      <c r="E104" s="710"/>
      <c r="F104" s="710"/>
      <c r="G104" s="710"/>
      <c r="H104" s="710"/>
      <c r="I104" s="710"/>
      <c r="J104" s="710"/>
      <c r="K104" s="710"/>
      <c r="L104" s="710"/>
      <c r="M104" s="710"/>
      <c r="N104" s="710"/>
      <c r="O104" s="710"/>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2" ht="45.75" customHeight="1" thickBot="1" x14ac:dyDescent="0.2">
      <c r="A105" s="712" t="s">
        <v>129</v>
      </c>
      <c r="B105" s="713"/>
      <c r="C105" s="713"/>
      <c r="D105" s="713"/>
      <c r="E105" s="714"/>
      <c r="F105" s="726" t="s">
        <v>710</v>
      </c>
      <c r="G105" s="727"/>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row>
    <row r="106" spans="1:52" ht="24.75" customHeight="1" x14ac:dyDescent="0.15">
      <c r="A106" s="729" t="s">
        <v>32</v>
      </c>
      <c r="B106" s="730"/>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row>
    <row r="107" spans="1:52" ht="52.5" customHeight="1" thickBot="1" x14ac:dyDescent="0.2">
      <c r="A107" s="732" t="s">
        <v>712</v>
      </c>
      <c r="B107" s="607"/>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7"/>
      <c r="AL107" s="607"/>
      <c r="AM107" s="607"/>
      <c r="AN107" s="607"/>
      <c r="AO107" s="607"/>
      <c r="AP107" s="607"/>
      <c r="AQ107" s="607"/>
      <c r="AR107" s="607"/>
      <c r="AS107" s="607"/>
      <c r="AT107" s="607"/>
      <c r="AU107" s="607"/>
      <c r="AV107" s="607"/>
      <c r="AW107" s="607"/>
      <c r="AX107" s="608"/>
    </row>
    <row r="108" spans="1:52" ht="24.75" customHeight="1" x14ac:dyDescent="0.15">
      <c r="A108" s="733" t="s">
        <v>212</v>
      </c>
      <c r="B108" s="734"/>
      <c r="C108" s="734"/>
      <c r="D108" s="734"/>
      <c r="E108" s="734"/>
      <c r="F108" s="734"/>
      <c r="G108" s="734"/>
      <c r="H108" s="734"/>
      <c r="I108" s="734"/>
      <c r="J108" s="734"/>
      <c r="K108" s="734"/>
      <c r="L108" s="734"/>
      <c r="M108" s="734"/>
      <c r="N108" s="734"/>
      <c r="O108" s="734"/>
      <c r="P108" s="734"/>
      <c r="Q108" s="734"/>
      <c r="R108" s="734"/>
      <c r="S108" s="734"/>
      <c r="T108" s="734"/>
      <c r="U108" s="734"/>
      <c r="V108" s="734"/>
      <c r="W108" s="734"/>
      <c r="X108" s="734"/>
      <c r="Y108" s="734"/>
      <c r="Z108" s="734"/>
      <c r="AA108" s="734"/>
      <c r="AB108" s="734"/>
      <c r="AC108" s="734"/>
      <c r="AD108" s="734"/>
      <c r="AE108" s="734"/>
      <c r="AF108" s="734"/>
      <c r="AG108" s="734"/>
      <c r="AH108" s="734"/>
      <c r="AI108" s="734"/>
      <c r="AJ108" s="734"/>
      <c r="AK108" s="734"/>
      <c r="AL108" s="734"/>
      <c r="AM108" s="734"/>
      <c r="AN108" s="734"/>
      <c r="AO108" s="734"/>
      <c r="AP108" s="734"/>
      <c r="AQ108" s="734"/>
      <c r="AR108" s="734"/>
      <c r="AS108" s="734"/>
      <c r="AT108" s="734"/>
      <c r="AU108" s="734"/>
      <c r="AV108" s="734"/>
      <c r="AW108" s="734"/>
      <c r="AX108" s="735"/>
      <c r="AZ108" s="10"/>
    </row>
    <row r="109" spans="1:52" ht="24.75" customHeight="1" x14ac:dyDescent="0.15">
      <c r="A109" s="736" t="s">
        <v>247</v>
      </c>
      <c r="B109" s="737"/>
      <c r="C109" s="737"/>
      <c r="D109" s="738"/>
      <c r="E109" s="105" t="s">
        <v>593</v>
      </c>
      <c r="F109" s="106"/>
      <c r="G109" s="106"/>
      <c r="H109" s="106"/>
      <c r="I109" s="106"/>
      <c r="J109" s="106"/>
      <c r="K109" s="106"/>
      <c r="L109" s="106"/>
      <c r="M109" s="106"/>
      <c r="N109" s="106"/>
      <c r="O109" s="106"/>
      <c r="P109" s="107"/>
      <c r="Q109" s="105"/>
      <c r="R109" s="106"/>
      <c r="S109" s="106"/>
      <c r="T109" s="106"/>
      <c r="U109" s="106"/>
      <c r="V109" s="106"/>
      <c r="W109" s="106"/>
      <c r="X109" s="106"/>
      <c r="Y109" s="106"/>
      <c r="Z109" s="106"/>
      <c r="AA109" s="106"/>
      <c r="AB109" s="107"/>
      <c r="AC109" s="105"/>
      <c r="AD109" s="106"/>
      <c r="AE109" s="106"/>
      <c r="AF109" s="106"/>
      <c r="AG109" s="106"/>
      <c r="AH109" s="106"/>
      <c r="AI109" s="106"/>
      <c r="AJ109" s="106"/>
      <c r="AK109" s="106"/>
      <c r="AL109" s="106"/>
      <c r="AM109" s="106"/>
      <c r="AN109" s="107"/>
      <c r="AO109" s="105"/>
      <c r="AP109" s="106"/>
      <c r="AQ109" s="106"/>
      <c r="AR109" s="106"/>
      <c r="AS109" s="106"/>
      <c r="AT109" s="106"/>
      <c r="AU109" s="106"/>
      <c r="AV109" s="106"/>
      <c r="AW109" s="106"/>
      <c r="AX109" s="108"/>
      <c r="AY109" s="66"/>
    </row>
    <row r="110" spans="1:52" ht="24.75" customHeight="1" x14ac:dyDescent="0.15">
      <c r="A110" s="104" t="s">
        <v>246</v>
      </c>
      <c r="B110" s="104"/>
      <c r="C110" s="104"/>
      <c r="D110" s="104"/>
      <c r="E110" s="105" t="s">
        <v>594</v>
      </c>
      <c r="F110" s="106"/>
      <c r="G110" s="106"/>
      <c r="H110" s="106"/>
      <c r="I110" s="106"/>
      <c r="J110" s="106"/>
      <c r="K110" s="106"/>
      <c r="L110" s="106"/>
      <c r="M110" s="106"/>
      <c r="N110" s="106"/>
      <c r="O110" s="106"/>
      <c r="P110" s="107"/>
      <c r="Q110" s="105"/>
      <c r="R110" s="106"/>
      <c r="S110" s="106"/>
      <c r="T110" s="106"/>
      <c r="U110" s="106"/>
      <c r="V110" s="106"/>
      <c r="W110" s="106"/>
      <c r="X110" s="106"/>
      <c r="Y110" s="106"/>
      <c r="Z110" s="106"/>
      <c r="AA110" s="106"/>
      <c r="AB110" s="107"/>
      <c r="AC110" s="105"/>
      <c r="AD110" s="106"/>
      <c r="AE110" s="106"/>
      <c r="AF110" s="106"/>
      <c r="AG110" s="106"/>
      <c r="AH110" s="106"/>
      <c r="AI110" s="106"/>
      <c r="AJ110" s="106"/>
      <c r="AK110" s="106"/>
      <c r="AL110" s="106"/>
      <c r="AM110" s="106"/>
      <c r="AN110" s="107"/>
      <c r="AO110" s="105"/>
      <c r="AP110" s="106"/>
      <c r="AQ110" s="106"/>
      <c r="AR110" s="106"/>
      <c r="AS110" s="106"/>
      <c r="AT110" s="106"/>
      <c r="AU110" s="106"/>
      <c r="AV110" s="106"/>
      <c r="AW110" s="106"/>
      <c r="AX110" s="108"/>
    </row>
    <row r="111" spans="1:52" ht="24.75" customHeight="1" x14ac:dyDescent="0.15">
      <c r="A111" s="104" t="s">
        <v>245</v>
      </c>
      <c r="B111" s="104"/>
      <c r="C111" s="104"/>
      <c r="D111" s="104"/>
      <c r="E111" s="105" t="s">
        <v>595</v>
      </c>
      <c r="F111" s="106"/>
      <c r="G111" s="106"/>
      <c r="H111" s="106"/>
      <c r="I111" s="106"/>
      <c r="J111" s="106"/>
      <c r="K111" s="106"/>
      <c r="L111" s="106"/>
      <c r="M111" s="106"/>
      <c r="N111" s="106"/>
      <c r="O111" s="106"/>
      <c r="P111" s="107"/>
      <c r="Q111" s="105"/>
      <c r="R111" s="106"/>
      <c r="S111" s="106"/>
      <c r="T111" s="106"/>
      <c r="U111" s="106"/>
      <c r="V111" s="106"/>
      <c r="W111" s="106"/>
      <c r="X111" s="106"/>
      <c r="Y111" s="106"/>
      <c r="Z111" s="106"/>
      <c r="AA111" s="106"/>
      <c r="AB111" s="107"/>
      <c r="AC111" s="105"/>
      <c r="AD111" s="106"/>
      <c r="AE111" s="106"/>
      <c r="AF111" s="106"/>
      <c r="AG111" s="106"/>
      <c r="AH111" s="106"/>
      <c r="AI111" s="106"/>
      <c r="AJ111" s="106"/>
      <c r="AK111" s="106"/>
      <c r="AL111" s="106"/>
      <c r="AM111" s="106"/>
      <c r="AN111" s="107"/>
      <c r="AO111" s="105"/>
      <c r="AP111" s="106"/>
      <c r="AQ111" s="106"/>
      <c r="AR111" s="106"/>
      <c r="AS111" s="106"/>
      <c r="AT111" s="106"/>
      <c r="AU111" s="106"/>
      <c r="AV111" s="106"/>
      <c r="AW111" s="106"/>
      <c r="AX111" s="108"/>
    </row>
    <row r="112" spans="1:52" ht="24.75" customHeight="1" x14ac:dyDescent="0.15">
      <c r="A112" s="104" t="s">
        <v>244</v>
      </c>
      <c r="B112" s="104"/>
      <c r="C112" s="104"/>
      <c r="D112" s="104"/>
      <c r="E112" s="105" t="s">
        <v>596</v>
      </c>
      <c r="F112" s="106"/>
      <c r="G112" s="106"/>
      <c r="H112" s="106"/>
      <c r="I112" s="106"/>
      <c r="J112" s="106"/>
      <c r="K112" s="106"/>
      <c r="L112" s="106"/>
      <c r="M112" s="106"/>
      <c r="N112" s="106"/>
      <c r="O112" s="106"/>
      <c r="P112" s="107"/>
      <c r="Q112" s="105"/>
      <c r="R112" s="106"/>
      <c r="S112" s="106"/>
      <c r="T112" s="106"/>
      <c r="U112" s="106"/>
      <c r="V112" s="106"/>
      <c r="W112" s="106"/>
      <c r="X112" s="106"/>
      <c r="Y112" s="106"/>
      <c r="Z112" s="106"/>
      <c r="AA112" s="106"/>
      <c r="AB112" s="107"/>
      <c r="AC112" s="105"/>
      <c r="AD112" s="106"/>
      <c r="AE112" s="106"/>
      <c r="AF112" s="106"/>
      <c r="AG112" s="106"/>
      <c r="AH112" s="106"/>
      <c r="AI112" s="106"/>
      <c r="AJ112" s="106"/>
      <c r="AK112" s="106"/>
      <c r="AL112" s="106"/>
      <c r="AM112" s="106"/>
      <c r="AN112" s="107"/>
      <c r="AO112" s="105"/>
      <c r="AP112" s="106"/>
      <c r="AQ112" s="106"/>
      <c r="AR112" s="106"/>
      <c r="AS112" s="106"/>
      <c r="AT112" s="106"/>
      <c r="AU112" s="106"/>
      <c r="AV112" s="106"/>
      <c r="AW112" s="106"/>
      <c r="AX112" s="108"/>
    </row>
    <row r="113" spans="1:50" ht="24.75" customHeight="1" x14ac:dyDescent="0.15">
      <c r="A113" s="104" t="s">
        <v>243</v>
      </c>
      <c r="B113" s="104"/>
      <c r="C113" s="104"/>
      <c r="D113" s="104"/>
      <c r="E113" s="105" t="s">
        <v>597</v>
      </c>
      <c r="F113" s="106"/>
      <c r="G113" s="106"/>
      <c r="H113" s="106"/>
      <c r="I113" s="106"/>
      <c r="J113" s="106"/>
      <c r="K113" s="106"/>
      <c r="L113" s="106"/>
      <c r="M113" s="106"/>
      <c r="N113" s="106"/>
      <c r="O113" s="106"/>
      <c r="P113" s="107"/>
      <c r="Q113" s="105"/>
      <c r="R113" s="106"/>
      <c r="S113" s="106"/>
      <c r="T113" s="106"/>
      <c r="U113" s="106"/>
      <c r="V113" s="106"/>
      <c r="W113" s="106"/>
      <c r="X113" s="106"/>
      <c r="Y113" s="106"/>
      <c r="Z113" s="106"/>
      <c r="AA113" s="106"/>
      <c r="AB113" s="107"/>
      <c r="AC113" s="105"/>
      <c r="AD113" s="106"/>
      <c r="AE113" s="106"/>
      <c r="AF113" s="106"/>
      <c r="AG113" s="106"/>
      <c r="AH113" s="106"/>
      <c r="AI113" s="106"/>
      <c r="AJ113" s="106"/>
      <c r="AK113" s="106"/>
      <c r="AL113" s="106"/>
      <c r="AM113" s="106"/>
      <c r="AN113" s="107"/>
      <c r="AO113" s="105"/>
      <c r="AP113" s="106"/>
      <c r="AQ113" s="106"/>
      <c r="AR113" s="106"/>
      <c r="AS113" s="106"/>
      <c r="AT113" s="106"/>
      <c r="AU113" s="106"/>
      <c r="AV113" s="106"/>
      <c r="AW113" s="106"/>
      <c r="AX113" s="108"/>
    </row>
    <row r="114" spans="1:50" ht="24.75" customHeight="1" x14ac:dyDescent="0.15">
      <c r="A114" s="104" t="s">
        <v>242</v>
      </c>
      <c r="B114" s="104"/>
      <c r="C114" s="104"/>
      <c r="D114" s="104"/>
      <c r="E114" s="105" t="s">
        <v>598</v>
      </c>
      <c r="F114" s="106"/>
      <c r="G114" s="106"/>
      <c r="H114" s="106"/>
      <c r="I114" s="106"/>
      <c r="J114" s="106"/>
      <c r="K114" s="106"/>
      <c r="L114" s="106"/>
      <c r="M114" s="106"/>
      <c r="N114" s="106"/>
      <c r="O114" s="106"/>
      <c r="P114" s="107"/>
      <c r="Q114" s="105"/>
      <c r="R114" s="106"/>
      <c r="S114" s="106"/>
      <c r="T114" s="106"/>
      <c r="U114" s="106"/>
      <c r="V114" s="106"/>
      <c r="W114" s="106"/>
      <c r="X114" s="106"/>
      <c r="Y114" s="106"/>
      <c r="Z114" s="106"/>
      <c r="AA114" s="106"/>
      <c r="AB114" s="107"/>
      <c r="AC114" s="105"/>
      <c r="AD114" s="106"/>
      <c r="AE114" s="106"/>
      <c r="AF114" s="106"/>
      <c r="AG114" s="106"/>
      <c r="AH114" s="106"/>
      <c r="AI114" s="106"/>
      <c r="AJ114" s="106"/>
      <c r="AK114" s="106"/>
      <c r="AL114" s="106"/>
      <c r="AM114" s="106"/>
      <c r="AN114" s="107"/>
      <c r="AO114" s="105"/>
      <c r="AP114" s="106"/>
      <c r="AQ114" s="106"/>
      <c r="AR114" s="106"/>
      <c r="AS114" s="106"/>
      <c r="AT114" s="106"/>
      <c r="AU114" s="106"/>
      <c r="AV114" s="106"/>
      <c r="AW114" s="106"/>
      <c r="AX114" s="108"/>
    </row>
    <row r="115" spans="1:50" ht="24.75" customHeight="1" x14ac:dyDescent="0.15">
      <c r="A115" s="104" t="s">
        <v>241</v>
      </c>
      <c r="B115" s="104"/>
      <c r="C115" s="104"/>
      <c r="D115" s="104"/>
      <c r="E115" s="105" t="s">
        <v>599</v>
      </c>
      <c r="F115" s="106"/>
      <c r="G115" s="106"/>
      <c r="H115" s="106"/>
      <c r="I115" s="106"/>
      <c r="J115" s="106"/>
      <c r="K115" s="106"/>
      <c r="L115" s="106"/>
      <c r="M115" s="106"/>
      <c r="N115" s="106"/>
      <c r="O115" s="106"/>
      <c r="P115" s="107"/>
      <c r="Q115" s="105"/>
      <c r="R115" s="106"/>
      <c r="S115" s="106"/>
      <c r="T115" s="106"/>
      <c r="U115" s="106"/>
      <c r="V115" s="106"/>
      <c r="W115" s="106"/>
      <c r="X115" s="106"/>
      <c r="Y115" s="106"/>
      <c r="Z115" s="106"/>
      <c r="AA115" s="106"/>
      <c r="AB115" s="107"/>
      <c r="AC115" s="105"/>
      <c r="AD115" s="106"/>
      <c r="AE115" s="106"/>
      <c r="AF115" s="106"/>
      <c r="AG115" s="106"/>
      <c r="AH115" s="106"/>
      <c r="AI115" s="106"/>
      <c r="AJ115" s="106"/>
      <c r="AK115" s="106"/>
      <c r="AL115" s="106"/>
      <c r="AM115" s="106"/>
      <c r="AN115" s="107"/>
      <c r="AO115" s="105"/>
      <c r="AP115" s="106"/>
      <c r="AQ115" s="106"/>
      <c r="AR115" s="106"/>
      <c r="AS115" s="106"/>
      <c r="AT115" s="106"/>
      <c r="AU115" s="106"/>
      <c r="AV115" s="106"/>
      <c r="AW115" s="106"/>
      <c r="AX115" s="108"/>
    </row>
    <row r="116" spans="1:50" ht="24.75" customHeight="1" x14ac:dyDescent="0.15">
      <c r="A116" s="104" t="s">
        <v>240</v>
      </c>
      <c r="B116" s="104"/>
      <c r="C116" s="104"/>
      <c r="D116" s="104"/>
      <c r="E116" s="105" t="s">
        <v>600</v>
      </c>
      <c r="F116" s="106"/>
      <c r="G116" s="106"/>
      <c r="H116" s="106"/>
      <c r="I116" s="106"/>
      <c r="J116" s="106"/>
      <c r="K116" s="106"/>
      <c r="L116" s="106"/>
      <c r="M116" s="106"/>
      <c r="N116" s="106"/>
      <c r="O116" s="106"/>
      <c r="P116" s="107"/>
      <c r="Q116" s="105"/>
      <c r="R116" s="106"/>
      <c r="S116" s="106"/>
      <c r="T116" s="106"/>
      <c r="U116" s="106"/>
      <c r="V116" s="106"/>
      <c r="W116" s="106"/>
      <c r="X116" s="106"/>
      <c r="Y116" s="106"/>
      <c r="Z116" s="106"/>
      <c r="AA116" s="106"/>
      <c r="AB116" s="107"/>
      <c r="AC116" s="105"/>
      <c r="AD116" s="106"/>
      <c r="AE116" s="106"/>
      <c r="AF116" s="106"/>
      <c r="AG116" s="106"/>
      <c r="AH116" s="106"/>
      <c r="AI116" s="106"/>
      <c r="AJ116" s="106"/>
      <c r="AK116" s="106"/>
      <c r="AL116" s="106"/>
      <c r="AM116" s="106"/>
      <c r="AN116" s="107"/>
      <c r="AO116" s="105"/>
      <c r="AP116" s="106"/>
      <c r="AQ116" s="106"/>
      <c r="AR116" s="106"/>
      <c r="AS116" s="106"/>
      <c r="AT116" s="106"/>
      <c r="AU116" s="106"/>
      <c r="AV116" s="106"/>
      <c r="AW116" s="106"/>
      <c r="AX116" s="108"/>
    </row>
    <row r="117" spans="1:50" ht="24.75" customHeight="1" x14ac:dyDescent="0.15">
      <c r="A117" s="104" t="s">
        <v>386</v>
      </c>
      <c r="B117" s="104"/>
      <c r="C117" s="104"/>
      <c r="D117" s="104"/>
      <c r="E117" s="77" t="s">
        <v>568</v>
      </c>
      <c r="F117" s="76"/>
      <c r="G117" s="76"/>
      <c r="H117" s="69" t="str">
        <f>IF(E117="","","-")</f>
        <v>-</v>
      </c>
      <c r="I117" s="76"/>
      <c r="J117" s="76"/>
      <c r="K117" s="69" t="str">
        <f>IF(I117="","","-")</f>
        <v/>
      </c>
      <c r="L117" s="78">
        <v>27</v>
      </c>
      <c r="M117" s="78"/>
      <c r="N117" s="69" t="str">
        <f>IF(O117="","","-")</f>
        <v/>
      </c>
      <c r="O117" s="79"/>
      <c r="P117" s="80"/>
      <c r="Q117" s="77"/>
      <c r="R117" s="76"/>
      <c r="S117" s="76"/>
      <c r="T117" s="69" t="str">
        <f>IF(Q117="","","-")</f>
        <v/>
      </c>
      <c r="U117" s="76"/>
      <c r="V117" s="76"/>
      <c r="W117" s="69" t="str">
        <f>IF(U117="","","-")</f>
        <v/>
      </c>
      <c r="X117" s="78"/>
      <c r="Y117" s="78"/>
      <c r="Z117" s="69" t="str">
        <f>IF(AA117="","","-")</f>
        <v/>
      </c>
      <c r="AA117" s="79"/>
      <c r="AB117" s="80"/>
      <c r="AC117" s="77"/>
      <c r="AD117" s="76"/>
      <c r="AE117" s="76"/>
      <c r="AF117" s="69" t="str">
        <f>IF(AC117="","","-")</f>
        <v/>
      </c>
      <c r="AG117" s="76"/>
      <c r="AH117" s="76"/>
      <c r="AI117" s="69" t="str">
        <f>IF(AG117="","","-")</f>
        <v/>
      </c>
      <c r="AJ117" s="78"/>
      <c r="AK117" s="78"/>
      <c r="AL117" s="69" t="str">
        <f>IF(AM117="","","-")</f>
        <v/>
      </c>
      <c r="AM117" s="79"/>
      <c r="AN117" s="80"/>
      <c r="AO117" s="77"/>
      <c r="AP117" s="76"/>
      <c r="AQ117" s="69" t="str">
        <f>IF(AO117="","","-")</f>
        <v/>
      </c>
      <c r="AR117" s="76"/>
      <c r="AS117" s="76"/>
      <c r="AT117" s="69" t="str">
        <f>IF(AR117="","","-")</f>
        <v/>
      </c>
      <c r="AU117" s="78"/>
      <c r="AV117" s="78"/>
      <c r="AW117" s="69" t="str">
        <f>IF(AX117="","","-")</f>
        <v/>
      </c>
      <c r="AX117" s="71"/>
    </row>
    <row r="118" spans="1:50" ht="24.75" customHeight="1" x14ac:dyDescent="0.15">
      <c r="A118" s="104" t="s">
        <v>557</v>
      </c>
      <c r="B118" s="104"/>
      <c r="C118" s="104"/>
      <c r="D118" s="104"/>
      <c r="E118" s="77" t="s">
        <v>568</v>
      </c>
      <c r="F118" s="76"/>
      <c r="G118" s="76"/>
      <c r="H118" s="69"/>
      <c r="I118" s="76"/>
      <c r="J118" s="76"/>
      <c r="K118" s="69"/>
      <c r="L118" s="78">
        <v>26</v>
      </c>
      <c r="M118" s="78"/>
      <c r="N118" s="69" t="str">
        <f>IF(O118="","","-")</f>
        <v/>
      </c>
      <c r="O118" s="79"/>
      <c r="P118" s="80"/>
      <c r="Q118" s="77"/>
      <c r="R118" s="76"/>
      <c r="S118" s="76"/>
      <c r="T118" s="69" t="str">
        <f>IF(Q118="","","-")</f>
        <v/>
      </c>
      <c r="U118" s="76"/>
      <c r="V118" s="76"/>
      <c r="W118" s="69" t="str">
        <f>IF(U118="","","-")</f>
        <v/>
      </c>
      <c r="X118" s="78"/>
      <c r="Y118" s="78"/>
      <c r="Z118" s="69" t="str">
        <f>IF(AA118="","","-")</f>
        <v/>
      </c>
      <c r="AA118" s="79"/>
      <c r="AB118" s="80"/>
      <c r="AC118" s="77"/>
      <c r="AD118" s="76"/>
      <c r="AE118" s="76"/>
      <c r="AF118" s="69" t="str">
        <f>IF(AC118="","","-")</f>
        <v/>
      </c>
      <c r="AG118" s="76"/>
      <c r="AH118" s="76"/>
      <c r="AI118" s="69" t="str">
        <f>IF(AG118="","","-")</f>
        <v/>
      </c>
      <c r="AJ118" s="78"/>
      <c r="AK118" s="78"/>
      <c r="AL118" s="69" t="str">
        <f>IF(AM118="","","-")</f>
        <v/>
      </c>
      <c r="AM118" s="79"/>
      <c r="AN118" s="80"/>
      <c r="AO118" s="77"/>
      <c r="AP118" s="76"/>
      <c r="AQ118" s="69" t="str">
        <f>IF(AO118="","","-")</f>
        <v/>
      </c>
      <c r="AR118" s="76"/>
      <c r="AS118" s="76"/>
      <c r="AT118" s="69" t="str">
        <f>IF(AR118="","","-")</f>
        <v/>
      </c>
      <c r="AU118" s="78"/>
      <c r="AV118" s="78"/>
      <c r="AW118" s="69" t="str">
        <f>IF(AX118="","","-")</f>
        <v/>
      </c>
      <c r="AX118" s="71"/>
    </row>
    <row r="119" spans="1:50" ht="24.75" customHeight="1" x14ac:dyDescent="0.15">
      <c r="A119" s="104" t="s">
        <v>354</v>
      </c>
      <c r="B119" s="104"/>
      <c r="C119" s="104"/>
      <c r="D119" s="104"/>
      <c r="E119" s="74">
        <v>2021</v>
      </c>
      <c r="F119" s="75"/>
      <c r="G119" s="76" t="s">
        <v>602</v>
      </c>
      <c r="H119" s="76"/>
      <c r="I119" s="76"/>
      <c r="J119" s="75">
        <v>20</v>
      </c>
      <c r="K119" s="75"/>
      <c r="L119" s="78">
        <v>36</v>
      </c>
      <c r="M119" s="78"/>
      <c r="N119" s="78"/>
      <c r="O119" s="75"/>
      <c r="P119" s="75"/>
      <c r="Q119" s="74"/>
      <c r="R119" s="75"/>
      <c r="S119" s="76"/>
      <c r="T119" s="76"/>
      <c r="U119" s="76"/>
      <c r="V119" s="75"/>
      <c r="W119" s="75"/>
      <c r="X119" s="78"/>
      <c r="Y119" s="78"/>
      <c r="Z119" s="78"/>
      <c r="AA119" s="75"/>
      <c r="AB119" s="81"/>
      <c r="AC119" s="74"/>
      <c r="AD119" s="75"/>
      <c r="AE119" s="76"/>
      <c r="AF119" s="76"/>
      <c r="AG119" s="76"/>
      <c r="AH119" s="75"/>
      <c r="AI119" s="75"/>
      <c r="AJ119" s="78"/>
      <c r="AK119" s="78"/>
      <c r="AL119" s="78"/>
      <c r="AM119" s="75"/>
      <c r="AN119" s="81"/>
      <c r="AO119" s="74"/>
      <c r="AP119" s="75"/>
      <c r="AQ119" s="76"/>
      <c r="AR119" s="76"/>
      <c r="AS119" s="76"/>
      <c r="AT119" s="75"/>
      <c r="AU119" s="75"/>
      <c r="AV119" s="78"/>
      <c r="AW119" s="78"/>
      <c r="AX119" s="71"/>
    </row>
    <row r="120" spans="1:50" ht="28.35" customHeight="1" x14ac:dyDescent="0.15">
      <c r="A120" s="193" t="s">
        <v>234</v>
      </c>
      <c r="B120" s="194"/>
      <c r="C120" s="194"/>
      <c r="D120" s="194"/>
      <c r="E120" s="194"/>
      <c r="F120" s="195"/>
      <c r="G120" s="56" t="s">
        <v>559</v>
      </c>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93"/>
      <c r="B121" s="194"/>
      <c r="C121" s="194"/>
      <c r="D121" s="194"/>
      <c r="E121" s="194"/>
      <c r="F121" s="195"/>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193"/>
      <c r="B122" s="194"/>
      <c r="C122" s="194"/>
      <c r="D122" s="194"/>
      <c r="E122" s="194"/>
      <c r="F122" s="19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193"/>
      <c r="B123" s="194"/>
      <c r="C123" s="194"/>
      <c r="D123" s="194"/>
      <c r="E123" s="194"/>
      <c r="F123" s="195"/>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7.75" customHeight="1" x14ac:dyDescent="0.15">
      <c r="A124" s="193"/>
      <c r="B124" s="194"/>
      <c r="C124" s="194"/>
      <c r="D124" s="194"/>
      <c r="E124" s="194"/>
      <c r="F124" s="195"/>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193"/>
      <c r="B125" s="194"/>
      <c r="C125" s="194"/>
      <c r="D125" s="194"/>
      <c r="E125" s="194"/>
      <c r="F125" s="195"/>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193"/>
      <c r="B126" s="194"/>
      <c r="C126" s="194"/>
      <c r="D126" s="194"/>
      <c r="E126" s="194"/>
      <c r="F126" s="195"/>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x14ac:dyDescent="0.15">
      <c r="A127" s="193"/>
      <c r="B127" s="194"/>
      <c r="C127" s="194"/>
      <c r="D127" s="194"/>
      <c r="E127" s="194"/>
      <c r="F127" s="195"/>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193"/>
      <c r="B128" s="194"/>
      <c r="C128" s="194"/>
      <c r="D128" s="194"/>
      <c r="E128" s="194"/>
      <c r="F128" s="195"/>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8.35" customHeight="1" x14ac:dyDescent="0.15">
      <c r="A129" s="193"/>
      <c r="B129" s="194"/>
      <c r="C129" s="194"/>
      <c r="D129" s="194"/>
      <c r="E129" s="194"/>
      <c r="F129" s="195"/>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8.35" customHeight="1" x14ac:dyDescent="0.15">
      <c r="A130" s="193"/>
      <c r="B130" s="194"/>
      <c r="C130" s="194"/>
      <c r="D130" s="194"/>
      <c r="E130" s="194"/>
      <c r="F130" s="195"/>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8.35" customHeight="1" x14ac:dyDescent="0.15">
      <c r="A131" s="193"/>
      <c r="B131" s="194"/>
      <c r="C131" s="194"/>
      <c r="D131" s="194"/>
      <c r="E131" s="194"/>
      <c r="F131" s="195"/>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1" ht="28.35" customHeight="1" x14ac:dyDescent="0.15">
      <c r="A132" s="193"/>
      <c r="B132" s="194"/>
      <c r="C132" s="194"/>
      <c r="D132" s="194"/>
      <c r="E132" s="194"/>
      <c r="F132" s="195"/>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1" ht="27.75" customHeight="1" x14ac:dyDescent="0.15">
      <c r="A133" s="193"/>
      <c r="B133" s="194"/>
      <c r="C133" s="194"/>
      <c r="D133" s="194"/>
      <c r="E133" s="194"/>
      <c r="F133" s="195"/>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1" ht="28.35" customHeight="1" x14ac:dyDescent="0.15">
      <c r="A134" s="193"/>
      <c r="B134" s="194"/>
      <c r="C134" s="194"/>
      <c r="D134" s="194"/>
      <c r="E134" s="194"/>
      <c r="F134" s="195"/>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1" ht="28.35" customHeight="1" x14ac:dyDescent="0.15">
      <c r="A135" s="193"/>
      <c r="B135" s="194"/>
      <c r="C135" s="194"/>
      <c r="D135" s="194"/>
      <c r="E135" s="194"/>
      <c r="F135" s="195"/>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1" ht="28.35" customHeight="1" x14ac:dyDescent="0.15">
      <c r="A136" s="193"/>
      <c r="B136" s="194"/>
      <c r="C136" s="194"/>
      <c r="D136" s="194"/>
      <c r="E136" s="194"/>
      <c r="F136" s="195"/>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1" ht="23.25" customHeight="1" x14ac:dyDescent="0.15">
      <c r="A137" s="193"/>
      <c r="B137" s="194"/>
      <c r="C137" s="194"/>
      <c r="D137" s="194"/>
      <c r="E137" s="194"/>
      <c r="F137" s="195"/>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73"/>
      <c r="AW137" s="34"/>
      <c r="AX137" s="35"/>
    </row>
    <row r="138" spans="1:51" ht="24.75" customHeight="1" thickBot="1" x14ac:dyDescent="0.2">
      <c r="A138" s="196"/>
      <c r="B138" s="197"/>
      <c r="C138" s="197"/>
      <c r="D138" s="197"/>
      <c r="E138" s="197"/>
      <c r="F138" s="198"/>
      <c r="G138" s="36"/>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4"/>
      <c r="AW138" s="37"/>
      <c r="AX138" s="38"/>
    </row>
    <row r="139" spans="1:51" ht="24.75" customHeight="1" x14ac:dyDescent="0.15">
      <c r="A139" s="199" t="s">
        <v>236</v>
      </c>
      <c r="B139" s="200"/>
      <c r="C139" s="200"/>
      <c r="D139" s="200"/>
      <c r="E139" s="200"/>
      <c r="F139" s="201"/>
      <c r="G139" s="171" t="s">
        <v>656</v>
      </c>
      <c r="H139" s="172"/>
      <c r="I139" s="172"/>
      <c r="J139" s="172"/>
      <c r="K139" s="172"/>
      <c r="L139" s="172"/>
      <c r="M139" s="172"/>
      <c r="N139" s="172"/>
      <c r="O139" s="172"/>
      <c r="P139" s="172"/>
      <c r="Q139" s="172"/>
      <c r="R139" s="172"/>
      <c r="S139" s="172"/>
      <c r="T139" s="172"/>
      <c r="U139" s="172"/>
      <c r="V139" s="172"/>
      <c r="W139" s="172"/>
      <c r="X139" s="172"/>
      <c r="Y139" s="172"/>
      <c r="Z139" s="172"/>
      <c r="AA139" s="172"/>
      <c r="AB139" s="173"/>
      <c r="AC139" s="171" t="s">
        <v>688</v>
      </c>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4"/>
    </row>
    <row r="140" spans="1:51" ht="24.75" customHeight="1" x14ac:dyDescent="0.15">
      <c r="A140" s="202"/>
      <c r="B140" s="203"/>
      <c r="C140" s="203"/>
      <c r="D140" s="203"/>
      <c r="E140" s="203"/>
      <c r="F140" s="204"/>
      <c r="G140" s="175" t="s">
        <v>15</v>
      </c>
      <c r="H140" s="176"/>
      <c r="I140" s="176"/>
      <c r="J140" s="176"/>
      <c r="K140" s="176"/>
      <c r="L140" s="177" t="s">
        <v>16</v>
      </c>
      <c r="M140" s="176"/>
      <c r="N140" s="176"/>
      <c r="O140" s="176"/>
      <c r="P140" s="176"/>
      <c r="Q140" s="176"/>
      <c r="R140" s="176"/>
      <c r="S140" s="176"/>
      <c r="T140" s="176"/>
      <c r="U140" s="176"/>
      <c r="V140" s="176"/>
      <c r="W140" s="176"/>
      <c r="X140" s="178"/>
      <c r="Y140" s="179" t="s">
        <v>17</v>
      </c>
      <c r="Z140" s="180"/>
      <c r="AA140" s="180"/>
      <c r="AB140" s="181"/>
      <c r="AC140" s="175" t="s">
        <v>15</v>
      </c>
      <c r="AD140" s="176"/>
      <c r="AE140" s="176"/>
      <c r="AF140" s="176"/>
      <c r="AG140" s="176"/>
      <c r="AH140" s="177" t="s">
        <v>16</v>
      </c>
      <c r="AI140" s="176"/>
      <c r="AJ140" s="176"/>
      <c r="AK140" s="176"/>
      <c r="AL140" s="176"/>
      <c r="AM140" s="176"/>
      <c r="AN140" s="176"/>
      <c r="AO140" s="176"/>
      <c r="AP140" s="176"/>
      <c r="AQ140" s="176"/>
      <c r="AR140" s="176"/>
      <c r="AS140" s="176"/>
      <c r="AT140" s="178"/>
      <c r="AU140" s="179" t="s">
        <v>17</v>
      </c>
      <c r="AV140" s="180"/>
      <c r="AW140" s="180"/>
      <c r="AX140" s="182"/>
    </row>
    <row r="141" spans="1:51" ht="30.75" customHeight="1" x14ac:dyDescent="0.15">
      <c r="A141" s="202"/>
      <c r="B141" s="203"/>
      <c r="C141" s="203"/>
      <c r="D141" s="203"/>
      <c r="E141" s="203"/>
      <c r="F141" s="204"/>
      <c r="G141" s="161" t="s">
        <v>650</v>
      </c>
      <c r="H141" s="162"/>
      <c r="I141" s="162"/>
      <c r="J141" s="162"/>
      <c r="K141" s="163"/>
      <c r="L141" s="164" t="s">
        <v>698</v>
      </c>
      <c r="M141" s="165"/>
      <c r="N141" s="165"/>
      <c r="O141" s="165"/>
      <c r="P141" s="165"/>
      <c r="Q141" s="165"/>
      <c r="R141" s="165"/>
      <c r="S141" s="165"/>
      <c r="T141" s="165"/>
      <c r="U141" s="165"/>
      <c r="V141" s="165"/>
      <c r="W141" s="165"/>
      <c r="X141" s="166"/>
      <c r="Y141" s="167">
        <v>8.1999999999999993</v>
      </c>
      <c r="Z141" s="168"/>
      <c r="AA141" s="168"/>
      <c r="AB141" s="169"/>
      <c r="AC141" s="161" t="s">
        <v>650</v>
      </c>
      <c r="AD141" s="162"/>
      <c r="AE141" s="162"/>
      <c r="AF141" s="162"/>
      <c r="AG141" s="163"/>
      <c r="AH141" s="164" t="s">
        <v>699</v>
      </c>
      <c r="AI141" s="165"/>
      <c r="AJ141" s="165"/>
      <c r="AK141" s="165"/>
      <c r="AL141" s="165"/>
      <c r="AM141" s="165"/>
      <c r="AN141" s="165"/>
      <c r="AO141" s="165"/>
      <c r="AP141" s="165"/>
      <c r="AQ141" s="165"/>
      <c r="AR141" s="165"/>
      <c r="AS141" s="165"/>
      <c r="AT141" s="166"/>
      <c r="AU141" s="167">
        <v>4.0999999999999996</v>
      </c>
      <c r="AV141" s="168"/>
      <c r="AW141" s="168"/>
      <c r="AX141" s="170"/>
    </row>
    <row r="142" spans="1:51" ht="24.75" customHeight="1" thickBot="1" x14ac:dyDescent="0.2">
      <c r="A142" s="202"/>
      <c r="B142" s="203"/>
      <c r="C142" s="203"/>
      <c r="D142" s="203"/>
      <c r="E142" s="203"/>
      <c r="F142" s="204"/>
      <c r="G142" s="152" t="s">
        <v>18</v>
      </c>
      <c r="H142" s="153"/>
      <c r="I142" s="153"/>
      <c r="J142" s="153"/>
      <c r="K142" s="153"/>
      <c r="L142" s="154"/>
      <c r="M142" s="155"/>
      <c r="N142" s="155"/>
      <c r="O142" s="155"/>
      <c r="P142" s="155"/>
      <c r="Q142" s="155"/>
      <c r="R142" s="155"/>
      <c r="S142" s="155"/>
      <c r="T142" s="155"/>
      <c r="U142" s="155"/>
      <c r="V142" s="155"/>
      <c r="W142" s="155"/>
      <c r="X142" s="156"/>
      <c r="Y142" s="157">
        <f>SUM(Y141:AB141)</f>
        <v>8.1999999999999993</v>
      </c>
      <c r="Z142" s="158"/>
      <c r="AA142" s="158"/>
      <c r="AB142" s="159"/>
      <c r="AC142" s="152" t="s">
        <v>18</v>
      </c>
      <c r="AD142" s="153"/>
      <c r="AE142" s="153"/>
      <c r="AF142" s="153"/>
      <c r="AG142" s="153"/>
      <c r="AH142" s="154"/>
      <c r="AI142" s="155"/>
      <c r="AJ142" s="155"/>
      <c r="AK142" s="155"/>
      <c r="AL142" s="155"/>
      <c r="AM142" s="155"/>
      <c r="AN142" s="155"/>
      <c r="AO142" s="155"/>
      <c r="AP142" s="155"/>
      <c r="AQ142" s="155"/>
      <c r="AR142" s="155"/>
      <c r="AS142" s="155"/>
      <c r="AT142" s="156"/>
      <c r="AU142" s="157">
        <f>SUM(AU141:AX141)</f>
        <v>4.0999999999999996</v>
      </c>
      <c r="AV142" s="158"/>
      <c r="AW142" s="158"/>
      <c r="AX142" s="160"/>
    </row>
    <row r="143" spans="1:51" ht="24.75" customHeight="1" x14ac:dyDescent="0.15">
      <c r="A143" s="202"/>
      <c r="B143" s="203"/>
      <c r="C143" s="203"/>
      <c r="D143" s="203"/>
      <c r="E143" s="203"/>
      <c r="F143" s="204"/>
      <c r="G143" s="171" t="s">
        <v>694</v>
      </c>
      <c r="H143" s="172"/>
      <c r="I143" s="172"/>
      <c r="J143" s="172"/>
      <c r="K143" s="172"/>
      <c r="L143" s="172"/>
      <c r="M143" s="172"/>
      <c r="N143" s="172"/>
      <c r="O143" s="172"/>
      <c r="P143" s="172"/>
      <c r="Q143" s="172"/>
      <c r="R143" s="172"/>
      <c r="S143" s="172"/>
      <c r="T143" s="172"/>
      <c r="U143" s="172"/>
      <c r="V143" s="172"/>
      <c r="W143" s="172"/>
      <c r="X143" s="172"/>
      <c r="Y143" s="172"/>
      <c r="Z143" s="172"/>
      <c r="AA143" s="172"/>
      <c r="AB143" s="173"/>
      <c r="AC143" s="171" t="s">
        <v>687</v>
      </c>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4"/>
      <c r="AY143">
        <f>COUNTA($G$145,$AC$145)</f>
        <v>2</v>
      </c>
    </row>
    <row r="144" spans="1:51" ht="24.75" customHeight="1" x14ac:dyDescent="0.15">
      <c r="A144" s="202"/>
      <c r="B144" s="203"/>
      <c r="C144" s="203"/>
      <c r="D144" s="203"/>
      <c r="E144" s="203"/>
      <c r="F144" s="204"/>
      <c r="G144" s="175" t="s">
        <v>15</v>
      </c>
      <c r="H144" s="176"/>
      <c r="I144" s="176"/>
      <c r="J144" s="176"/>
      <c r="K144" s="176"/>
      <c r="L144" s="177" t="s">
        <v>16</v>
      </c>
      <c r="M144" s="176"/>
      <c r="N144" s="176"/>
      <c r="O144" s="176"/>
      <c r="P144" s="176"/>
      <c r="Q144" s="176"/>
      <c r="R144" s="176"/>
      <c r="S144" s="176"/>
      <c r="T144" s="176"/>
      <c r="U144" s="176"/>
      <c r="V144" s="176"/>
      <c r="W144" s="176"/>
      <c r="X144" s="178"/>
      <c r="Y144" s="179" t="s">
        <v>17</v>
      </c>
      <c r="Z144" s="180"/>
      <c r="AA144" s="180"/>
      <c r="AB144" s="181"/>
      <c r="AC144" s="175" t="s">
        <v>15</v>
      </c>
      <c r="AD144" s="176"/>
      <c r="AE144" s="176"/>
      <c r="AF144" s="176"/>
      <c r="AG144" s="176"/>
      <c r="AH144" s="177" t="s">
        <v>16</v>
      </c>
      <c r="AI144" s="176"/>
      <c r="AJ144" s="176"/>
      <c r="AK144" s="176"/>
      <c r="AL144" s="176"/>
      <c r="AM144" s="176"/>
      <c r="AN144" s="176"/>
      <c r="AO144" s="176"/>
      <c r="AP144" s="176"/>
      <c r="AQ144" s="176"/>
      <c r="AR144" s="176"/>
      <c r="AS144" s="176"/>
      <c r="AT144" s="178"/>
      <c r="AU144" s="179" t="s">
        <v>17</v>
      </c>
      <c r="AV144" s="180"/>
      <c r="AW144" s="180"/>
      <c r="AX144" s="182"/>
      <c r="AY144">
        <f>$AY$143</f>
        <v>2</v>
      </c>
    </row>
    <row r="145" spans="1:51" ht="39.950000000000003" customHeight="1" x14ac:dyDescent="0.15">
      <c r="A145" s="202"/>
      <c r="B145" s="203"/>
      <c r="C145" s="203"/>
      <c r="D145" s="203"/>
      <c r="E145" s="203"/>
      <c r="F145" s="204"/>
      <c r="G145" s="161" t="s">
        <v>650</v>
      </c>
      <c r="H145" s="162"/>
      <c r="I145" s="162"/>
      <c r="J145" s="162"/>
      <c r="K145" s="163"/>
      <c r="L145" s="164" t="s">
        <v>701</v>
      </c>
      <c r="M145" s="165"/>
      <c r="N145" s="165"/>
      <c r="O145" s="165"/>
      <c r="P145" s="165"/>
      <c r="Q145" s="165"/>
      <c r="R145" s="165"/>
      <c r="S145" s="165"/>
      <c r="T145" s="165"/>
      <c r="U145" s="165"/>
      <c r="V145" s="165"/>
      <c r="W145" s="165"/>
      <c r="X145" s="166"/>
      <c r="Y145" s="167">
        <v>0.9</v>
      </c>
      <c r="Z145" s="168"/>
      <c r="AA145" s="168"/>
      <c r="AB145" s="169"/>
      <c r="AC145" s="161" t="s">
        <v>621</v>
      </c>
      <c r="AD145" s="162"/>
      <c r="AE145" s="162"/>
      <c r="AF145" s="162"/>
      <c r="AG145" s="163"/>
      <c r="AH145" s="164" t="s">
        <v>622</v>
      </c>
      <c r="AI145" s="165"/>
      <c r="AJ145" s="165"/>
      <c r="AK145" s="165"/>
      <c r="AL145" s="165"/>
      <c r="AM145" s="165"/>
      <c r="AN145" s="165"/>
      <c r="AO145" s="165"/>
      <c r="AP145" s="165"/>
      <c r="AQ145" s="165"/>
      <c r="AR145" s="165"/>
      <c r="AS145" s="165"/>
      <c r="AT145" s="166"/>
      <c r="AU145" s="167">
        <v>24</v>
      </c>
      <c r="AV145" s="168"/>
      <c r="AW145" s="168"/>
      <c r="AX145" s="170"/>
      <c r="AY145">
        <f>$AY$143</f>
        <v>2</v>
      </c>
    </row>
    <row r="146" spans="1:51" ht="30" customHeight="1" x14ac:dyDescent="0.15">
      <c r="A146" s="202"/>
      <c r="B146" s="203"/>
      <c r="C146" s="203"/>
      <c r="D146" s="203"/>
      <c r="E146" s="203"/>
      <c r="F146" s="204"/>
      <c r="G146" s="183" t="s">
        <v>650</v>
      </c>
      <c r="H146" s="184"/>
      <c r="I146" s="184"/>
      <c r="J146" s="184"/>
      <c r="K146" s="185"/>
      <c r="L146" s="186" t="s">
        <v>700</v>
      </c>
      <c r="M146" s="187"/>
      <c r="N146" s="187"/>
      <c r="O146" s="187"/>
      <c r="P146" s="187"/>
      <c r="Q146" s="187"/>
      <c r="R146" s="187"/>
      <c r="S146" s="187"/>
      <c r="T146" s="187"/>
      <c r="U146" s="187"/>
      <c r="V146" s="187"/>
      <c r="W146" s="187"/>
      <c r="X146" s="188"/>
      <c r="Y146" s="189">
        <v>0.9</v>
      </c>
      <c r="Z146" s="190"/>
      <c r="AA146" s="190"/>
      <c r="AB146" s="191"/>
      <c r="AC146" s="183" t="s">
        <v>712</v>
      </c>
      <c r="AD146" s="184"/>
      <c r="AE146" s="184"/>
      <c r="AF146" s="184"/>
      <c r="AG146" s="185"/>
      <c r="AH146" s="186" t="s">
        <v>712</v>
      </c>
      <c r="AI146" s="187"/>
      <c r="AJ146" s="187"/>
      <c r="AK146" s="187"/>
      <c r="AL146" s="187"/>
      <c r="AM146" s="187"/>
      <c r="AN146" s="187"/>
      <c r="AO146" s="187"/>
      <c r="AP146" s="187"/>
      <c r="AQ146" s="187"/>
      <c r="AR146" s="187"/>
      <c r="AS146" s="187"/>
      <c r="AT146" s="188"/>
      <c r="AU146" s="189" t="s">
        <v>712</v>
      </c>
      <c r="AV146" s="190"/>
      <c r="AW146" s="190"/>
      <c r="AX146" s="192"/>
      <c r="AY146">
        <f>$AY$143</f>
        <v>2</v>
      </c>
    </row>
    <row r="147" spans="1:51" ht="24.75" customHeight="1" thickBot="1" x14ac:dyDescent="0.2">
      <c r="A147" s="202"/>
      <c r="B147" s="203"/>
      <c r="C147" s="203"/>
      <c r="D147" s="203"/>
      <c r="E147" s="203"/>
      <c r="F147" s="204"/>
      <c r="G147" s="152" t="s">
        <v>18</v>
      </c>
      <c r="H147" s="153"/>
      <c r="I147" s="153"/>
      <c r="J147" s="153"/>
      <c r="K147" s="153"/>
      <c r="L147" s="154"/>
      <c r="M147" s="155"/>
      <c r="N147" s="155"/>
      <c r="O147" s="155"/>
      <c r="P147" s="155"/>
      <c r="Q147" s="155"/>
      <c r="R147" s="155"/>
      <c r="S147" s="155"/>
      <c r="T147" s="155"/>
      <c r="U147" s="155"/>
      <c r="V147" s="155"/>
      <c r="W147" s="155"/>
      <c r="X147" s="156"/>
      <c r="Y147" s="157">
        <f>SUM(Y145:AB146)</f>
        <v>1.8</v>
      </c>
      <c r="Z147" s="158"/>
      <c r="AA147" s="158"/>
      <c r="AB147" s="159"/>
      <c r="AC147" s="152" t="s">
        <v>18</v>
      </c>
      <c r="AD147" s="153"/>
      <c r="AE147" s="153"/>
      <c r="AF147" s="153"/>
      <c r="AG147" s="153"/>
      <c r="AH147" s="154"/>
      <c r="AI147" s="155"/>
      <c r="AJ147" s="155"/>
      <c r="AK147" s="155"/>
      <c r="AL147" s="155"/>
      <c r="AM147" s="155"/>
      <c r="AN147" s="155"/>
      <c r="AO147" s="155"/>
      <c r="AP147" s="155"/>
      <c r="AQ147" s="155"/>
      <c r="AR147" s="155"/>
      <c r="AS147" s="155"/>
      <c r="AT147" s="156"/>
      <c r="AU147" s="157">
        <f>SUM(AU145:AX146)</f>
        <v>24</v>
      </c>
      <c r="AV147" s="158"/>
      <c r="AW147" s="158"/>
      <c r="AX147" s="160"/>
      <c r="AY147">
        <f>$AY$143</f>
        <v>2</v>
      </c>
    </row>
    <row r="148" spans="1:51" ht="24.75" customHeight="1" x14ac:dyDescent="0.15">
      <c r="A148" s="202"/>
      <c r="B148" s="203"/>
      <c r="C148" s="203"/>
      <c r="D148" s="203"/>
      <c r="E148" s="203"/>
      <c r="F148" s="204"/>
      <c r="G148" s="171" t="s">
        <v>685</v>
      </c>
      <c r="H148" s="172"/>
      <c r="I148" s="172"/>
      <c r="J148" s="172"/>
      <c r="K148" s="172"/>
      <c r="L148" s="172"/>
      <c r="M148" s="172"/>
      <c r="N148" s="172"/>
      <c r="O148" s="172"/>
      <c r="P148" s="172"/>
      <c r="Q148" s="172"/>
      <c r="R148" s="172"/>
      <c r="S148" s="172"/>
      <c r="T148" s="172"/>
      <c r="U148" s="172"/>
      <c r="V148" s="172"/>
      <c r="W148" s="172"/>
      <c r="X148" s="172"/>
      <c r="Y148" s="172"/>
      <c r="Z148" s="172"/>
      <c r="AA148" s="172"/>
      <c r="AB148" s="173"/>
      <c r="AC148" s="171" t="s">
        <v>254</v>
      </c>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4"/>
      <c r="AY148">
        <f>COUNTA($G$150,$AC$150)</f>
        <v>2</v>
      </c>
    </row>
    <row r="149" spans="1:51" ht="24.75" customHeight="1" x14ac:dyDescent="0.15">
      <c r="A149" s="202"/>
      <c r="B149" s="203"/>
      <c r="C149" s="203"/>
      <c r="D149" s="203"/>
      <c r="E149" s="203"/>
      <c r="F149" s="204"/>
      <c r="G149" s="175" t="s">
        <v>15</v>
      </c>
      <c r="H149" s="176"/>
      <c r="I149" s="176"/>
      <c r="J149" s="176"/>
      <c r="K149" s="176"/>
      <c r="L149" s="177" t="s">
        <v>16</v>
      </c>
      <c r="M149" s="176"/>
      <c r="N149" s="176"/>
      <c r="O149" s="176"/>
      <c r="P149" s="176"/>
      <c r="Q149" s="176"/>
      <c r="R149" s="176"/>
      <c r="S149" s="176"/>
      <c r="T149" s="176"/>
      <c r="U149" s="176"/>
      <c r="V149" s="176"/>
      <c r="W149" s="176"/>
      <c r="X149" s="178"/>
      <c r="Y149" s="179" t="s">
        <v>17</v>
      </c>
      <c r="Z149" s="180"/>
      <c r="AA149" s="180"/>
      <c r="AB149" s="181"/>
      <c r="AC149" s="175" t="s">
        <v>15</v>
      </c>
      <c r="AD149" s="176"/>
      <c r="AE149" s="176"/>
      <c r="AF149" s="176"/>
      <c r="AG149" s="176"/>
      <c r="AH149" s="177" t="s">
        <v>16</v>
      </c>
      <c r="AI149" s="176"/>
      <c r="AJ149" s="176"/>
      <c r="AK149" s="176"/>
      <c r="AL149" s="176"/>
      <c r="AM149" s="176"/>
      <c r="AN149" s="176"/>
      <c r="AO149" s="176"/>
      <c r="AP149" s="176"/>
      <c r="AQ149" s="176"/>
      <c r="AR149" s="176"/>
      <c r="AS149" s="176"/>
      <c r="AT149" s="178"/>
      <c r="AU149" s="179" t="s">
        <v>17</v>
      </c>
      <c r="AV149" s="180"/>
      <c r="AW149" s="180"/>
      <c r="AX149" s="182"/>
      <c r="AY149">
        <f>$AY$148</f>
        <v>2</v>
      </c>
    </row>
    <row r="150" spans="1:51" ht="30.75" customHeight="1" x14ac:dyDescent="0.15">
      <c r="A150" s="202"/>
      <c r="B150" s="203"/>
      <c r="C150" s="203"/>
      <c r="D150" s="203"/>
      <c r="E150" s="203"/>
      <c r="F150" s="204"/>
      <c r="G150" s="161" t="s">
        <v>621</v>
      </c>
      <c r="H150" s="162"/>
      <c r="I150" s="162"/>
      <c r="J150" s="162"/>
      <c r="K150" s="163"/>
      <c r="L150" s="164" t="s">
        <v>686</v>
      </c>
      <c r="M150" s="165"/>
      <c r="N150" s="165"/>
      <c r="O150" s="165"/>
      <c r="P150" s="165"/>
      <c r="Q150" s="165"/>
      <c r="R150" s="165"/>
      <c r="S150" s="165"/>
      <c r="T150" s="165"/>
      <c r="U150" s="165"/>
      <c r="V150" s="165"/>
      <c r="W150" s="165"/>
      <c r="X150" s="166"/>
      <c r="Y150" s="167">
        <v>12</v>
      </c>
      <c r="Z150" s="168"/>
      <c r="AA150" s="168"/>
      <c r="AB150" s="169"/>
      <c r="AC150" s="161" t="s">
        <v>712</v>
      </c>
      <c r="AD150" s="162"/>
      <c r="AE150" s="162"/>
      <c r="AF150" s="162"/>
      <c r="AG150" s="163"/>
      <c r="AH150" s="164" t="s">
        <v>712</v>
      </c>
      <c r="AI150" s="165"/>
      <c r="AJ150" s="165"/>
      <c r="AK150" s="165"/>
      <c r="AL150" s="165"/>
      <c r="AM150" s="165"/>
      <c r="AN150" s="165"/>
      <c r="AO150" s="165"/>
      <c r="AP150" s="165"/>
      <c r="AQ150" s="165"/>
      <c r="AR150" s="165"/>
      <c r="AS150" s="165"/>
      <c r="AT150" s="166"/>
      <c r="AU150" s="167" t="s">
        <v>712</v>
      </c>
      <c r="AV150" s="168"/>
      <c r="AW150" s="168"/>
      <c r="AX150" s="170"/>
      <c r="AY150">
        <f>$AY$148</f>
        <v>2</v>
      </c>
    </row>
    <row r="151" spans="1:51" ht="24.75" customHeight="1" x14ac:dyDescent="0.15">
      <c r="A151" s="202"/>
      <c r="B151" s="203"/>
      <c r="C151" s="203"/>
      <c r="D151" s="203"/>
      <c r="E151" s="203"/>
      <c r="F151" s="204"/>
      <c r="G151" s="152" t="s">
        <v>18</v>
      </c>
      <c r="H151" s="153"/>
      <c r="I151" s="153"/>
      <c r="J151" s="153"/>
      <c r="K151" s="153"/>
      <c r="L151" s="154"/>
      <c r="M151" s="155"/>
      <c r="N151" s="155"/>
      <c r="O151" s="155"/>
      <c r="P151" s="155"/>
      <c r="Q151" s="155"/>
      <c r="R151" s="155"/>
      <c r="S151" s="155"/>
      <c r="T151" s="155"/>
      <c r="U151" s="155"/>
      <c r="V151" s="155"/>
      <c r="W151" s="155"/>
      <c r="X151" s="156"/>
      <c r="Y151" s="157">
        <f>SUM(Y150:AB150)</f>
        <v>12</v>
      </c>
      <c r="Z151" s="158"/>
      <c r="AA151" s="158"/>
      <c r="AB151" s="159"/>
      <c r="AC151" s="152" t="s">
        <v>18</v>
      </c>
      <c r="AD151" s="153"/>
      <c r="AE151" s="153"/>
      <c r="AF151" s="153"/>
      <c r="AG151" s="153"/>
      <c r="AH151" s="154"/>
      <c r="AI151" s="155"/>
      <c r="AJ151" s="155"/>
      <c r="AK151" s="155"/>
      <c r="AL151" s="155"/>
      <c r="AM151" s="155"/>
      <c r="AN151" s="155"/>
      <c r="AO151" s="155"/>
      <c r="AP151" s="155"/>
      <c r="AQ151" s="155"/>
      <c r="AR151" s="155"/>
      <c r="AS151" s="155"/>
      <c r="AT151" s="156"/>
      <c r="AU151" s="157">
        <f>SUM(AU150:AX150)</f>
        <v>0</v>
      </c>
      <c r="AV151" s="158"/>
      <c r="AW151" s="158"/>
      <c r="AX151" s="160"/>
      <c r="AY151">
        <f>$AY$148</f>
        <v>2</v>
      </c>
    </row>
    <row r="152" spans="1:51" ht="24.75" customHeight="1" x14ac:dyDescent="0.15">
      <c r="A152" s="4"/>
      <c r="B152" s="4"/>
      <c r="C152" s="4"/>
      <c r="D152" s="4"/>
      <c r="E152" s="4"/>
      <c r="F152" s="4"/>
      <c r="G152" s="7"/>
      <c r="H152" s="7"/>
      <c r="I152" s="7"/>
      <c r="J152" s="7"/>
      <c r="K152" s="7"/>
      <c r="L152" s="3"/>
      <c r="M152" s="7"/>
      <c r="N152" s="7"/>
      <c r="O152" s="7"/>
      <c r="P152" s="7"/>
      <c r="Q152" s="7"/>
      <c r="R152" s="7"/>
      <c r="S152" s="7"/>
      <c r="T152" s="7"/>
      <c r="U152" s="7"/>
      <c r="V152" s="7"/>
      <c r="W152" s="7"/>
      <c r="X152" s="7"/>
      <c r="Y152" s="8"/>
      <c r="Z152" s="8"/>
      <c r="AA152" s="8"/>
      <c r="AB152" s="8"/>
      <c r="AC152" s="7"/>
      <c r="AD152" s="7"/>
      <c r="AE152" s="7"/>
      <c r="AF152" s="7"/>
      <c r="AG152" s="7"/>
      <c r="AH152" s="3"/>
      <c r="AI152" s="7"/>
      <c r="AJ152" s="7"/>
      <c r="AK152" s="7"/>
      <c r="AL152" s="7"/>
      <c r="AM152" s="7"/>
      <c r="AN152" s="7"/>
      <c r="AO152" s="7"/>
      <c r="AP152" s="7"/>
      <c r="AQ152" s="7"/>
      <c r="AR152" s="7"/>
      <c r="AS152" s="7"/>
      <c r="AT152" s="7"/>
      <c r="AU152" s="8"/>
      <c r="AV152" s="8"/>
      <c r="AW152" s="8"/>
      <c r="AX152" s="8"/>
    </row>
    <row r="153" spans="1:51" ht="18.75" customHeight="1" x14ac:dyDescent="0.15"/>
    <row r="154" spans="1:51" ht="24.75" customHeight="1" x14ac:dyDescent="0.15">
      <c r="A154" s="9"/>
      <c r="B154" s="1" t="s">
        <v>26</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24.75" customHeight="1" x14ac:dyDescent="0.15">
      <c r="A155" s="9"/>
      <c r="B155" s="39" t="s">
        <v>216</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spans="1:51" ht="59.25" customHeight="1" x14ac:dyDescent="0.15">
      <c r="A156" s="129"/>
      <c r="B156" s="129"/>
      <c r="C156" s="129" t="s">
        <v>24</v>
      </c>
      <c r="D156" s="129"/>
      <c r="E156" s="129"/>
      <c r="F156" s="129"/>
      <c r="G156" s="129"/>
      <c r="H156" s="129"/>
      <c r="I156" s="129"/>
      <c r="J156" s="130" t="s">
        <v>183</v>
      </c>
      <c r="K156" s="104"/>
      <c r="L156" s="104"/>
      <c r="M156" s="104"/>
      <c r="N156" s="104"/>
      <c r="O156" s="104"/>
      <c r="P156" s="100" t="s">
        <v>25</v>
      </c>
      <c r="Q156" s="100"/>
      <c r="R156" s="100"/>
      <c r="S156" s="100"/>
      <c r="T156" s="100"/>
      <c r="U156" s="100"/>
      <c r="V156" s="100"/>
      <c r="W156" s="100"/>
      <c r="X156" s="100"/>
      <c r="Y156" s="131" t="s">
        <v>182</v>
      </c>
      <c r="Z156" s="132"/>
      <c r="AA156" s="132"/>
      <c r="AB156" s="132"/>
      <c r="AC156" s="130" t="s">
        <v>208</v>
      </c>
      <c r="AD156" s="130"/>
      <c r="AE156" s="130"/>
      <c r="AF156" s="130"/>
      <c r="AG156" s="130"/>
      <c r="AH156" s="131" t="s">
        <v>221</v>
      </c>
      <c r="AI156" s="129"/>
      <c r="AJ156" s="129"/>
      <c r="AK156" s="129"/>
      <c r="AL156" s="129" t="s">
        <v>19</v>
      </c>
      <c r="AM156" s="129"/>
      <c r="AN156" s="129"/>
      <c r="AO156" s="133"/>
      <c r="AP156" s="128" t="s">
        <v>184</v>
      </c>
      <c r="AQ156" s="128"/>
      <c r="AR156" s="128"/>
      <c r="AS156" s="128"/>
      <c r="AT156" s="128"/>
      <c r="AU156" s="128"/>
      <c r="AV156" s="128"/>
      <c r="AW156" s="128"/>
      <c r="AX156" s="128"/>
    </row>
    <row r="157" spans="1:51" ht="45" customHeight="1" x14ac:dyDescent="0.15">
      <c r="A157" s="115">
        <v>1</v>
      </c>
      <c r="B157" s="115">
        <v>1</v>
      </c>
      <c r="C157" s="116" t="s">
        <v>649</v>
      </c>
      <c r="D157" s="117"/>
      <c r="E157" s="117"/>
      <c r="F157" s="117"/>
      <c r="G157" s="117"/>
      <c r="H157" s="117"/>
      <c r="I157" s="117"/>
      <c r="J157" s="118">
        <v>6010001009455</v>
      </c>
      <c r="K157" s="119"/>
      <c r="L157" s="119"/>
      <c r="M157" s="119"/>
      <c r="N157" s="119"/>
      <c r="O157" s="119"/>
      <c r="P157" s="134" t="s">
        <v>697</v>
      </c>
      <c r="Q157" s="135"/>
      <c r="R157" s="135"/>
      <c r="S157" s="135"/>
      <c r="T157" s="135"/>
      <c r="U157" s="135"/>
      <c r="V157" s="135"/>
      <c r="W157" s="135"/>
      <c r="X157" s="135"/>
      <c r="Y157" s="122">
        <v>8.1999999999999993</v>
      </c>
      <c r="Z157" s="123"/>
      <c r="AA157" s="123"/>
      <c r="AB157" s="124"/>
      <c r="AC157" s="136" t="s">
        <v>224</v>
      </c>
      <c r="AD157" s="137"/>
      <c r="AE157" s="137"/>
      <c r="AF157" s="137"/>
      <c r="AG157" s="137"/>
      <c r="AH157" s="109">
        <v>1</v>
      </c>
      <c r="AI157" s="110"/>
      <c r="AJ157" s="110"/>
      <c r="AK157" s="110"/>
      <c r="AL157" s="111" t="s">
        <v>254</v>
      </c>
      <c r="AM157" s="112"/>
      <c r="AN157" s="112"/>
      <c r="AO157" s="113"/>
      <c r="AP157" s="114" t="s">
        <v>695</v>
      </c>
      <c r="AQ157" s="114"/>
      <c r="AR157" s="114"/>
      <c r="AS157" s="114"/>
      <c r="AT157" s="114"/>
      <c r="AU157" s="114"/>
      <c r="AV157" s="114"/>
      <c r="AW157" s="114"/>
      <c r="AX157" s="114"/>
    </row>
    <row r="158" spans="1:51" ht="24.75" customHeight="1" x14ac:dyDescent="0.15">
      <c r="A158" s="43"/>
      <c r="B158" s="43"/>
      <c r="C158" s="43"/>
      <c r="D158" s="43"/>
      <c r="E158" s="43"/>
      <c r="F158" s="43"/>
      <c r="G158" s="43"/>
      <c r="H158" s="43"/>
      <c r="I158" s="43"/>
      <c r="J158" s="44"/>
      <c r="K158" s="44"/>
      <c r="L158" s="44"/>
      <c r="M158" s="44"/>
      <c r="N158" s="44"/>
      <c r="O158" s="44"/>
      <c r="P158" s="45"/>
      <c r="Q158" s="45"/>
      <c r="R158" s="45"/>
      <c r="S158" s="45"/>
      <c r="T158" s="45"/>
      <c r="U158" s="45"/>
      <c r="V158" s="45"/>
      <c r="W158" s="45"/>
      <c r="X158" s="45"/>
      <c r="Y158" s="46"/>
      <c r="Z158" s="46"/>
      <c r="AA158" s="46"/>
      <c r="AB158" s="46"/>
      <c r="AC158" s="46"/>
      <c r="AD158" s="46"/>
      <c r="AE158" s="46"/>
      <c r="AF158" s="46"/>
      <c r="AG158" s="46"/>
      <c r="AH158" s="46"/>
      <c r="AI158" s="46"/>
      <c r="AJ158" s="46"/>
      <c r="AK158" s="46"/>
      <c r="AL158" s="46"/>
      <c r="AM158" s="46"/>
      <c r="AN158" s="46"/>
      <c r="AO158" s="46"/>
      <c r="AP158" s="45"/>
      <c r="AQ158" s="45"/>
      <c r="AR158" s="45"/>
      <c r="AS158" s="45"/>
      <c r="AT158" s="45"/>
      <c r="AU158" s="45"/>
      <c r="AV158" s="45"/>
      <c r="AW158" s="45"/>
      <c r="AX158" s="45"/>
      <c r="AY158">
        <f>COUNTA($C$161)</f>
        <v>1</v>
      </c>
    </row>
    <row r="159" spans="1:51" ht="24.75" customHeight="1" x14ac:dyDescent="0.15">
      <c r="A159" s="43"/>
      <c r="B159" s="47" t="s">
        <v>163</v>
      </c>
      <c r="C159" s="43"/>
      <c r="D159" s="43"/>
      <c r="E159" s="43"/>
      <c r="F159" s="43"/>
      <c r="G159" s="43"/>
      <c r="H159" s="43"/>
      <c r="I159" s="43"/>
      <c r="J159" s="43"/>
      <c r="K159" s="43"/>
      <c r="L159" s="43"/>
      <c r="M159" s="43"/>
      <c r="N159" s="43"/>
      <c r="O159" s="43"/>
      <c r="P159" s="48"/>
      <c r="Q159" s="48"/>
      <c r="R159" s="48"/>
      <c r="S159" s="48"/>
      <c r="T159" s="48"/>
      <c r="U159" s="48"/>
      <c r="V159" s="48"/>
      <c r="W159" s="48"/>
      <c r="X159" s="48"/>
      <c r="Y159" s="49"/>
      <c r="Z159" s="49"/>
      <c r="AA159" s="49"/>
      <c r="AB159" s="49"/>
      <c r="AC159" s="49"/>
      <c r="AD159" s="49"/>
      <c r="AE159" s="49"/>
      <c r="AF159" s="49"/>
      <c r="AG159" s="49"/>
      <c r="AH159" s="49"/>
      <c r="AI159" s="49"/>
      <c r="AJ159" s="49"/>
      <c r="AK159" s="49"/>
      <c r="AL159" s="49"/>
      <c r="AM159" s="49"/>
      <c r="AN159" s="49"/>
      <c r="AO159" s="49"/>
      <c r="AP159" s="48"/>
      <c r="AQ159" s="48"/>
      <c r="AR159" s="48"/>
      <c r="AS159" s="48"/>
      <c r="AT159" s="48"/>
      <c r="AU159" s="48"/>
      <c r="AV159" s="48"/>
      <c r="AW159" s="48"/>
      <c r="AX159" s="48"/>
      <c r="AY159">
        <f>$AY$158</f>
        <v>1</v>
      </c>
    </row>
    <row r="160" spans="1:51" ht="59.25" customHeight="1" x14ac:dyDescent="0.15">
      <c r="A160" s="129"/>
      <c r="B160" s="129"/>
      <c r="C160" s="129" t="s">
        <v>24</v>
      </c>
      <c r="D160" s="129"/>
      <c r="E160" s="129"/>
      <c r="F160" s="129"/>
      <c r="G160" s="129"/>
      <c r="H160" s="129"/>
      <c r="I160" s="129"/>
      <c r="J160" s="130" t="s">
        <v>183</v>
      </c>
      <c r="K160" s="104"/>
      <c r="L160" s="104"/>
      <c r="M160" s="104"/>
      <c r="N160" s="104"/>
      <c r="O160" s="104"/>
      <c r="P160" s="100" t="s">
        <v>25</v>
      </c>
      <c r="Q160" s="100"/>
      <c r="R160" s="100"/>
      <c r="S160" s="100"/>
      <c r="T160" s="100"/>
      <c r="U160" s="100"/>
      <c r="V160" s="100"/>
      <c r="W160" s="100"/>
      <c r="X160" s="100"/>
      <c r="Y160" s="131" t="s">
        <v>182</v>
      </c>
      <c r="Z160" s="132"/>
      <c r="AA160" s="132"/>
      <c r="AB160" s="132"/>
      <c r="AC160" s="130" t="s">
        <v>208</v>
      </c>
      <c r="AD160" s="130"/>
      <c r="AE160" s="130"/>
      <c r="AF160" s="130"/>
      <c r="AG160" s="130"/>
      <c r="AH160" s="131" t="s">
        <v>221</v>
      </c>
      <c r="AI160" s="129"/>
      <c r="AJ160" s="129"/>
      <c r="AK160" s="129"/>
      <c r="AL160" s="129" t="s">
        <v>19</v>
      </c>
      <c r="AM160" s="129"/>
      <c r="AN160" s="129"/>
      <c r="AO160" s="133"/>
      <c r="AP160" s="128" t="s">
        <v>184</v>
      </c>
      <c r="AQ160" s="128"/>
      <c r="AR160" s="128"/>
      <c r="AS160" s="128"/>
      <c r="AT160" s="128"/>
      <c r="AU160" s="128"/>
      <c r="AV160" s="128"/>
      <c r="AW160" s="128"/>
      <c r="AX160" s="128"/>
      <c r="AY160">
        <f>$AY$158</f>
        <v>1</v>
      </c>
    </row>
    <row r="161" spans="1:51" ht="50.25" customHeight="1" x14ac:dyDescent="0.15">
      <c r="A161" s="115">
        <v>1</v>
      </c>
      <c r="B161" s="115">
        <v>1</v>
      </c>
      <c r="C161" s="116" t="s">
        <v>646</v>
      </c>
      <c r="D161" s="117"/>
      <c r="E161" s="117"/>
      <c r="F161" s="117"/>
      <c r="G161" s="117"/>
      <c r="H161" s="117"/>
      <c r="I161" s="117"/>
      <c r="J161" s="118">
        <v>2010001155749</v>
      </c>
      <c r="K161" s="119"/>
      <c r="L161" s="119"/>
      <c r="M161" s="119"/>
      <c r="N161" s="119"/>
      <c r="O161" s="119"/>
      <c r="P161" s="134" t="s">
        <v>705</v>
      </c>
      <c r="Q161" s="135"/>
      <c r="R161" s="135"/>
      <c r="S161" s="135"/>
      <c r="T161" s="135"/>
      <c r="U161" s="135"/>
      <c r="V161" s="135"/>
      <c r="W161" s="135"/>
      <c r="X161" s="135"/>
      <c r="Y161" s="122">
        <v>4.0999999999999996</v>
      </c>
      <c r="Z161" s="123"/>
      <c r="AA161" s="123"/>
      <c r="AB161" s="124"/>
      <c r="AC161" s="136" t="s">
        <v>223</v>
      </c>
      <c r="AD161" s="137"/>
      <c r="AE161" s="137"/>
      <c r="AF161" s="137"/>
      <c r="AG161" s="137"/>
      <c r="AH161" s="109">
        <v>8</v>
      </c>
      <c r="AI161" s="110"/>
      <c r="AJ161" s="110"/>
      <c r="AK161" s="110"/>
      <c r="AL161" s="111" t="s">
        <v>689</v>
      </c>
      <c r="AM161" s="112"/>
      <c r="AN161" s="112"/>
      <c r="AO161" s="113"/>
      <c r="AP161" s="114" t="s">
        <v>696</v>
      </c>
      <c r="AQ161" s="114"/>
      <c r="AR161" s="114"/>
      <c r="AS161" s="114"/>
      <c r="AT161" s="114"/>
      <c r="AU161" s="114"/>
      <c r="AV161" s="114"/>
      <c r="AW161" s="114"/>
      <c r="AX161" s="114"/>
      <c r="AY161">
        <f>$AY$158</f>
        <v>1</v>
      </c>
    </row>
    <row r="162" spans="1:51" ht="50.25" customHeight="1" x14ac:dyDescent="0.15">
      <c r="A162" s="115">
        <v>2</v>
      </c>
      <c r="B162" s="115">
        <v>1</v>
      </c>
      <c r="C162" s="116" t="s">
        <v>647</v>
      </c>
      <c r="D162" s="117"/>
      <c r="E162" s="117"/>
      <c r="F162" s="117"/>
      <c r="G162" s="117"/>
      <c r="H162" s="117"/>
      <c r="I162" s="117"/>
      <c r="J162" s="118">
        <v>7011601017458</v>
      </c>
      <c r="K162" s="119"/>
      <c r="L162" s="119"/>
      <c r="M162" s="119"/>
      <c r="N162" s="119"/>
      <c r="O162" s="119"/>
      <c r="P162" s="134" t="s">
        <v>648</v>
      </c>
      <c r="Q162" s="135"/>
      <c r="R162" s="135"/>
      <c r="S162" s="135"/>
      <c r="T162" s="135"/>
      <c r="U162" s="135"/>
      <c r="V162" s="135"/>
      <c r="W162" s="135"/>
      <c r="X162" s="135"/>
      <c r="Y162" s="122">
        <v>2.8</v>
      </c>
      <c r="Z162" s="123"/>
      <c r="AA162" s="123"/>
      <c r="AB162" s="124"/>
      <c r="AC162" s="136" t="s">
        <v>223</v>
      </c>
      <c r="AD162" s="137"/>
      <c r="AE162" s="137"/>
      <c r="AF162" s="137"/>
      <c r="AG162" s="137"/>
      <c r="AH162" s="109">
        <v>4</v>
      </c>
      <c r="AI162" s="110"/>
      <c r="AJ162" s="110"/>
      <c r="AK162" s="110"/>
      <c r="AL162" s="111" t="s">
        <v>689</v>
      </c>
      <c r="AM162" s="112"/>
      <c r="AN162" s="112"/>
      <c r="AO162" s="113"/>
      <c r="AP162" s="114" t="s">
        <v>696</v>
      </c>
      <c r="AQ162" s="114"/>
      <c r="AR162" s="114"/>
      <c r="AS162" s="114"/>
      <c r="AT162" s="114"/>
      <c r="AU162" s="114"/>
      <c r="AV162" s="114"/>
      <c r="AW162" s="114"/>
      <c r="AX162" s="114"/>
      <c r="AY162">
        <f>COUNTA($C$162)</f>
        <v>1</v>
      </c>
    </row>
    <row r="163" spans="1:51" ht="24.75" customHeight="1" x14ac:dyDescent="0.15">
      <c r="A163" s="50"/>
      <c r="B163" s="50"/>
      <c r="C163" s="50"/>
      <c r="D163" s="50"/>
      <c r="E163" s="50"/>
      <c r="F163" s="50"/>
      <c r="G163" s="50"/>
      <c r="H163" s="50"/>
      <c r="I163" s="50"/>
      <c r="J163" s="50"/>
      <c r="K163" s="50"/>
      <c r="L163" s="50"/>
      <c r="M163" s="50"/>
      <c r="N163" s="50"/>
      <c r="O163" s="50"/>
      <c r="P163" s="51"/>
      <c r="Q163" s="51"/>
      <c r="R163" s="51"/>
      <c r="S163" s="51"/>
      <c r="T163" s="51"/>
      <c r="U163" s="51"/>
      <c r="V163" s="51"/>
      <c r="W163" s="51"/>
      <c r="X163" s="51"/>
      <c r="Y163" s="52"/>
      <c r="Z163" s="52"/>
      <c r="AA163" s="52"/>
      <c r="AB163" s="52"/>
      <c r="AC163" s="52"/>
      <c r="AD163" s="52"/>
      <c r="AE163" s="52"/>
      <c r="AF163" s="52"/>
      <c r="AG163" s="52"/>
      <c r="AH163" s="52"/>
      <c r="AI163" s="52"/>
      <c r="AJ163" s="52"/>
      <c r="AK163" s="52"/>
      <c r="AL163" s="52"/>
      <c r="AM163" s="52"/>
      <c r="AN163" s="52"/>
      <c r="AO163" s="52"/>
      <c r="AP163" s="51"/>
      <c r="AQ163" s="51"/>
      <c r="AR163" s="51"/>
      <c r="AS163" s="51"/>
      <c r="AT163" s="51"/>
      <c r="AU163" s="51"/>
      <c r="AV163" s="51"/>
      <c r="AW163" s="51"/>
      <c r="AX163" s="51"/>
      <c r="AY163">
        <f>COUNTA($C$166)</f>
        <v>1</v>
      </c>
    </row>
    <row r="164" spans="1:51" ht="24.75" customHeight="1" x14ac:dyDescent="0.15">
      <c r="A164" s="43"/>
      <c r="B164" s="47" t="s">
        <v>201</v>
      </c>
      <c r="C164" s="43"/>
      <c r="D164" s="43"/>
      <c r="E164" s="43"/>
      <c r="F164" s="43"/>
      <c r="G164" s="43"/>
      <c r="H164" s="43"/>
      <c r="I164" s="43"/>
      <c r="J164" s="43"/>
      <c r="K164" s="43"/>
      <c r="L164" s="43"/>
      <c r="M164" s="43"/>
      <c r="N164" s="43"/>
      <c r="O164" s="43"/>
      <c r="P164" s="48"/>
      <c r="Q164" s="48"/>
      <c r="R164" s="48"/>
      <c r="S164" s="48"/>
      <c r="T164" s="48"/>
      <c r="U164" s="48"/>
      <c r="V164" s="48"/>
      <c r="W164" s="48"/>
      <c r="X164" s="48"/>
      <c r="Y164" s="49"/>
      <c r="Z164" s="49"/>
      <c r="AA164" s="49"/>
      <c r="AB164" s="49"/>
      <c r="AC164" s="49"/>
      <c r="AD164" s="49"/>
      <c r="AE164" s="49"/>
      <c r="AF164" s="49"/>
      <c r="AG164" s="49"/>
      <c r="AH164" s="49"/>
      <c r="AI164" s="49"/>
      <c r="AJ164" s="49"/>
      <c r="AK164" s="49"/>
      <c r="AL164" s="49"/>
      <c r="AM164" s="49"/>
      <c r="AN164" s="49"/>
      <c r="AO164" s="49"/>
      <c r="AP164" s="48"/>
      <c r="AQ164" s="48"/>
      <c r="AR164" s="48"/>
      <c r="AS164" s="48"/>
      <c r="AT164" s="48"/>
      <c r="AU164" s="48"/>
      <c r="AV164" s="48"/>
      <c r="AW164" s="48"/>
      <c r="AX164" s="48"/>
      <c r="AY164">
        <f>$AY$163</f>
        <v>1</v>
      </c>
    </row>
    <row r="165" spans="1:51" ht="59.25" customHeight="1" x14ac:dyDescent="0.15">
      <c r="A165" s="129"/>
      <c r="B165" s="129"/>
      <c r="C165" s="129" t="s">
        <v>24</v>
      </c>
      <c r="D165" s="129"/>
      <c r="E165" s="129"/>
      <c r="F165" s="129"/>
      <c r="G165" s="129"/>
      <c r="H165" s="129"/>
      <c r="I165" s="129"/>
      <c r="J165" s="130" t="s">
        <v>183</v>
      </c>
      <c r="K165" s="104"/>
      <c r="L165" s="104"/>
      <c r="M165" s="104"/>
      <c r="N165" s="104"/>
      <c r="O165" s="104"/>
      <c r="P165" s="100" t="s">
        <v>25</v>
      </c>
      <c r="Q165" s="100"/>
      <c r="R165" s="100"/>
      <c r="S165" s="100"/>
      <c r="T165" s="100"/>
      <c r="U165" s="100"/>
      <c r="V165" s="100"/>
      <c r="W165" s="100"/>
      <c r="X165" s="100"/>
      <c r="Y165" s="131" t="s">
        <v>182</v>
      </c>
      <c r="Z165" s="132"/>
      <c r="AA165" s="132"/>
      <c r="AB165" s="132"/>
      <c r="AC165" s="130" t="s">
        <v>208</v>
      </c>
      <c r="AD165" s="130"/>
      <c r="AE165" s="130"/>
      <c r="AF165" s="130"/>
      <c r="AG165" s="130"/>
      <c r="AH165" s="131" t="s">
        <v>221</v>
      </c>
      <c r="AI165" s="129"/>
      <c r="AJ165" s="129"/>
      <c r="AK165" s="129"/>
      <c r="AL165" s="129" t="s">
        <v>19</v>
      </c>
      <c r="AM165" s="129"/>
      <c r="AN165" s="129"/>
      <c r="AO165" s="133"/>
      <c r="AP165" s="128" t="s">
        <v>184</v>
      </c>
      <c r="AQ165" s="128"/>
      <c r="AR165" s="128"/>
      <c r="AS165" s="128"/>
      <c r="AT165" s="128"/>
      <c r="AU165" s="128"/>
      <c r="AV165" s="128"/>
      <c r="AW165" s="128"/>
      <c r="AX165" s="128"/>
      <c r="AY165">
        <f>$AY$163</f>
        <v>1</v>
      </c>
    </row>
    <row r="166" spans="1:51" ht="110.45" customHeight="1" x14ac:dyDescent="0.15">
      <c r="A166" s="115">
        <v>1</v>
      </c>
      <c r="B166" s="115">
        <v>1</v>
      </c>
      <c r="C166" s="138" t="s">
        <v>690</v>
      </c>
      <c r="D166" s="150" t="s">
        <v>651</v>
      </c>
      <c r="E166" s="150" t="s">
        <v>651</v>
      </c>
      <c r="F166" s="150" t="s">
        <v>651</v>
      </c>
      <c r="G166" s="150" t="s">
        <v>651</v>
      </c>
      <c r="H166" s="150" t="s">
        <v>651</v>
      </c>
      <c r="I166" s="151" t="s">
        <v>651</v>
      </c>
      <c r="J166" s="118">
        <v>4010001032038</v>
      </c>
      <c r="K166" s="119"/>
      <c r="L166" s="119"/>
      <c r="M166" s="119"/>
      <c r="N166" s="119"/>
      <c r="O166" s="119"/>
      <c r="P166" s="144" t="s">
        <v>702</v>
      </c>
      <c r="Q166" s="145" t="s">
        <v>653</v>
      </c>
      <c r="R166" s="145" t="s">
        <v>653</v>
      </c>
      <c r="S166" s="145" t="s">
        <v>653</v>
      </c>
      <c r="T166" s="145" t="s">
        <v>653</v>
      </c>
      <c r="U166" s="145" t="s">
        <v>653</v>
      </c>
      <c r="V166" s="145" t="s">
        <v>653</v>
      </c>
      <c r="W166" s="145" t="s">
        <v>653</v>
      </c>
      <c r="X166" s="146" t="s">
        <v>653</v>
      </c>
      <c r="Y166" s="122">
        <v>1.8</v>
      </c>
      <c r="Z166" s="123">
        <v>899277</v>
      </c>
      <c r="AA166" s="123">
        <v>899277</v>
      </c>
      <c r="AB166" s="124">
        <v>899277</v>
      </c>
      <c r="AC166" s="136" t="s">
        <v>229</v>
      </c>
      <c r="AD166" s="137"/>
      <c r="AE166" s="137"/>
      <c r="AF166" s="137"/>
      <c r="AG166" s="137"/>
      <c r="AH166" s="109" t="s">
        <v>254</v>
      </c>
      <c r="AI166" s="110"/>
      <c r="AJ166" s="110"/>
      <c r="AK166" s="110"/>
      <c r="AL166" s="111" t="s">
        <v>254</v>
      </c>
      <c r="AM166" s="112"/>
      <c r="AN166" s="112"/>
      <c r="AO166" s="113"/>
      <c r="AP166" s="114" t="s">
        <v>626</v>
      </c>
      <c r="AQ166" s="114"/>
      <c r="AR166" s="114"/>
      <c r="AS166" s="114"/>
      <c r="AT166" s="114"/>
      <c r="AU166" s="114"/>
      <c r="AV166" s="114"/>
      <c r="AW166" s="114"/>
      <c r="AX166" s="114"/>
      <c r="AY166">
        <f>$AY$163</f>
        <v>1</v>
      </c>
    </row>
    <row r="167" spans="1:51" ht="30" customHeight="1" x14ac:dyDescent="0.15">
      <c r="A167" s="115">
        <v>2</v>
      </c>
      <c r="B167" s="115">
        <v>1</v>
      </c>
      <c r="C167" s="138" t="s">
        <v>691</v>
      </c>
      <c r="D167" s="139"/>
      <c r="E167" s="139"/>
      <c r="F167" s="139"/>
      <c r="G167" s="139"/>
      <c r="H167" s="139"/>
      <c r="I167" s="140"/>
      <c r="J167" s="141">
        <v>1220001007401</v>
      </c>
      <c r="K167" s="142"/>
      <c r="L167" s="142"/>
      <c r="M167" s="142"/>
      <c r="N167" s="142"/>
      <c r="O167" s="143"/>
      <c r="P167" s="144" t="s">
        <v>703</v>
      </c>
      <c r="Q167" s="145"/>
      <c r="R167" s="145"/>
      <c r="S167" s="145"/>
      <c r="T167" s="145"/>
      <c r="U167" s="145"/>
      <c r="V167" s="145"/>
      <c r="W167" s="145"/>
      <c r="X167" s="146"/>
      <c r="Y167" s="122">
        <v>0.4</v>
      </c>
      <c r="Z167" s="123"/>
      <c r="AA167" s="123"/>
      <c r="AB167" s="124"/>
      <c r="AC167" s="147" t="s">
        <v>229</v>
      </c>
      <c r="AD167" s="148"/>
      <c r="AE167" s="148"/>
      <c r="AF167" s="148"/>
      <c r="AG167" s="149"/>
      <c r="AH167" s="109" t="s">
        <v>254</v>
      </c>
      <c r="AI167" s="110"/>
      <c r="AJ167" s="110"/>
      <c r="AK167" s="110"/>
      <c r="AL167" s="111" t="s">
        <v>254</v>
      </c>
      <c r="AM167" s="112"/>
      <c r="AN167" s="112"/>
      <c r="AO167" s="113"/>
      <c r="AP167" s="114" t="s">
        <v>626</v>
      </c>
      <c r="AQ167" s="114"/>
      <c r="AR167" s="114"/>
      <c r="AS167" s="114"/>
      <c r="AT167" s="114"/>
      <c r="AU167" s="114"/>
      <c r="AV167" s="114"/>
      <c r="AW167" s="114"/>
      <c r="AX167" s="114"/>
      <c r="AY167">
        <f>COUNTA($C$167)</f>
        <v>1</v>
      </c>
    </row>
    <row r="168" spans="1:51" ht="30" customHeight="1" x14ac:dyDescent="0.15">
      <c r="A168" s="115">
        <v>3</v>
      </c>
      <c r="B168" s="115">
        <v>1</v>
      </c>
      <c r="C168" s="138" t="s">
        <v>692</v>
      </c>
      <c r="D168" s="139"/>
      <c r="E168" s="139"/>
      <c r="F168" s="139"/>
      <c r="G168" s="139"/>
      <c r="H168" s="139"/>
      <c r="I168" s="140"/>
      <c r="J168" s="141">
        <v>6010001056290</v>
      </c>
      <c r="K168" s="142"/>
      <c r="L168" s="142"/>
      <c r="M168" s="142"/>
      <c r="N168" s="142"/>
      <c r="O168" s="143"/>
      <c r="P168" s="144" t="s">
        <v>704</v>
      </c>
      <c r="Q168" s="145" t="s">
        <v>652</v>
      </c>
      <c r="R168" s="145" t="s">
        <v>652</v>
      </c>
      <c r="S168" s="145" t="s">
        <v>652</v>
      </c>
      <c r="T168" s="145" t="s">
        <v>652</v>
      </c>
      <c r="U168" s="145" t="s">
        <v>652</v>
      </c>
      <c r="V168" s="145" t="s">
        <v>652</v>
      </c>
      <c r="W168" s="145" t="s">
        <v>652</v>
      </c>
      <c r="X168" s="146" t="s">
        <v>652</v>
      </c>
      <c r="Y168" s="122">
        <v>0.3</v>
      </c>
      <c r="Z168" s="123">
        <v>323400</v>
      </c>
      <c r="AA168" s="123">
        <v>323400</v>
      </c>
      <c r="AB168" s="124">
        <v>323400</v>
      </c>
      <c r="AC168" s="147" t="s">
        <v>229</v>
      </c>
      <c r="AD168" s="148"/>
      <c r="AE168" s="148"/>
      <c r="AF168" s="148"/>
      <c r="AG168" s="149"/>
      <c r="AH168" s="109" t="s">
        <v>254</v>
      </c>
      <c r="AI168" s="110"/>
      <c r="AJ168" s="110"/>
      <c r="AK168" s="110"/>
      <c r="AL168" s="111" t="s">
        <v>254</v>
      </c>
      <c r="AM168" s="112"/>
      <c r="AN168" s="112"/>
      <c r="AO168" s="113"/>
      <c r="AP168" s="114" t="s">
        <v>626</v>
      </c>
      <c r="AQ168" s="114"/>
      <c r="AR168" s="114"/>
      <c r="AS168" s="114"/>
      <c r="AT168" s="114"/>
      <c r="AU168" s="114"/>
      <c r="AV168" s="114"/>
      <c r="AW168" s="114"/>
      <c r="AX168" s="114"/>
      <c r="AY168">
        <f>COUNTA($C$168)</f>
        <v>1</v>
      </c>
    </row>
    <row r="169" spans="1:51" ht="30" customHeight="1" x14ac:dyDescent="0.15">
      <c r="A169" s="115">
        <v>4</v>
      </c>
      <c r="B169" s="115">
        <v>1</v>
      </c>
      <c r="C169" s="138" t="s">
        <v>655</v>
      </c>
      <c r="D169" s="139"/>
      <c r="E169" s="139"/>
      <c r="F169" s="139"/>
      <c r="G169" s="139"/>
      <c r="H169" s="139"/>
      <c r="I169" s="140"/>
      <c r="J169" s="141">
        <v>6430001046183</v>
      </c>
      <c r="K169" s="142"/>
      <c r="L169" s="142"/>
      <c r="M169" s="142"/>
      <c r="N169" s="142"/>
      <c r="O169" s="143"/>
      <c r="P169" s="144" t="s">
        <v>706</v>
      </c>
      <c r="Q169" s="145"/>
      <c r="R169" s="145"/>
      <c r="S169" s="145"/>
      <c r="T169" s="145"/>
      <c r="U169" s="145"/>
      <c r="V169" s="145"/>
      <c r="W169" s="145"/>
      <c r="X169" s="146"/>
      <c r="Y169" s="122">
        <v>0.1</v>
      </c>
      <c r="Z169" s="123"/>
      <c r="AA169" s="123"/>
      <c r="AB169" s="124"/>
      <c r="AC169" s="147" t="s">
        <v>229</v>
      </c>
      <c r="AD169" s="148"/>
      <c r="AE169" s="148"/>
      <c r="AF169" s="148"/>
      <c r="AG169" s="149"/>
      <c r="AH169" s="109" t="s">
        <v>254</v>
      </c>
      <c r="AI169" s="110"/>
      <c r="AJ169" s="110"/>
      <c r="AK169" s="110"/>
      <c r="AL169" s="111" t="s">
        <v>254</v>
      </c>
      <c r="AM169" s="112"/>
      <c r="AN169" s="112"/>
      <c r="AO169" s="113"/>
      <c r="AP169" s="114" t="s">
        <v>626</v>
      </c>
      <c r="AQ169" s="114"/>
      <c r="AR169" s="114"/>
      <c r="AS169" s="114"/>
      <c r="AT169" s="114"/>
      <c r="AU169" s="114"/>
      <c r="AV169" s="114"/>
      <c r="AW169" s="114"/>
      <c r="AX169" s="114"/>
      <c r="AY169">
        <f>COUNTA($C$169)</f>
        <v>1</v>
      </c>
    </row>
    <row r="170" spans="1:51" ht="30" customHeight="1" x14ac:dyDescent="0.15">
      <c r="A170" s="115">
        <v>5</v>
      </c>
      <c r="B170" s="115">
        <v>1</v>
      </c>
      <c r="C170" s="138" t="s">
        <v>693</v>
      </c>
      <c r="D170" s="139"/>
      <c r="E170" s="139"/>
      <c r="F170" s="139"/>
      <c r="G170" s="139"/>
      <c r="H170" s="139"/>
      <c r="I170" s="140"/>
      <c r="J170" s="141">
        <v>9010601040880</v>
      </c>
      <c r="K170" s="142"/>
      <c r="L170" s="142"/>
      <c r="M170" s="142"/>
      <c r="N170" s="142"/>
      <c r="O170" s="143"/>
      <c r="P170" s="144" t="s">
        <v>654</v>
      </c>
      <c r="Q170" s="145"/>
      <c r="R170" s="145"/>
      <c r="S170" s="145"/>
      <c r="T170" s="145"/>
      <c r="U170" s="145"/>
      <c r="V170" s="145"/>
      <c r="W170" s="145"/>
      <c r="X170" s="146"/>
      <c r="Y170" s="122">
        <v>0.1</v>
      </c>
      <c r="Z170" s="123"/>
      <c r="AA170" s="123"/>
      <c r="AB170" s="124"/>
      <c r="AC170" s="136" t="s">
        <v>229</v>
      </c>
      <c r="AD170" s="137"/>
      <c r="AE170" s="137"/>
      <c r="AF170" s="137"/>
      <c r="AG170" s="137"/>
      <c r="AH170" s="109" t="s">
        <v>254</v>
      </c>
      <c r="AI170" s="110"/>
      <c r="AJ170" s="110"/>
      <c r="AK170" s="110"/>
      <c r="AL170" s="111" t="s">
        <v>254</v>
      </c>
      <c r="AM170" s="112"/>
      <c r="AN170" s="112"/>
      <c r="AO170" s="113"/>
      <c r="AP170" s="114" t="s">
        <v>626</v>
      </c>
      <c r="AQ170" s="114"/>
      <c r="AR170" s="114"/>
      <c r="AS170" s="114"/>
      <c r="AT170" s="114"/>
      <c r="AU170" s="114"/>
      <c r="AV170" s="114"/>
      <c r="AW170" s="114"/>
      <c r="AX170" s="114"/>
      <c r="AY170">
        <f>COUNTA($C$170)</f>
        <v>1</v>
      </c>
    </row>
    <row r="171" spans="1:51" ht="24.75" customHeight="1" x14ac:dyDescent="0.15">
      <c r="A171" s="50"/>
      <c r="B171" s="50"/>
      <c r="C171" s="50"/>
      <c r="D171" s="50"/>
      <c r="E171" s="50"/>
      <c r="F171" s="50"/>
      <c r="G171" s="50"/>
      <c r="H171" s="50"/>
      <c r="I171" s="50"/>
      <c r="J171" s="50"/>
      <c r="K171" s="50"/>
      <c r="L171" s="50"/>
      <c r="M171" s="50"/>
      <c r="N171" s="50"/>
      <c r="O171" s="50"/>
      <c r="P171" s="51"/>
      <c r="Q171" s="51"/>
      <c r="R171" s="51"/>
      <c r="S171" s="51"/>
      <c r="T171" s="51"/>
      <c r="U171" s="51"/>
      <c r="V171" s="51"/>
      <c r="W171" s="51"/>
      <c r="X171" s="51"/>
      <c r="Y171" s="52"/>
      <c r="Z171" s="52"/>
      <c r="AA171" s="52"/>
      <c r="AB171" s="52"/>
      <c r="AC171" s="52"/>
      <c r="AD171" s="52"/>
      <c r="AE171" s="52"/>
      <c r="AF171" s="52"/>
      <c r="AG171" s="52"/>
      <c r="AH171" s="52"/>
      <c r="AI171" s="52"/>
      <c r="AJ171" s="52"/>
      <c r="AK171" s="52"/>
      <c r="AL171" s="52"/>
      <c r="AM171" s="52"/>
      <c r="AN171" s="52"/>
      <c r="AO171" s="52"/>
      <c r="AP171" s="51"/>
      <c r="AQ171" s="51"/>
      <c r="AR171" s="51"/>
      <c r="AS171" s="51"/>
      <c r="AT171" s="51"/>
      <c r="AU171" s="51"/>
      <c r="AV171" s="51"/>
      <c r="AW171" s="51"/>
      <c r="AX171" s="51"/>
      <c r="AY171">
        <f>COUNTA($C$174)</f>
        <v>1</v>
      </c>
    </row>
    <row r="172" spans="1:51" ht="24.75" customHeight="1" x14ac:dyDescent="0.15">
      <c r="A172" s="43"/>
      <c r="B172" s="47" t="s">
        <v>164</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f>$AY$171</f>
        <v>1</v>
      </c>
    </row>
    <row r="173" spans="1:51" ht="59.25" customHeight="1" x14ac:dyDescent="0.15">
      <c r="A173" s="129"/>
      <c r="B173" s="129"/>
      <c r="C173" s="129" t="s">
        <v>24</v>
      </c>
      <c r="D173" s="129"/>
      <c r="E173" s="129"/>
      <c r="F173" s="129"/>
      <c r="G173" s="129"/>
      <c r="H173" s="129"/>
      <c r="I173" s="129"/>
      <c r="J173" s="130" t="s">
        <v>183</v>
      </c>
      <c r="K173" s="104"/>
      <c r="L173" s="104"/>
      <c r="M173" s="104"/>
      <c r="N173" s="104"/>
      <c r="O173" s="104"/>
      <c r="P173" s="100" t="s">
        <v>25</v>
      </c>
      <c r="Q173" s="100"/>
      <c r="R173" s="100"/>
      <c r="S173" s="100"/>
      <c r="T173" s="100"/>
      <c r="U173" s="100"/>
      <c r="V173" s="100"/>
      <c r="W173" s="100"/>
      <c r="X173" s="100"/>
      <c r="Y173" s="131" t="s">
        <v>182</v>
      </c>
      <c r="Z173" s="132"/>
      <c r="AA173" s="132"/>
      <c r="AB173" s="132"/>
      <c r="AC173" s="130" t="s">
        <v>208</v>
      </c>
      <c r="AD173" s="130"/>
      <c r="AE173" s="130"/>
      <c r="AF173" s="130"/>
      <c r="AG173" s="130"/>
      <c r="AH173" s="131" t="s">
        <v>221</v>
      </c>
      <c r="AI173" s="129"/>
      <c r="AJ173" s="129"/>
      <c r="AK173" s="129"/>
      <c r="AL173" s="129" t="s">
        <v>19</v>
      </c>
      <c r="AM173" s="129"/>
      <c r="AN173" s="129"/>
      <c r="AO173" s="133"/>
      <c r="AP173" s="128" t="s">
        <v>184</v>
      </c>
      <c r="AQ173" s="128"/>
      <c r="AR173" s="128"/>
      <c r="AS173" s="128"/>
      <c r="AT173" s="128"/>
      <c r="AU173" s="128"/>
      <c r="AV173" s="128"/>
      <c r="AW173" s="128"/>
      <c r="AX173" s="128"/>
      <c r="AY173">
        <f>$AY$171</f>
        <v>1</v>
      </c>
    </row>
    <row r="174" spans="1:51" ht="30" customHeight="1" x14ac:dyDescent="0.15">
      <c r="A174" s="115">
        <v>1</v>
      </c>
      <c r="B174" s="115">
        <v>1</v>
      </c>
      <c r="C174" s="117" t="s">
        <v>623</v>
      </c>
      <c r="D174" s="117"/>
      <c r="E174" s="117"/>
      <c r="F174" s="117"/>
      <c r="G174" s="117"/>
      <c r="H174" s="117"/>
      <c r="I174" s="117"/>
      <c r="J174" s="118">
        <v>5010001008813</v>
      </c>
      <c r="K174" s="119"/>
      <c r="L174" s="119"/>
      <c r="M174" s="119"/>
      <c r="N174" s="119"/>
      <c r="O174" s="119"/>
      <c r="P174" s="134" t="s">
        <v>624</v>
      </c>
      <c r="Q174" s="135"/>
      <c r="R174" s="135"/>
      <c r="S174" s="135"/>
      <c r="T174" s="135"/>
      <c r="U174" s="135"/>
      <c r="V174" s="135"/>
      <c r="W174" s="135"/>
      <c r="X174" s="135"/>
      <c r="Y174" s="122">
        <v>24</v>
      </c>
      <c r="Z174" s="123"/>
      <c r="AA174" s="123"/>
      <c r="AB174" s="124"/>
      <c r="AC174" s="136" t="s">
        <v>625</v>
      </c>
      <c r="AD174" s="137"/>
      <c r="AE174" s="137"/>
      <c r="AF174" s="137"/>
      <c r="AG174" s="137"/>
      <c r="AH174" s="109" t="s">
        <v>254</v>
      </c>
      <c r="AI174" s="110"/>
      <c r="AJ174" s="110"/>
      <c r="AK174" s="110"/>
      <c r="AL174" s="111" t="s">
        <v>254</v>
      </c>
      <c r="AM174" s="112"/>
      <c r="AN174" s="112"/>
      <c r="AO174" s="113"/>
      <c r="AP174" s="114" t="s">
        <v>626</v>
      </c>
      <c r="AQ174" s="114"/>
      <c r="AR174" s="114"/>
      <c r="AS174" s="114"/>
      <c r="AT174" s="114"/>
      <c r="AU174" s="114"/>
      <c r="AV174" s="114"/>
      <c r="AW174" s="114"/>
      <c r="AX174" s="114"/>
      <c r="AY174">
        <f>$AY$171</f>
        <v>1</v>
      </c>
    </row>
    <row r="175" spans="1:51" ht="30" customHeight="1" x14ac:dyDescent="0.15">
      <c r="A175" s="115">
        <v>2</v>
      </c>
      <c r="B175" s="115">
        <v>1</v>
      </c>
      <c r="C175" s="117" t="s">
        <v>627</v>
      </c>
      <c r="D175" s="117"/>
      <c r="E175" s="117"/>
      <c r="F175" s="117"/>
      <c r="G175" s="117"/>
      <c r="H175" s="117"/>
      <c r="I175" s="117"/>
      <c r="J175" s="118">
        <v>8220001007709</v>
      </c>
      <c r="K175" s="119"/>
      <c r="L175" s="119"/>
      <c r="M175" s="119"/>
      <c r="N175" s="119"/>
      <c r="O175" s="119"/>
      <c r="P175" s="134" t="s">
        <v>624</v>
      </c>
      <c r="Q175" s="135"/>
      <c r="R175" s="135"/>
      <c r="S175" s="135"/>
      <c r="T175" s="135"/>
      <c r="U175" s="135"/>
      <c r="V175" s="135"/>
      <c r="W175" s="135"/>
      <c r="X175" s="135"/>
      <c r="Y175" s="122">
        <v>21</v>
      </c>
      <c r="Z175" s="123"/>
      <c r="AA175" s="123"/>
      <c r="AB175" s="124"/>
      <c r="AC175" s="136" t="s">
        <v>625</v>
      </c>
      <c r="AD175" s="137"/>
      <c r="AE175" s="137"/>
      <c r="AF175" s="137"/>
      <c r="AG175" s="137"/>
      <c r="AH175" s="109" t="s">
        <v>254</v>
      </c>
      <c r="AI175" s="110"/>
      <c r="AJ175" s="110"/>
      <c r="AK175" s="110"/>
      <c r="AL175" s="111" t="s">
        <v>254</v>
      </c>
      <c r="AM175" s="112"/>
      <c r="AN175" s="112"/>
      <c r="AO175" s="113"/>
      <c r="AP175" s="114" t="s">
        <v>626</v>
      </c>
      <c r="AQ175" s="114"/>
      <c r="AR175" s="114"/>
      <c r="AS175" s="114"/>
      <c r="AT175" s="114"/>
      <c r="AU175" s="114"/>
      <c r="AV175" s="114"/>
      <c r="AW175" s="114"/>
      <c r="AX175" s="114"/>
      <c r="AY175">
        <f>COUNTA($C$175)</f>
        <v>1</v>
      </c>
    </row>
    <row r="176" spans="1:51" ht="30" customHeight="1" x14ac:dyDescent="0.15">
      <c r="A176" s="115">
        <v>3</v>
      </c>
      <c r="B176" s="115">
        <v>1</v>
      </c>
      <c r="C176" s="116" t="s">
        <v>628</v>
      </c>
      <c r="D176" s="117"/>
      <c r="E176" s="117"/>
      <c r="F176" s="117"/>
      <c r="G176" s="117"/>
      <c r="H176" s="117"/>
      <c r="I176" s="117"/>
      <c r="J176" s="118">
        <v>3100001002833</v>
      </c>
      <c r="K176" s="119"/>
      <c r="L176" s="119"/>
      <c r="M176" s="119"/>
      <c r="N176" s="119"/>
      <c r="O176" s="119"/>
      <c r="P176" s="134" t="s">
        <v>624</v>
      </c>
      <c r="Q176" s="135"/>
      <c r="R176" s="135"/>
      <c r="S176" s="135"/>
      <c r="T176" s="135"/>
      <c r="U176" s="135"/>
      <c r="V176" s="135"/>
      <c r="W176" s="135"/>
      <c r="X176" s="135"/>
      <c r="Y176" s="122">
        <v>20</v>
      </c>
      <c r="Z176" s="123"/>
      <c r="AA176" s="123"/>
      <c r="AB176" s="124"/>
      <c r="AC176" s="136" t="s">
        <v>625</v>
      </c>
      <c r="AD176" s="137"/>
      <c r="AE176" s="137"/>
      <c r="AF176" s="137"/>
      <c r="AG176" s="137"/>
      <c r="AH176" s="109" t="s">
        <v>254</v>
      </c>
      <c r="AI176" s="110"/>
      <c r="AJ176" s="110"/>
      <c r="AK176" s="110"/>
      <c r="AL176" s="111" t="s">
        <v>254</v>
      </c>
      <c r="AM176" s="112"/>
      <c r="AN176" s="112"/>
      <c r="AO176" s="113"/>
      <c r="AP176" s="114" t="s">
        <v>626</v>
      </c>
      <c r="AQ176" s="114"/>
      <c r="AR176" s="114"/>
      <c r="AS176" s="114"/>
      <c r="AT176" s="114"/>
      <c r="AU176" s="114"/>
      <c r="AV176" s="114"/>
      <c r="AW176" s="114"/>
      <c r="AX176" s="114"/>
      <c r="AY176">
        <f>COUNTA($C$176)</f>
        <v>1</v>
      </c>
    </row>
    <row r="177" spans="1:51" ht="30" customHeight="1" x14ac:dyDescent="0.15">
      <c r="A177" s="115">
        <v>4</v>
      </c>
      <c r="B177" s="115">
        <v>1</v>
      </c>
      <c r="C177" s="116" t="s">
        <v>629</v>
      </c>
      <c r="D177" s="117"/>
      <c r="E177" s="117"/>
      <c r="F177" s="117"/>
      <c r="G177" s="117"/>
      <c r="H177" s="117"/>
      <c r="I177" s="117"/>
      <c r="J177" s="118">
        <v>5010001008846</v>
      </c>
      <c r="K177" s="119"/>
      <c r="L177" s="119"/>
      <c r="M177" s="119"/>
      <c r="N177" s="119"/>
      <c r="O177" s="119"/>
      <c r="P177" s="134" t="s">
        <v>624</v>
      </c>
      <c r="Q177" s="135"/>
      <c r="R177" s="135"/>
      <c r="S177" s="135"/>
      <c r="T177" s="135"/>
      <c r="U177" s="135"/>
      <c r="V177" s="135"/>
      <c r="W177" s="135"/>
      <c r="X177" s="135"/>
      <c r="Y177" s="122">
        <v>19</v>
      </c>
      <c r="Z177" s="123"/>
      <c r="AA177" s="123"/>
      <c r="AB177" s="124"/>
      <c r="AC177" s="136" t="s">
        <v>625</v>
      </c>
      <c r="AD177" s="137"/>
      <c r="AE177" s="137"/>
      <c r="AF177" s="137"/>
      <c r="AG177" s="137"/>
      <c r="AH177" s="109" t="s">
        <v>254</v>
      </c>
      <c r="AI177" s="110"/>
      <c r="AJ177" s="110"/>
      <c r="AK177" s="110"/>
      <c r="AL177" s="111" t="s">
        <v>254</v>
      </c>
      <c r="AM177" s="112"/>
      <c r="AN177" s="112"/>
      <c r="AO177" s="113"/>
      <c r="AP177" s="114" t="s">
        <v>626</v>
      </c>
      <c r="AQ177" s="114"/>
      <c r="AR177" s="114"/>
      <c r="AS177" s="114"/>
      <c r="AT177" s="114"/>
      <c r="AU177" s="114"/>
      <c r="AV177" s="114"/>
      <c r="AW177" s="114"/>
      <c r="AX177" s="114"/>
      <c r="AY177">
        <f>COUNTA($C$177)</f>
        <v>1</v>
      </c>
    </row>
    <row r="178" spans="1:51" ht="30" customHeight="1" x14ac:dyDescent="0.15">
      <c r="A178" s="115">
        <v>5</v>
      </c>
      <c r="B178" s="115">
        <v>1</v>
      </c>
      <c r="C178" s="116" t="s">
        <v>630</v>
      </c>
      <c r="D178" s="117"/>
      <c r="E178" s="117"/>
      <c r="F178" s="117"/>
      <c r="G178" s="117"/>
      <c r="H178" s="117"/>
      <c r="I178" s="117"/>
      <c r="J178" s="118">
        <v>5100005009518</v>
      </c>
      <c r="K178" s="119"/>
      <c r="L178" s="119"/>
      <c r="M178" s="119"/>
      <c r="N178" s="119"/>
      <c r="O178" s="119"/>
      <c r="P178" s="134" t="s">
        <v>624</v>
      </c>
      <c r="Q178" s="135"/>
      <c r="R178" s="135"/>
      <c r="S178" s="135"/>
      <c r="T178" s="135"/>
      <c r="U178" s="135"/>
      <c r="V178" s="135"/>
      <c r="W178" s="135"/>
      <c r="X178" s="135"/>
      <c r="Y178" s="122">
        <v>16</v>
      </c>
      <c r="Z178" s="123"/>
      <c r="AA178" s="123"/>
      <c r="AB178" s="124"/>
      <c r="AC178" s="136" t="s">
        <v>625</v>
      </c>
      <c r="AD178" s="137"/>
      <c r="AE178" s="137"/>
      <c r="AF178" s="137"/>
      <c r="AG178" s="137"/>
      <c r="AH178" s="109" t="s">
        <v>254</v>
      </c>
      <c r="AI178" s="110"/>
      <c r="AJ178" s="110"/>
      <c r="AK178" s="110"/>
      <c r="AL178" s="111" t="s">
        <v>254</v>
      </c>
      <c r="AM178" s="112"/>
      <c r="AN178" s="112"/>
      <c r="AO178" s="113"/>
      <c r="AP178" s="114" t="s">
        <v>626</v>
      </c>
      <c r="AQ178" s="114"/>
      <c r="AR178" s="114"/>
      <c r="AS178" s="114"/>
      <c r="AT178" s="114"/>
      <c r="AU178" s="114"/>
      <c r="AV178" s="114"/>
      <c r="AW178" s="114"/>
      <c r="AX178" s="114"/>
      <c r="AY178">
        <f>COUNTA($C$178)</f>
        <v>1</v>
      </c>
    </row>
    <row r="179" spans="1:51" ht="30" customHeight="1" x14ac:dyDescent="0.15">
      <c r="A179" s="115">
        <v>6</v>
      </c>
      <c r="B179" s="115">
        <v>1</v>
      </c>
      <c r="C179" s="116" t="s">
        <v>631</v>
      </c>
      <c r="D179" s="117"/>
      <c r="E179" s="117"/>
      <c r="F179" s="117"/>
      <c r="G179" s="117"/>
      <c r="H179" s="117"/>
      <c r="I179" s="117"/>
      <c r="J179" s="118">
        <v>5390001002010</v>
      </c>
      <c r="K179" s="119"/>
      <c r="L179" s="119"/>
      <c r="M179" s="119"/>
      <c r="N179" s="119"/>
      <c r="O179" s="119"/>
      <c r="P179" s="134" t="s">
        <v>624</v>
      </c>
      <c r="Q179" s="135"/>
      <c r="R179" s="135"/>
      <c r="S179" s="135"/>
      <c r="T179" s="135"/>
      <c r="U179" s="135"/>
      <c r="V179" s="135"/>
      <c r="W179" s="135"/>
      <c r="X179" s="135"/>
      <c r="Y179" s="122">
        <v>16</v>
      </c>
      <c r="Z179" s="123"/>
      <c r="AA179" s="123"/>
      <c r="AB179" s="124"/>
      <c r="AC179" s="136" t="s">
        <v>625</v>
      </c>
      <c r="AD179" s="137"/>
      <c r="AE179" s="137"/>
      <c r="AF179" s="137"/>
      <c r="AG179" s="137"/>
      <c r="AH179" s="109" t="s">
        <v>254</v>
      </c>
      <c r="AI179" s="110"/>
      <c r="AJ179" s="110"/>
      <c r="AK179" s="110"/>
      <c r="AL179" s="111" t="s">
        <v>254</v>
      </c>
      <c r="AM179" s="112"/>
      <c r="AN179" s="112"/>
      <c r="AO179" s="113"/>
      <c r="AP179" s="114" t="s">
        <v>626</v>
      </c>
      <c r="AQ179" s="114"/>
      <c r="AR179" s="114"/>
      <c r="AS179" s="114"/>
      <c r="AT179" s="114"/>
      <c r="AU179" s="114"/>
      <c r="AV179" s="114"/>
      <c r="AW179" s="114"/>
      <c r="AX179" s="114"/>
      <c r="AY179">
        <f>COUNTA($C$179)</f>
        <v>1</v>
      </c>
    </row>
    <row r="180" spans="1:51" ht="30" customHeight="1" x14ac:dyDescent="0.15">
      <c r="A180" s="115">
        <v>7</v>
      </c>
      <c r="B180" s="115">
        <v>1</v>
      </c>
      <c r="C180" s="116" t="s">
        <v>632</v>
      </c>
      <c r="D180" s="117"/>
      <c r="E180" s="117"/>
      <c r="F180" s="117"/>
      <c r="G180" s="117"/>
      <c r="H180" s="117"/>
      <c r="I180" s="117"/>
      <c r="J180" s="118">
        <v>1230001002946</v>
      </c>
      <c r="K180" s="119"/>
      <c r="L180" s="119"/>
      <c r="M180" s="119"/>
      <c r="N180" s="119"/>
      <c r="O180" s="119"/>
      <c r="P180" s="134" t="s">
        <v>624</v>
      </c>
      <c r="Q180" s="135"/>
      <c r="R180" s="135"/>
      <c r="S180" s="135"/>
      <c r="T180" s="135"/>
      <c r="U180" s="135"/>
      <c r="V180" s="135"/>
      <c r="W180" s="135"/>
      <c r="X180" s="135"/>
      <c r="Y180" s="122">
        <v>8</v>
      </c>
      <c r="Z180" s="123"/>
      <c r="AA180" s="123"/>
      <c r="AB180" s="124"/>
      <c r="AC180" s="136" t="s">
        <v>625</v>
      </c>
      <c r="AD180" s="137"/>
      <c r="AE180" s="137"/>
      <c r="AF180" s="137"/>
      <c r="AG180" s="137"/>
      <c r="AH180" s="109" t="s">
        <v>254</v>
      </c>
      <c r="AI180" s="110"/>
      <c r="AJ180" s="110"/>
      <c r="AK180" s="110"/>
      <c r="AL180" s="111" t="s">
        <v>254</v>
      </c>
      <c r="AM180" s="112"/>
      <c r="AN180" s="112"/>
      <c r="AO180" s="113"/>
      <c r="AP180" s="114" t="s">
        <v>626</v>
      </c>
      <c r="AQ180" s="114"/>
      <c r="AR180" s="114"/>
      <c r="AS180" s="114"/>
      <c r="AT180" s="114"/>
      <c r="AU180" s="114"/>
      <c r="AV180" s="114"/>
      <c r="AW180" s="114"/>
      <c r="AX180" s="114"/>
      <c r="AY180">
        <f>COUNTA($C$180)</f>
        <v>1</v>
      </c>
    </row>
    <row r="181" spans="1:51" ht="30" customHeight="1" x14ac:dyDescent="0.15">
      <c r="A181" s="115">
        <v>8</v>
      </c>
      <c r="B181" s="115">
        <v>1</v>
      </c>
      <c r="C181" s="116" t="s">
        <v>633</v>
      </c>
      <c r="D181" s="117"/>
      <c r="E181" s="117"/>
      <c r="F181" s="117"/>
      <c r="G181" s="117"/>
      <c r="H181" s="117"/>
      <c r="I181" s="117"/>
      <c r="J181" s="118">
        <v>9010001120408</v>
      </c>
      <c r="K181" s="119"/>
      <c r="L181" s="119"/>
      <c r="M181" s="119"/>
      <c r="N181" s="119"/>
      <c r="O181" s="119"/>
      <c r="P181" s="134" t="s">
        <v>624</v>
      </c>
      <c r="Q181" s="135"/>
      <c r="R181" s="135"/>
      <c r="S181" s="135"/>
      <c r="T181" s="135"/>
      <c r="U181" s="135"/>
      <c r="V181" s="135"/>
      <c r="W181" s="135"/>
      <c r="X181" s="135"/>
      <c r="Y181" s="122">
        <v>8</v>
      </c>
      <c r="Z181" s="123"/>
      <c r="AA181" s="123"/>
      <c r="AB181" s="124"/>
      <c r="AC181" s="136" t="s">
        <v>625</v>
      </c>
      <c r="AD181" s="137"/>
      <c r="AE181" s="137"/>
      <c r="AF181" s="137"/>
      <c r="AG181" s="137"/>
      <c r="AH181" s="109" t="s">
        <v>254</v>
      </c>
      <c r="AI181" s="110"/>
      <c r="AJ181" s="110"/>
      <c r="AK181" s="110"/>
      <c r="AL181" s="111" t="s">
        <v>254</v>
      </c>
      <c r="AM181" s="112"/>
      <c r="AN181" s="112"/>
      <c r="AO181" s="113"/>
      <c r="AP181" s="114" t="s">
        <v>626</v>
      </c>
      <c r="AQ181" s="114"/>
      <c r="AR181" s="114"/>
      <c r="AS181" s="114"/>
      <c r="AT181" s="114"/>
      <c r="AU181" s="114"/>
      <c r="AV181" s="114"/>
      <c r="AW181" s="114"/>
      <c r="AX181" s="114"/>
      <c r="AY181">
        <f>COUNTA($C$181)</f>
        <v>1</v>
      </c>
    </row>
    <row r="182" spans="1:51" ht="30" customHeight="1" x14ac:dyDescent="0.15">
      <c r="A182" s="115">
        <v>9</v>
      </c>
      <c r="B182" s="115">
        <v>1</v>
      </c>
      <c r="C182" s="116" t="s">
        <v>634</v>
      </c>
      <c r="D182" s="117"/>
      <c r="E182" s="117"/>
      <c r="F182" s="117"/>
      <c r="G182" s="117"/>
      <c r="H182" s="117"/>
      <c r="I182" s="117"/>
      <c r="J182" s="118">
        <v>9300001000183</v>
      </c>
      <c r="K182" s="119"/>
      <c r="L182" s="119"/>
      <c r="M182" s="119"/>
      <c r="N182" s="119"/>
      <c r="O182" s="119"/>
      <c r="P182" s="134" t="s">
        <v>624</v>
      </c>
      <c r="Q182" s="135"/>
      <c r="R182" s="135"/>
      <c r="S182" s="135"/>
      <c r="T182" s="135"/>
      <c r="U182" s="135"/>
      <c r="V182" s="135"/>
      <c r="W182" s="135"/>
      <c r="X182" s="135"/>
      <c r="Y182" s="122">
        <v>6</v>
      </c>
      <c r="Z182" s="123"/>
      <c r="AA182" s="123"/>
      <c r="AB182" s="124"/>
      <c r="AC182" s="136" t="s">
        <v>625</v>
      </c>
      <c r="AD182" s="137"/>
      <c r="AE182" s="137"/>
      <c r="AF182" s="137"/>
      <c r="AG182" s="137"/>
      <c r="AH182" s="109" t="s">
        <v>254</v>
      </c>
      <c r="AI182" s="110"/>
      <c r="AJ182" s="110"/>
      <c r="AK182" s="110"/>
      <c r="AL182" s="111" t="s">
        <v>254</v>
      </c>
      <c r="AM182" s="112"/>
      <c r="AN182" s="112"/>
      <c r="AO182" s="113"/>
      <c r="AP182" s="114" t="s">
        <v>626</v>
      </c>
      <c r="AQ182" s="114"/>
      <c r="AR182" s="114"/>
      <c r="AS182" s="114"/>
      <c r="AT182" s="114"/>
      <c r="AU182" s="114"/>
      <c r="AV182" s="114"/>
      <c r="AW182" s="114"/>
      <c r="AX182" s="114"/>
      <c r="AY182">
        <f>COUNTA($C$182)</f>
        <v>1</v>
      </c>
    </row>
    <row r="183" spans="1:51" ht="30" customHeight="1" x14ac:dyDescent="0.15">
      <c r="A183" s="115">
        <v>10</v>
      </c>
      <c r="B183" s="115">
        <v>1</v>
      </c>
      <c r="C183" s="116" t="s">
        <v>635</v>
      </c>
      <c r="D183" s="117"/>
      <c r="E183" s="117"/>
      <c r="F183" s="117"/>
      <c r="G183" s="117"/>
      <c r="H183" s="117"/>
      <c r="I183" s="117"/>
      <c r="J183" s="118">
        <v>5390001000889</v>
      </c>
      <c r="K183" s="119"/>
      <c r="L183" s="119"/>
      <c r="M183" s="119"/>
      <c r="N183" s="119"/>
      <c r="O183" s="119"/>
      <c r="P183" s="134" t="s">
        <v>624</v>
      </c>
      <c r="Q183" s="135"/>
      <c r="R183" s="135"/>
      <c r="S183" s="135"/>
      <c r="T183" s="135"/>
      <c r="U183" s="135"/>
      <c r="V183" s="135"/>
      <c r="W183" s="135"/>
      <c r="X183" s="135"/>
      <c r="Y183" s="122">
        <v>6</v>
      </c>
      <c r="Z183" s="123"/>
      <c r="AA183" s="123"/>
      <c r="AB183" s="124"/>
      <c r="AC183" s="136" t="s">
        <v>625</v>
      </c>
      <c r="AD183" s="137"/>
      <c r="AE183" s="137"/>
      <c r="AF183" s="137"/>
      <c r="AG183" s="137"/>
      <c r="AH183" s="109" t="s">
        <v>254</v>
      </c>
      <c r="AI183" s="110"/>
      <c r="AJ183" s="110"/>
      <c r="AK183" s="110"/>
      <c r="AL183" s="111" t="s">
        <v>254</v>
      </c>
      <c r="AM183" s="112"/>
      <c r="AN183" s="112"/>
      <c r="AO183" s="113"/>
      <c r="AP183" s="114" t="s">
        <v>626</v>
      </c>
      <c r="AQ183" s="114"/>
      <c r="AR183" s="114"/>
      <c r="AS183" s="114"/>
      <c r="AT183" s="114"/>
      <c r="AU183" s="114"/>
      <c r="AV183" s="114"/>
      <c r="AW183" s="114"/>
      <c r="AX183" s="114"/>
      <c r="AY183">
        <f>COUNTA($C$183)</f>
        <v>1</v>
      </c>
    </row>
    <row r="184" spans="1:51" ht="24.75" customHeight="1" x14ac:dyDescent="0.15">
      <c r="A184" s="50"/>
      <c r="B184" s="50"/>
      <c r="C184" s="50"/>
      <c r="D184" s="50"/>
      <c r="E184" s="50"/>
      <c r="F184" s="50"/>
      <c r="G184" s="50"/>
      <c r="H184" s="50"/>
      <c r="I184" s="50"/>
      <c r="J184" s="50"/>
      <c r="K184" s="50"/>
      <c r="L184" s="50"/>
      <c r="M184" s="50"/>
      <c r="N184" s="50"/>
      <c r="O184" s="50"/>
      <c r="P184" s="51"/>
      <c r="Q184" s="51"/>
      <c r="R184" s="51"/>
      <c r="S184" s="51"/>
      <c r="T184" s="51"/>
      <c r="U184" s="51"/>
      <c r="V184" s="51"/>
      <c r="W184" s="51"/>
      <c r="X184" s="51"/>
      <c r="Y184" s="52"/>
      <c r="Z184" s="52"/>
      <c r="AA184" s="52"/>
      <c r="AB184" s="52"/>
      <c r="AC184" s="52"/>
      <c r="AD184" s="52"/>
      <c r="AE184" s="52"/>
      <c r="AF184" s="52"/>
      <c r="AG184" s="52"/>
      <c r="AH184" s="52"/>
      <c r="AI184" s="52"/>
      <c r="AJ184" s="52"/>
      <c r="AK184" s="52"/>
      <c r="AL184" s="52"/>
      <c r="AM184" s="52"/>
      <c r="AN184" s="52"/>
      <c r="AO184" s="52"/>
      <c r="AP184" s="51"/>
      <c r="AQ184" s="51"/>
      <c r="AR184" s="51"/>
      <c r="AS184" s="51"/>
      <c r="AT184" s="51"/>
      <c r="AU184" s="51"/>
      <c r="AV184" s="51"/>
      <c r="AW184" s="51"/>
      <c r="AX184" s="51"/>
      <c r="AY184">
        <f>COUNTA($C$187)</f>
        <v>1</v>
      </c>
    </row>
    <row r="185" spans="1:51" ht="24.75" customHeight="1" x14ac:dyDescent="0.15">
      <c r="A185" s="43"/>
      <c r="B185" s="47" t="s">
        <v>165</v>
      </c>
      <c r="C185" s="43"/>
      <c r="D185" s="43"/>
      <c r="E185" s="43"/>
      <c r="F185" s="43"/>
      <c r="G185" s="43"/>
      <c r="H185" s="43"/>
      <c r="I185" s="43"/>
      <c r="J185" s="43"/>
      <c r="K185" s="43"/>
      <c r="L185" s="43"/>
      <c r="M185" s="43"/>
      <c r="N185" s="43"/>
      <c r="O185" s="43"/>
      <c r="P185" s="48"/>
      <c r="Q185" s="48"/>
      <c r="R185" s="48"/>
      <c r="S185" s="48"/>
      <c r="T185" s="48"/>
      <c r="U185" s="48"/>
      <c r="V185" s="48"/>
      <c r="W185" s="48"/>
      <c r="X185" s="48"/>
      <c r="Y185" s="49"/>
      <c r="Z185" s="49"/>
      <c r="AA185" s="49"/>
      <c r="AB185" s="49"/>
      <c r="AC185" s="49"/>
      <c r="AD185" s="49"/>
      <c r="AE185" s="49"/>
      <c r="AF185" s="49"/>
      <c r="AG185" s="49"/>
      <c r="AH185" s="49"/>
      <c r="AI185" s="49"/>
      <c r="AJ185" s="49"/>
      <c r="AK185" s="49"/>
      <c r="AL185" s="49"/>
      <c r="AM185" s="49"/>
      <c r="AN185" s="49"/>
      <c r="AO185" s="49"/>
      <c r="AP185" s="48"/>
      <c r="AQ185" s="48"/>
      <c r="AR185" s="48"/>
      <c r="AS185" s="48"/>
      <c r="AT185" s="48"/>
      <c r="AU185" s="48"/>
      <c r="AV185" s="48"/>
      <c r="AW185" s="48"/>
      <c r="AX185" s="48"/>
      <c r="AY185">
        <f>$AY$184</f>
        <v>1</v>
      </c>
    </row>
    <row r="186" spans="1:51" ht="59.25" customHeight="1" x14ac:dyDescent="0.15">
      <c r="A186" s="129"/>
      <c r="B186" s="129"/>
      <c r="C186" s="129" t="s">
        <v>24</v>
      </c>
      <c r="D186" s="129"/>
      <c r="E186" s="129"/>
      <c r="F186" s="129"/>
      <c r="G186" s="129"/>
      <c r="H186" s="129"/>
      <c r="I186" s="129"/>
      <c r="J186" s="130" t="s">
        <v>183</v>
      </c>
      <c r="K186" s="104"/>
      <c r="L186" s="104"/>
      <c r="M186" s="104"/>
      <c r="N186" s="104"/>
      <c r="O186" s="104"/>
      <c r="P186" s="100" t="s">
        <v>25</v>
      </c>
      <c r="Q186" s="100"/>
      <c r="R186" s="100"/>
      <c r="S186" s="100"/>
      <c r="T186" s="100"/>
      <c r="U186" s="100"/>
      <c r="V186" s="100"/>
      <c r="W186" s="100"/>
      <c r="X186" s="100"/>
      <c r="Y186" s="131" t="s">
        <v>182</v>
      </c>
      <c r="Z186" s="132"/>
      <c r="AA186" s="132"/>
      <c r="AB186" s="132"/>
      <c r="AC186" s="130" t="s">
        <v>208</v>
      </c>
      <c r="AD186" s="130"/>
      <c r="AE186" s="130"/>
      <c r="AF186" s="130"/>
      <c r="AG186" s="130"/>
      <c r="AH186" s="131" t="s">
        <v>221</v>
      </c>
      <c r="AI186" s="129"/>
      <c r="AJ186" s="129"/>
      <c r="AK186" s="129"/>
      <c r="AL186" s="129" t="s">
        <v>19</v>
      </c>
      <c r="AM186" s="129"/>
      <c r="AN186" s="129"/>
      <c r="AO186" s="133"/>
      <c r="AP186" s="128" t="s">
        <v>184</v>
      </c>
      <c r="AQ186" s="128"/>
      <c r="AR186" s="128"/>
      <c r="AS186" s="128"/>
      <c r="AT186" s="128"/>
      <c r="AU186" s="128"/>
      <c r="AV186" s="128"/>
      <c r="AW186" s="128"/>
      <c r="AX186" s="128"/>
      <c r="AY186">
        <f>$AY$184</f>
        <v>1</v>
      </c>
    </row>
    <row r="187" spans="1:51" ht="30" customHeight="1" x14ac:dyDescent="0.15">
      <c r="A187" s="115">
        <v>1</v>
      </c>
      <c r="B187" s="115">
        <v>1</v>
      </c>
      <c r="C187" s="116" t="s">
        <v>636</v>
      </c>
      <c r="D187" s="117"/>
      <c r="E187" s="117"/>
      <c r="F187" s="117"/>
      <c r="G187" s="117"/>
      <c r="H187" s="117"/>
      <c r="I187" s="117"/>
      <c r="J187" s="118" t="s">
        <v>254</v>
      </c>
      <c r="K187" s="119"/>
      <c r="L187" s="119"/>
      <c r="M187" s="119"/>
      <c r="N187" s="119"/>
      <c r="O187" s="119"/>
      <c r="P187" s="120" t="s">
        <v>624</v>
      </c>
      <c r="Q187" s="121"/>
      <c r="R187" s="121"/>
      <c r="S187" s="121"/>
      <c r="T187" s="121"/>
      <c r="U187" s="121"/>
      <c r="V187" s="121"/>
      <c r="W187" s="121"/>
      <c r="X187" s="121"/>
      <c r="Y187" s="122">
        <v>12</v>
      </c>
      <c r="Z187" s="123"/>
      <c r="AA187" s="123"/>
      <c r="AB187" s="124"/>
      <c r="AC187" s="126" t="s">
        <v>625</v>
      </c>
      <c r="AD187" s="127"/>
      <c r="AE187" s="127"/>
      <c r="AF187" s="127"/>
      <c r="AG187" s="127"/>
      <c r="AH187" s="109" t="s">
        <v>576</v>
      </c>
      <c r="AI187" s="110"/>
      <c r="AJ187" s="110"/>
      <c r="AK187" s="110"/>
      <c r="AL187" s="111" t="s">
        <v>576</v>
      </c>
      <c r="AM187" s="112"/>
      <c r="AN187" s="112"/>
      <c r="AO187" s="113"/>
      <c r="AP187" s="114" t="s">
        <v>576</v>
      </c>
      <c r="AQ187" s="114"/>
      <c r="AR187" s="114"/>
      <c r="AS187" s="114"/>
      <c r="AT187" s="114"/>
      <c r="AU187" s="114"/>
      <c r="AV187" s="114"/>
      <c r="AW187" s="114"/>
      <c r="AX187" s="114"/>
      <c r="AY187">
        <f>$AY$184</f>
        <v>1</v>
      </c>
    </row>
    <row r="188" spans="1:51" ht="30" customHeight="1" x14ac:dyDescent="0.15">
      <c r="A188" s="115">
        <v>2</v>
      </c>
      <c r="B188" s="115">
        <v>1</v>
      </c>
      <c r="C188" s="116" t="s">
        <v>637</v>
      </c>
      <c r="D188" s="117"/>
      <c r="E188" s="117"/>
      <c r="F188" s="117"/>
      <c r="G188" s="117"/>
      <c r="H188" s="117"/>
      <c r="I188" s="117"/>
      <c r="J188" s="118" t="s">
        <v>254</v>
      </c>
      <c r="K188" s="119"/>
      <c r="L188" s="119"/>
      <c r="M188" s="119"/>
      <c r="N188" s="119"/>
      <c r="O188" s="119"/>
      <c r="P188" s="120" t="s">
        <v>624</v>
      </c>
      <c r="Q188" s="121"/>
      <c r="R188" s="121"/>
      <c r="S188" s="121"/>
      <c r="T188" s="121"/>
      <c r="U188" s="121"/>
      <c r="V188" s="121"/>
      <c r="W188" s="121"/>
      <c r="X188" s="121"/>
      <c r="Y188" s="122">
        <v>8</v>
      </c>
      <c r="Z188" s="123"/>
      <c r="AA188" s="123"/>
      <c r="AB188" s="124"/>
      <c r="AC188" s="126" t="s">
        <v>625</v>
      </c>
      <c r="AD188" s="127"/>
      <c r="AE188" s="127"/>
      <c r="AF188" s="127"/>
      <c r="AG188" s="127"/>
      <c r="AH188" s="109" t="s">
        <v>576</v>
      </c>
      <c r="AI188" s="110"/>
      <c r="AJ188" s="110"/>
      <c r="AK188" s="110"/>
      <c r="AL188" s="111" t="s">
        <v>576</v>
      </c>
      <c r="AM188" s="112"/>
      <c r="AN188" s="112"/>
      <c r="AO188" s="113"/>
      <c r="AP188" s="114" t="s">
        <v>576</v>
      </c>
      <c r="AQ188" s="114"/>
      <c r="AR188" s="114"/>
      <c r="AS188" s="114"/>
      <c r="AT188" s="114"/>
      <c r="AU188" s="114"/>
      <c r="AV188" s="114"/>
      <c r="AW188" s="114"/>
      <c r="AX188" s="114"/>
      <c r="AY188">
        <f>COUNTA($C$188)</f>
        <v>1</v>
      </c>
    </row>
    <row r="189" spans="1:51" ht="30" customHeight="1" x14ac:dyDescent="0.15">
      <c r="A189" s="115">
        <v>3</v>
      </c>
      <c r="B189" s="115">
        <v>1</v>
      </c>
      <c r="C189" s="116" t="s">
        <v>638</v>
      </c>
      <c r="D189" s="117"/>
      <c r="E189" s="117"/>
      <c r="F189" s="117"/>
      <c r="G189" s="117"/>
      <c r="H189" s="117"/>
      <c r="I189" s="117"/>
      <c r="J189" s="118" t="s">
        <v>254</v>
      </c>
      <c r="K189" s="119"/>
      <c r="L189" s="119"/>
      <c r="M189" s="119"/>
      <c r="N189" s="119"/>
      <c r="O189" s="119"/>
      <c r="P189" s="120" t="s">
        <v>624</v>
      </c>
      <c r="Q189" s="121"/>
      <c r="R189" s="121"/>
      <c r="S189" s="121"/>
      <c r="T189" s="121"/>
      <c r="U189" s="121"/>
      <c r="V189" s="121"/>
      <c r="W189" s="121"/>
      <c r="X189" s="121"/>
      <c r="Y189" s="122">
        <v>8</v>
      </c>
      <c r="Z189" s="123"/>
      <c r="AA189" s="123"/>
      <c r="AB189" s="124"/>
      <c r="AC189" s="126" t="s">
        <v>625</v>
      </c>
      <c r="AD189" s="127"/>
      <c r="AE189" s="127"/>
      <c r="AF189" s="127"/>
      <c r="AG189" s="127"/>
      <c r="AH189" s="109" t="s">
        <v>576</v>
      </c>
      <c r="AI189" s="110"/>
      <c r="AJ189" s="110"/>
      <c r="AK189" s="110"/>
      <c r="AL189" s="111" t="s">
        <v>576</v>
      </c>
      <c r="AM189" s="112"/>
      <c r="AN189" s="112"/>
      <c r="AO189" s="113"/>
      <c r="AP189" s="114" t="s">
        <v>576</v>
      </c>
      <c r="AQ189" s="114"/>
      <c r="AR189" s="114"/>
      <c r="AS189" s="114"/>
      <c r="AT189" s="114"/>
      <c r="AU189" s="114"/>
      <c r="AV189" s="114"/>
      <c r="AW189" s="114"/>
      <c r="AX189" s="114"/>
      <c r="AY189">
        <f>COUNTA($C$189)</f>
        <v>1</v>
      </c>
    </row>
    <row r="190" spans="1:51" ht="30" customHeight="1" x14ac:dyDescent="0.15">
      <c r="A190" s="115">
        <v>4</v>
      </c>
      <c r="B190" s="115">
        <v>1</v>
      </c>
      <c r="C190" s="116" t="s">
        <v>639</v>
      </c>
      <c r="D190" s="117"/>
      <c r="E190" s="117"/>
      <c r="F190" s="117"/>
      <c r="G190" s="117"/>
      <c r="H190" s="117"/>
      <c r="I190" s="117"/>
      <c r="J190" s="118" t="s">
        <v>254</v>
      </c>
      <c r="K190" s="119"/>
      <c r="L190" s="119"/>
      <c r="M190" s="119"/>
      <c r="N190" s="119"/>
      <c r="O190" s="119"/>
      <c r="P190" s="120" t="s">
        <v>624</v>
      </c>
      <c r="Q190" s="121"/>
      <c r="R190" s="121"/>
      <c r="S190" s="121"/>
      <c r="T190" s="121"/>
      <c r="U190" s="121"/>
      <c r="V190" s="121"/>
      <c r="W190" s="121"/>
      <c r="X190" s="121"/>
      <c r="Y190" s="122">
        <v>8</v>
      </c>
      <c r="Z190" s="123"/>
      <c r="AA190" s="123"/>
      <c r="AB190" s="124"/>
      <c r="AC190" s="126" t="s">
        <v>625</v>
      </c>
      <c r="AD190" s="127"/>
      <c r="AE190" s="127"/>
      <c r="AF190" s="127"/>
      <c r="AG190" s="127"/>
      <c r="AH190" s="109" t="s">
        <v>576</v>
      </c>
      <c r="AI190" s="110"/>
      <c r="AJ190" s="110"/>
      <c r="AK190" s="110"/>
      <c r="AL190" s="111" t="s">
        <v>576</v>
      </c>
      <c r="AM190" s="112"/>
      <c r="AN190" s="112"/>
      <c r="AO190" s="113"/>
      <c r="AP190" s="114" t="s">
        <v>576</v>
      </c>
      <c r="AQ190" s="114"/>
      <c r="AR190" s="114"/>
      <c r="AS190" s="114"/>
      <c r="AT190" s="114"/>
      <c r="AU190" s="114"/>
      <c r="AV190" s="114"/>
      <c r="AW190" s="114"/>
      <c r="AX190" s="114"/>
      <c r="AY190">
        <f>COUNTA($C$190)</f>
        <v>1</v>
      </c>
    </row>
    <row r="191" spans="1:51" ht="30" customHeight="1" x14ac:dyDescent="0.15">
      <c r="A191" s="115">
        <v>5</v>
      </c>
      <c r="B191" s="115">
        <v>1</v>
      </c>
      <c r="C191" s="116" t="s">
        <v>640</v>
      </c>
      <c r="D191" s="117"/>
      <c r="E191" s="117"/>
      <c r="F191" s="117"/>
      <c r="G191" s="117"/>
      <c r="H191" s="117"/>
      <c r="I191" s="117"/>
      <c r="J191" s="118" t="s">
        <v>254</v>
      </c>
      <c r="K191" s="119"/>
      <c r="L191" s="119"/>
      <c r="M191" s="119"/>
      <c r="N191" s="119"/>
      <c r="O191" s="119"/>
      <c r="P191" s="120" t="s">
        <v>624</v>
      </c>
      <c r="Q191" s="121"/>
      <c r="R191" s="121"/>
      <c r="S191" s="121"/>
      <c r="T191" s="121"/>
      <c r="U191" s="121"/>
      <c r="V191" s="121"/>
      <c r="W191" s="121"/>
      <c r="X191" s="121"/>
      <c r="Y191" s="122">
        <v>6</v>
      </c>
      <c r="Z191" s="123"/>
      <c r="AA191" s="123"/>
      <c r="AB191" s="124"/>
      <c r="AC191" s="126" t="s">
        <v>625</v>
      </c>
      <c r="AD191" s="127"/>
      <c r="AE191" s="127"/>
      <c r="AF191" s="127"/>
      <c r="AG191" s="127"/>
      <c r="AH191" s="109" t="s">
        <v>576</v>
      </c>
      <c r="AI191" s="110"/>
      <c r="AJ191" s="110"/>
      <c r="AK191" s="110"/>
      <c r="AL191" s="111" t="s">
        <v>576</v>
      </c>
      <c r="AM191" s="112"/>
      <c r="AN191" s="112"/>
      <c r="AO191" s="113"/>
      <c r="AP191" s="114" t="s">
        <v>576</v>
      </c>
      <c r="AQ191" s="114"/>
      <c r="AR191" s="114"/>
      <c r="AS191" s="114"/>
      <c r="AT191" s="114"/>
      <c r="AU191" s="114"/>
      <c r="AV191" s="114"/>
      <c r="AW191" s="114"/>
      <c r="AX191" s="114"/>
      <c r="AY191">
        <f>COUNTA($C$191)</f>
        <v>1</v>
      </c>
    </row>
    <row r="192" spans="1:51" ht="30" customHeight="1" x14ac:dyDescent="0.15">
      <c r="A192" s="115">
        <v>6</v>
      </c>
      <c r="B192" s="115">
        <v>1</v>
      </c>
      <c r="C192" s="116" t="s">
        <v>641</v>
      </c>
      <c r="D192" s="117"/>
      <c r="E192" s="117"/>
      <c r="F192" s="117"/>
      <c r="G192" s="117"/>
      <c r="H192" s="117"/>
      <c r="I192" s="117"/>
      <c r="J192" s="118" t="s">
        <v>254</v>
      </c>
      <c r="K192" s="119"/>
      <c r="L192" s="119"/>
      <c r="M192" s="119"/>
      <c r="N192" s="119"/>
      <c r="O192" s="119"/>
      <c r="P192" s="120" t="s">
        <v>624</v>
      </c>
      <c r="Q192" s="121"/>
      <c r="R192" s="121"/>
      <c r="S192" s="121"/>
      <c r="T192" s="121"/>
      <c r="U192" s="121"/>
      <c r="V192" s="121"/>
      <c r="W192" s="121"/>
      <c r="X192" s="121"/>
      <c r="Y192" s="122">
        <v>6</v>
      </c>
      <c r="Z192" s="123"/>
      <c r="AA192" s="123"/>
      <c r="AB192" s="124"/>
      <c r="AC192" s="126" t="s">
        <v>625</v>
      </c>
      <c r="AD192" s="127"/>
      <c r="AE192" s="127"/>
      <c r="AF192" s="127"/>
      <c r="AG192" s="127"/>
      <c r="AH192" s="109" t="s">
        <v>576</v>
      </c>
      <c r="AI192" s="110"/>
      <c r="AJ192" s="110"/>
      <c r="AK192" s="110"/>
      <c r="AL192" s="111" t="s">
        <v>576</v>
      </c>
      <c r="AM192" s="112"/>
      <c r="AN192" s="112"/>
      <c r="AO192" s="113"/>
      <c r="AP192" s="114" t="s">
        <v>576</v>
      </c>
      <c r="AQ192" s="114"/>
      <c r="AR192" s="114"/>
      <c r="AS192" s="114"/>
      <c r="AT192" s="114"/>
      <c r="AU192" s="114"/>
      <c r="AV192" s="114"/>
      <c r="AW192" s="114"/>
      <c r="AX192" s="114"/>
      <c r="AY192">
        <f>COUNTA($C$192)</f>
        <v>1</v>
      </c>
    </row>
    <row r="193" spans="1:51" ht="30" customHeight="1" x14ac:dyDescent="0.15">
      <c r="A193" s="115">
        <v>7</v>
      </c>
      <c r="B193" s="115">
        <v>1</v>
      </c>
      <c r="C193" s="116" t="s">
        <v>642</v>
      </c>
      <c r="D193" s="117"/>
      <c r="E193" s="117"/>
      <c r="F193" s="117"/>
      <c r="G193" s="117"/>
      <c r="H193" s="117"/>
      <c r="I193" s="117"/>
      <c r="J193" s="118" t="s">
        <v>254</v>
      </c>
      <c r="K193" s="119"/>
      <c r="L193" s="119"/>
      <c r="M193" s="119"/>
      <c r="N193" s="119"/>
      <c r="O193" s="119"/>
      <c r="P193" s="120" t="s">
        <v>624</v>
      </c>
      <c r="Q193" s="121"/>
      <c r="R193" s="121"/>
      <c r="S193" s="121"/>
      <c r="T193" s="121"/>
      <c r="U193" s="121"/>
      <c r="V193" s="121"/>
      <c r="W193" s="121"/>
      <c r="X193" s="121"/>
      <c r="Y193" s="122">
        <v>6</v>
      </c>
      <c r="Z193" s="123"/>
      <c r="AA193" s="123"/>
      <c r="AB193" s="124"/>
      <c r="AC193" s="126" t="s">
        <v>625</v>
      </c>
      <c r="AD193" s="127"/>
      <c r="AE193" s="127"/>
      <c r="AF193" s="127"/>
      <c r="AG193" s="127"/>
      <c r="AH193" s="109" t="s">
        <v>576</v>
      </c>
      <c r="AI193" s="110"/>
      <c r="AJ193" s="110"/>
      <c r="AK193" s="110"/>
      <c r="AL193" s="111" t="s">
        <v>576</v>
      </c>
      <c r="AM193" s="112"/>
      <c r="AN193" s="112"/>
      <c r="AO193" s="113"/>
      <c r="AP193" s="114" t="s">
        <v>576</v>
      </c>
      <c r="AQ193" s="114"/>
      <c r="AR193" s="114"/>
      <c r="AS193" s="114"/>
      <c r="AT193" s="114"/>
      <c r="AU193" s="114"/>
      <c r="AV193" s="114"/>
      <c r="AW193" s="114"/>
      <c r="AX193" s="114"/>
      <c r="AY193">
        <f>COUNTA($C$193)</f>
        <v>1</v>
      </c>
    </row>
    <row r="194" spans="1:51" ht="30" customHeight="1" x14ac:dyDescent="0.15">
      <c r="A194" s="115">
        <v>8</v>
      </c>
      <c r="B194" s="115">
        <v>1</v>
      </c>
      <c r="C194" s="116" t="s">
        <v>643</v>
      </c>
      <c r="D194" s="117"/>
      <c r="E194" s="117"/>
      <c r="F194" s="117"/>
      <c r="G194" s="117"/>
      <c r="H194" s="117"/>
      <c r="I194" s="117"/>
      <c r="J194" s="118" t="s">
        <v>254</v>
      </c>
      <c r="K194" s="119"/>
      <c r="L194" s="119"/>
      <c r="M194" s="119"/>
      <c r="N194" s="119"/>
      <c r="O194" s="119"/>
      <c r="P194" s="120" t="s">
        <v>624</v>
      </c>
      <c r="Q194" s="121"/>
      <c r="R194" s="121"/>
      <c r="S194" s="121"/>
      <c r="T194" s="121"/>
      <c r="U194" s="121"/>
      <c r="V194" s="121"/>
      <c r="W194" s="121"/>
      <c r="X194" s="121"/>
      <c r="Y194" s="122">
        <v>5</v>
      </c>
      <c r="Z194" s="123"/>
      <c r="AA194" s="123"/>
      <c r="AB194" s="124"/>
      <c r="AC194" s="126" t="s">
        <v>625</v>
      </c>
      <c r="AD194" s="127"/>
      <c r="AE194" s="127"/>
      <c r="AF194" s="127"/>
      <c r="AG194" s="127"/>
      <c r="AH194" s="109" t="s">
        <v>576</v>
      </c>
      <c r="AI194" s="110"/>
      <c r="AJ194" s="110"/>
      <c r="AK194" s="110"/>
      <c r="AL194" s="111" t="s">
        <v>576</v>
      </c>
      <c r="AM194" s="112"/>
      <c r="AN194" s="112"/>
      <c r="AO194" s="113"/>
      <c r="AP194" s="114" t="s">
        <v>576</v>
      </c>
      <c r="AQ194" s="114"/>
      <c r="AR194" s="114"/>
      <c r="AS194" s="114"/>
      <c r="AT194" s="114"/>
      <c r="AU194" s="114"/>
      <c r="AV194" s="114"/>
      <c r="AW194" s="114"/>
      <c r="AX194" s="114"/>
      <c r="AY194">
        <f>COUNTA($C$194)</f>
        <v>1</v>
      </c>
    </row>
    <row r="195" spans="1:51" ht="30" customHeight="1" x14ac:dyDescent="0.15">
      <c r="A195" s="115">
        <v>9</v>
      </c>
      <c r="B195" s="115">
        <v>1</v>
      </c>
      <c r="C195" s="116" t="s">
        <v>644</v>
      </c>
      <c r="D195" s="117"/>
      <c r="E195" s="117"/>
      <c r="F195" s="117"/>
      <c r="G195" s="117"/>
      <c r="H195" s="117"/>
      <c r="I195" s="117"/>
      <c r="J195" s="118" t="s">
        <v>254</v>
      </c>
      <c r="K195" s="119"/>
      <c r="L195" s="119"/>
      <c r="M195" s="119"/>
      <c r="N195" s="119"/>
      <c r="O195" s="119"/>
      <c r="P195" s="120" t="s">
        <v>624</v>
      </c>
      <c r="Q195" s="121"/>
      <c r="R195" s="121"/>
      <c r="S195" s="121"/>
      <c r="T195" s="121"/>
      <c r="U195" s="121"/>
      <c r="V195" s="121"/>
      <c r="W195" s="121"/>
      <c r="X195" s="121"/>
      <c r="Y195" s="122">
        <v>5</v>
      </c>
      <c r="Z195" s="123"/>
      <c r="AA195" s="123"/>
      <c r="AB195" s="124"/>
      <c r="AC195" s="126" t="s">
        <v>625</v>
      </c>
      <c r="AD195" s="127"/>
      <c r="AE195" s="127"/>
      <c r="AF195" s="127"/>
      <c r="AG195" s="127"/>
      <c r="AH195" s="109" t="s">
        <v>576</v>
      </c>
      <c r="AI195" s="110"/>
      <c r="AJ195" s="110"/>
      <c r="AK195" s="110"/>
      <c r="AL195" s="111" t="s">
        <v>576</v>
      </c>
      <c r="AM195" s="112"/>
      <c r="AN195" s="112"/>
      <c r="AO195" s="113"/>
      <c r="AP195" s="114" t="s">
        <v>576</v>
      </c>
      <c r="AQ195" s="114"/>
      <c r="AR195" s="114"/>
      <c r="AS195" s="114"/>
      <c r="AT195" s="114"/>
      <c r="AU195" s="114"/>
      <c r="AV195" s="114"/>
      <c r="AW195" s="114"/>
      <c r="AX195" s="114"/>
      <c r="AY195">
        <f>COUNTA($C$195)</f>
        <v>1</v>
      </c>
    </row>
    <row r="196" spans="1:51" ht="30" customHeight="1" x14ac:dyDescent="0.15">
      <c r="A196" s="115">
        <v>10</v>
      </c>
      <c r="B196" s="115">
        <v>1</v>
      </c>
      <c r="C196" s="116" t="s">
        <v>645</v>
      </c>
      <c r="D196" s="117"/>
      <c r="E196" s="117"/>
      <c r="F196" s="117"/>
      <c r="G196" s="117"/>
      <c r="H196" s="117"/>
      <c r="I196" s="117"/>
      <c r="J196" s="118" t="s">
        <v>254</v>
      </c>
      <c r="K196" s="119"/>
      <c r="L196" s="119"/>
      <c r="M196" s="119"/>
      <c r="N196" s="119"/>
      <c r="O196" s="119"/>
      <c r="P196" s="120" t="s">
        <v>624</v>
      </c>
      <c r="Q196" s="121"/>
      <c r="R196" s="121"/>
      <c r="S196" s="121"/>
      <c r="T196" s="121"/>
      <c r="U196" s="121"/>
      <c r="V196" s="121"/>
      <c r="W196" s="121"/>
      <c r="X196" s="121"/>
      <c r="Y196" s="122">
        <v>4</v>
      </c>
      <c r="Z196" s="123"/>
      <c r="AA196" s="123"/>
      <c r="AB196" s="124"/>
      <c r="AC196" s="125" t="s">
        <v>625</v>
      </c>
      <c r="AD196" s="125"/>
      <c r="AE196" s="125"/>
      <c r="AF196" s="125"/>
      <c r="AG196" s="125"/>
      <c r="AH196" s="109" t="s">
        <v>576</v>
      </c>
      <c r="AI196" s="110"/>
      <c r="AJ196" s="110"/>
      <c r="AK196" s="110"/>
      <c r="AL196" s="111" t="s">
        <v>576</v>
      </c>
      <c r="AM196" s="112"/>
      <c r="AN196" s="112"/>
      <c r="AO196" s="113"/>
      <c r="AP196" s="114" t="s">
        <v>576</v>
      </c>
      <c r="AQ196" s="114"/>
      <c r="AR196" s="114"/>
      <c r="AS196" s="114"/>
      <c r="AT196" s="114"/>
      <c r="AU196" s="114"/>
      <c r="AV196" s="114"/>
      <c r="AW196" s="114"/>
      <c r="AX196" s="114"/>
      <c r="AY196">
        <f>COUNTA($C$196)</f>
        <v>1</v>
      </c>
    </row>
  </sheetData>
  <sheetProtection formatRows="0"/>
  <dataConsolidate/>
  <mergeCells count="943">
    <mergeCell ref="AT119:AU119"/>
    <mergeCell ref="AV119:AW119"/>
    <mergeCell ref="A100:AX100"/>
    <mergeCell ref="A101:AX101"/>
    <mergeCell ref="A102:AX102"/>
    <mergeCell ref="A103:E103"/>
    <mergeCell ref="F103:AX103"/>
    <mergeCell ref="A104:AX104"/>
    <mergeCell ref="A98:B99"/>
    <mergeCell ref="C98:F98"/>
    <mergeCell ref="G98:AX98"/>
    <mergeCell ref="C99:F99"/>
    <mergeCell ref="G99:AX99"/>
    <mergeCell ref="A105:E105"/>
    <mergeCell ref="F105:AX105"/>
    <mergeCell ref="A106:AX106"/>
    <mergeCell ref="A107:AX107"/>
    <mergeCell ref="A108:AX108"/>
    <mergeCell ref="A109:D109"/>
    <mergeCell ref="E109:P109"/>
    <mergeCell ref="Q109:AB109"/>
    <mergeCell ref="AC109:AN109"/>
    <mergeCell ref="AO109:AX109"/>
    <mergeCell ref="E110:P110"/>
    <mergeCell ref="O93:AF93"/>
    <mergeCell ref="O94:AF94"/>
    <mergeCell ref="O95:AF95"/>
    <mergeCell ref="O96:AF96"/>
    <mergeCell ref="O97:AF97"/>
    <mergeCell ref="O92:AF92"/>
    <mergeCell ref="C92:N92"/>
    <mergeCell ref="C95:D95"/>
    <mergeCell ref="E95:G95"/>
    <mergeCell ref="H95:I95"/>
    <mergeCell ref="C94:D94"/>
    <mergeCell ref="E94:G94"/>
    <mergeCell ref="H94:I94"/>
    <mergeCell ref="J94:L94"/>
    <mergeCell ref="M94:N94"/>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4:O14"/>
    <mergeCell ref="P14:V14"/>
    <mergeCell ref="P15:V15"/>
    <mergeCell ref="W15:AC15"/>
    <mergeCell ref="AD15:AJ15"/>
    <mergeCell ref="AK15:AQ15"/>
    <mergeCell ref="AR15:AX15"/>
    <mergeCell ref="G67:V68"/>
    <mergeCell ref="U71:AX71"/>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I31:AL31"/>
    <mergeCell ref="AM31:AP31"/>
    <mergeCell ref="AQ31:AT31"/>
    <mergeCell ref="AU31:AX31"/>
    <mergeCell ref="AU38:AV38"/>
    <mergeCell ref="Y35:AA35"/>
    <mergeCell ref="AB35:AD35"/>
    <mergeCell ref="AE32:AH32"/>
    <mergeCell ref="AI32:AL32"/>
    <mergeCell ref="AU40:AX40"/>
    <mergeCell ref="Y39:AA39"/>
    <mergeCell ref="AB39:AD39"/>
    <mergeCell ref="AE39:AH39"/>
    <mergeCell ref="AI39:AL39"/>
    <mergeCell ref="AM36:AP36"/>
    <mergeCell ref="AQ36:AX36"/>
    <mergeCell ref="AQ38:AR38"/>
    <mergeCell ref="AS38:AT38"/>
    <mergeCell ref="AB34:AD34"/>
    <mergeCell ref="AE34:AH34"/>
    <mergeCell ref="AI34:AL34"/>
    <mergeCell ref="AB36:AD36"/>
    <mergeCell ref="AE36:AH36"/>
    <mergeCell ref="AI36:AL36"/>
    <mergeCell ref="AU39:AX39"/>
    <mergeCell ref="AU41:AX41"/>
    <mergeCell ref="AM48:AP48"/>
    <mergeCell ref="AQ48:AX48"/>
    <mergeCell ref="AM34:AP34"/>
    <mergeCell ref="AQ34:AX34"/>
    <mergeCell ref="AB41:AD41"/>
    <mergeCell ref="AE41:AH41"/>
    <mergeCell ref="G44:AX44"/>
    <mergeCell ref="G45:O45"/>
    <mergeCell ref="P45:X45"/>
    <mergeCell ref="Y45:AA45"/>
    <mergeCell ref="AM32:AP32"/>
    <mergeCell ref="AQ32:AT32"/>
    <mergeCell ref="AU32:AX32"/>
    <mergeCell ref="AB33:AD33"/>
    <mergeCell ref="AE33:AH33"/>
    <mergeCell ref="AI33:AL33"/>
    <mergeCell ref="AM33:AP33"/>
    <mergeCell ref="AQ33:AT33"/>
    <mergeCell ref="AU33:AX33"/>
    <mergeCell ref="AB58:AD58"/>
    <mergeCell ref="AE58:AH58"/>
    <mergeCell ref="A31:F33"/>
    <mergeCell ref="G31:O31"/>
    <mergeCell ref="P31:X31"/>
    <mergeCell ref="Y31:AA31"/>
    <mergeCell ref="AB31:AD31"/>
    <mergeCell ref="AE31:AH31"/>
    <mergeCell ref="Y47:AA47"/>
    <mergeCell ref="AB47:AD47"/>
    <mergeCell ref="AE47:AH47"/>
    <mergeCell ref="G46:O47"/>
    <mergeCell ref="P46:X47"/>
    <mergeCell ref="Y46:AA46"/>
    <mergeCell ref="AB46:AD46"/>
    <mergeCell ref="AE46:AH46"/>
    <mergeCell ref="Y33:AA33"/>
    <mergeCell ref="G39:O41"/>
    <mergeCell ref="P39:X41"/>
    <mergeCell ref="A44:F44"/>
    <mergeCell ref="A45:F47"/>
    <mergeCell ref="A34:F36"/>
    <mergeCell ref="G34:X34"/>
    <mergeCell ref="Y34:AA34"/>
    <mergeCell ref="AU46:AX46"/>
    <mergeCell ref="AQ37:AT37"/>
    <mergeCell ref="AU37:AX37"/>
    <mergeCell ref="AM53:AP53"/>
    <mergeCell ref="AQ53:AX53"/>
    <mergeCell ref="A48:F50"/>
    <mergeCell ref="G48:X48"/>
    <mergeCell ref="Y48:AA48"/>
    <mergeCell ref="AB48:AD48"/>
    <mergeCell ref="AE48:AH48"/>
    <mergeCell ref="AI48:AL48"/>
    <mergeCell ref="AI47:AL47"/>
    <mergeCell ref="AM47:AP47"/>
    <mergeCell ref="AQ47:AT47"/>
    <mergeCell ref="AU47:AX47"/>
    <mergeCell ref="AI45:AL45"/>
    <mergeCell ref="AM45:AP45"/>
    <mergeCell ref="AQ45:AT45"/>
    <mergeCell ref="AU45:AX45"/>
    <mergeCell ref="AI46:AL46"/>
    <mergeCell ref="A51:F53"/>
    <mergeCell ref="A37:F41"/>
    <mergeCell ref="G37:O38"/>
    <mergeCell ref="AB45:AD45"/>
    <mergeCell ref="P37:X38"/>
    <mergeCell ref="Y37:AA38"/>
    <mergeCell ref="AB37:AD38"/>
    <mergeCell ref="AE37:AH38"/>
    <mergeCell ref="AI37:AL38"/>
    <mergeCell ref="AM37:AP38"/>
    <mergeCell ref="AM46:AP46"/>
    <mergeCell ref="AM39:AP39"/>
    <mergeCell ref="AQ39:AT39"/>
    <mergeCell ref="Y40:AA40"/>
    <mergeCell ref="AB40:AD40"/>
    <mergeCell ref="AE40:AH40"/>
    <mergeCell ref="AI41:AL41"/>
    <mergeCell ref="AM41:AP41"/>
    <mergeCell ref="AQ41:AT41"/>
    <mergeCell ref="AQ46:AT46"/>
    <mergeCell ref="AE45:AH45"/>
    <mergeCell ref="Y41:AA41"/>
    <mergeCell ref="AM54:AP55"/>
    <mergeCell ref="AQ54:AT54"/>
    <mergeCell ref="AU54:AX54"/>
    <mergeCell ref="AQ55:AR55"/>
    <mergeCell ref="AS55:AT55"/>
    <mergeCell ref="AU55:AV55"/>
    <mergeCell ref="AW55:AX55"/>
    <mergeCell ref="A42:F43"/>
    <mergeCell ref="G42:AX43"/>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G52:X53"/>
    <mergeCell ref="Y52:AA52"/>
    <mergeCell ref="AM51:AP51"/>
    <mergeCell ref="AQ51:AX51"/>
    <mergeCell ref="G51:X51"/>
    <mergeCell ref="Y51:AA51"/>
    <mergeCell ref="AB51:AD51"/>
    <mergeCell ref="AE51:AH51"/>
    <mergeCell ref="AI51:AL51"/>
    <mergeCell ref="AB53:AD53"/>
    <mergeCell ref="AE53:AH53"/>
    <mergeCell ref="AI53:AL53"/>
    <mergeCell ref="AB52:AD52"/>
    <mergeCell ref="AE52:AH52"/>
    <mergeCell ref="AI52:AL52"/>
    <mergeCell ref="AM52:AP52"/>
    <mergeCell ref="AQ52:AX52"/>
    <mergeCell ref="Y53:AA53"/>
    <mergeCell ref="AM56:AP56"/>
    <mergeCell ref="AQ56:AT56"/>
    <mergeCell ref="AU56:AX56"/>
    <mergeCell ref="Y57:AA57"/>
    <mergeCell ref="AB57:AD57"/>
    <mergeCell ref="AE57:AH57"/>
    <mergeCell ref="AI57:AL57"/>
    <mergeCell ref="AM57:AP57"/>
    <mergeCell ref="AQ57:AT57"/>
    <mergeCell ref="AU57:AX57"/>
    <mergeCell ref="Y56:AA56"/>
    <mergeCell ref="AB56:AD56"/>
    <mergeCell ref="AE56:AH56"/>
    <mergeCell ref="AI56:AL56"/>
    <mergeCell ref="AU59:AX59"/>
    <mergeCell ref="AQ60:AR60"/>
    <mergeCell ref="AS60:AT60"/>
    <mergeCell ref="AU60:AV60"/>
    <mergeCell ref="AW60:AX60"/>
    <mergeCell ref="AM58:AP58"/>
    <mergeCell ref="AQ58:AT58"/>
    <mergeCell ref="AU58:AX58"/>
    <mergeCell ref="A59:F63"/>
    <mergeCell ref="G59:O60"/>
    <mergeCell ref="P59:X60"/>
    <mergeCell ref="Y59:AA60"/>
    <mergeCell ref="AB59:AD60"/>
    <mergeCell ref="G56:O58"/>
    <mergeCell ref="P56:X58"/>
    <mergeCell ref="Y58:AA58"/>
    <mergeCell ref="A54:F58"/>
    <mergeCell ref="G54:O55"/>
    <mergeCell ref="P54:X55"/>
    <mergeCell ref="Y54:AA55"/>
    <mergeCell ref="AB54:AD55"/>
    <mergeCell ref="AI58:AL58"/>
    <mergeCell ref="AE54:AH55"/>
    <mergeCell ref="AI54:AL55"/>
    <mergeCell ref="G61:O63"/>
    <mergeCell ref="P61:X63"/>
    <mergeCell ref="Y61:AA61"/>
    <mergeCell ref="AB61:AD61"/>
    <mergeCell ref="AE61:AH61"/>
    <mergeCell ref="AI61:AL61"/>
    <mergeCell ref="Y63:AA63"/>
    <mergeCell ref="AB63:AD63"/>
    <mergeCell ref="AE63:AH63"/>
    <mergeCell ref="AI63:AL63"/>
    <mergeCell ref="AM61:AP61"/>
    <mergeCell ref="AQ61:AT61"/>
    <mergeCell ref="AU61:AX61"/>
    <mergeCell ref="Y62:AA62"/>
    <mergeCell ref="AB62:AD62"/>
    <mergeCell ref="AE62:AH62"/>
    <mergeCell ref="AI62:AL62"/>
    <mergeCell ref="AM62:AP62"/>
    <mergeCell ref="AQ62:AT62"/>
    <mergeCell ref="AU62:AX62"/>
    <mergeCell ref="U70:AX70"/>
    <mergeCell ref="G71:T71"/>
    <mergeCell ref="A72:AX72"/>
    <mergeCell ref="C73:AC73"/>
    <mergeCell ref="AD73:AF73"/>
    <mergeCell ref="AG73:AX73"/>
    <mergeCell ref="A66:B71"/>
    <mergeCell ref="C66:D68"/>
    <mergeCell ref="E66:F66"/>
    <mergeCell ref="G66:AX66"/>
    <mergeCell ref="E67:F68"/>
    <mergeCell ref="W67:AA67"/>
    <mergeCell ref="AB67:AX67"/>
    <mergeCell ref="W68:AA68"/>
    <mergeCell ref="AB68:AX68"/>
    <mergeCell ref="C69:D71"/>
    <mergeCell ref="E69:F71"/>
    <mergeCell ref="G69:I69"/>
    <mergeCell ref="J69:T69"/>
    <mergeCell ref="U69:AX69"/>
    <mergeCell ref="G70:T70"/>
    <mergeCell ref="AD79:AF79"/>
    <mergeCell ref="C80:AC80"/>
    <mergeCell ref="A74:B76"/>
    <mergeCell ref="C74:AC74"/>
    <mergeCell ref="AD74:AF74"/>
    <mergeCell ref="AG74:AX74"/>
    <mergeCell ref="C75:AC75"/>
    <mergeCell ref="AD75:AF75"/>
    <mergeCell ref="AG75:AX75"/>
    <mergeCell ref="C76:AC76"/>
    <mergeCell ref="AD76:AF76"/>
    <mergeCell ref="AG76:AX76"/>
    <mergeCell ref="A77:B86"/>
    <mergeCell ref="C77:AC77"/>
    <mergeCell ref="AD77:AF77"/>
    <mergeCell ref="AG77:AX79"/>
    <mergeCell ref="C78:D79"/>
    <mergeCell ref="E78:AC78"/>
    <mergeCell ref="AD78:AF78"/>
    <mergeCell ref="E79:AC79"/>
    <mergeCell ref="AD86:AF86"/>
    <mergeCell ref="AG86:AX86"/>
    <mergeCell ref="C83:AC83"/>
    <mergeCell ref="AD83:AF83"/>
    <mergeCell ref="AG83:AX83"/>
    <mergeCell ref="C84:AC84"/>
    <mergeCell ref="AD84:AF84"/>
    <mergeCell ref="AG84:AX84"/>
    <mergeCell ref="AD80:AF80"/>
    <mergeCell ref="AG80:AX80"/>
    <mergeCell ref="C81:AC81"/>
    <mergeCell ref="AD81:AF81"/>
    <mergeCell ref="AG81:AX81"/>
    <mergeCell ref="C82:AC82"/>
    <mergeCell ref="AD82:AF82"/>
    <mergeCell ref="AG82:AX82"/>
    <mergeCell ref="C85:AC85"/>
    <mergeCell ref="AD85:AF85"/>
    <mergeCell ref="AG85:AX85"/>
    <mergeCell ref="C86:AC86"/>
    <mergeCell ref="H96:I96"/>
    <mergeCell ref="J96:L96"/>
    <mergeCell ref="M96:N96"/>
    <mergeCell ref="C97:D97"/>
    <mergeCell ref="E97:G97"/>
    <mergeCell ref="H97:I97"/>
    <mergeCell ref="J97:L97"/>
    <mergeCell ref="M97:N97"/>
    <mergeCell ref="C93:D93"/>
    <mergeCell ref="E93:G93"/>
    <mergeCell ref="H93:I93"/>
    <mergeCell ref="J93:L93"/>
    <mergeCell ref="M93:N93"/>
    <mergeCell ref="AC111:AN111"/>
    <mergeCell ref="AO111:AX111"/>
    <mergeCell ref="A110:D110"/>
    <mergeCell ref="A87:B90"/>
    <mergeCell ref="C87:AC87"/>
    <mergeCell ref="AD87:AF87"/>
    <mergeCell ref="AG87:AX87"/>
    <mergeCell ref="C88:AC88"/>
    <mergeCell ref="AD88:AF88"/>
    <mergeCell ref="AG88:AX88"/>
    <mergeCell ref="C89:AC89"/>
    <mergeCell ref="AD89:AF89"/>
    <mergeCell ref="AG89:AX89"/>
    <mergeCell ref="C90:AC90"/>
    <mergeCell ref="AD90:AF90"/>
    <mergeCell ref="AG90:AX90"/>
    <mergeCell ref="A91:B97"/>
    <mergeCell ref="C91:AC91"/>
    <mergeCell ref="AD91:AF91"/>
    <mergeCell ref="AG91:AX97"/>
    <mergeCell ref="J95:L95"/>
    <mergeCell ref="M95:N95"/>
    <mergeCell ref="C96:D96"/>
    <mergeCell ref="E96:G96"/>
    <mergeCell ref="A120:F138"/>
    <mergeCell ref="A139:F151"/>
    <mergeCell ref="G139:AB139"/>
    <mergeCell ref="AC139:AX139"/>
    <mergeCell ref="G140:K140"/>
    <mergeCell ref="L140:X140"/>
    <mergeCell ref="AA119:AB119"/>
    <mergeCell ref="AM118:AN118"/>
    <mergeCell ref="AO118:AP118"/>
    <mergeCell ref="AR118:AS118"/>
    <mergeCell ref="AU118:AV118"/>
    <mergeCell ref="A119:D119"/>
    <mergeCell ref="O119:P119"/>
    <mergeCell ref="U118:V118"/>
    <mergeCell ref="X118:Y118"/>
    <mergeCell ref="AA118:AB118"/>
    <mergeCell ref="AC118:AE118"/>
    <mergeCell ref="AG118:AH118"/>
    <mergeCell ref="AJ118:AK118"/>
    <mergeCell ref="A118:D118"/>
    <mergeCell ref="E118:G118"/>
    <mergeCell ref="I118:J118"/>
    <mergeCell ref="L118:M118"/>
    <mergeCell ref="O118:P118"/>
    <mergeCell ref="Y140:AB140"/>
    <mergeCell ref="AC140:AG140"/>
    <mergeCell ref="AH140:AT140"/>
    <mergeCell ref="AU140:AX140"/>
    <mergeCell ref="G141:K141"/>
    <mergeCell ref="L141:X141"/>
    <mergeCell ref="Y141:AB141"/>
    <mergeCell ref="AC141:AG141"/>
    <mergeCell ref="AH141:AT141"/>
    <mergeCell ref="AU141:AX141"/>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P156:AX156"/>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L160:AO160"/>
    <mergeCell ref="AP160:AX160"/>
    <mergeCell ref="A161:B161"/>
    <mergeCell ref="C161:I161"/>
    <mergeCell ref="J161:O161"/>
    <mergeCell ref="P161:X161"/>
    <mergeCell ref="Y161:AB161"/>
    <mergeCell ref="AC161:AG161"/>
    <mergeCell ref="AH161:AK161"/>
    <mergeCell ref="AL161:AO161"/>
    <mergeCell ref="A160:B160"/>
    <mergeCell ref="C160:I160"/>
    <mergeCell ref="J160:O160"/>
    <mergeCell ref="P160:X160"/>
    <mergeCell ref="Y160:AB160"/>
    <mergeCell ref="AC160:AG160"/>
    <mergeCell ref="AH160:AK160"/>
    <mergeCell ref="AP161:AX161"/>
    <mergeCell ref="A162:B162"/>
    <mergeCell ref="C162:I162"/>
    <mergeCell ref="J162:O162"/>
    <mergeCell ref="P162:X162"/>
    <mergeCell ref="Y162:AB162"/>
    <mergeCell ref="AC162:AG162"/>
    <mergeCell ref="AH162:AK162"/>
    <mergeCell ref="AL162:AO162"/>
    <mergeCell ref="AP162:AX162"/>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L166:AO166"/>
    <mergeCell ref="AP166:AX166"/>
    <mergeCell ref="A167:B167"/>
    <mergeCell ref="C167:I167"/>
    <mergeCell ref="J167:O167"/>
    <mergeCell ref="P167:X167"/>
    <mergeCell ref="Y167:AB167"/>
    <mergeCell ref="AC167:AG167"/>
    <mergeCell ref="AH167:AK167"/>
    <mergeCell ref="AL167:AO167"/>
    <mergeCell ref="AP167:AX167"/>
    <mergeCell ref="A168:B168"/>
    <mergeCell ref="C168:I168"/>
    <mergeCell ref="J168:O168"/>
    <mergeCell ref="P168:X168"/>
    <mergeCell ref="Y168:AB168"/>
    <mergeCell ref="AC168:AG168"/>
    <mergeCell ref="AH168:AK168"/>
    <mergeCell ref="AL168:AO168"/>
    <mergeCell ref="AP168:AX168"/>
    <mergeCell ref="AL170:AO170"/>
    <mergeCell ref="AP170:AX170"/>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173:B173"/>
    <mergeCell ref="C173:I173"/>
    <mergeCell ref="J173:O173"/>
    <mergeCell ref="P173:X173"/>
    <mergeCell ref="Y173:AB173"/>
    <mergeCell ref="AC173:AG173"/>
    <mergeCell ref="AH173:AK173"/>
    <mergeCell ref="AL173:AO173"/>
    <mergeCell ref="AP173:AX173"/>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L183:AO183"/>
    <mergeCell ref="AP183:AX183"/>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6:AX186"/>
    <mergeCell ref="A187:B187"/>
    <mergeCell ref="C187:I187"/>
    <mergeCell ref="J187:O187"/>
    <mergeCell ref="P187:X187"/>
    <mergeCell ref="Y187:AB187"/>
    <mergeCell ref="AC187:AG187"/>
    <mergeCell ref="AH187:AK187"/>
    <mergeCell ref="AL187:AO187"/>
    <mergeCell ref="AP187:AX187"/>
    <mergeCell ref="A186:B186"/>
    <mergeCell ref="C186:I186"/>
    <mergeCell ref="J186:O186"/>
    <mergeCell ref="P186:X186"/>
    <mergeCell ref="Y186:AB186"/>
    <mergeCell ref="AC186:AG186"/>
    <mergeCell ref="AH186:AK186"/>
    <mergeCell ref="AL186:AO186"/>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H196:AK196"/>
    <mergeCell ref="AL196:AO196"/>
    <mergeCell ref="AP196:AX196"/>
    <mergeCell ref="A196:B196"/>
    <mergeCell ref="C196:I196"/>
    <mergeCell ref="J196:O196"/>
    <mergeCell ref="P196:X196"/>
    <mergeCell ref="Y196:AB196"/>
    <mergeCell ref="AC196:AG196"/>
    <mergeCell ref="AE59:AH60"/>
    <mergeCell ref="AI59:AL60"/>
    <mergeCell ref="AM59:AP60"/>
    <mergeCell ref="AQ59:AT59"/>
    <mergeCell ref="A116:D116"/>
    <mergeCell ref="E116:P116"/>
    <mergeCell ref="Q116:AB116"/>
    <mergeCell ref="AC116:AN116"/>
    <mergeCell ref="AO116:AX116"/>
    <mergeCell ref="A114:D114"/>
    <mergeCell ref="E114:P114"/>
    <mergeCell ref="Q114:AB114"/>
    <mergeCell ref="AC114:AN114"/>
    <mergeCell ref="AO114:AX114"/>
    <mergeCell ref="A115:D115"/>
    <mergeCell ref="E115:P115"/>
    <mergeCell ref="Q115:AB115"/>
    <mergeCell ref="AC115:AN115"/>
    <mergeCell ref="AO115:AX115"/>
    <mergeCell ref="A112:D112"/>
    <mergeCell ref="E112:P112"/>
    <mergeCell ref="Q112:AB112"/>
    <mergeCell ref="AC112:AN112"/>
    <mergeCell ref="AO112:AX112"/>
    <mergeCell ref="AO117:AP117"/>
    <mergeCell ref="X119:Z119"/>
    <mergeCell ref="AJ119:AL119"/>
    <mergeCell ref="E119:F119"/>
    <mergeCell ref="G119:I119"/>
    <mergeCell ref="J119:K119"/>
    <mergeCell ref="AU117:AV117"/>
    <mergeCell ref="AM63:AP63"/>
    <mergeCell ref="AQ63:AT63"/>
    <mergeCell ref="AU63:AX63"/>
    <mergeCell ref="A64:F65"/>
    <mergeCell ref="G64:AX65"/>
    <mergeCell ref="A117:D117"/>
    <mergeCell ref="A113:D113"/>
    <mergeCell ref="E113:P113"/>
    <mergeCell ref="Q113:AB113"/>
    <mergeCell ref="AC113:AN113"/>
    <mergeCell ref="AO113:AX113"/>
    <mergeCell ref="Q110:AB110"/>
    <mergeCell ref="AC110:AN110"/>
    <mergeCell ref="AO110:AX110"/>
    <mergeCell ref="A111:D111"/>
    <mergeCell ref="E111:P111"/>
    <mergeCell ref="Q111:AB111"/>
    <mergeCell ref="Q119:R119"/>
    <mergeCell ref="S119:U119"/>
    <mergeCell ref="V119:W119"/>
    <mergeCell ref="AC119:AD119"/>
    <mergeCell ref="AE119:AG119"/>
    <mergeCell ref="AH119:AI119"/>
    <mergeCell ref="AQ119:AS119"/>
    <mergeCell ref="E117:G117"/>
    <mergeCell ref="I117:J117"/>
    <mergeCell ref="L117:M117"/>
    <mergeCell ref="O117:P117"/>
    <mergeCell ref="Q117:S117"/>
    <mergeCell ref="U117:V117"/>
    <mergeCell ref="X117:Y117"/>
    <mergeCell ref="AR117:AS117"/>
    <mergeCell ref="AM119:AN119"/>
    <mergeCell ref="AO119:AP119"/>
    <mergeCell ref="Q118:S118"/>
    <mergeCell ref="L119:N119"/>
    <mergeCell ref="AA117:AB117"/>
    <mergeCell ref="AC117:AE117"/>
    <mergeCell ref="AG117:AH117"/>
    <mergeCell ref="AJ117:AK117"/>
    <mergeCell ref="AM117:AN117"/>
  </mergeCells>
  <phoneticPr fontId="5"/>
  <conditionalFormatting sqref="P14:AJ14">
    <cfRule type="expression" dxfId="247" priority="1255">
      <formula>IF(RIGHT(TEXT(P14,"0.#"),1)=".",FALSE,TRUE)</formula>
    </cfRule>
    <cfRule type="expression" dxfId="246" priority="1256">
      <formula>IF(RIGHT(TEXT(P14,"0.#"),1)=".",TRUE,FALSE)</formula>
    </cfRule>
  </conditionalFormatting>
  <conditionalFormatting sqref="P18:AX18">
    <cfRule type="expression" dxfId="245" priority="1253">
      <formula>IF(RIGHT(TEXT(P18,"0.#"),1)=".",FALSE,TRUE)</formula>
    </cfRule>
    <cfRule type="expression" dxfId="244" priority="1254">
      <formula>IF(RIGHT(TEXT(P18,"0.#"),1)=".",TRUE,FALSE)</formula>
    </cfRule>
  </conditionalFormatting>
  <conditionalFormatting sqref="Y142">
    <cfRule type="expression" dxfId="243" priority="1249">
      <formula>IF(RIGHT(TEXT(Y142,"0.#"),1)=".",FALSE,TRUE)</formula>
    </cfRule>
    <cfRule type="expression" dxfId="242" priority="1250">
      <formula>IF(RIGHT(TEXT(Y142,"0.#"),1)=".",TRUE,FALSE)</formula>
    </cfRule>
  </conditionalFormatting>
  <conditionalFormatting sqref="Y150">
    <cfRule type="expression" dxfId="241" priority="1229">
      <formula>IF(RIGHT(TEXT(Y150,"0.#"),1)=".",FALSE,TRUE)</formula>
    </cfRule>
    <cfRule type="expression" dxfId="240" priority="1230">
      <formula>IF(RIGHT(TEXT(Y150,"0.#"),1)=".",TRUE,FALSE)</formula>
    </cfRule>
  </conditionalFormatting>
  <conditionalFormatting sqref="P15:AJ17 P13:AX13 AR15:AX15">
    <cfRule type="expression" dxfId="239" priority="1247">
      <formula>IF(RIGHT(TEXT(P13,"0.#"),1)=".",FALSE,TRUE)</formula>
    </cfRule>
    <cfRule type="expression" dxfId="238" priority="1248">
      <formula>IF(RIGHT(TEXT(P13,"0.#"),1)=".",TRUE,FALSE)</formula>
    </cfRule>
  </conditionalFormatting>
  <conditionalFormatting sqref="P19:AJ19">
    <cfRule type="expression" dxfId="237" priority="1245">
      <formula>IF(RIGHT(TEXT(P19,"0.#"),1)=".",FALSE,TRUE)</formula>
    </cfRule>
    <cfRule type="expression" dxfId="236" priority="1246">
      <formula>IF(RIGHT(TEXT(P19,"0.#"),1)=".",TRUE,FALSE)</formula>
    </cfRule>
  </conditionalFormatting>
  <conditionalFormatting sqref="AE32">
    <cfRule type="expression" dxfId="235" priority="1243">
      <formula>IF(RIGHT(TEXT(AE32,"0.#"),1)=".",FALSE,TRUE)</formula>
    </cfRule>
    <cfRule type="expression" dxfId="234" priority="1244">
      <formula>IF(RIGHT(TEXT(AE32,"0.#"),1)=".",TRUE,FALSE)</formula>
    </cfRule>
  </conditionalFormatting>
  <conditionalFormatting sqref="Y141">
    <cfRule type="expression" dxfId="233" priority="1241">
      <formula>IF(RIGHT(TEXT(Y141,"0.#"),1)=".",FALSE,TRUE)</formula>
    </cfRule>
    <cfRule type="expression" dxfId="232" priority="1242">
      <formula>IF(RIGHT(TEXT(Y141,"0.#"),1)=".",TRUE,FALSE)</formula>
    </cfRule>
  </conditionalFormatting>
  <conditionalFormatting sqref="AU142">
    <cfRule type="expression" dxfId="231" priority="1237">
      <formula>IF(RIGHT(TEXT(AU142,"0.#"),1)=".",FALSE,TRUE)</formula>
    </cfRule>
    <cfRule type="expression" dxfId="230" priority="1238">
      <formula>IF(RIGHT(TEXT(AU142,"0.#"),1)=".",TRUE,FALSE)</formula>
    </cfRule>
  </conditionalFormatting>
  <conditionalFormatting sqref="Y146">
    <cfRule type="expression" dxfId="229" priority="1233">
      <formula>IF(RIGHT(TEXT(Y146,"0.#"),1)=".",FALSE,TRUE)</formula>
    </cfRule>
    <cfRule type="expression" dxfId="228" priority="1234">
      <formula>IF(RIGHT(TEXT(Y146,"0.#"),1)=".",TRUE,FALSE)</formula>
    </cfRule>
  </conditionalFormatting>
  <conditionalFormatting sqref="Y151 Y147">
    <cfRule type="expression" dxfId="227" priority="1231">
      <formula>IF(RIGHT(TEXT(Y147,"0.#"),1)=".",FALSE,TRUE)</formula>
    </cfRule>
    <cfRule type="expression" dxfId="226" priority="1232">
      <formula>IF(RIGHT(TEXT(Y147,"0.#"),1)=".",TRUE,FALSE)</formula>
    </cfRule>
  </conditionalFormatting>
  <conditionalFormatting sqref="AU146">
    <cfRule type="expression" dxfId="225" priority="1227">
      <formula>IF(RIGHT(TEXT(AU146,"0.#"),1)=".",FALSE,TRUE)</formula>
    </cfRule>
    <cfRule type="expression" dxfId="224" priority="1228">
      <formula>IF(RIGHT(TEXT(AU146,"0.#"),1)=".",TRUE,FALSE)</formula>
    </cfRule>
  </conditionalFormatting>
  <conditionalFormatting sqref="AU151 AU147">
    <cfRule type="expression" dxfId="223" priority="1225">
      <formula>IF(RIGHT(TEXT(AU147,"0.#"),1)=".",FALSE,TRUE)</formula>
    </cfRule>
    <cfRule type="expression" dxfId="222" priority="1226">
      <formula>IF(RIGHT(TEXT(AU147,"0.#"),1)=".",TRUE,FALSE)</formula>
    </cfRule>
  </conditionalFormatting>
  <conditionalFormatting sqref="AU150">
    <cfRule type="expression" dxfId="221" priority="1223">
      <formula>IF(RIGHT(TEXT(AU150,"0.#"),1)=".",FALSE,TRUE)</formula>
    </cfRule>
    <cfRule type="expression" dxfId="220" priority="1224">
      <formula>IF(RIGHT(TEXT(AU150,"0.#"),1)=".",TRUE,FALSE)</formula>
    </cfRule>
  </conditionalFormatting>
  <conditionalFormatting sqref="AI32">
    <cfRule type="expression" dxfId="219" priority="1221">
      <formula>IF(RIGHT(TEXT(AI32,"0.#"),1)=".",FALSE,TRUE)</formula>
    </cfRule>
    <cfRule type="expression" dxfId="218" priority="1222">
      <formula>IF(RIGHT(TEXT(AI32,"0.#"),1)=".",TRUE,FALSE)</formula>
    </cfRule>
  </conditionalFormatting>
  <conditionalFormatting sqref="AE33">
    <cfRule type="expression" dxfId="217" priority="1217">
      <formula>IF(RIGHT(TEXT(AE33,"0.#"),1)=".",FALSE,TRUE)</formula>
    </cfRule>
    <cfRule type="expression" dxfId="216" priority="1218">
      <formula>IF(RIGHT(TEXT(AE33,"0.#"),1)=".",TRUE,FALSE)</formula>
    </cfRule>
  </conditionalFormatting>
  <conditionalFormatting sqref="AI33">
    <cfRule type="expression" dxfId="215" priority="1215">
      <formula>IF(RIGHT(TEXT(AI33,"0.#"),1)=".",FALSE,TRUE)</formula>
    </cfRule>
    <cfRule type="expression" dxfId="214" priority="1216">
      <formula>IF(RIGHT(TEXT(AI33,"0.#"),1)=".",TRUE,FALSE)</formula>
    </cfRule>
  </conditionalFormatting>
  <conditionalFormatting sqref="P23">
    <cfRule type="expression" dxfId="213" priority="1163">
      <formula>IF(RIGHT(TEXT(P23,"0.#"),1)=".",FALSE,TRUE)</formula>
    </cfRule>
    <cfRule type="expression" dxfId="212" priority="1164">
      <formula>IF(RIGHT(TEXT(P23,"0.#"),1)=".",TRUE,FALSE)</formula>
    </cfRule>
  </conditionalFormatting>
  <conditionalFormatting sqref="P24:P27">
    <cfRule type="expression" dxfId="211" priority="1161">
      <formula>IF(RIGHT(TEXT(P24,"0.#"),1)=".",FALSE,TRUE)</formula>
    </cfRule>
    <cfRule type="expression" dxfId="210" priority="1162">
      <formula>IF(RIGHT(TEXT(P24,"0.#"),1)=".",TRUE,FALSE)</formula>
    </cfRule>
  </conditionalFormatting>
  <conditionalFormatting sqref="P28">
    <cfRule type="expression" dxfId="209" priority="1159">
      <formula>IF(RIGHT(TEXT(P28,"0.#"),1)=".",FALSE,TRUE)</formula>
    </cfRule>
    <cfRule type="expression" dxfId="208" priority="1160">
      <formula>IF(RIGHT(TEXT(P28,"0.#"),1)=".",TRUE,FALSE)</formula>
    </cfRule>
  </conditionalFormatting>
  <conditionalFormatting sqref="P29:AC29">
    <cfRule type="expression" dxfId="207" priority="1025">
      <formula>IF(RIGHT(TEXT(P29,"0.#"),1)=".",FALSE,TRUE)</formula>
    </cfRule>
    <cfRule type="expression" dxfId="206" priority="1026">
      <formula>IF(RIGHT(TEXT(P29,"0.#"),1)=".",TRUE,FALSE)</formula>
    </cfRule>
  </conditionalFormatting>
  <conditionalFormatting sqref="AM40">
    <cfRule type="expression" dxfId="205" priority="1009">
      <formula>IF(RIGHT(TEXT(AM40,"0.#"),1)=".",FALSE,TRUE)</formula>
    </cfRule>
    <cfRule type="expression" dxfId="204" priority="1010">
      <formula>IF(RIGHT(TEXT(AM40,"0.#"),1)=".",TRUE,FALSE)</formula>
    </cfRule>
  </conditionalFormatting>
  <conditionalFormatting sqref="AE39">
    <cfRule type="expression" dxfId="203" priority="1023">
      <formula>IF(RIGHT(TEXT(AE39,"0.#"),1)=".",FALSE,TRUE)</formula>
    </cfRule>
    <cfRule type="expression" dxfId="202" priority="1024">
      <formula>IF(RIGHT(TEXT(AE39,"0.#"),1)=".",TRUE,FALSE)</formula>
    </cfRule>
  </conditionalFormatting>
  <conditionalFormatting sqref="AQ39:AQ41">
    <cfRule type="expression" dxfId="201" priority="1005">
      <formula>IF(RIGHT(TEXT(AQ39,"0.#"),1)=".",FALSE,TRUE)</formula>
    </cfRule>
    <cfRule type="expression" dxfId="200" priority="1006">
      <formula>IF(RIGHT(TEXT(AQ39,"0.#"),1)=".",TRUE,FALSE)</formula>
    </cfRule>
  </conditionalFormatting>
  <conditionalFormatting sqref="AU39:AU41">
    <cfRule type="expression" dxfId="199" priority="1003">
      <formula>IF(RIGHT(TEXT(AU39,"0.#"),1)=".",FALSE,TRUE)</formula>
    </cfRule>
    <cfRule type="expression" dxfId="198" priority="1004">
      <formula>IF(RIGHT(TEXT(AU39,"0.#"),1)=".",TRUE,FALSE)</formula>
    </cfRule>
  </conditionalFormatting>
  <conditionalFormatting sqref="AI41">
    <cfRule type="expression" dxfId="197" priority="1017">
      <formula>IF(RIGHT(TEXT(AI41,"0.#"),1)=".",FALSE,TRUE)</formula>
    </cfRule>
    <cfRule type="expression" dxfId="196" priority="1018">
      <formula>IF(RIGHT(TEXT(AI41,"0.#"),1)=".",TRUE,FALSE)</formula>
    </cfRule>
  </conditionalFormatting>
  <conditionalFormatting sqref="AE40">
    <cfRule type="expression" dxfId="195" priority="1021">
      <formula>IF(RIGHT(TEXT(AE40,"0.#"),1)=".",FALSE,TRUE)</formula>
    </cfRule>
    <cfRule type="expression" dxfId="194" priority="1022">
      <formula>IF(RIGHT(TEXT(AE40,"0.#"),1)=".",TRUE,FALSE)</formula>
    </cfRule>
  </conditionalFormatting>
  <conditionalFormatting sqref="AE41">
    <cfRule type="expression" dxfId="193" priority="1019">
      <formula>IF(RIGHT(TEXT(AE41,"0.#"),1)=".",FALSE,TRUE)</formula>
    </cfRule>
    <cfRule type="expression" dxfId="192" priority="1020">
      <formula>IF(RIGHT(TEXT(AE41,"0.#"),1)=".",TRUE,FALSE)</formula>
    </cfRule>
  </conditionalFormatting>
  <conditionalFormatting sqref="AI39">
    <cfRule type="expression" dxfId="191" priority="1013">
      <formula>IF(RIGHT(TEXT(AI39,"0.#"),1)=".",FALSE,TRUE)</formula>
    </cfRule>
    <cfRule type="expression" dxfId="190" priority="1014">
      <formula>IF(RIGHT(TEXT(AI39,"0.#"),1)=".",TRUE,FALSE)</formula>
    </cfRule>
  </conditionalFormatting>
  <conditionalFormatting sqref="AI40">
    <cfRule type="expression" dxfId="189" priority="1015">
      <formula>IF(RIGHT(TEXT(AI40,"0.#"),1)=".",FALSE,TRUE)</formula>
    </cfRule>
    <cfRule type="expression" dxfId="188" priority="1016">
      <formula>IF(RIGHT(TEXT(AI40,"0.#"),1)=".",TRUE,FALSE)</formula>
    </cfRule>
  </conditionalFormatting>
  <conditionalFormatting sqref="AE50">
    <cfRule type="expression" dxfId="187" priority="973">
      <formula>IF(RIGHT(TEXT(AE50,"0.#"),1)=".",FALSE,TRUE)</formula>
    </cfRule>
    <cfRule type="expression" dxfId="186" priority="974">
      <formula>IF(RIGHT(TEXT(AE50,"0.#"),1)=".",TRUE,FALSE)</formula>
    </cfRule>
  </conditionalFormatting>
  <conditionalFormatting sqref="AI50">
    <cfRule type="expression" dxfId="185" priority="971">
      <formula>IF(RIGHT(TEXT(AI50,"0.#"),1)=".",FALSE,TRUE)</formula>
    </cfRule>
    <cfRule type="expression" dxfId="184" priority="972">
      <formula>IF(RIGHT(TEXT(AI50,"0.#"),1)=".",TRUE,FALSE)</formula>
    </cfRule>
  </conditionalFormatting>
  <conditionalFormatting sqref="AE49">
    <cfRule type="expression" dxfId="183" priority="979">
      <formula>IF(RIGHT(TEXT(AE49,"0.#"),1)=".",FALSE,TRUE)</formula>
    </cfRule>
    <cfRule type="expression" dxfId="182" priority="980">
      <formula>IF(RIGHT(TEXT(AE49,"0.#"),1)=".",TRUE,FALSE)</formula>
    </cfRule>
  </conditionalFormatting>
  <conditionalFormatting sqref="AI49">
    <cfRule type="expression" dxfId="181" priority="977">
      <formula>IF(RIGHT(TEXT(AI49,"0.#"),1)=".",FALSE,TRUE)</formula>
    </cfRule>
    <cfRule type="expression" dxfId="180" priority="978">
      <formula>IF(RIGHT(TEXT(AI49,"0.#"),1)=".",TRUE,FALSE)</formula>
    </cfRule>
  </conditionalFormatting>
  <conditionalFormatting sqref="AE46">
    <cfRule type="expression" dxfId="179" priority="967">
      <formula>IF(RIGHT(TEXT(AE46,"0.#"),1)=".",FALSE,TRUE)</formula>
    </cfRule>
    <cfRule type="expression" dxfId="178" priority="968">
      <formula>IF(RIGHT(TEXT(AE46,"0.#"),1)=".",TRUE,FALSE)</formula>
    </cfRule>
  </conditionalFormatting>
  <conditionalFormatting sqref="AI46">
    <cfRule type="expression" dxfId="177" priority="965">
      <formula>IF(RIGHT(TEXT(AI46,"0.#"),1)=".",FALSE,TRUE)</formula>
    </cfRule>
    <cfRule type="expression" dxfId="176" priority="966">
      <formula>IF(RIGHT(TEXT(AI46,"0.#"),1)=".",TRUE,FALSE)</formula>
    </cfRule>
  </conditionalFormatting>
  <conditionalFormatting sqref="AE47">
    <cfRule type="expression" dxfId="175" priority="961">
      <formula>IF(RIGHT(TEXT(AE47,"0.#"),1)=".",FALSE,TRUE)</formula>
    </cfRule>
    <cfRule type="expression" dxfId="174" priority="962">
      <formula>IF(RIGHT(TEXT(AE47,"0.#"),1)=".",TRUE,FALSE)</formula>
    </cfRule>
  </conditionalFormatting>
  <conditionalFormatting sqref="AI47">
    <cfRule type="expression" dxfId="173" priority="959">
      <formula>IF(RIGHT(TEXT(AI47,"0.#"),1)=".",FALSE,TRUE)</formula>
    </cfRule>
    <cfRule type="expression" dxfId="172" priority="960">
      <formula>IF(RIGHT(TEXT(AI47,"0.#"),1)=".",TRUE,FALSE)</formula>
    </cfRule>
  </conditionalFormatting>
  <conditionalFormatting sqref="AE36">
    <cfRule type="expression" dxfId="171" priority="889">
      <formula>IF(RIGHT(TEXT(AE36,"0.#"),1)=".",FALSE,TRUE)</formula>
    </cfRule>
    <cfRule type="expression" dxfId="170" priority="890">
      <formula>IF(RIGHT(TEXT(AE36,"0.#"),1)=".",TRUE,FALSE)</formula>
    </cfRule>
  </conditionalFormatting>
  <conditionalFormatting sqref="AI36 AM36">
    <cfRule type="expression" dxfId="169" priority="887">
      <formula>IF(RIGHT(TEXT(AI36,"0.#"),1)=".",FALSE,TRUE)</formula>
    </cfRule>
    <cfRule type="expression" dxfId="168" priority="888">
      <formula>IF(RIGHT(TEXT(AI36,"0.#"),1)=".",TRUE,FALSE)</formula>
    </cfRule>
  </conditionalFormatting>
  <conditionalFormatting sqref="AQ36">
    <cfRule type="expression" dxfId="167" priority="885">
      <formula>IF(RIGHT(TEXT(AQ36,"0.#"),1)=".",FALSE,TRUE)</formula>
    </cfRule>
    <cfRule type="expression" dxfId="166" priority="886">
      <formula>IF(RIGHT(TEXT(AQ36,"0.#"),1)=".",TRUE,FALSE)</formula>
    </cfRule>
  </conditionalFormatting>
  <conditionalFormatting sqref="AE35 AQ35">
    <cfRule type="expression" dxfId="165" priority="895">
      <formula>IF(RIGHT(TEXT(AE35,"0.#"),1)=".",FALSE,TRUE)</formula>
    </cfRule>
    <cfRule type="expression" dxfId="164" priority="896">
      <formula>IF(RIGHT(TEXT(AE35,"0.#"),1)=".",TRUE,FALSE)</formula>
    </cfRule>
  </conditionalFormatting>
  <conditionalFormatting sqref="AI35 AM35 AQ35 AU35">
    <cfRule type="expression" dxfId="163" priority="893">
      <formula>IF(RIGHT(TEXT(AI35,"0.#"),1)=".",FALSE,TRUE)</formula>
    </cfRule>
    <cfRule type="expression" dxfId="162" priority="894">
      <formula>IF(RIGHT(TEXT(AI35,"0.#"),1)=".",TRUE,FALSE)</formula>
    </cfRule>
  </conditionalFormatting>
  <conditionalFormatting sqref="AE53">
    <cfRule type="expression" dxfId="161" priority="877">
      <formula>IF(RIGHT(TEXT(AE53,"0.#"),1)=".",FALSE,TRUE)</formula>
    </cfRule>
    <cfRule type="expression" dxfId="160" priority="878">
      <formula>IF(RIGHT(TEXT(AE53,"0.#"),1)=".",TRUE,FALSE)</formula>
    </cfRule>
  </conditionalFormatting>
  <conditionalFormatting sqref="AI53">
    <cfRule type="expression" dxfId="159" priority="875">
      <formula>IF(RIGHT(TEXT(AI53,"0.#"),1)=".",FALSE,TRUE)</formula>
    </cfRule>
    <cfRule type="expression" dxfId="158" priority="876">
      <formula>IF(RIGHT(TEXT(AI53,"0.#"),1)=".",TRUE,FALSE)</formula>
    </cfRule>
  </conditionalFormatting>
  <conditionalFormatting sqref="AE52">
    <cfRule type="expression" dxfId="157" priority="883">
      <formula>IF(RIGHT(TEXT(AE52,"0.#"),1)=".",FALSE,TRUE)</formula>
    </cfRule>
    <cfRule type="expression" dxfId="156" priority="884">
      <formula>IF(RIGHT(TEXT(AE52,"0.#"),1)=".",TRUE,FALSE)</formula>
    </cfRule>
  </conditionalFormatting>
  <conditionalFormatting sqref="AI52">
    <cfRule type="expression" dxfId="155" priority="881">
      <formula>IF(RIGHT(TEXT(AI52,"0.#"),1)=".",FALSE,TRUE)</formula>
    </cfRule>
    <cfRule type="expression" dxfId="154" priority="882">
      <formula>IF(RIGHT(TEXT(AI52,"0.#"),1)=".",TRUE,FALSE)</formula>
    </cfRule>
  </conditionalFormatting>
  <conditionalFormatting sqref="AK14:AQ14">
    <cfRule type="expression" dxfId="153" priority="349">
      <formula>IF(RIGHT(TEXT(AK14,"0.#"),1)=".",FALSE,TRUE)</formula>
    </cfRule>
    <cfRule type="expression" dxfId="152" priority="350">
      <formula>IF(RIGHT(TEXT(AK14,"0.#"),1)=".",TRUE,FALSE)</formula>
    </cfRule>
  </conditionalFormatting>
  <conditionalFormatting sqref="AK15:AQ17">
    <cfRule type="expression" dxfId="151" priority="347">
      <formula>IF(RIGHT(TEXT(AK15,"0.#"),1)=".",FALSE,TRUE)</formula>
    </cfRule>
    <cfRule type="expression" dxfId="150" priority="348">
      <formula>IF(RIGHT(TEXT(AK15,"0.#"),1)=".",TRUE,FALSE)</formula>
    </cfRule>
  </conditionalFormatting>
  <conditionalFormatting sqref="W23:AC28">
    <cfRule type="expression" dxfId="149" priority="345">
      <formula>IF(RIGHT(TEXT(W23,"0.#"),1)=".",FALSE,TRUE)</formula>
    </cfRule>
    <cfRule type="expression" dxfId="148" priority="346">
      <formula>IF(RIGHT(TEXT(W23,"0.#"),1)=".",TRUE,FALSE)</formula>
    </cfRule>
  </conditionalFormatting>
  <conditionalFormatting sqref="AM39">
    <cfRule type="expression" dxfId="147" priority="337">
      <formula>IF(RIGHT(TEXT(AM39,"0.#"),1)=".",FALSE,TRUE)</formula>
    </cfRule>
    <cfRule type="expression" dxfId="146" priority="338">
      <formula>IF(RIGHT(TEXT(AM39,"0.#"),1)=".",TRUE,FALSE)</formula>
    </cfRule>
  </conditionalFormatting>
  <conditionalFormatting sqref="AM41">
    <cfRule type="expression" dxfId="145" priority="335">
      <formula>IF(RIGHT(TEXT(AM41,"0.#"),1)=".",FALSE,TRUE)</formula>
    </cfRule>
    <cfRule type="expression" dxfId="144" priority="336">
      <formula>IF(RIGHT(TEXT(AM41,"0.#"),1)=".",TRUE,FALSE)</formula>
    </cfRule>
  </conditionalFormatting>
  <conditionalFormatting sqref="AM32">
    <cfRule type="expression" dxfId="143" priority="331">
      <formula>IF(RIGHT(TEXT(AM32,"0.#"),1)=".",FALSE,TRUE)</formula>
    </cfRule>
    <cfRule type="expression" dxfId="142" priority="332">
      <formula>IF(RIGHT(TEXT(AM32,"0.#"),1)=".",TRUE,FALSE)</formula>
    </cfRule>
  </conditionalFormatting>
  <conditionalFormatting sqref="AM33">
    <cfRule type="expression" dxfId="141" priority="329">
      <formula>IF(RIGHT(TEXT(AM33,"0.#"),1)=".",FALSE,TRUE)</formula>
    </cfRule>
    <cfRule type="expression" dxfId="140" priority="330">
      <formula>IF(RIGHT(TEXT(AM33,"0.#"),1)=".",TRUE,FALSE)</formula>
    </cfRule>
  </conditionalFormatting>
  <conditionalFormatting sqref="AQ33">
    <cfRule type="expression" dxfId="139" priority="327">
      <formula>IF(RIGHT(TEXT(AQ33,"0.#"),1)=".",FALSE,TRUE)</formula>
    </cfRule>
    <cfRule type="expression" dxfId="138" priority="328">
      <formula>IF(RIGHT(TEXT(AQ33,"0.#"),1)=".",TRUE,FALSE)</formula>
    </cfRule>
  </conditionalFormatting>
  <conditionalFormatting sqref="AM46">
    <cfRule type="expression" dxfId="137" priority="323">
      <formula>IF(RIGHT(TEXT(AM46,"0.#"),1)=".",FALSE,TRUE)</formula>
    </cfRule>
    <cfRule type="expression" dxfId="136" priority="324">
      <formula>IF(RIGHT(TEXT(AM46,"0.#"),1)=".",TRUE,FALSE)</formula>
    </cfRule>
  </conditionalFormatting>
  <conditionalFormatting sqref="AM47">
    <cfRule type="expression" dxfId="135" priority="321">
      <formula>IF(RIGHT(TEXT(AM47,"0.#"),1)=".",FALSE,TRUE)</formula>
    </cfRule>
    <cfRule type="expression" dxfId="134" priority="322">
      <formula>IF(RIGHT(TEXT(AM47,"0.#"),1)=".",TRUE,FALSE)</formula>
    </cfRule>
  </conditionalFormatting>
  <conditionalFormatting sqref="AQ47">
    <cfRule type="expression" dxfId="133" priority="319">
      <formula>IF(RIGHT(TEXT(AQ47,"0.#"),1)=".",FALSE,TRUE)</formula>
    </cfRule>
    <cfRule type="expression" dxfId="132" priority="320">
      <formula>IF(RIGHT(TEXT(AQ47,"0.#"),1)=".",TRUE,FALSE)</formula>
    </cfRule>
  </conditionalFormatting>
  <conditionalFormatting sqref="AU47">
    <cfRule type="expression" dxfId="131" priority="315">
      <formula>IF(RIGHT(TEXT(AU47,"0.#"),1)=".",FALSE,TRUE)</formula>
    </cfRule>
    <cfRule type="expression" dxfId="130" priority="316">
      <formula>IF(RIGHT(TEXT(AU47,"0.#"),1)=".",TRUE,FALSE)</formula>
    </cfRule>
  </conditionalFormatting>
  <conditionalFormatting sqref="AM49">
    <cfRule type="expression" dxfId="129" priority="311">
      <formula>IF(RIGHT(TEXT(AM49,"0.#"),1)=".",FALSE,TRUE)</formula>
    </cfRule>
    <cfRule type="expression" dxfId="128" priority="312">
      <formula>IF(RIGHT(TEXT(AM49,"0.#"),1)=".",TRUE,FALSE)</formula>
    </cfRule>
  </conditionalFormatting>
  <conditionalFormatting sqref="AM50">
    <cfRule type="expression" dxfId="127" priority="309">
      <formula>IF(RIGHT(TEXT(AM50,"0.#"),1)=".",FALSE,TRUE)</formula>
    </cfRule>
    <cfRule type="expression" dxfId="126" priority="310">
      <formula>IF(RIGHT(TEXT(AM50,"0.#"),1)=".",TRUE,FALSE)</formula>
    </cfRule>
  </conditionalFormatting>
  <conditionalFormatting sqref="AQ50">
    <cfRule type="expression" dxfId="125" priority="307">
      <formula>IF(RIGHT(TEXT(AQ50,"0.#"),1)=".",FALSE,TRUE)</formula>
    </cfRule>
    <cfRule type="expression" dxfId="124" priority="308">
      <formula>IF(RIGHT(TEXT(AQ50,"0.#"),1)=".",TRUE,FALSE)</formula>
    </cfRule>
  </conditionalFormatting>
  <conditionalFormatting sqref="AQ49">
    <cfRule type="expression" dxfId="123" priority="313">
      <formula>IF(RIGHT(TEXT(AQ49,"0.#"),1)=".",FALSE,TRUE)</formula>
    </cfRule>
    <cfRule type="expression" dxfId="122" priority="314">
      <formula>IF(RIGHT(TEXT(AQ49,"0.#"),1)=".",TRUE,FALSE)</formula>
    </cfRule>
  </conditionalFormatting>
  <conditionalFormatting sqref="AM52">
    <cfRule type="expression" dxfId="121" priority="295">
      <formula>IF(RIGHT(TEXT(AM52,"0.#"),1)=".",FALSE,TRUE)</formula>
    </cfRule>
    <cfRule type="expression" dxfId="120" priority="296">
      <formula>IF(RIGHT(TEXT(AM52,"0.#"),1)=".",TRUE,FALSE)</formula>
    </cfRule>
  </conditionalFormatting>
  <conditionalFormatting sqref="AM53">
    <cfRule type="expression" dxfId="119" priority="293">
      <formula>IF(RIGHT(TEXT(AM53,"0.#"),1)=".",FALSE,TRUE)</formula>
    </cfRule>
    <cfRule type="expression" dxfId="118" priority="294">
      <formula>IF(RIGHT(TEXT(AM53,"0.#"),1)=".",TRUE,FALSE)</formula>
    </cfRule>
  </conditionalFormatting>
  <conditionalFormatting sqref="AQ53">
    <cfRule type="expression" dxfId="117" priority="291">
      <formula>IF(RIGHT(TEXT(AQ53,"0.#"),1)=".",FALSE,TRUE)</formula>
    </cfRule>
    <cfRule type="expression" dxfId="116" priority="292">
      <formula>IF(RIGHT(TEXT(AQ53,"0.#"),1)=".",TRUE,FALSE)</formula>
    </cfRule>
  </conditionalFormatting>
  <conditionalFormatting sqref="AQ52">
    <cfRule type="expression" dxfId="115" priority="297">
      <formula>IF(RIGHT(TEXT(AQ52,"0.#"),1)=".",FALSE,TRUE)</formula>
    </cfRule>
    <cfRule type="expression" dxfId="114" priority="298">
      <formula>IF(RIGHT(TEXT(AQ52,"0.#"),1)=".",TRUE,FALSE)</formula>
    </cfRule>
  </conditionalFormatting>
  <conditionalFormatting sqref="Y145">
    <cfRule type="expression" dxfId="113" priority="261">
      <formula>IF(RIGHT(TEXT(Y145,"0.#"),1)=".",FALSE,TRUE)</formula>
    </cfRule>
    <cfRule type="expression" dxfId="112" priority="262">
      <formula>IF(RIGHT(TEXT(Y145,"0.#"),1)=".",TRUE,FALSE)</formula>
    </cfRule>
  </conditionalFormatting>
  <conditionalFormatting sqref="AU145">
    <cfRule type="expression" dxfId="111" priority="259">
      <formula>IF(RIGHT(TEXT(AU145,"0.#"),1)=".",FALSE,TRUE)</formula>
    </cfRule>
    <cfRule type="expression" dxfId="110" priority="260">
      <formula>IF(RIGHT(TEXT(AU145,"0.#"),1)=".",TRUE,FALSE)</formula>
    </cfRule>
  </conditionalFormatting>
  <conditionalFormatting sqref="AL166:AO170">
    <cfRule type="expression" dxfId="109" priority="251">
      <formula>IF(AND(AL166&gt;=0, RIGHT(TEXT(AL166,"0.#"),1)&lt;&gt;"."),TRUE,FALSE)</formula>
    </cfRule>
    <cfRule type="expression" dxfId="108" priority="252">
      <formula>IF(AND(AL166&gt;=0, RIGHT(TEXT(AL166,"0.#"),1)="."),TRUE,FALSE)</formula>
    </cfRule>
    <cfRule type="expression" dxfId="107" priority="253">
      <formula>IF(AND(AL166&lt;0, RIGHT(TEXT(AL166,"0.#"),1)&lt;&gt;"."),TRUE,FALSE)</formula>
    </cfRule>
    <cfRule type="expression" dxfId="106" priority="254">
      <formula>IF(AND(AL166&lt;0, RIGHT(TEXT(AL166,"0.#"),1)="."),TRUE,FALSE)</formula>
    </cfRule>
  </conditionalFormatting>
  <conditionalFormatting sqref="AL157:AO157">
    <cfRule type="expression" dxfId="105" priority="177">
      <formula>IF(AND(AL157&gt;=0, RIGHT(TEXT(AL157,"0.#"),1)&lt;&gt;"."),TRUE,FALSE)</formula>
    </cfRule>
    <cfRule type="expression" dxfId="104" priority="178">
      <formula>IF(AND(AL157&gt;=0, RIGHT(TEXT(AL157,"0.#"),1)="."),TRUE,FALSE)</formula>
    </cfRule>
    <cfRule type="expression" dxfId="103" priority="179">
      <formula>IF(AND(AL157&lt;0, RIGHT(TEXT(AL157,"0.#"),1)&lt;&gt;"."),TRUE,FALSE)</formula>
    </cfRule>
    <cfRule type="expression" dxfId="102" priority="180">
      <formula>IF(AND(AL157&lt;0, RIGHT(TEXT(AL157,"0.#"),1)="."),TRUE,FALSE)</formula>
    </cfRule>
  </conditionalFormatting>
  <conditionalFormatting sqref="Y157">
    <cfRule type="expression" dxfId="101" priority="175">
      <formula>IF(RIGHT(TEXT(Y157,"0.#"),1)=".",FALSE,TRUE)</formula>
    </cfRule>
    <cfRule type="expression" dxfId="100" priority="176">
      <formula>IF(RIGHT(TEXT(Y157,"0.#"),1)=".",TRUE,FALSE)</formula>
    </cfRule>
  </conditionalFormatting>
  <conditionalFormatting sqref="AQ32 AU32">
    <cfRule type="expression" dxfId="99" priority="161">
      <formula>IF(RIGHT(TEXT(AQ32,"0.#"),1)=".",FALSE,TRUE)</formula>
    </cfRule>
    <cfRule type="expression" dxfId="98" priority="162">
      <formula>IF(RIGHT(TEXT(AQ32,"0.#"),1)=".",TRUE,FALSE)</formula>
    </cfRule>
  </conditionalFormatting>
  <conditionalFormatting sqref="AU33">
    <cfRule type="expression" dxfId="97" priority="159">
      <formula>IF(RIGHT(TEXT(AU33,"0.#"),1)=".",FALSE,TRUE)</formula>
    </cfRule>
    <cfRule type="expression" dxfId="96" priority="160">
      <formula>IF(RIGHT(TEXT(AU33,"0.#"),1)=".",TRUE,FALSE)</formula>
    </cfRule>
  </conditionalFormatting>
  <conditionalFormatting sqref="AQ46 AU46">
    <cfRule type="expression" dxfId="95" priority="157">
      <formula>IF(RIGHT(TEXT(AQ46,"0.#"),1)=".",FALSE,TRUE)</formula>
    </cfRule>
    <cfRule type="expression" dxfId="94" priority="158">
      <formula>IF(RIGHT(TEXT(AQ46,"0.#"),1)=".",TRUE,FALSE)</formula>
    </cfRule>
  </conditionalFormatting>
  <conditionalFormatting sqref="AE56">
    <cfRule type="expression" dxfId="93" priority="103">
      <formula>IF(RIGHT(TEXT(AE56,"0.#"),1)=".",FALSE,TRUE)</formula>
    </cfRule>
    <cfRule type="expression" dxfId="92" priority="104">
      <formula>IF(RIGHT(TEXT(AE56,"0.#"),1)=".",TRUE,FALSE)</formula>
    </cfRule>
  </conditionalFormatting>
  <conditionalFormatting sqref="AE57">
    <cfRule type="expression" dxfId="91" priority="101">
      <formula>IF(RIGHT(TEXT(AE57,"0.#"),1)=".",FALSE,TRUE)</formula>
    </cfRule>
    <cfRule type="expression" dxfId="90" priority="102">
      <formula>IF(RIGHT(TEXT(AE57,"0.#"),1)=".",TRUE,FALSE)</formula>
    </cfRule>
  </conditionalFormatting>
  <conditionalFormatting sqref="AI57">
    <cfRule type="expression" dxfId="89" priority="99">
      <formula>IF(RIGHT(TEXT(AI57,"0.#"),1)=".",FALSE,TRUE)</formula>
    </cfRule>
    <cfRule type="expression" dxfId="88" priority="100">
      <formula>IF(RIGHT(TEXT(AI57,"0.#"),1)=".",TRUE,FALSE)</formula>
    </cfRule>
  </conditionalFormatting>
  <conditionalFormatting sqref="AI56">
    <cfRule type="expression" dxfId="87" priority="97">
      <formula>IF(RIGHT(TEXT(AI56,"0.#"),1)=".",FALSE,TRUE)</formula>
    </cfRule>
    <cfRule type="expression" dxfId="86" priority="98">
      <formula>IF(RIGHT(TEXT(AI56,"0.#"),1)=".",TRUE,FALSE)</formula>
    </cfRule>
  </conditionalFormatting>
  <conditionalFormatting sqref="AQ56">
    <cfRule type="expression" dxfId="85" priority="95">
      <formula>IF(RIGHT(TEXT(AQ56,"0.#"),1)=".",FALSE,TRUE)</formula>
    </cfRule>
    <cfRule type="expression" dxfId="84" priority="96">
      <formula>IF(RIGHT(TEXT(AQ56,"0.#"),1)=".",TRUE,FALSE)</formula>
    </cfRule>
  </conditionalFormatting>
  <conditionalFormatting sqref="AU56:AU57">
    <cfRule type="expression" dxfId="83" priority="93">
      <formula>IF(RIGHT(TEXT(AU56,"0.#"),1)=".",FALSE,TRUE)</formula>
    </cfRule>
    <cfRule type="expression" dxfId="82" priority="94">
      <formula>IF(RIGHT(TEXT(AU56,"0.#"),1)=".",TRUE,FALSE)</formula>
    </cfRule>
  </conditionalFormatting>
  <conditionalFormatting sqref="AM56">
    <cfRule type="expression" dxfId="81" priority="91">
      <formula>IF(RIGHT(TEXT(AM56,"0.#"),1)=".",FALSE,TRUE)</formula>
    </cfRule>
    <cfRule type="expression" dxfId="80" priority="92">
      <formula>IF(RIGHT(TEXT(AM56,"0.#"),1)=".",TRUE,FALSE)</formula>
    </cfRule>
  </conditionalFormatting>
  <conditionalFormatting sqref="AM57">
    <cfRule type="expression" dxfId="79" priority="89">
      <formula>IF(RIGHT(TEXT(AM57,"0.#"),1)=".",FALSE,TRUE)</formula>
    </cfRule>
    <cfRule type="expression" dxfId="78" priority="90">
      <formula>IF(RIGHT(TEXT(AM57,"0.#"),1)=".",TRUE,FALSE)</formula>
    </cfRule>
  </conditionalFormatting>
  <conditionalFormatting sqref="AE58">
    <cfRule type="expression" dxfId="77" priority="85">
      <formula>IF(RIGHT(TEXT(AE58,"0.#"),1)=".",FALSE,TRUE)</formula>
    </cfRule>
    <cfRule type="expression" dxfId="76" priority="86">
      <formula>IF(RIGHT(TEXT(AE58,"0.#"),1)=".",TRUE,FALSE)</formula>
    </cfRule>
  </conditionalFormatting>
  <conditionalFormatting sqref="AI58">
    <cfRule type="expression" dxfId="75" priority="83">
      <formula>IF(RIGHT(TEXT(AI58,"0.#"),1)=".",FALSE,TRUE)</formula>
    </cfRule>
    <cfRule type="expression" dxfId="74" priority="84">
      <formula>IF(RIGHT(TEXT(AI58,"0.#"),1)=".",TRUE,FALSE)</formula>
    </cfRule>
  </conditionalFormatting>
  <conditionalFormatting sqref="AQ58">
    <cfRule type="expression" dxfId="73" priority="81">
      <formula>IF(RIGHT(TEXT(AQ58,"0.#"),1)=".",FALSE,TRUE)</formula>
    </cfRule>
    <cfRule type="expression" dxfId="72" priority="82">
      <formula>IF(RIGHT(TEXT(AQ58,"0.#"),1)=".",TRUE,FALSE)</formula>
    </cfRule>
  </conditionalFormatting>
  <conditionalFormatting sqref="AU58">
    <cfRule type="expression" dxfId="71" priority="79">
      <formula>IF(RIGHT(TEXT(AU58,"0.#"),1)=".",FALSE,TRUE)</formula>
    </cfRule>
    <cfRule type="expression" dxfId="70" priority="80">
      <formula>IF(RIGHT(TEXT(AU58,"0.#"),1)=".",TRUE,FALSE)</formula>
    </cfRule>
  </conditionalFormatting>
  <conditionalFormatting sqref="AM58">
    <cfRule type="expression" dxfId="69" priority="77">
      <formula>IF(RIGHT(TEXT(AM58,"0.#"),1)=".",FALSE,TRUE)</formula>
    </cfRule>
    <cfRule type="expression" dxfId="68" priority="78">
      <formula>IF(RIGHT(TEXT(AM58,"0.#"),1)=".",TRUE,FALSE)</formula>
    </cfRule>
  </conditionalFormatting>
  <conditionalFormatting sqref="AE61">
    <cfRule type="expression" dxfId="67" priority="75">
      <formula>IF(RIGHT(TEXT(AE61,"0.#"),1)=".",FALSE,TRUE)</formula>
    </cfRule>
    <cfRule type="expression" dxfId="66" priority="76">
      <formula>IF(RIGHT(TEXT(AE61,"0.#"),1)=".",TRUE,FALSE)</formula>
    </cfRule>
  </conditionalFormatting>
  <conditionalFormatting sqref="AE62">
    <cfRule type="expression" dxfId="65" priority="73">
      <formula>IF(RIGHT(TEXT(AE62,"0.#"),1)=".",FALSE,TRUE)</formula>
    </cfRule>
    <cfRule type="expression" dxfId="64" priority="74">
      <formula>IF(RIGHT(TEXT(AE62,"0.#"),1)=".",TRUE,FALSE)</formula>
    </cfRule>
  </conditionalFormatting>
  <conditionalFormatting sqref="AI62">
    <cfRule type="expression" dxfId="63" priority="71">
      <formula>IF(RIGHT(TEXT(AI62,"0.#"),1)=".",FALSE,TRUE)</formula>
    </cfRule>
    <cfRule type="expression" dxfId="62" priority="72">
      <formula>IF(RIGHT(TEXT(AI62,"0.#"),1)=".",TRUE,FALSE)</formula>
    </cfRule>
  </conditionalFormatting>
  <conditionalFormatting sqref="AI61">
    <cfRule type="expression" dxfId="61" priority="69">
      <formula>IF(RIGHT(TEXT(AI61,"0.#"),1)=".",FALSE,TRUE)</formula>
    </cfRule>
    <cfRule type="expression" dxfId="60" priority="70">
      <formula>IF(RIGHT(TEXT(AI61,"0.#"),1)=".",TRUE,FALSE)</formula>
    </cfRule>
  </conditionalFormatting>
  <conditionalFormatting sqref="AQ61">
    <cfRule type="expression" dxfId="59" priority="67">
      <formula>IF(RIGHT(TEXT(AQ61,"0.#"),1)=".",FALSE,TRUE)</formula>
    </cfRule>
    <cfRule type="expression" dxfId="58" priority="68">
      <formula>IF(RIGHT(TEXT(AQ61,"0.#"),1)=".",TRUE,FALSE)</formula>
    </cfRule>
  </conditionalFormatting>
  <conditionalFormatting sqref="AU61:AU62">
    <cfRule type="expression" dxfId="57" priority="65">
      <formula>IF(RIGHT(TEXT(AU61,"0.#"),1)=".",FALSE,TRUE)</formula>
    </cfRule>
    <cfRule type="expression" dxfId="56" priority="66">
      <formula>IF(RIGHT(TEXT(AU61,"0.#"),1)=".",TRUE,FALSE)</formula>
    </cfRule>
  </conditionalFormatting>
  <conditionalFormatting sqref="AM61">
    <cfRule type="expression" dxfId="55" priority="63">
      <formula>IF(RIGHT(TEXT(AM61,"0.#"),1)=".",FALSE,TRUE)</formula>
    </cfRule>
    <cfRule type="expression" dxfId="54" priority="64">
      <formula>IF(RIGHT(TEXT(AM61,"0.#"),1)=".",TRUE,FALSE)</formula>
    </cfRule>
  </conditionalFormatting>
  <conditionalFormatting sqref="AM62">
    <cfRule type="expression" dxfId="53" priority="61">
      <formula>IF(RIGHT(TEXT(AM62,"0.#"),1)=".",FALSE,TRUE)</formula>
    </cfRule>
    <cfRule type="expression" dxfId="52" priority="62">
      <formula>IF(RIGHT(TEXT(AM62,"0.#"),1)=".",TRUE,FALSE)</formula>
    </cfRule>
  </conditionalFormatting>
  <conditionalFormatting sqref="AE63">
    <cfRule type="expression" dxfId="51" priority="57">
      <formula>IF(RIGHT(TEXT(AE63,"0.#"),1)=".",FALSE,TRUE)</formula>
    </cfRule>
    <cfRule type="expression" dxfId="50" priority="58">
      <formula>IF(RIGHT(TEXT(AE63,"0.#"),1)=".",TRUE,FALSE)</formula>
    </cfRule>
  </conditionalFormatting>
  <conditionalFormatting sqref="AI63">
    <cfRule type="expression" dxfId="49" priority="55">
      <formula>IF(RIGHT(TEXT(AI63,"0.#"),1)=".",FALSE,TRUE)</formula>
    </cfRule>
    <cfRule type="expression" dxfId="48" priority="56">
      <formula>IF(RIGHT(TEXT(AI63,"0.#"),1)=".",TRUE,FALSE)</formula>
    </cfRule>
  </conditionalFormatting>
  <conditionalFormatting sqref="AQ63">
    <cfRule type="expression" dxfId="47" priority="53">
      <formula>IF(RIGHT(TEXT(AQ63,"0.#"),1)=".",FALSE,TRUE)</formula>
    </cfRule>
    <cfRule type="expression" dxfId="46" priority="54">
      <formula>IF(RIGHT(TEXT(AQ63,"0.#"),1)=".",TRUE,FALSE)</formula>
    </cfRule>
  </conditionalFormatting>
  <conditionalFormatting sqref="AU63">
    <cfRule type="expression" dxfId="45" priority="51">
      <formula>IF(RIGHT(TEXT(AU63,"0.#"),1)=".",FALSE,TRUE)</formula>
    </cfRule>
    <cfRule type="expression" dxfId="44" priority="52">
      <formula>IF(RIGHT(TEXT(AU63,"0.#"),1)=".",TRUE,FALSE)</formula>
    </cfRule>
  </conditionalFormatting>
  <conditionalFormatting sqref="AM63">
    <cfRule type="expression" dxfId="43" priority="49">
      <formula>IF(RIGHT(TEXT(AM63,"0.#"),1)=".",FALSE,TRUE)</formula>
    </cfRule>
    <cfRule type="expression" dxfId="42" priority="50">
      <formula>IF(RIGHT(TEXT(AM63,"0.#"),1)=".",TRUE,FALSE)</formula>
    </cfRule>
  </conditionalFormatting>
  <conditionalFormatting sqref="AQ57">
    <cfRule type="expression" dxfId="41" priority="43">
      <formula>IF(RIGHT(TEXT(AQ57,"0.#"),1)=".",FALSE,TRUE)</formula>
    </cfRule>
    <cfRule type="expression" dxfId="40" priority="44">
      <formula>IF(RIGHT(TEXT(AQ57,"0.#"),1)=".",TRUE,FALSE)</formula>
    </cfRule>
  </conditionalFormatting>
  <conditionalFormatting sqref="AQ62">
    <cfRule type="expression" dxfId="39" priority="41">
      <formula>IF(RIGHT(TEXT(AQ62,"0.#"),1)=".",FALSE,TRUE)</formula>
    </cfRule>
    <cfRule type="expression" dxfId="38" priority="42">
      <formula>IF(RIGHT(TEXT(AQ62,"0.#"),1)=".",TRUE,FALSE)</formula>
    </cfRule>
  </conditionalFormatting>
  <conditionalFormatting sqref="AU141">
    <cfRule type="expression" dxfId="37" priority="37">
      <formula>IF(RIGHT(TEXT(AU141,"0.#"),1)=".",FALSE,TRUE)</formula>
    </cfRule>
    <cfRule type="expression" dxfId="36" priority="38">
      <formula>IF(RIGHT(TEXT(AU141,"0.#"),1)=".",TRUE,FALSE)</formula>
    </cfRule>
  </conditionalFormatting>
  <conditionalFormatting sqref="Y189:Y196">
    <cfRule type="expression" dxfId="35" priority="35">
      <formula>IF(RIGHT(TEXT(Y189,"0.#"),1)=".",FALSE,TRUE)</formula>
    </cfRule>
    <cfRule type="expression" dxfId="34" priority="36">
      <formula>IF(RIGHT(TEXT(Y189,"0.#"),1)=".",TRUE,FALSE)</formula>
    </cfRule>
  </conditionalFormatting>
  <conditionalFormatting sqref="Y187:Y188">
    <cfRule type="expression" dxfId="33" priority="33">
      <formula>IF(RIGHT(TEXT(Y187,"0.#"),1)=".",FALSE,TRUE)</formula>
    </cfRule>
    <cfRule type="expression" dxfId="32" priority="34">
      <formula>IF(RIGHT(TEXT(Y187,"0.#"),1)=".",TRUE,FALSE)</formula>
    </cfRule>
  </conditionalFormatting>
  <conditionalFormatting sqref="AL187:AO196">
    <cfRule type="expression" dxfId="31" priority="29">
      <formula>IF(AND(AL187&gt;=0, RIGHT(TEXT(AL187,"0.#"),1)&lt;&gt;"."),TRUE,FALSE)</formula>
    </cfRule>
    <cfRule type="expression" dxfId="30" priority="30">
      <formula>IF(AND(AL187&gt;=0, RIGHT(TEXT(AL187,"0.#"),1)="."),TRUE,FALSE)</formula>
    </cfRule>
    <cfRule type="expression" dxfId="29" priority="31">
      <formula>IF(AND(AL187&lt;0, RIGHT(TEXT(AL187,"0.#"),1)&lt;&gt;"."),TRUE,FALSE)</formula>
    </cfRule>
    <cfRule type="expression" dxfId="28" priority="32">
      <formula>IF(AND(AL187&lt;0, RIGHT(TEXT(AL187,"0.#"),1)="."),TRUE,FALSE)</formula>
    </cfRule>
  </conditionalFormatting>
  <conditionalFormatting sqref="Y176:Y183">
    <cfRule type="expression" dxfId="27" priority="27">
      <formula>IF(RIGHT(TEXT(Y176,"0.#"),1)=".",FALSE,TRUE)</formula>
    </cfRule>
    <cfRule type="expression" dxfId="26" priority="28">
      <formula>IF(RIGHT(TEXT(Y176,"0.#"),1)=".",TRUE,FALSE)</formula>
    </cfRule>
  </conditionalFormatting>
  <conditionalFormatting sqref="Y174:Y175">
    <cfRule type="expression" dxfId="25" priority="25">
      <formula>IF(RIGHT(TEXT(Y174,"0.#"),1)=".",FALSE,TRUE)</formula>
    </cfRule>
    <cfRule type="expression" dxfId="24" priority="26">
      <formula>IF(RIGHT(TEXT(Y174,"0.#"),1)=".",TRUE,FALSE)</formula>
    </cfRule>
  </conditionalFormatting>
  <conditionalFormatting sqref="AL174:AO183">
    <cfRule type="expression" dxfId="23" priority="21">
      <formula>IF(AND(AL174&gt;=0, RIGHT(TEXT(AL174,"0.#"),1)&lt;&gt;"."),TRUE,FALSE)</formula>
    </cfRule>
    <cfRule type="expression" dxfId="22" priority="22">
      <formula>IF(AND(AL174&gt;=0, RIGHT(TEXT(AL174,"0.#"),1)="."),TRUE,FALSE)</formula>
    </cfRule>
    <cfRule type="expression" dxfId="21" priority="23">
      <formula>IF(AND(AL174&lt;0, RIGHT(TEXT(AL174,"0.#"),1)&lt;&gt;"."),TRUE,FALSE)</formula>
    </cfRule>
    <cfRule type="expression" dxfId="20" priority="24">
      <formula>IF(AND(AL174&lt;0, RIGHT(TEXT(AL174,"0.#"),1)="."),TRUE,FALSE)</formula>
    </cfRule>
  </conditionalFormatting>
  <conditionalFormatting sqref="Y169:Y170">
    <cfRule type="expression" dxfId="19" priority="19">
      <formula>IF(RIGHT(TEXT(Y169,"0.#"),1)=".",FALSE,TRUE)</formula>
    </cfRule>
    <cfRule type="expression" dxfId="18" priority="20">
      <formula>IF(RIGHT(TEXT(Y169,"0.#"),1)=".",TRUE,FALSE)</formula>
    </cfRule>
  </conditionalFormatting>
  <conditionalFormatting sqref="Y166">
    <cfRule type="expression" dxfId="17" priority="17">
      <formula>IF(RIGHT(TEXT(Y166,"0.#"),1)=".",FALSE,TRUE)</formula>
    </cfRule>
    <cfRule type="expression" dxfId="16" priority="18">
      <formula>IF(RIGHT(TEXT(Y166,"0.#"),1)=".",TRUE,FALSE)</formula>
    </cfRule>
  </conditionalFormatting>
  <conditionalFormatting sqref="Y168">
    <cfRule type="expression" dxfId="15" priority="15">
      <formula>IF(RIGHT(TEXT(Y168,"0.#"),1)=".",FALSE,TRUE)</formula>
    </cfRule>
    <cfRule type="expression" dxfId="14" priority="16">
      <formula>IF(RIGHT(TEXT(Y168,"0.#"),1)=".",TRUE,FALSE)</formula>
    </cfRule>
  </conditionalFormatting>
  <conditionalFormatting sqref="Y167">
    <cfRule type="expression" dxfId="13" priority="13">
      <formula>IF(RIGHT(TEXT(Y167,"0.#"),1)=".",FALSE,TRUE)</formula>
    </cfRule>
    <cfRule type="expression" dxfId="12" priority="14">
      <formula>IF(RIGHT(TEXT(Y167,"0.#"),1)=".",TRUE,FALSE)</formula>
    </cfRule>
  </conditionalFormatting>
  <conditionalFormatting sqref="AL161:AO161">
    <cfRule type="expression" dxfId="11" priority="9">
      <formula>IF(AND(AL161&gt;=0, RIGHT(TEXT(AL161,"0.#"),1)&lt;&gt;"."),TRUE,FALSE)</formula>
    </cfRule>
    <cfRule type="expression" dxfId="10" priority="10">
      <formula>IF(AND(AL161&gt;=0, RIGHT(TEXT(AL161,"0.#"),1)="."),TRUE,FALSE)</formula>
    </cfRule>
    <cfRule type="expression" dxfId="9" priority="11">
      <formula>IF(AND(AL161&lt;0, RIGHT(TEXT(AL161,"0.#"),1)&lt;&gt;"."),TRUE,FALSE)</formula>
    </cfRule>
    <cfRule type="expression" dxfId="8" priority="12">
      <formula>IF(AND(AL161&lt;0, RIGHT(TEXT(AL161,"0.#"),1)="."),TRUE,FALSE)</formula>
    </cfRule>
  </conditionalFormatting>
  <conditionalFormatting sqref="Y161">
    <cfRule type="expression" dxfId="7" priority="7">
      <formula>IF(RIGHT(TEXT(Y161,"0.#"),1)=".",FALSE,TRUE)</formula>
    </cfRule>
    <cfRule type="expression" dxfId="6" priority="8">
      <formula>IF(RIGHT(TEXT(Y161,"0.#"),1)=".",TRUE,FALSE)</formula>
    </cfRule>
  </conditionalFormatting>
  <conditionalFormatting sqref="AL162:AO162">
    <cfRule type="expression" dxfId="5" priority="3">
      <formula>IF(AND(AL162&gt;=0, RIGHT(TEXT(AL162,"0.#"),1)&lt;&gt;"."),TRUE,FALSE)</formula>
    </cfRule>
    <cfRule type="expression" dxfId="4" priority="4">
      <formula>IF(AND(AL162&gt;=0, RIGHT(TEXT(AL162,"0.#"),1)="."),TRUE,FALSE)</formula>
    </cfRule>
    <cfRule type="expression" dxfId="3" priority="5">
      <formula>IF(AND(AL162&lt;0, RIGHT(TEXT(AL162,"0.#"),1)&lt;&gt;"."),TRUE,FALSE)</formula>
    </cfRule>
    <cfRule type="expression" dxfId="2" priority="6">
      <formula>IF(AND(AL162&lt;0, RIGHT(TEXT(AL162,"0.#"),1)="."),TRUE,FALSE)</formula>
    </cfRule>
  </conditionalFormatting>
  <conditionalFormatting sqref="Y162">
    <cfRule type="expression" dxfId="1" priority="1">
      <formula>IF(RIGHT(TEXT(Y162,"0.#"),1)=".",FALSE,TRUE)</formula>
    </cfRule>
    <cfRule type="expression" dxfId="0" priority="2">
      <formula>IF(RIGHT(TEXT(Y162,"0.#"),1)=".",TRUE,FALSE)</formula>
    </cfRule>
  </conditionalFormatting>
  <dataValidations count="16">
    <dataValidation type="whole" allowBlank="1" showInputMessage="1" showErrorMessage="1" sqref="O117:P118 AX117:AX119 AA117:AB118 AM117:AN118">
      <formula1>0</formula1>
      <formula2>99</formula2>
    </dataValidation>
    <dataValidation type="whole" allowBlank="1" showInputMessage="1" showErrorMessage="1" sqref="AJ117:AK118 X117:Y118 AJ119 L117:L119 M117:M118 X119 AU117:AV118 J93:J9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3:E103">
      <formula1>T行政事業レビュー推進チームの所見</formula1>
    </dataValidation>
    <dataValidation type="custom" imeMode="disabled" allowBlank="1" showInputMessage="1" showErrorMessage="1" sqref="AH157:AK157 AH161:AK162 AH166:AK170 AH174:AK183 AH187:AK196">
      <formula1>OR(AND(MOD(IF(ISNUMBER(AH157), AH157, 0.5),1)=0, 0&lt;=AH157), AH157="-")</formula1>
    </dataValidation>
    <dataValidation type="whole" imeMode="disabled" allowBlank="1" showInputMessage="1" showErrorMessage="1" sqref="AW2:AX2">
      <formula1>0</formula1>
      <formula2>99</formula2>
    </dataValidation>
    <dataValidation type="list" allowBlank="1" showInputMessage="1" showErrorMessage="1" sqref="A105:E105">
      <formula1>T所見を踏まえた改善点</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sqref="S5:X5">
      <formula1>T終了年度</formula1>
    </dataValidation>
    <dataValidation type="list" allowBlank="1" showInputMessage="1" showErrorMessage="1" sqref="H93:I97">
      <formula1>T事業番号</formula1>
    </dataValidation>
    <dataValidation type="custom" imeMode="disabled" allowBlank="1" showInputMessage="1" showErrorMessage="1" sqref="AY23 P13:AX13 AR15:AX15 P14:AQ18 AR18:AX18 P19:AJ19 P23:AC29 Y141:AB141 AU141:AX141 Y145:AB146 AU145:AX146 Y150:AB150 AU150:AX150 Y157:AB157 AL157:AO157 Y161:AB162 AL161:AO162 Y166:AB170 AL166:AO170 Y174:AB183 AL174:AO183 Y187:AB196 AL187:AO196 AQ38:AR38 AU38:AX38 AE39:AX41 AE49:AX49 AE32:AX33 AE35:AX35 AE52:AX52 AQ55:AR55 AU55:AX55 AE56:AX58 AQ60:AR60 AU60:AX60 AE61:AX63 AE46:AX47">
      <formula1>OR(ISNUMBER(P13), P13="-")</formula1>
    </dataValidation>
    <dataValidation type="list" allowBlank="1" showInputMessage="1" showErrorMessage="1" sqref="Q119:R119 AC119:AD119 AO119:AP119">
      <formula1>#REF!</formula1>
    </dataValidation>
    <dataValidation type="custom" allowBlank="1" showInputMessage="1" showErrorMessage="1" errorTitle="法人番号チェック" error="法人番号は13桁の数字で入力してください。" sqref="J187:O196 J174:O183 J166:O170 J161:O162 J157:O157">
      <formula1>OR(J157="-",AND(LEN(J157)=13,IFERROR(SEARCH("-",J157),"")="",IFERROR(SEARCH(".",J157),"")="",ISNUMBER(J157)))</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71" max="49" man="1"/>
    <brk id="99" max="49" man="1"/>
    <brk id="138" max="49" man="1"/>
    <brk id="17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U118:V118 I118:J118 AG118:AH118 AR118:AS118</xm:sqref>
        </x14:dataValidation>
        <x14:dataValidation type="list" allowBlank="1" showInputMessage="1" showErrorMessage="1">
          <x14:formula1>
            <xm:f>入力規則等!$U$40:$U$42</xm:f>
          </x14:formula1>
          <xm:sqref>AG117:AH117 U117:V117 I117:J117 AR117:AS117</xm:sqref>
        </x14:dataValidation>
        <x14:dataValidation type="list" allowBlank="1" showInputMessage="1" showErrorMessage="1">
          <x14:formula1>
            <xm:f>入力規則等!$AG$2:$AG$13</xm:f>
          </x14:formula1>
          <xm:sqref>AC157:AG157 AC161:AG162 AC166:AG170 AC174:AG183 AC187:AG196</xm:sqref>
        </x14:dataValidation>
        <x14:dataValidation type="list" allowBlank="1" showInputMessage="1" showErrorMessage="1">
          <x14:formula1>
            <xm:f>入力規則等!$AI$2:$AI$8</xm:f>
          </x14:formula1>
          <xm:sqref>J69:T69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AO117:AP118 Q117:S118 AC117:AE118 E117:G118</xm:sqref>
        </x14:dataValidation>
        <x14:dataValidation type="list" allowBlank="1" showInputMessage="1" showErrorMessage="1">
          <x14:formula1>
            <xm:f>入力規則等!$U$48</xm:f>
          </x14:formula1>
          <xm:sqref>E119:F119</xm:sqref>
        </x14:dataValidation>
        <x14:dataValidation type="list" allowBlank="1" showInputMessage="1" showErrorMessage="1">
          <x14:formula1>
            <xm:f>入力規則等!$U$13:$U$35</xm:f>
          </x14:formula1>
          <xm:sqref>AJ2:AM2 E93:G97 AE119:AG119 G119:I119 AQ119:AS119 S119:U119</xm:sqref>
        </x14:dataValidation>
        <x14:dataValidation type="list" allowBlank="1" showInputMessage="1" showErrorMessage="1">
          <x14:formula1>
            <xm:f>入力規則等!$U$56:$U$58</xm:f>
          </x14:formula1>
          <xm:sqref>J119:K119 AT119:AU119 AH119:AI119 V119:W119</xm:sqref>
        </x14:dataValidation>
        <x14:dataValidation type="list" allowBlank="1" showInputMessage="1" showErrorMessage="1">
          <x14:formula1>
            <xm:f>入力規則等!$U$49</xm:f>
          </x14:formula1>
          <xm:sqref>C93:D97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387</v>
      </c>
      <c r="AA1" s="27" t="s">
        <v>74</v>
      </c>
      <c r="AB1" s="27" t="s">
        <v>388</v>
      </c>
      <c r="AC1" s="27" t="s">
        <v>31</v>
      </c>
      <c r="AD1" s="26"/>
      <c r="AE1" s="27" t="s">
        <v>43</v>
      </c>
      <c r="AF1" s="28"/>
      <c r="AG1" s="40" t="s">
        <v>170</v>
      </c>
      <c r="AI1" s="40" t="s">
        <v>173</v>
      </c>
      <c r="AK1" s="40" t="s">
        <v>177</v>
      </c>
      <c r="AM1" s="55"/>
      <c r="AN1" s="55"/>
      <c r="AP1" s="26" t="s">
        <v>214</v>
      </c>
    </row>
    <row r="2" spans="1:42" ht="13.5" customHeight="1" x14ac:dyDescent="0.15">
      <c r="A2" s="14" t="s">
        <v>77</v>
      </c>
      <c r="B2" s="15"/>
      <c r="C2" s="13" t="str">
        <f>IF(B2="","",A2)</f>
        <v/>
      </c>
      <c r="D2" s="13" t="str">
        <f>IF(C2="","",IF(D1&lt;&gt;"",CONCATENATE(D1,"、",C2),C2))</f>
        <v/>
      </c>
      <c r="F2" s="12" t="s">
        <v>64</v>
      </c>
      <c r="G2" s="17" t="s">
        <v>601</v>
      </c>
      <c r="H2" s="13" t="str">
        <f>IF(G2="","",F2)</f>
        <v>一般会計</v>
      </c>
      <c r="I2" s="13" t="str">
        <f>IF(H2="","",IF(I1&lt;&gt;"",CONCATENATE(I1,"、",H2),H2))</f>
        <v>一般会計</v>
      </c>
      <c r="K2" s="14" t="s">
        <v>94</v>
      </c>
      <c r="L2" s="15"/>
      <c r="M2" s="13" t="str">
        <f>IF(L2="","",K2)</f>
        <v/>
      </c>
      <c r="N2" s="13" t="str">
        <f>IF(M2="","",IF(N1&lt;&gt;"",CONCATENATE(N1,"、",M2),M2))</f>
        <v/>
      </c>
      <c r="O2" s="13"/>
      <c r="P2" s="12" t="s">
        <v>66</v>
      </c>
      <c r="Q2" s="17" t="s">
        <v>601</v>
      </c>
      <c r="R2" s="13" t="str">
        <f>IF(Q2="","",P2)</f>
        <v>直接実施</v>
      </c>
      <c r="S2" s="13" t="str">
        <f>IF(R2="","",IF(S1&lt;&gt;"",CONCATENATE(S1,"、",R2),R2))</f>
        <v>直接実施</v>
      </c>
      <c r="T2" s="13"/>
      <c r="U2" s="70">
        <v>21</v>
      </c>
      <c r="W2" s="30" t="s">
        <v>161</v>
      </c>
      <c r="Y2" s="30" t="s">
        <v>60</v>
      </c>
      <c r="Z2" s="30" t="s">
        <v>60</v>
      </c>
      <c r="AA2" s="63" t="s">
        <v>257</v>
      </c>
      <c r="AB2" s="63" t="s">
        <v>482</v>
      </c>
      <c r="AC2" s="64" t="s">
        <v>126</v>
      </c>
      <c r="AD2" s="26"/>
      <c r="AE2" s="32" t="s">
        <v>157</v>
      </c>
      <c r="AF2" s="28"/>
      <c r="AG2" s="41" t="s">
        <v>223</v>
      </c>
      <c r="AI2" s="40" t="s">
        <v>254</v>
      </c>
      <c r="AK2" s="40" t="s">
        <v>178</v>
      </c>
      <c r="AM2" s="55"/>
      <c r="AN2" s="55"/>
      <c r="AP2" s="41" t="s">
        <v>223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601</v>
      </c>
      <c r="R3" s="13" t="str">
        <f t="shared" ref="R3:R8" si="3">IF(Q3="","",P3)</f>
        <v>委託・請負</v>
      </c>
      <c r="S3" s="13" t="str">
        <f t="shared" ref="S3:S8" si="4">IF(R3="",S2,IF(S2&lt;&gt;"",CONCATENATE(S2,"、",R3),R3))</f>
        <v>直接実施、委託・請負</v>
      </c>
      <c r="T3" s="13"/>
      <c r="U3" s="30" t="s">
        <v>513</v>
      </c>
      <c r="W3" s="30" t="s">
        <v>136</v>
      </c>
      <c r="Y3" s="30" t="s">
        <v>61</v>
      </c>
      <c r="Z3" s="30" t="s">
        <v>389</v>
      </c>
      <c r="AA3" s="63" t="s">
        <v>355</v>
      </c>
      <c r="AB3" s="63" t="s">
        <v>483</v>
      </c>
      <c r="AC3" s="64" t="s">
        <v>127</v>
      </c>
      <c r="AD3" s="26"/>
      <c r="AE3" s="32" t="s">
        <v>158</v>
      </c>
      <c r="AF3" s="28"/>
      <c r="AG3" s="41" t="s">
        <v>224</v>
      </c>
      <c r="AI3" s="40" t="s">
        <v>172</v>
      </c>
      <c r="AK3" s="40" t="str">
        <f>CHAR(CODE(AK2)+1)</f>
        <v>B</v>
      </c>
      <c r="AM3" s="55"/>
      <c r="AN3" s="55"/>
      <c r="AP3" s="41" t="s">
        <v>224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601</v>
      </c>
      <c r="R4" s="13" t="str">
        <f t="shared" si="3"/>
        <v>補助</v>
      </c>
      <c r="S4" s="13" t="str">
        <f t="shared" si="4"/>
        <v>直接実施、委託・請負、補助</v>
      </c>
      <c r="T4" s="13"/>
      <c r="U4" s="30" t="s">
        <v>565</v>
      </c>
      <c r="W4" s="30" t="s">
        <v>137</v>
      </c>
      <c r="Y4" s="30" t="s">
        <v>262</v>
      </c>
      <c r="Z4" s="30" t="s">
        <v>390</v>
      </c>
      <c r="AA4" s="63" t="s">
        <v>356</v>
      </c>
      <c r="AB4" s="63" t="s">
        <v>484</v>
      </c>
      <c r="AC4" s="63" t="s">
        <v>128</v>
      </c>
      <c r="AD4" s="26"/>
      <c r="AE4" s="32" t="s">
        <v>159</v>
      </c>
      <c r="AF4" s="28"/>
      <c r="AG4" s="41" t="s">
        <v>225</v>
      </c>
      <c r="AI4" s="40" t="s">
        <v>174</v>
      </c>
      <c r="AK4" s="40" t="str">
        <f t="shared" ref="AK4:AK49" si="7">CHAR(CODE(AK3)+1)</f>
        <v>C</v>
      </c>
      <c r="AM4" s="55"/>
      <c r="AN4" s="55"/>
      <c r="AP4" s="41" t="s">
        <v>225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0" t="s">
        <v>537</v>
      </c>
      <c r="Y5" s="30" t="s">
        <v>263</v>
      </c>
      <c r="Z5" s="30" t="s">
        <v>391</v>
      </c>
      <c r="AA5" s="63" t="s">
        <v>357</v>
      </c>
      <c r="AB5" s="63" t="s">
        <v>485</v>
      </c>
      <c r="AC5" s="63" t="s">
        <v>160</v>
      </c>
      <c r="AD5" s="29"/>
      <c r="AE5" s="32" t="s">
        <v>235</v>
      </c>
      <c r="AF5" s="28"/>
      <c r="AG5" s="41" t="s">
        <v>226</v>
      </c>
      <c r="AI5" s="40" t="s">
        <v>260</v>
      </c>
      <c r="AK5" s="40" t="str">
        <f t="shared" si="7"/>
        <v>D</v>
      </c>
      <c r="AP5" s="41" t="s">
        <v>226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0" t="s">
        <v>237</v>
      </c>
      <c r="W6" s="30" t="s">
        <v>539</v>
      </c>
      <c r="Y6" s="30" t="s">
        <v>264</v>
      </c>
      <c r="Z6" s="30" t="s">
        <v>392</v>
      </c>
      <c r="AA6" s="63" t="s">
        <v>358</v>
      </c>
      <c r="AB6" s="63" t="s">
        <v>486</v>
      </c>
      <c r="AC6" s="63" t="s">
        <v>129</v>
      </c>
      <c r="AD6" s="29"/>
      <c r="AE6" s="32" t="s">
        <v>233</v>
      </c>
      <c r="AF6" s="28"/>
      <c r="AG6" s="41" t="s">
        <v>227</v>
      </c>
      <c r="AI6" s="40" t="s">
        <v>261</v>
      </c>
      <c r="AK6" s="40" t="str">
        <f>CHAR(CODE(AK5)+1)</f>
        <v>E</v>
      </c>
      <c r="AP6" s="41" t="s">
        <v>227</v>
      </c>
    </row>
    <row r="7" spans="1:42" ht="13.5" customHeight="1" x14ac:dyDescent="0.15">
      <c r="A7" s="14" t="s">
        <v>82</v>
      </c>
      <c r="B7" s="15"/>
      <c r="C7" s="13" t="str">
        <f t="shared" si="0"/>
        <v/>
      </c>
      <c r="D7" s="13" t="str">
        <f t="shared" si="8"/>
        <v/>
      </c>
      <c r="F7" s="18" t="s">
        <v>185</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0"/>
      <c r="W7" s="30" t="s">
        <v>138</v>
      </c>
      <c r="Y7" s="30" t="s">
        <v>265</v>
      </c>
      <c r="Z7" s="30" t="s">
        <v>393</v>
      </c>
      <c r="AA7" s="63" t="s">
        <v>359</v>
      </c>
      <c r="AB7" s="63" t="s">
        <v>487</v>
      </c>
      <c r="AC7" s="29"/>
      <c r="AD7" s="29"/>
      <c r="AE7" s="30" t="s">
        <v>129</v>
      </c>
      <c r="AF7" s="28"/>
      <c r="AG7" s="41" t="s">
        <v>228</v>
      </c>
      <c r="AH7" s="58"/>
      <c r="AI7" s="41" t="s">
        <v>250</v>
      </c>
      <c r="AK7" s="40" t="str">
        <f>CHAR(CODE(AK6)+1)</f>
        <v>F</v>
      </c>
      <c r="AP7" s="41" t="s">
        <v>228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0" t="s">
        <v>258</v>
      </c>
      <c r="W8" s="30" t="s">
        <v>139</v>
      </c>
      <c r="Y8" s="30" t="s">
        <v>266</v>
      </c>
      <c r="Z8" s="30" t="s">
        <v>394</v>
      </c>
      <c r="AA8" s="63" t="s">
        <v>360</v>
      </c>
      <c r="AB8" s="63" t="s">
        <v>488</v>
      </c>
      <c r="AC8" s="29"/>
      <c r="AD8" s="29"/>
      <c r="AE8" s="29"/>
      <c r="AF8" s="28"/>
      <c r="AG8" s="41" t="s">
        <v>229</v>
      </c>
      <c r="AI8" s="40" t="s">
        <v>251</v>
      </c>
      <c r="AK8" s="40" t="str">
        <f t="shared" si="7"/>
        <v>G</v>
      </c>
      <c r="AP8" s="41" t="s">
        <v>229</v>
      </c>
    </row>
    <row r="9" spans="1:42" ht="13.5" customHeight="1" x14ac:dyDescent="0.15">
      <c r="A9" s="14" t="s">
        <v>84</v>
      </c>
      <c r="B9" s="15"/>
      <c r="C9" s="13" t="str">
        <f t="shared" si="0"/>
        <v/>
      </c>
      <c r="D9" s="13" t="str">
        <f t="shared" si="8"/>
        <v/>
      </c>
      <c r="F9" s="18" t="s">
        <v>186</v>
      </c>
      <c r="G9" s="17"/>
      <c r="H9" s="13" t="str">
        <f t="shared" si="1"/>
        <v/>
      </c>
      <c r="I9" s="13" t="str">
        <f t="shared" si="5"/>
        <v>一般会計</v>
      </c>
      <c r="K9" s="14" t="s">
        <v>101</v>
      </c>
      <c r="L9" s="15"/>
      <c r="M9" s="13" t="str">
        <f t="shared" si="2"/>
        <v/>
      </c>
      <c r="N9" s="13" t="str">
        <f t="shared" si="6"/>
        <v/>
      </c>
      <c r="O9" s="13"/>
      <c r="P9" s="13"/>
      <c r="Q9" s="19"/>
      <c r="T9" s="13"/>
      <c r="U9" s="30" t="s">
        <v>259</v>
      </c>
      <c r="W9" s="30" t="s">
        <v>140</v>
      </c>
      <c r="Y9" s="30" t="s">
        <v>267</v>
      </c>
      <c r="Z9" s="30" t="s">
        <v>395</v>
      </c>
      <c r="AA9" s="63" t="s">
        <v>361</v>
      </c>
      <c r="AB9" s="63" t="s">
        <v>489</v>
      </c>
      <c r="AC9" s="29"/>
      <c r="AD9" s="29"/>
      <c r="AE9" s="29"/>
      <c r="AF9" s="28"/>
      <c r="AG9" s="41" t="s">
        <v>230</v>
      </c>
      <c r="AI9" s="54"/>
      <c r="AK9" s="40" t="str">
        <f t="shared" si="7"/>
        <v>H</v>
      </c>
      <c r="AP9" s="41" t="s">
        <v>230</v>
      </c>
    </row>
    <row r="10" spans="1:42" ht="13.5" customHeight="1" x14ac:dyDescent="0.15">
      <c r="A10" s="14" t="s">
        <v>204</v>
      </c>
      <c r="B10" s="15"/>
      <c r="C10" s="13" t="str">
        <f t="shared" si="0"/>
        <v/>
      </c>
      <c r="D10" s="13" t="str">
        <f t="shared" si="8"/>
        <v/>
      </c>
      <c r="F10" s="18" t="s">
        <v>108</v>
      </c>
      <c r="G10" s="17"/>
      <c r="H10" s="13" t="str">
        <f t="shared" si="1"/>
        <v/>
      </c>
      <c r="I10" s="13" t="str">
        <f t="shared" si="5"/>
        <v>一般会計</v>
      </c>
      <c r="K10" s="14" t="s">
        <v>205</v>
      </c>
      <c r="L10" s="15"/>
      <c r="M10" s="13" t="str">
        <f t="shared" si="2"/>
        <v/>
      </c>
      <c r="N10" s="13" t="str">
        <f t="shared" si="6"/>
        <v/>
      </c>
      <c r="O10" s="13"/>
      <c r="P10" s="13" t="str">
        <f>S8</f>
        <v>直接実施、委託・請負、補助</v>
      </c>
      <c r="Q10" s="19"/>
      <c r="T10" s="13"/>
      <c r="W10" s="30" t="s">
        <v>141</v>
      </c>
      <c r="Y10" s="30" t="s">
        <v>268</v>
      </c>
      <c r="Z10" s="30" t="s">
        <v>396</v>
      </c>
      <c r="AA10" s="63" t="s">
        <v>362</v>
      </c>
      <c r="AB10" s="63" t="s">
        <v>490</v>
      </c>
      <c r="AC10" s="29"/>
      <c r="AD10" s="29"/>
      <c r="AE10" s="29"/>
      <c r="AF10" s="28"/>
      <c r="AG10" s="41" t="s">
        <v>217</v>
      </c>
      <c r="AK10" s="40" t="str">
        <f t="shared" si="7"/>
        <v>I</v>
      </c>
      <c r="AP10" s="40" t="s">
        <v>215</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601</v>
      </c>
      <c r="M11" s="13" t="str">
        <f t="shared" si="2"/>
        <v>その他の事項経費</v>
      </c>
      <c r="N11" s="13" t="str">
        <f t="shared" si="6"/>
        <v>その他の事項経費</v>
      </c>
      <c r="O11" s="13"/>
      <c r="P11" s="13"/>
      <c r="Q11" s="19"/>
      <c r="T11" s="13"/>
      <c r="W11" s="30" t="s">
        <v>562</v>
      </c>
      <c r="Y11" s="30" t="s">
        <v>269</v>
      </c>
      <c r="Z11" s="30" t="s">
        <v>397</v>
      </c>
      <c r="AA11" s="63" t="s">
        <v>363</v>
      </c>
      <c r="AB11" s="63" t="s">
        <v>491</v>
      </c>
      <c r="AC11" s="29"/>
      <c r="AD11" s="29"/>
      <c r="AE11" s="29"/>
      <c r="AF11" s="28"/>
      <c r="AG11" s="40" t="s">
        <v>220</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514</v>
      </c>
      <c r="W12" s="30" t="s">
        <v>142</v>
      </c>
      <c r="Y12" s="30" t="s">
        <v>270</v>
      </c>
      <c r="Z12" s="30" t="s">
        <v>398</v>
      </c>
      <c r="AA12" s="63" t="s">
        <v>364</v>
      </c>
      <c r="AB12" s="63" t="s">
        <v>492</v>
      </c>
      <c r="AC12" s="29"/>
      <c r="AD12" s="29"/>
      <c r="AE12" s="29"/>
      <c r="AF12" s="28"/>
      <c r="AG12" s="40" t="s">
        <v>218</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271</v>
      </c>
      <c r="Z13" s="30" t="s">
        <v>399</v>
      </c>
      <c r="AA13" s="63" t="s">
        <v>365</v>
      </c>
      <c r="AB13" s="63" t="s">
        <v>493</v>
      </c>
      <c r="AC13" s="29"/>
      <c r="AD13" s="29"/>
      <c r="AE13" s="29"/>
      <c r="AF13" s="28"/>
      <c r="AG13" s="40" t="s">
        <v>219</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515</v>
      </c>
      <c r="W14" s="30" t="s">
        <v>144</v>
      </c>
      <c r="Y14" s="30" t="s">
        <v>272</v>
      </c>
      <c r="Z14" s="30" t="s">
        <v>400</v>
      </c>
      <c r="AA14" s="63" t="s">
        <v>366</v>
      </c>
      <c r="AB14" s="63" t="s">
        <v>494</v>
      </c>
      <c r="AC14" s="29"/>
      <c r="AD14" s="29"/>
      <c r="AE14" s="29"/>
      <c r="AF14" s="28"/>
      <c r="AG14" s="5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516</v>
      </c>
      <c r="W15" s="30" t="s">
        <v>145</v>
      </c>
      <c r="Y15" s="30" t="s">
        <v>273</v>
      </c>
      <c r="Z15" s="30" t="s">
        <v>401</v>
      </c>
      <c r="AA15" s="63" t="s">
        <v>367</v>
      </c>
      <c r="AB15" s="63" t="s">
        <v>495</v>
      </c>
      <c r="AC15" s="29"/>
      <c r="AD15" s="29"/>
      <c r="AE15" s="29"/>
      <c r="AF15" s="28"/>
      <c r="AG15" s="5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517</v>
      </c>
      <c r="W16" s="30" t="s">
        <v>146</v>
      </c>
      <c r="Y16" s="30" t="s">
        <v>274</v>
      </c>
      <c r="Z16" s="30" t="s">
        <v>402</v>
      </c>
      <c r="AA16" s="63" t="s">
        <v>368</v>
      </c>
      <c r="AB16" s="63" t="s">
        <v>496</v>
      </c>
      <c r="AC16" s="29"/>
      <c r="AD16" s="29"/>
      <c r="AE16" s="29"/>
      <c r="AF16" s="28"/>
      <c r="AG16" s="5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535</v>
      </c>
      <c r="W17" s="30" t="s">
        <v>147</v>
      </c>
      <c r="Y17" s="30" t="s">
        <v>275</v>
      </c>
      <c r="Z17" s="30" t="s">
        <v>403</v>
      </c>
      <c r="AA17" s="63" t="s">
        <v>369</v>
      </c>
      <c r="AB17" s="63" t="s">
        <v>497</v>
      </c>
      <c r="AC17" s="29"/>
      <c r="AD17" s="29"/>
      <c r="AE17" s="29"/>
      <c r="AF17" s="28"/>
      <c r="AG17" s="5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518</v>
      </c>
      <c r="W18" s="30" t="s">
        <v>148</v>
      </c>
      <c r="Y18" s="30" t="s">
        <v>276</v>
      </c>
      <c r="Z18" s="30" t="s">
        <v>404</v>
      </c>
      <c r="AA18" s="63" t="s">
        <v>370</v>
      </c>
      <c r="AB18" s="63" t="s">
        <v>498</v>
      </c>
      <c r="AC18" s="29"/>
      <c r="AD18" s="29"/>
      <c r="AE18" s="29"/>
      <c r="AF18" s="28"/>
      <c r="AK18" s="40" t="str">
        <f t="shared" si="7"/>
        <v>Q</v>
      </c>
    </row>
    <row r="19" spans="1:37" ht="13.5" customHeight="1" x14ac:dyDescent="0.15">
      <c r="A19" s="14" t="s">
        <v>196</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519</v>
      </c>
      <c r="W19" s="30" t="s">
        <v>149</v>
      </c>
      <c r="Y19" s="30" t="s">
        <v>277</v>
      </c>
      <c r="Z19" s="30" t="s">
        <v>405</v>
      </c>
      <c r="AA19" s="63" t="s">
        <v>371</v>
      </c>
      <c r="AB19" s="63" t="s">
        <v>499</v>
      </c>
      <c r="AC19" s="29"/>
      <c r="AD19" s="29"/>
      <c r="AE19" s="29"/>
      <c r="AF19" s="28"/>
      <c r="AK19" s="40" t="str">
        <f t="shared" si="7"/>
        <v>R</v>
      </c>
    </row>
    <row r="20" spans="1:37" ht="13.5" customHeight="1" x14ac:dyDescent="0.15">
      <c r="A20" s="14" t="s">
        <v>197</v>
      </c>
      <c r="B20" s="15" t="s">
        <v>601</v>
      </c>
      <c r="C20" s="13" t="str">
        <f t="shared" si="9"/>
        <v>地方創生</v>
      </c>
      <c r="D20" s="13" t="str">
        <f t="shared" si="8"/>
        <v>地方創生</v>
      </c>
      <c r="F20" s="18" t="s">
        <v>195</v>
      </c>
      <c r="G20" s="17"/>
      <c r="H20" s="13" t="str">
        <f t="shared" si="1"/>
        <v/>
      </c>
      <c r="I20" s="13" t="str">
        <f t="shared" si="5"/>
        <v>一般会計</v>
      </c>
      <c r="K20" s="13"/>
      <c r="L20" s="13"/>
      <c r="O20" s="13"/>
      <c r="P20" s="13"/>
      <c r="Q20" s="19"/>
      <c r="T20" s="13"/>
      <c r="U20" s="30" t="s">
        <v>520</v>
      </c>
      <c r="W20" s="30" t="s">
        <v>150</v>
      </c>
      <c r="Y20" s="30" t="s">
        <v>278</v>
      </c>
      <c r="Z20" s="30" t="s">
        <v>406</v>
      </c>
      <c r="AA20" s="63" t="s">
        <v>372</v>
      </c>
      <c r="AB20" s="63" t="s">
        <v>500</v>
      </c>
      <c r="AC20" s="29"/>
      <c r="AD20" s="29"/>
      <c r="AE20" s="29"/>
      <c r="AF20" s="28"/>
      <c r="AK20" s="40" t="str">
        <f t="shared" si="7"/>
        <v>S</v>
      </c>
    </row>
    <row r="21" spans="1:37" ht="13.5" customHeight="1" x14ac:dyDescent="0.15">
      <c r="A21" s="14" t="s">
        <v>198</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521</v>
      </c>
      <c r="W21" s="30" t="s">
        <v>151</v>
      </c>
      <c r="Y21" s="30" t="s">
        <v>279</v>
      </c>
      <c r="Z21" s="30" t="s">
        <v>407</v>
      </c>
      <c r="AA21" s="63" t="s">
        <v>373</v>
      </c>
      <c r="AB21" s="63" t="s">
        <v>501</v>
      </c>
      <c r="AC21" s="29"/>
      <c r="AD21" s="29"/>
      <c r="AE21" s="29"/>
      <c r="AF21" s="28"/>
      <c r="AK21" s="40" t="str">
        <f t="shared" si="7"/>
        <v>T</v>
      </c>
    </row>
    <row r="22" spans="1:37" ht="13.5" customHeight="1" x14ac:dyDescent="0.15">
      <c r="A22" s="14" t="s">
        <v>199</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564</v>
      </c>
      <c r="W22" s="30" t="s">
        <v>152</v>
      </c>
      <c r="Y22" s="30" t="s">
        <v>280</v>
      </c>
      <c r="Z22" s="30" t="s">
        <v>408</v>
      </c>
      <c r="AA22" s="63" t="s">
        <v>374</v>
      </c>
      <c r="AB22" s="63" t="s">
        <v>502</v>
      </c>
      <c r="AC22" s="29"/>
      <c r="AD22" s="29"/>
      <c r="AE22" s="29"/>
      <c r="AF22" s="28"/>
      <c r="AK22" s="40" t="str">
        <f t="shared" si="7"/>
        <v>U</v>
      </c>
    </row>
    <row r="23" spans="1:37" ht="13.5" customHeight="1" x14ac:dyDescent="0.15">
      <c r="A23" s="61" t="s">
        <v>252</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522</v>
      </c>
      <c r="W23" s="30" t="s">
        <v>153</v>
      </c>
      <c r="Y23" s="30" t="s">
        <v>281</v>
      </c>
      <c r="Z23" s="30" t="s">
        <v>409</v>
      </c>
      <c r="AA23" s="63" t="s">
        <v>375</v>
      </c>
      <c r="AB23" s="63" t="s">
        <v>503</v>
      </c>
      <c r="AC23" s="29"/>
      <c r="AD23" s="29"/>
      <c r="AE23" s="29"/>
      <c r="AF23" s="28"/>
      <c r="AK23" s="40" t="str">
        <f t="shared" si="7"/>
        <v>V</v>
      </c>
    </row>
    <row r="24" spans="1:37" ht="13.5" customHeight="1" x14ac:dyDescent="0.15">
      <c r="A24" s="72"/>
      <c r="B24" s="59"/>
      <c r="F24" s="18" t="s">
        <v>255</v>
      </c>
      <c r="G24" s="17"/>
      <c r="H24" s="13" t="str">
        <f t="shared" si="1"/>
        <v/>
      </c>
      <c r="I24" s="13" t="str">
        <f t="shared" si="5"/>
        <v>一般会計</v>
      </c>
      <c r="K24" s="13"/>
      <c r="L24" s="13"/>
      <c r="O24" s="13"/>
      <c r="P24" s="13"/>
      <c r="Q24" s="19"/>
      <c r="T24" s="13"/>
      <c r="U24" s="30" t="s">
        <v>523</v>
      </c>
      <c r="W24" s="30" t="s">
        <v>154</v>
      </c>
      <c r="Y24" s="30" t="s">
        <v>282</v>
      </c>
      <c r="Z24" s="30" t="s">
        <v>410</v>
      </c>
      <c r="AA24" s="63" t="s">
        <v>376</v>
      </c>
      <c r="AB24" s="63" t="s">
        <v>504</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524</v>
      </c>
      <c r="W25" s="53"/>
      <c r="Y25" s="30" t="s">
        <v>283</v>
      </c>
      <c r="Z25" s="30" t="s">
        <v>411</v>
      </c>
      <c r="AA25" s="63" t="s">
        <v>377</v>
      </c>
      <c r="AB25" s="63" t="s">
        <v>505</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525</v>
      </c>
      <c r="Y26" s="30" t="s">
        <v>284</v>
      </c>
      <c r="Z26" s="30" t="s">
        <v>412</v>
      </c>
      <c r="AA26" s="63" t="s">
        <v>378</v>
      </c>
      <c r="AB26" s="63" t="s">
        <v>506</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526</v>
      </c>
      <c r="Y27" s="30" t="s">
        <v>285</v>
      </c>
      <c r="Z27" s="30" t="s">
        <v>413</v>
      </c>
      <c r="AA27" s="63" t="s">
        <v>379</v>
      </c>
      <c r="AB27" s="63" t="s">
        <v>507</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527</v>
      </c>
      <c r="Y28" s="30" t="s">
        <v>286</v>
      </c>
      <c r="Z28" s="30" t="s">
        <v>414</v>
      </c>
      <c r="AA28" s="63" t="s">
        <v>380</v>
      </c>
      <c r="AB28" s="63" t="s">
        <v>508</v>
      </c>
      <c r="AC28" s="29"/>
      <c r="AD28" s="29"/>
      <c r="AE28" s="29"/>
      <c r="AF28" s="28"/>
      <c r="AK28" s="40"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528</v>
      </c>
      <c r="Y29" s="30" t="s">
        <v>287</v>
      </c>
      <c r="Z29" s="30" t="s">
        <v>415</v>
      </c>
      <c r="AA29" s="63" t="s">
        <v>381</v>
      </c>
      <c r="AB29" s="63" t="s">
        <v>509</v>
      </c>
      <c r="AC29" s="29"/>
      <c r="AD29" s="29"/>
      <c r="AE29" s="29"/>
      <c r="AF29" s="28"/>
      <c r="AK29" s="40"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529</v>
      </c>
      <c r="Y30" s="30" t="s">
        <v>288</v>
      </c>
      <c r="Z30" s="30" t="s">
        <v>416</v>
      </c>
      <c r="AA30" s="63" t="s">
        <v>382</v>
      </c>
      <c r="AB30" s="63" t="s">
        <v>510</v>
      </c>
      <c r="AC30" s="29"/>
      <c r="AD30" s="29"/>
      <c r="AE30" s="29"/>
      <c r="AF30" s="28"/>
      <c r="AK30" s="40"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530</v>
      </c>
      <c r="Y31" s="30" t="s">
        <v>289</v>
      </c>
      <c r="Z31" s="30" t="s">
        <v>417</v>
      </c>
      <c r="AA31" s="63" t="s">
        <v>383</v>
      </c>
      <c r="AB31" s="63" t="s">
        <v>511</v>
      </c>
      <c r="AC31" s="29"/>
      <c r="AD31" s="29"/>
      <c r="AE31" s="29"/>
      <c r="AF31" s="28"/>
      <c r="AK31" s="40"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531</v>
      </c>
      <c r="Y32" s="30" t="s">
        <v>290</v>
      </c>
      <c r="Z32" s="30" t="s">
        <v>418</v>
      </c>
      <c r="AA32" s="63" t="s">
        <v>62</v>
      </c>
      <c r="AB32" s="63" t="s">
        <v>62</v>
      </c>
      <c r="AC32" s="29"/>
      <c r="AD32" s="29"/>
      <c r="AE32" s="29"/>
      <c r="AF32" s="28"/>
      <c r="AK32" s="40"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532</v>
      </c>
      <c r="Y33" s="30" t="s">
        <v>291</v>
      </c>
      <c r="Z33" s="30" t="s">
        <v>419</v>
      </c>
      <c r="AA33" s="53"/>
      <c r="AB33" s="29"/>
      <c r="AC33" s="29"/>
      <c r="AD33" s="29"/>
      <c r="AE33" s="29"/>
      <c r="AF33" s="28"/>
      <c r="AK33" s="40"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40"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534</v>
      </c>
      <c r="Y35" s="30" t="s">
        <v>293</v>
      </c>
      <c r="Z35" s="30" t="s">
        <v>421</v>
      </c>
      <c r="AC35" s="29"/>
      <c r="AF35" s="28"/>
      <c r="AK35" s="40"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294</v>
      </c>
      <c r="Z36" s="30" t="s">
        <v>422</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40" t="str">
        <f t="shared" si="7"/>
        <v>j</v>
      </c>
    </row>
    <row r="38" spans="1:37" x14ac:dyDescent="0.15">
      <c r="A38" s="13"/>
      <c r="B38" s="13"/>
      <c r="F38" s="13"/>
      <c r="G38" s="19"/>
      <c r="K38" s="13"/>
      <c r="L38" s="13"/>
      <c r="O38" s="13"/>
      <c r="P38" s="13"/>
      <c r="Q38" s="19"/>
      <c r="T38" s="13"/>
      <c r="Y38" s="30" t="s">
        <v>296</v>
      </c>
      <c r="Z38" s="30" t="s">
        <v>424</v>
      </c>
      <c r="AF38" s="28"/>
      <c r="AK38" s="40"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40" t="str">
        <f t="shared" si="7"/>
        <v>l</v>
      </c>
    </row>
    <row r="40" spans="1:37" x14ac:dyDescent="0.15">
      <c r="A40" s="13"/>
      <c r="B40" s="13"/>
      <c r="F40" s="13"/>
      <c r="G40" s="19"/>
      <c r="K40" s="13"/>
      <c r="L40" s="13"/>
      <c r="O40" s="13"/>
      <c r="P40" s="13"/>
      <c r="Q40" s="19"/>
      <c r="T40" s="13"/>
      <c r="U40" s="30"/>
      <c r="Y40" s="30" t="s">
        <v>298</v>
      </c>
      <c r="Z40" s="30" t="s">
        <v>426</v>
      </c>
      <c r="AF40" s="28"/>
      <c r="AK40" s="40" t="str">
        <f t="shared" si="7"/>
        <v>m</v>
      </c>
    </row>
    <row r="41" spans="1:37" x14ac:dyDescent="0.15">
      <c r="A41" s="13"/>
      <c r="B41" s="13"/>
      <c r="F41" s="13"/>
      <c r="G41" s="19"/>
      <c r="K41" s="13"/>
      <c r="L41" s="13"/>
      <c r="O41" s="13"/>
      <c r="P41" s="13"/>
      <c r="Q41" s="19"/>
      <c r="T41" s="13"/>
      <c r="U41" s="30" t="s">
        <v>238</v>
      </c>
      <c r="Y41" s="30" t="s">
        <v>299</v>
      </c>
      <c r="Z41" s="30" t="s">
        <v>427</v>
      </c>
      <c r="AF41" s="28"/>
      <c r="AK41" s="40" t="str">
        <f t="shared" si="7"/>
        <v>n</v>
      </c>
    </row>
    <row r="42" spans="1:37" x14ac:dyDescent="0.15">
      <c r="A42" s="13"/>
      <c r="B42" s="13"/>
      <c r="F42" s="13"/>
      <c r="G42" s="19"/>
      <c r="K42" s="13"/>
      <c r="L42" s="13"/>
      <c r="O42" s="13"/>
      <c r="P42" s="13"/>
      <c r="Q42" s="19"/>
      <c r="T42" s="13"/>
      <c r="U42" s="30" t="s">
        <v>248</v>
      </c>
      <c r="Y42" s="30" t="s">
        <v>300</v>
      </c>
      <c r="Z42" s="30" t="s">
        <v>428</v>
      </c>
      <c r="AF42" s="28"/>
      <c r="AK42" s="40" t="str">
        <f t="shared" si="7"/>
        <v>o</v>
      </c>
    </row>
    <row r="43" spans="1:37" x14ac:dyDescent="0.15">
      <c r="A43" s="13"/>
      <c r="B43" s="13"/>
      <c r="F43" s="13"/>
      <c r="G43" s="19"/>
      <c r="K43" s="13"/>
      <c r="L43" s="13"/>
      <c r="O43" s="13"/>
      <c r="P43" s="13"/>
      <c r="Q43" s="19"/>
      <c r="T43" s="13"/>
      <c r="Y43" s="30" t="s">
        <v>301</v>
      </c>
      <c r="Z43" s="30" t="s">
        <v>429</v>
      </c>
      <c r="AF43" s="28"/>
      <c r="AK43" s="40" t="str">
        <f t="shared" si="7"/>
        <v>p</v>
      </c>
    </row>
    <row r="44" spans="1:37" x14ac:dyDescent="0.15">
      <c r="A44" s="13"/>
      <c r="B44" s="13"/>
      <c r="F44" s="13"/>
      <c r="G44" s="19"/>
      <c r="K44" s="13"/>
      <c r="L44" s="13"/>
      <c r="O44" s="13"/>
      <c r="P44" s="13"/>
      <c r="Q44" s="19"/>
      <c r="T44" s="13"/>
      <c r="Y44" s="30" t="s">
        <v>302</v>
      </c>
      <c r="Z44" s="30" t="s">
        <v>430</v>
      </c>
      <c r="AF44" s="28"/>
      <c r="AK44" s="40" t="str">
        <f t="shared" si="7"/>
        <v>q</v>
      </c>
    </row>
    <row r="45" spans="1:37" x14ac:dyDescent="0.15">
      <c r="A45" s="13"/>
      <c r="B45" s="13"/>
      <c r="F45" s="13"/>
      <c r="G45" s="19"/>
      <c r="K45" s="13"/>
      <c r="L45" s="13"/>
      <c r="O45" s="13"/>
      <c r="P45" s="13"/>
      <c r="Q45" s="19"/>
      <c r="T45" s="13"/>
      <c r="U45" s="27" t="s">
        <v>156</v>
      </c>
      <c r="Y45" s="30" t="s">
        <v>303</v>
      </c>
      <c r="Z45" s="30" t="s">
        <v>431</v>
      </c>
      <c r="AF45" s="28"/>
      <c r="AK45" s="40" t="str">
        <f t="shared" si="7"/>
        <v>r</v>
      </c>
    </row>
    <row r="46" spans="1:37" x14ac:dyDescent="0.15">
      <c r="A46" s="13"/>
      <c r="B46" s="13"/>
      <c r="F46" s="13"/>
      <c r="G46" s="19"/>
      <c r="K46" s="13"/>
      <c r="L46" s="13"/>
      <c r="O46" s="13"/>
      <c r="P46" s="13"/>
      <c r="Q46" s="19"/>
      <c r="T46" s="13"/>
      <c r="U46" s="70" t="s">
        <v>563</v>
      </c>
      <c r="Y46" s="30" t="s">
        <v>304</v>
      </c>
      <c r="Z46" s="30" t="s">
        <v>432</v>
      </c>
      <c r="AF46" s="28"/>
      <c r="AK46" s="40" t="str">
        <f t="shared" si="7"/>
        <v>s</v>
      </c>
    </row>
    <row r="47" spans="1:37" x14ac:dyDescent="0.15">
      <c r="A47" s="13"/>
      <c r="B47" s="13"/>
      <c r="F47" s="13"/>
      <c r="G47" s="19"/>
      <c r="K47" s="13"/>
      <c r="L47" s="13"/>
      <c r="O47" s="13"/>
      <c r="P47" s="13"/>
      <c r="Q47" s="19"/>
      <c r="T47" s="13"/>
      <c r="Y47" s="30" t="s">
        <v>305</v>
      </c>
      <c r="Z47" s="30" t="s">
        <v>433</v>
      </c>
      <c r="AF47" s="28"/>
      <c r="AK47" s="40" t="str">
        <f t="shared" si="7"/>
        <v>t</v>
      </c>
    </row>
    <row r="48" spans="1:37" x14ac:dyDescent="0.15">
      <c r="A48" s="13"/>
      <c r="B48" s="13"/>
      <c r="F48" s="13"/>
      <c r="G48" s="19"/>
      <c r="K48" s="13"/>
      <c r="L48" s="13"/>
      <c r="O48" s="13"/>
      <c r="P48" s="13"/>
      <c r="Q48" s="19"/>
      <c r="T48" s="13"/>
      <c r="U48" s="70">
        <v>2021</v>
      </c>
      <c r="Y48" s="30" t="s">
        <v>306</v>
      </c>
      <c r="Z48" s="30" t="s">
        <v>434</v>
      </c>
      <c r="AF48" s="28"/>
      <c r="AK48" s="40" t="str">
        <f t="shared" si="7"/>
        <v>u</v>
      </c>
    </row>
    <row r="49" spans="1:37" x14ac:dyDescent="0.15">
      <c r="A49" s="13"/>
      <c r="B49" s="13"/>
      <c r="F49" s="13"/>
      <c r="G49" s="19"/>
      <c r="K49" s="13"/>
      <c r="L49" s="13"/>
      <c r="O49" s="13"/>
      <c r="P49" s="13"/>
      <c r="Q49" s="19"/>
      <c r="T49" s="13"/>
      <c r="U49" s="70">
        <v>2022</v>
      </c>
      <c r="Y49" s="30" t="s">
        <v>307</v>
      </c>
      <c r="Z49" s="30" t="s">
        <v>435</v>
      </c>
      <c r="AF49" s="28"/>
      <c r="AK49" s="40" t="str">
        <f t="shared" si="7"/>
        <v>v</v>
      </c>
    </row>
    <row r="50" spans="1:37" x14ac:dyDescent="0.15">
      <c r="A50" s="13"/>
      <c r="B50" s="13"/>
      <c r="F50" s="13"/>
      <c r="G50" s="19"/>
      <c r="K50" s="13"/>
      <c r="L50" s="13"/>
      <c r="O50" s="13"/>
      <c r="P50" s="13"/>
      <c r="Q50" s="19"/>
      <c r="T50" s="13"/>
      <c r="U50" s="70">
        <v>2023</v>
      </c>
      <c r="Y50" s="30" t="s">
        <v>308</v>
      </c>
      <c r="Z50" s="30" t="s">
        <v>436</v>
      </c>
      <c r="AF50" s="28"/>
    </row>
    <row r="51" spans="1:37" x14ac:dyDescent="0.15">
      <c r="A51" s="13"/>
      <c r="B51" s="13"/>
      <c r="F51" s="13"/>
      <c r="G51" s="19"/>
      <c r="K51" s="13"/>
      <c r="L51" s="13"/>
      <c r="O51" s="13"/>
      <c r="P51" s="13"/>
      <c r="Q51" s="19"/>
      <c r="T51" s="13"/>
      <c r="U51" s="70">
        <v>2024</v>
      </c>
      <c r="Y51" s="30" t="s">
        <v>309</v>
      </c>
      <c r="Z51" s="30" t="s">
        <v>437</v>
      </c>
      <c r="AF51" s="28"/>
    </row>
    <row r="52" spans="1:37" x14ac:dyDescent="0.15">
      <c r="A52" s="13"/>
      <c r="B52" s="13"/>
      <c r="F52" s="13"/>
      <c r="G52" s="19"/>
      <c r="K52" s="13"/>
      <c r="L52" s="13"/>
      <c r="O52" s="13"/>
      <c r="P52" s="13"/>
      <c r="Q52" s="19"/>
      <c r="T52" s="13"/>
      <c r="U52" s="70">
        <v>2025</v>
      </c>
      <c r="Y52" s="30" t="s">
        <v>310</v>
      </c>
      <c r="Z52" s="30" t="s">
        <v>438</v>
      </c>
      <c r="AF52" s="28"/>
    </row>
    <row r="53" spans="1:37" x14ac:dyDescent="0.15">
      <c r="A53" s="13"/>
      <c r="B53" s="13"/>
      <c r="F53" s="13"/>
      <c r="G53" s="19"/>
      <c r="K53" s="13"/>
      <c r="L53" s="13"/>
      <c r="O53" s="13"/>
      <c r="P53" s="13"/>
      <c r="Q53" s="19"/>
      <c r="T53" s="13"/>
      <c r="U53" s="70">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70">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63</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567</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2022-08-25T09:12:41Z</dcterms:created>
  <dcterms:modified xsi:type="dcterms:W3CDTF">2022-08-26T14:18:16Z</dcterms:modified>
</cp:coreProperties>
</file>