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131" i="11" l="1"/>
  <c r="AY133" i="11" s="1"/>
  <c r="AY130" i="11"/>
  <c r="AY134" i="11" l="1"/>
  <c r="AY132" i="11"/>
  <c r="AW96" i="11" l="1"/>
  <c r="AT96" i="11"/>
  <c r="AQ96" i="11"/>
  <c r="AL96" i="11"/>
  <c r="AI96" i="11"/>
  <c r="AF96" i="11"/>
  <c r="Z96" i="11"/>
  <c r="W96" i="11"/>
  <c r="T96" i="11"/>
  <c r="N96" i="11"/>
  <c r="AW95" i="11"/>
  <c r="AT95" i="11"/>
  <c r="AQ95" i="11"/>
  <c r="AL95" i="11"/>
  <c r="AI95" i="11"/>
  <c r="AF95" i="11"/>
  <c r="Z95" i="11"/>
  <c r="W95" i="11"/>
  <c r="T95" i="11"/>
  <c r="N95" i="11"/>
  <c r="K95" i="11"/>
  <c r="H95" i="11"/>
  <c r="AU123" i="11" l="1"/>
  <c r="Y123"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<sst xmlns="http://schemas.openxmlformats.org/spreadsheetml/2006/main" count="771" uniqueCount="643">
  <si>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</si>
  <si>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</si>
  <si>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</si>
  <si>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</si>
  <si>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</si>
  <si>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</si>
  <si>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</si>
  <si>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</si>
  <si>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</si>
  <si>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</si>
  <si>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</si>
  <si>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</si>
  <si>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</si>
  <si>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</si>
  <si>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</si>
  <si>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</si>
  <si>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</si>
  <si>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</si>
  <si>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</si>
  <si>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</si>
  <si>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</si>
  <si>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</si>
  <si>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</si>
  <si>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</si>
  <si>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</si>
  <si>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</si>
  <si>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</si>
  <si>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</si>
  <si>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</si>
  <si>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</si>
  <si>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</si>
  <si>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</si>
  <si>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</si>
  <si>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</si>
  <si>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</si>
  <si>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</si>
  <si>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</si>
  <si>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</si>
  <si>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</si>
  <si>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</si>
  <si>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</si>
  <si>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</si>
  <si>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</si>
  <si>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</si>
  <si>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</si>
  <si>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</si>
  <si>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</si>
  <si>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</si>
  <si>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</si>
  <si>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</si>
  <si>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</si>
  <si>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</si>
  <si>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</si>
  <si>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</si>
  <si>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</si>
  <si>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</si>
  <si>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</si>
  <si>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</si>
  <si>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</si>
  <si>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</si>
  <si>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</si>
  <si>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</si>
  <si>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</si>
  <si>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</si>
  <si>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</si>
  <si>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</si>
  <si>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</si>
  <si>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</si>
  <si>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</si>
  <si>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</si>
  <si>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</si>
  <si>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</si>
  <si>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</si>
  <si>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</si>
  <si>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</si>
  <si>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</si>
  <si>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</si>
  <si>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</si>
  <si>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</si>
  <si>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</si>
  <si>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</si>
  <si>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</si>
  <si>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</si>
  <si>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</si>
  <si>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</si>
  <si>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</si>
  <si>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</si>
  <si>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</si>
  <si>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</si>
  <si>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</si>
  <si>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</si>
  <si>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</si>
  <si>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</si>
  <si>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</si>
  <si>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</si>
  <si>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</si>
  <si>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</si>
  <si>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</si>
  <si>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</si>
  <si>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</si>
  <si>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</si>
  <si>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</si>
  <si>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</si>
  <si>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</si>
  <si>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</si>
  <si>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</si>
  <si>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</si>
  <si>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</si>
  <si>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</si>
  <si>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</si>
  <si>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</si>
  <si>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</si>
  <si>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</si>
  <si>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</si>
  <si>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</si>
  <si>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</si>
  <si>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</si>
  <si>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</si>
  <si>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</si>
  <si>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</si>
  <si>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</si>
  <si>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</si>
  <si>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</si>
  <si>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</si>
  <si>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</si>
  <si>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</si>
  <si>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</si>
  <si>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</si>
  <si>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</si>
  <si>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</si>
  <si>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</si>
  <si>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</si>
  <si>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</si>
  <si>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</si>
  <si>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</si>
  <si>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</si>
  <si>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</si>
  <si>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</si>
  <si>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</si>
  <si>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</si>
  <si>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</si>
  <si>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</si>
  <si>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</si>
  <si>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</si>
  <si>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</si>
  <si>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</si>
  <si>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</si>
  <si>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</si>
  <si>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</si>
  <si>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</si>
  <si>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</si>
  <si>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</si>
  <si>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</si>
  <si>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</si>
  <si>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</si>
  <si>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</si>
  <si>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</si>
  <si>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</si>
  <si>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</si>
  <si>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</si>
  <si>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</si>
  <si>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</si>
  <si>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</si>
  <si>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</si>
  <si>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</si>
  <si>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</si>
  <si>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</si>
  <si>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</si>
  <si>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</si>
  <si>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</si>
  <si>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</si>
  <si>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</si>
  <si>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</si>
  <si>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</si>
  <si>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</si>
  <si>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</si>
  <si>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</si>
  <si>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</si>
  <si>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</si>
  <si>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</si>
  <si>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</si>
  <si>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</si>
  <si>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</si>
  <si>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</si>
  <si>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</si>
  <si>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</si>
  <si>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</si>
  <si>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</si>
  <si>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</si>
  <si>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</si>
  <si>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</si>
  <si>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</si>
  <si>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</si>
  <si>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</si>
  <si>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</si>
  <si>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</si>
  <si>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</si>
  <si>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</si>
  <si>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</si>
  <si>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</si>
  <si>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</si>
  <si>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</si>
  <si>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</si>
  <si>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</si>
  <si>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</si>
  <si>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</si>
  <si>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</si>
  <si>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</si>
  <si>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</si>
  <si>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</si>
  <si>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</si>
  <si>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</si>
  <si>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</si>
  <si>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</si>
  <si>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</si>
  <si>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</si>
  <si>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</si>
  <si>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</si>
  <si>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</si>
  <si>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</si>
  <si>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</si>
  <si>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</si>
  <si>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</si>
  <si>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</si>
  <si>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</si>
  <si>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</si>
  <si>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</si>
  <si>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</si>
  <si>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</si>
  <si>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</si>
  <si>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</si>
  <si>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</si>
  <si>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</si>
  <si>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</si>
  <si>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</si>
  <si>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</si>
  <si>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</si>
  <si>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</si>
  <si>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</si>
  <si>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</si>
  <si>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</si>
  <si>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</si>
  <si>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</si>
  <si>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</si>
  <si>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</si>
  <si>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</si>
  <si>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</si>
  <si>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</si>
  <si>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</si>
  <si>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</si>
  <si>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</si>
  <si>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</si>
  <si>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</si>
  <si>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</si>
  <si>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</si>
  <si>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</si>
  <si>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</si>
  <si>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</si>
  <si>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</si>
  <si>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</si>
  <si>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</si>
  <si>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</si>
  <si>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</si>
  <si>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</si>
  <si>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</si>
  <si>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</si>
  <si>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</si>
  <si>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</si>
  <si>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</si>
  <si>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</si>
  <si>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</si>
  <si>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</si>
  <si>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</si>
  <si>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</si>
  <si>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</si>
  <si>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</si>
  <si>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</si>
  <si>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</si>
  <si>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</si>
  <si>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</si>
  <si>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</si>
  <si>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</si>
  <si>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</si>
  <si>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</si>
  <si>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</si>
  <si>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</si>
  <si>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</si>
  <si>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</si>
  <si>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</si>
  <si>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</si>
  <si>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</si>
  <si>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</si>
  <si>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</si>
  <si>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</si>
  <si>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</si>
  <si>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</si>
  <si>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</si>
  <si>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</si>
  <si>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</si>
  <si>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</si>
  <si>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</si>
  <si>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</si>
  <si>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</si>
  <si>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</si>
  <si>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</si>
  <si>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</si>
  <si>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</si>
  <si>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</si>
  <si>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</si>
  <si>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</si>
  <si>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</si>
  <si>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</si>
  <si>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</si>
  <si>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</si>
  <si>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</si>
  <si>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</si>
  <si>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</si>
  <si>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</si>
  <si>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</si>
  <si>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</si>
  <si>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</si>
  <si>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</si>
  <si>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</si>
  <si>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</si>
  <si>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</si>
  <si>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</si>
  <si>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</si>
  <si>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</si>
  <si>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</si>
  <si>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</si>
  <si>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</si>
  <si>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</si>
  <si>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</si>
  <si>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</si>
  <si>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</si>
  <si>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</si>
  <si>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</si>
  <si>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</si>
  <si>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</si>
  <si>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</si>
  <si>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</si>
  <si>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</si>
  <si>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</si>
  <si>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</si>
  <si>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</si>
  <si>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</si>
  <si>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</si>
  <si>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</si>
  <si>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</si>
  <si>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</si>
  <si>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</si>
  <si>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</si>
  <si>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</si>
  <si>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</si>
  <si>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</si>
  <si>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</si>
  <si>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</si>
  <si>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</si>
  <si>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</si>
  <si>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</si>
  <si>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</si>
  <si>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</si>
  <si>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</si>
  <si>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</si>
  <si>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</si>
  <si>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</si>
  <si>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</si>
  <si>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</si>
  <si>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</si>
  <si>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</si>
  <si>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</si>
  <si>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</si>
  <si>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</si>
  <si>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</si>
  <si>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</si>
  <si>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</si>
  <si>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</si>
  <si>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</si>
  <si>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</si>
  <si>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</si>
  <si>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</si>
  <si>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</si>
  <si>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</si>
  <si>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</si>
  <si>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</si>
  <si>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</si>
  <si>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</si>
  <si>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</si>
  <si>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</si>
  <si>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</si>
  <si>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</si>
  <si>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</si>
  <si>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</si>
  <si>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</si>
  <si>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</si>
  <si>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</si>
  <si>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</si>
  <si>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</si>
  <si>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</si>
  <si>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</si>
  <si>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</si>
  <si>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</si>
  <si>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</si>
  <si>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</si>
  <si>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</si>
  <si>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</si>
  <si>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</si>
  <si>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</si>
  <si>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</si>
  <si>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</si>
  <si>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</si>
  <si>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</si>
  <si>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</si>
  <si>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</si>
  <si>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</si>
  <si>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</si>
  <si>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</si>
  <si>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</si>
  <si>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</si>
  <si>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</si>
  <si>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</si>
  <si>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</si>
  <si>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</si>
  <si>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</si>
  <si>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</si>
  <si>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</si>
  <si>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</si>
  <si>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</si>
  <si>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</si>
  <si>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</si>
  <si>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</si>
  <si>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</si>
  <si>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</si>
  <si>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</si>
  <si>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</si>
  <si>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</si>
  <si>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</si>
  <si>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</si>
  <si>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</si>
  <si>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</si>
  <si>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</si>
  <si>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</si>
  <si>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</si>
  <si>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</si>
  <si>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</si>
  <si>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</si>
  <si>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</si>
  <si>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</si>
  <si>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</si>
  <si>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</si>
  <si>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</si>
  <si>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</si>
  <si>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</si>
  <si>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</si>
  <si>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</si>
  <si>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</si>
  <si>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</si>
  <si>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</si>
  <si>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</si>
  <si>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</si>
  <si>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</si>
  <si>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</si>
  <si>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</si>
  <si>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</si>
  <si>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</si>
  <si>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</si>
  <si>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</si>
  <si>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</si>
  <si>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</si>
  <si>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</si>
  <si>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</si>
  <si>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</si>
  <si>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</si>
  <si>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</si>
  <si>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</si>
  <si>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</si>
  <si>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</si>
  <si>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</si>
  <si>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</si>
  <si>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</si>
  <si>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</si>
  <si>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</si>
  <si>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</si>
  <si>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</si>
  <si>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</si>
  <si>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</si>
  <si>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</si>
  <si>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</si>
  <si>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</si>
  <si>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</si>
  <si>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</si>
  <si>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</si>
  <si>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</si>
  <si>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</si>
  <si>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</si>
  <si>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</si>
  <si>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</si>
  <si>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</si>
  <si>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</si>
  <si>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</si>
  <si>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</si>
  <si>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</si>
  <si>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</si>
  <si>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</si>
  <si>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</si>
  <si>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</si>
  <si>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</si>
  <si>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</si>
  <si>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</si>
  <si>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</si>
  <si>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</si>
  <si>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</si>
  <si>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</si>
  <si>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</si>
  <si>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</si>
  <si>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</si>
  <si>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</si>
  <si>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</si>
  <si>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</si>
  <si>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</si>
  <si>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</si>
  <si>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</si>
  <si>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</si>
  <si>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</si>
  <si>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</si>
  <si>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</si>
  <si>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</si>
  <si>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</si>
  <si>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</si>
  <si>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</si>
  <si>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</si>
  <si>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</si>
  <si>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</si>
  <si>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</si>
  <si>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</si>
  <si>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</si>
  <si>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</si>
  <si>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</si>
  <si>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</si>
  <si>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</si>
  <si>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</si>
  <si>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</si>
  <si>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</si>
  <si>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</si>
  <si>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</si>
  <si>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</si>
  <si>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</si>
  <si>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</si>
  <si>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</si>
  <si>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</si>
  <si>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</si>
  <si>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</si>
  <si>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</si>
  <si>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</si>
  <si>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</si>
  <si>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</si>
  <si>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</si>
  <si>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</si>
  <si>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</si>
  <si>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</si>
  <si>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</si>
  <si>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</si>
  <si>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</si>
  <si>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</si>
  <si>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</si>
  <si>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</si>
  <si>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中心市街地の活性化の推進に必要な経費</t>
  </si>
  <si>
    <t>地方創生推進事務局</t>
  </si>
  <si>
    <t>平成19年度</t>
  </si>
  <si>
    <t>終了予定なし</t>
  </si>
  <si>
    <t>中心市街地の活性化を図るための基本的な方針</t>
  </si>
  <si>
    <t>　中心市街地の活性化が地域の経済及び社会の発展に果たす役割の重要性にかんがみ、近年における急速な少子高齢化の進展、消費生活の変化等の社会経済情勢の変化に対応して、中心市街地における都市機能の増進及び経済活力の向上を総合的かつ一体的に推進することをもって、地域の振興及び秩序ある整備を図り、国民生活の向上及び国民経済の健全な発展に寄与することを目的とする。</t>
  </si>
  <si>
    <t>-</t>
  </si>
  <si>
    <t>地方創生推進委託費</t>
  </si>
  <si>
    <t>職員旅費</t>
  </si>
  <si>
    <t>委員等旅費</t>
  </si>
  <si>
    <t>諸謝金</t>
  </si>
  <si>
    <t>庁費</t>
  </si>
  <si>
    <t>計画期間終了後に行う最終フォローアップ調査結果において、実績数値が基準値（計画策定時）よりも改善された目標指標の割合を７０％とする。</t>
  </si>
  <si>
    <t>X／Y
X：実績数値が基準値（計画策定時）よりも改善された目標指標数
Y：全目標指標数</t>
  </si>
  <si>
    <t>最終フォローアップ結果による目標指標の達成度</t>
  </si>
  <si>
    <t>新たに認定された基本計画の数</t>
  </si>
  <si>
    <t>計画</t>
  </si>
  <si>
    <t>X／Y
X：各年度執行額
Y：各年度末時点での認定基本計画数</t>
    <phoneticPr fontId="5"/>
  </si>
  <si>
    <t>千円</t>
  </si>
  <si>
    <t>千円/計画</t>
    <phoneticPr fontId="5"/>
  </si>
  <si>
    <t>4,776千円／15計画</t>
  </si>
  <si>
    <t>0040</t>
  </si>
  <si>
    <t>0045</t>
  </si>
  <si>
    <t>0025</t>
  </si>
  <si>
    <t>0027</t>
  </si>
  <si>
    <t>0024</t>
  </si>
  <si>
    <t>0026</t>
  </si>
  <si>
    <t>○</t>
  </si>
  <si>
    <t>府</t>
  </si>
  <si>
    <t>５. 地方創生</t>
    <rPh sb="3" eb="5">
      <t>チホウ</t>
    </rPh>
    <rPh sb="5" eb="7">
      <t>ソウセイ</t>
    </rPh>
    <phoneticPr fontId="5"/>
  </si>
  <si>
    <t>５. 地方創生に関する施策の推進</t>
    <rPh sb="8" eb="9">
      <t>カン</t>
    </rPh>
    <rPh sb="11" eb="12">
      <t>セ</t>
    </rPh>
    <rPh sb="12" eb="13">
      <t>サク</t>
    </rPh>
    <rPh sb="14" eb="16">
      <t>スイシン</t>
    </rPh>
    <phoneticPr fontId="5"/>
  </si>
  <si>
    <t>近年における急激な少子高齢化、消費生活の変化等の社会経済情勢の変化に対応して、中心市街地における都市機能の増進及び経済活力の向上が必要である。</t>
  </si>
  <si>
    <t>認定基本計画に基づく主体的な取り組みを集中的かつ効果的に支援するには、国による認定が不可欠である。</t>
    <rPh sb="0" eb="2">
      <t>ニンテイ</t>
    </rPh>
    <rPh sb="2" eb="4">
      <t>キホン</t>
    </rPh>
    <rPh sb="4" eb="6">
      <t>ケイカク</t>
    </rPh>
    <rPh sb="7" eb="8">
      <t>モト</t>
    </rPh>
    <rPh sb="10" eb="13">
      <t>シュタイテキ</t>
    </rPh>
    <rPh sb="14" eb="15">
      <t>ト</t>
    </rPh>
    <rPh sb="16" eb="17">
      <t>ク</t>
    </rPh>
    <rPh sb="19" eb="22">
      <t>シュウチュウテキ</t>
    </rPh>
    <rPh sb="24" eb="27">
      <t>コウカテキ</t>
    </rPh>
    <rPh sb="28" eb="30">
      <t>シエン</t>
    </rPh>
    <rPh sb="35" eb="36">
      <t>クニ</t>
    </rPh>
    <rPh sb="39" eb="41">
      <t>ニンテイ</t>
    </rPh>
    <rPh sb="42" eb="45">
      <t>フカケツ</t>
    </rPh>
    <phoneticPr fontId="5"/>
  </si>
  <si>
    <t>地方創生を推進するためにも、優先度の高い事業である。</t>
    <rPh sb="0" eb="2">
      <t>チホウ</t>
    </rPh>
    <rPh sb="2" eb="4">
      <t>ソウセイ</t>
    </rPh>
    <rPh sb="5" eb="7">
      <t>スイシン</t>
    </rPh>
    <rPh sb="14" eb="17">
      <t>ユウセンド</t>
    </rPh>
    <rPh sb="18" eb="19">
      <t>タカ</t>
    </rPh>
    <rPh sb="20" eb="22">
      <t>ジギョウ</t>
    </rPh>
    <phoneticPr fontId="5"/>
  </si>
  <si>
    <t>無</t>
  </si>
  <si>
    <t>‐</t>
  </si>
  <si>
    <t>一般競争入札により、当初見込みより下回っている。</t>
    <rPh sb="0" eb="2">
      <t>イッパン</t>
    </rPh>
    <rPh sb="2" eb="4">
      <t>キョウソウ</t>
    </rPh>
    <rPh sb="4" eb="6">
      <t>ニュウサツ</t>
    </rPh>
    <rPh sb="10" eb="12">
      <t>トウショ</t>
    </rPh>
    <rPh sb="12" eb="14">
      <t>ミコ</t>
    </rPh>
    <rPh sb="17" eb="19">
      <t>シタマワ</t>
    </rPh>
    <phoneticPr fontId="5"/>
  </si>
  <si>
    <t>複数の市町村の現地調査を行う際には、可能な限り経済的な出張行程となるように調整するなど、予算の効率的な執行に努めている。</t>
    <rPh sb="0" eb="2">
      <t>フクスウ</t>
    </rPh>
    <rPh sb="3" eb="6">
      <t>シチョウソン</t>
    </rPh>
    <rPh sb="7" eb="9">
      <t>ゲンチ</t>
    </rPh>
    <rPh sb="9" eb="11">
      <t>チョウサ</t>
    </rPh>
    <rPh sb="12" eb="13">
      <t>オコナ</t>
    </rPh>
    <rPh sb="14" eb="15">
      <t>サイ</t>
    </rPh>
    <rPh sb="18" eb="20">
      <t>カノウ</t>
    </rPh>
    <rPh sb="21" eb="22">
      <t>カギ</t>
    </rPh>
    <rPh sb="23" eb="26">
      <t>ケイザイテキ</t>
    </rPh>
    <rPh sb="27" eb="29">
      <t>シュッチョウ</t>
    </rPh>
    <rPh sb="29" eb="31">
      <t>コウテイ</t>
    </rPh>
    <rPh sb="37" eb="39">
      <t>チョウセイ</t>
    </rPh>
    <rPh sb="44" eb="46">
      <t>ヨサン</t>
    </rPh>
    <rPh sb="47" eb="50">
      <t>コウリツテキ</t>
    </rPh>
    <rPh sb="51" eb="53">
      <t>シッコウ</t>
    </rPh>
    <rPh sb="54" eb="55">
      <t>ツト</t>
    </rPh>
    <phoneticPr fontId="5"/>
  </si>
  <si>
    <t>制度運用や認定業務に活用されている。</t>
    <rPh sb="0" eb="2">
      <t>セイド</t>
    </rPh>
    <rPh sb="2" eb="4">
      <t>ウンヨウ</t>
    </rPh>
    <rPh sb="5" eb="7">
      <t>ニンテイ</t>
    </rPh>
    <rPh sb="7" eb="9">
      <t>ギョウム</t>
    </rPh>
    <rPh sb="10" eb="12">
      <t>カツヨウ</t>
    </rPh>
    <phoneticPr fontId="5"/>
  </si>
  <si>
    <t>委託費</t>
    <rPh sb="0" eb="2">
      <t>イタク</t>
    </rPh>
    <rPh sb="2" eb="3">
      <t>ヒ</t>
    </rPh>
    <phoneticPr fontId="5"/>
  </si>
  <si>
    <t>https://www8.cao.go.jp/hyouka/r2hyouka/r2jigo/r2jigo-3.pdf</t>
    <phoneticPr fontId="5"/>
  </si>
  <si>
    <t>中心市街地活性化に向けた商業振興方策に関する調査・伴走型支援業務</t>
    <rPh sb="0" eb="2">
      <t>チュウシン</t>
    </rPh>
    <rPh sb="2" eb="5">
      <t>シガイチ</t>
    </rPh>
    <rPh sb="5" eb="8">
      <t>カッセイカ</t>
    </rPh>
    <rPh sb="9" eb="10">
      <t>ム</t>
    </rPh>
    <rPh sb="12" eb="14">
      <t>ショウギョウ</t>
    </rPh>
    <rPh sb="14" eb="16">
      <t>シンコウ</t>
    </rPh>
    <rPh sb="16" eb="18">
      <t>ホウサク</t>
    </rPh>
    <rPh sb="19" eb="20">
      <t>カン</t>
    </rPh>
    <rPh sb="22" eb="24">
      <t>チョウサ</t>
    </rPh>
    <rPh sb="25" eb="27">
      <t>バンソウ</t>
    </rPh>
    <rPh sb="27" eb="28">
      <t>ガタ</t>
    </rPh>
    <rPh sb="28" eb="30">
      <t>シエン</t>
    </rPh>
    <rPh sb="30" eb="32">
      <t>ギョウム</t>
    </rPh>
    <phoneticPr fontId="5"/>
  </si>
  <si>
    <t>三菱ＵＦＪリサーチ＆コンサルティング株式会社　</t>
    <phoneticPr fontId="5"/>
  </si>
  <si>
    <t>中心市街地活性化に向けた商業振興方策に関する調査・伴走型支援業務</t>
    <phoneticPr fontId="5"/>
  </si>
  <si>
    <t>地方都市における「イノベーション地区」形成の推進に関する調査・分析業務</t>
    <phoneticPr fontId="5"/>
  </si>
  <si>
    <t>　中心市街地活性化基本計画の内閣総理大臣による認定については、市町村が中心市街地の活性化に関する法律及び中心市街地の活性化を図るための基本的な方針に基づき基本計画を作成し、内閣府が認定申請を受け付け、その内容が法の定める認定基準に適合しているかを審査した上で、関係行政機関の同意を得たものが重点的に支援される。認定後は、基本計画に掲げる取組の進捗状況や目標の達成状況等のフォローアップ結果などを確認し、必要に応じて計画変更の審査を行う。また、令和２年３月に決定した「中心市街地活性化促進プログラム」に基づき、中心市街地活性化制度の活用促進の取組に関する資料作成・収集などの補助業務を行う。</t>
    <phoneticPr fontId="5"/>
  </si>
  <si>
    <t>2,828千円／9計画</t>
    <phoneticPr fontId="5"/>
  </si>
  <si>
    <t>19,053千円／9計画</t>
    <rPh sb="6" eb="8">
      <t>センエン</t>
    </rPh>
    <phoneticPr fontId="5"/>
  </si>
  <si>
    <t>株式会社近畿日本ツーリストコーポレートビジネス　</t>
    <phoneticPr fontId="5"/>
  </si>
  <si>
    <t>有</t>
  </si>
  <si>
    <t>予定価格が類推される恐れがあるため、落札率は公表していない。</t>
    <rPh sb="0" eb="2">
      <t>ヨテイ</t>
    </rPh>
    <rPh sb="2" eb="4">
      <t>カカク</t>
    </rPh>
    <rPh sb="5" eb="7">
      <t>ルイスイ</t>
    </rPh>
    <rPh sb="10" eb="11">
      <t>オソ</t>
    </rPh>
    <rPh sb="18" eb="20">
      <t>ラクサツ</t>
    </rPh>
    <rPh sb="20" eb="21">
      <t>リツ</t>
    </rPh>
    <rPh sb="22" eb="24">
      <t>コウヒョウ</t>
    </rPh>
    <phoneticPr fontId="5"/>
  </si>
  <si>
    <t>予定価格が類推される恐れがあるため、落札率は公表していない。</t>
    <phoneticPr fontId="5"/>
  </si>
  <si>
    <t>-</t>
    <phoneticPr fontId="5"/>
  </si>
  <si>
    <t>　必要に応じ法律等の見直しを行うとともに、「中心市街地活性化促進プログラム」に規定する自治体等が行う「重点的な取組」の各取組に対し、積極的に支援を行うことにより、自治体等のより効果的な活用を促進し、まちの活性化による地方創生を強力に推進していく。</t>
    <rPh sb="1" eb="3">
      <t>ヒツヨウ</t>
    </rPh>
    <rPh sb="4" eb="5">
      <t>オウ</t>
    </rPh>
    <rPh sb="6" eb="8">
      <t>ホウリツ</t>
    </rPh>
    <rPh sb="8" eb="9">
      <t>トウ</t>
    </rPh>
    <rPh sb="10" eb="12">
      <t>ミナオ</t>
    </rPh>
    <rPh sb="14" eb="15">
      <t>オコナ</t>
    </rPh>
    <rPh sb="39" eb="41">
      <t>キテイ</t>
    </rPh>
    <rPh sb="51" eb="54">
      <t>ジュウテンテキ</t>
    </rPh>
    <rPh sb="55" eb="57">
      <t>トリクミ</t>
    </rPh>
    <rPh sb="59" eb="60">
      <t>カク</t>
    </rPh>
    <rPh sb="60" eb="62">
      <t>トリクミ</t>
    </rPh>
    <rPh sb="63" eb="64">
      <t>タイ</t>
    </rPh>
    <rPh sb="66" eb="69">
      <t>セッキョクテキ</t>
    </rPh>
    <rPh sb="70" eb="72">
      <t>シエン</t>
    </rPh>
    <rPh sb="73" eb="74">
      <t>オコナ</t>
    </rPh>
    <rPh sb="81" eb="84">
      <t>ジチタイ</t>
    </rPh>
    <rPh sb="84" eb="85">
      <t>トウ</t>
    </rPh>
    <rPh sb="88" eb="91">
      <t>コウカテキ</t>
    </rPh>
    <rPh sb="92" eb="94">
      <t>カツヨウ</t>
    </rPh>
    <rPh sb="95" eb="97">
      <t>ソクシン</t>
    </rPh>
    <rPh sb="102" eb="105">
      <t>カッセイカ</t>
    </rPh>
    <rPh sb="108" eb="110">
      <t>チホウ</t>
    </rPh>
    <rPh sb="110" eb="112">
      <t>ソウセイ</t>
    </rPh>
    <rPh sb="113" eb="115">
      <t>キョウリョク</t>
    </rPh>
    <rPh sb="116" eb="118">
      <t>スイシン</t>
    </rPh>
    <phoneticPr fontId="5"/>
  </si>
  <si>
    <t>中心市街地の活性化に関する法律第９条第１0項</t>
    <phoneticPr fontId="5"/>
  </si>
  <si>
    <t>委託費</t>
    <rPh sb="0" eb="2">
      <t>イタク</t>
    </rPh>
    <rPh sb="2" eb="3">
      <t>ヒ</t>
    </rPh>
    <phoneticPr fontId="5"/>
  </si>
  <si>
    <t>２ページ　中目標（Ⅱ）３－測定指標４および中目標（Ⅱ）６－測定指標４</t>
    <rPh sb="5" eb="6">
      <t>チュウ</t>
    </rPh>
    <rPh sb="6" eb="8">
      <t>モクヒョウ</t>
    </rPh>
    <rPh sb="13" eb="15">
      <t>ソクテイ</t>
    </rPh>
    <rPh sb="15" eb="17">
      <t>シヒョウ</t>
    </rPh>
    <rPh sb="21" eb="22">
      <t>チュウ</t>
    </rPh>
    <rPh sb="22" eb="24">
      <t>モクヒョウ</t>
    </rPh>
    <rPh sb="29" eb="31">
      <t>ソクテイ</t>
    </rPh>
    <rPh sb="31" eb="33">
      <t>シヒョウ</t>
    </rPh>
    <phoneticPr fontId="5"/>
  </si>
  <si>
    <t>14,275千円/9計画</t>
    <rPh sb="6" eb="8">
      <t>センエン</t>
    </rPh>
    <rPh sb="10" eb="12">
      <t>ケイカク</t>
    </rPh>
    <phoneticPr fontId="5"/>
  </si>
  <si>
    <t>A.三菱ＵＦＪリサーチ＆コンサルティング株式会社　</t>
    <phoneticPr fontId="5"/>
  </si>
  <si>
    <t>B.株式会社近畿日本ツーリストコーポレートビジネス　</t>
    <phoneticPr fontId="5"/>
  </si>
  <si>
    <t>一般競争入札及び少額につき随意契約により契約したものである。</t>
    <rPh sb="6" eb="7">
      <t>オヨ</t>
    </rPh>
    <rPh sb="8" eb="10">
      <t>ショウガク</t>
    </rPh>
    <rPh sb="13" eb="15">
      <t>ズイイ</t>
    </rPh>
    <rPh sb="15" eb="17">
      <t>ケイヤク</t>
    </rPh>
    <phoneticPr fontId="5"/>
  </si>
  <si>
    <t>中心市街地活性化の推進に必要な経費に限定している。</t>
    <rPh sb="0" eb="2">
      <t>チュウシン</t>
    </rPh>
    <rPh sb="2" eb="5">
      <t>シガイチ</t>
    </rPh>
    <rPh sb="5" eb="8">
      <t>カッセイカ</t>
    </rPh>
    <rPh sb="9" eb="11">
      <t>スイシン</t>
    </rPh>
    <rPh sb="12" eb="14">
      <t>ヒツヨウ</t>
    </rPh>
    <rPh sb="15" eb="17">
      <t>ケイヒ</t>
    </rPh>
    <rPh sb="18" eb="20">
      <t>ゲンテイ</t>
    </rPh>
    <phoneticPr fontId="5"/>
  </si>
  <si>
    <t>「イノベーション地区」に係る協定締結式運営支援業務</t>
    <phoneticPr fontId="5"/>
  </si>
  <si>
    <t>-</t>
    <phoneticPr fontId="5"/>
  </si>
  <si>
    <t>点検対象外</t>
    <rPh sb="0" eb="2">
      <t>テンケン</t>
    </rPh>
    <rPh sb="2" eb="5">
      <t>タイショウガイ</t>
    </rPh>
    <phoneticPr fontId="5"/>
  </si>
  <si>
    <t>引き続き、事業の進捗状況を的確に把握しながら、事業の有効性、効率性及び成果実績について、より一層の検証に努め、予算の効率的な執行を行うこと。</t>
    <phoneticPr fontId="5"/>
  </si>
  <si>
    <t>参事官　谷　浩
　　　　清水　充</t>
    <rPh sb="4" eb="5">
      <t>タニ</t>
    </rPh>
    <rPh sb="6" eb="7">
      <t>ヒロシ</t>
    </rPh>
    <phoneticPr fontId="5"/>
  </si>
  <si>
    <t>重要政策推進枠：8</t>
    <rPh sb="0" eb="2">
      <t>ジュウヨウ</t>
    </rPh>
    <rPh sb="2" eb="4">
      <t>セイサク</t>
    </rPh>
    <rPh sb="4" eb="6">
      <t>スイシン</t>
    </rPh>
    <rPh sb="6" eb="7">
      <t>ワク</t>
    </rPh>
    <phoneticPr fontId="5"/>
  </si>
  <si>
    <t>△</t>
  </si>
  <si>
    <t>令和３年度に基本計画の期間が終了した自治体において、基本計画に定めた目標指標の実績数値が基準値（計画策定時）を上回った指標は、60指標のうち24指標であり、その割合は40%となり、成果目標未達成となった。新型コロナウイルス感染拡大によるイベントの中止、公共施設等の利用制限などが影響したものと考えられるが、引き続き施策効果の更なる向上に向けた取組が必要である。</t>
    <rPh sb="11" eb="13">
      <t>キカン</t>
    </rPh>
    <rPh sb="102" eb="104">
      <t>シンガタ</t>
    </rPh>
    <rPh sb="111" eb="113">
      <t>カンセン</t>
    </rPh>
    <rPh sb="113" eb="115">
      <t>カクダイ</t>
    </rPh>
    <rPh sb="123" eb="125">
      <t>チュウシ</t>
    </rPh>
    <rPh sb="126" eb="128">
      <t>コウキョウ</t>
    </rPh>
    <rPh sb="128" eb="130">
      <t>シセツ</t>
    </rPh>
    <rPh sb="130" eb="131">
      <t>トウ</t>
    </rPh>
    <rPh sb="132" eb="134">
      <t>リヨウ</t>
    </rPh>
    <rPh sb="134" eb="136">
      <t>セイゲン</t>
    </rPh>
    <rPh sb="139" eb="141">
      <t>エイキョウ</t>
    </rPh>
    <rPh sb="146" eb="147">
      <t>カンガ</t>
    </rPh>
    <phoneticPr fontId="5"/>
  </si>
  <si>
    <t>令和2年3月に策定された「中心市街地活性化促進プログラム」に基づく「重点的な取組」に対して積極的に支援していくとともに、引き続き市町村との適時適切な協議や現地調査を通じたきめ細かい助言・指導の実施に加え、毎年実施する定期フォローアップを通して、計画の進捗状況を確認し、必要に応じて計画の見直し等を促し、また、関係府省庁連絡会議による更なる連携、好事例についての調査、分析及び横展開により、全国の取組を推進するなど中心市街地の活性化を図り、引き続き目標達成を目指していく。</t>
    <rPh sb="172" eb="173">
      <t>コウ</t>
    </rPh>
    <rPh sb="185" eb="186">
      <t>オヨ</t>
    </rPh>
    <rPh sb="187" eb="188">
      <t>ヨコ</t>
    </rPh>
    <rPh sb="188" eb="190">
      <t>テンカイ</t>
    </rPh>
    <rPh sb="200" eb="202">
      <t>スイシン</t>
    </rPh>
    <phoneticPr fontId="5"/>
  </si>
  <si>
    <t>引き続き成果実績等の向上に努めるとともに、事業の進捗状況を的確に把握しつつ、予算の効率的な執行を行っていく。</t>
    <rPh sb="4" eb="6">
      <t>セイカ</t>
    </rPh>
    <rPh sb="6" eb="8">
      <t>ジッセキ</t>
    </rPh>
    <rPh sb="8" eb="9">
      <t>トウ</t>
    </rPh>
    <rPh sb="10" eb="12">
      <t>コウジョウ</t>
    </rPh>
    <rPh sb="13" eb="14">
      <t>ツト</t>
    </rPh>
    <rPh sb="21" eb="23">
      <t>ジギョウ</t>
    </rPh>
    <rPh sb="24" eb="26">
      <t>シンチョク</t>
    </rPh>
    <rPh sb="26" eb="28">
      <t>ジョウキョウ</t>
    </rPh>
    <rPh sb="29" eb="31">
      <t>テキカク</t>
    </rPh>
    <rPh sb="32" eb="34">
      <t>ハアク</t>
    </rPh>
    <rPh sb="38" eb="40">
      <t>ヨサン</t>
    </rPh>
    <rPh sb="41" eb="44">
      <t>コウリツテキ</t>
    </rPh>
    <rPh sb="45" eb="47">
      <t>シッコウ</t>
    </rPh>
    <rPh sb="48" eb="49">
      <t>オコナ</t>
    </rPh>
    <phoneticPr fontId="5"/>
  </si>
  <si>
    <t>見込数（11計画）より活動実績（9計画）は減っているものの達成率は82%となっており、概ね見合ったものとなっている。</t>
    <rPh sb="0" eb="2">
      <t>ミコ</t>
    </rPh>
    <rPh sb="2" eb="3">
      <t>カズ</t>
    </rPh>
    <rPh sb="6" eb="8">
      <t>ケイカク</t>
    </rPh>
    <rPh sb="11" eb="13">
      <t>カツドウ</t>
    </rPh>
    <rPh sb="13" eb="15">
      <t>ジッセキ</t>
    </rPh>
    <rPh sb="17" eb="19">
      <t>ケイカク</t>
    </rPh>
    <rPh sb="21" eb="22">
      <t>ヘ</t>
    </rPh>
    <rPh sb="29" eb="32">
      <t>タッセイリツ</t>
    </rPh>
    <rPh sb="43" eb="44">
      <t>オオム</t>
    </rPh>
    <rPh sb="45" eb="47">
      <t>ミア</t>
    </rPh>
    <phoneticPr fontId="5"/>
  </si>
  <si>
    <t>目標達成には至らなかったが、コロナ禍の厳しい状況下においても一定の成果実績を上げている。</t>
    <rPh sb="0" eb="2">
      <t>モクヒョウ</t>
    </rPh>
    <rPh sb="2" eb="4">
      <t>タッセイ</t>
    </rPh>
    <rPh sb="6" eb="7">
      <t>イタ</t>
    </rPh>
    <rPh sb="17" eb="18">
      <t>カ</t>
    </rPh>
    <rPh sb="19" eb="20">
      <t>キビ</t>
    </rPh>
    <rPh sb="22" eb="24">
      <t>ジョウキョウ</t>
    </rPh>
    <rPh sb="24" eb="25">
      <t>カ</t>
    </rPh>
    <rPh sb="30" eb="32">
      <t>イッテイ</t>
    </rPh>
    <rPh sb="33" eb="35">
      <t>セイカ</t>
    </rPh>
    <rPh sb="35" eb="37">
      <t>ジッセキ</t>
    </rPh>
    <rPh sb="38" eb="39">
      <t>ア</t>
    </rPh>
    <phoneticPr fontId="5"/>
  </si>
  <si>
    <t>-</t>
    <phoneticPr fontId="5"/>
  </si>
  <si>
    <t>認定を目指す基本計画策定自治体の増加</t>
    <rPh sb="0" eb="2">
      <t>ニンテイ</t>
    </rPh>
    <rPh sb="3" eb="5">
      <t>メザ</t>
    </rPh>
    <rPh sb="6" eb="8">
      <t>キホン</t>
    </rPh>
    <rPh sb="8" eb="10">
      <t>ケイカク</t>
    </rPh>
    <rPh sb="10" eb="12">
      <t>サクテイ</t>
    </rPh>
    <rPh sb="12" eb="15">
      <t>ジチタイ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</si>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</sst>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70"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5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3" fillId="0" borderId="68" xfId="0" applyFont="1" applyBorder="1" applyAlignment="1" applyProtection="1">
      <alignment horizontal="left" vertical="center"/>
      <protection locked="0"/>
    </xf>
    <xf numFmtId="0" fontId="3"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1"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7" xfId="0" applyFont="1" applyFill="1" applyBorder="1" applyAlignment="1">
      <alignment vertical="center" wrapText="1"/>
    </xf>
    <xf numFmtId="0" fontId="0" fillId="5" borderId="62" xfId="0" applyFont="1" applyFill="1" applyBorder="1" applyAlignment="1">
      <alignment vertical="center" wrapText="1"/>
    </xf>
    <xf numFmtId="0" fontId="0" fillId="5" borderId="56"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69"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6"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15" fillId="6" borderId="78"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5" fillId="6" borderId="60"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1"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7"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2"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69"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6" xfId="0" applyFont="1" applyFill="1" applyBorder="1" applyAlignment="1">
      <alignment horizontal="left" vertical="center"/>
    </xf>
    <xf numFmtId="0" fontId="0" fillId="5" borderId="18" xfId="0" applyFont="1" applyFill="1" applyBorder="1" applyAlignment="1">
      <alignment horizontal="left" vertical="center"/>
    </xf>
    <xf numFmtId="0" fontId="0" fillId="5" borderId="64"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2"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3" fillId="6" borderId="63"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7"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49" fontId="0" fillId="0" borderId="118"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6" borderId="29"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1"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5" borderId="70"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3"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7"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5"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87"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0"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3"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144"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99</xdr:row>
      <xdr:rowOff>0</xdr:rowOff>
    </xdr:from>
    <xdr:to>
      <xdr:col>36</xdr:col>
      <xdr:colOff>127623</xdr:colOff>
      <xdr:row>102</xdr:row>
      <xdr:rowOff>18833</xdr:rowOff>
    </xdr:to>
    <xdr:sp macro="" textlink="">
      <xdr:nvSpPr>
        <xdr:cNvPr id="2" name="テキスト ボックス 1"/>
        <xdr:cNvSpPr txBox="1"/>
      </xdr:nvSpPr>
      <xdr:spPr>
        <a:xfrm>
          <a:off x="4034118" y="88649735"/>
          <a:ext cx="3354917" cy="1060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endParaRPr kumimoji="1" lang="en-US" altLang="ja-JP" sz="1100"/>
        </a:p>
        <a:p>
          <a:pPr algn="ctr"/>
          <a:r>
            <a:rPr kumimoji="1" lang="ja-JP" altLang="en-US" sz="1100"/>
            <a:t>内閣府</a:t>
          </a:r>
          <a:endParaRPr kumimoji="1" lang="en-US" altLang="ja-JP" sz="1100"/>
        </a:p>
        <a:p>
          <a:pPr algn="ctr"/>
          <a:r>
            <a:rPr kumimoji="1" lang="en-US" altLang="ja-JP" sz="1100"/>
            <a:t>14</a:t>
          </a:r>
          <a:r>
            <a:rPr kumimoji="1" lang="ja-JP" altLang="en-US" sz="1100"/>
            <a:t>百万円</a:t>
          </a:r>
        </a:p>
      </xdr:txBody>
    </xdr:sp>
    <xdr:clientData/>
  </xdr:twoCellAnchor>
  <xdr:twoCellAnchor>
    <xdr:from>
      <xdr:col>20</xdr:col>
      <xdr:colOff>168087</xdr:colOff>
      <xdr:row>102</xdr:row>
      <xdr:rowOff>112060</xdr:rowOff>
    </xdr:from>
    <xdr:to>
      <xdr:col>21</xdr:col>
      <xdr:colOff>135714</xdr:colOff>
      <xdr:row>105</xdr:row>
      <xdr:rowOff>170580</xdr:rowOff>
    </xdr:to>
    <xdr:sp macro="" textlink="">
      <xdr:nvSpPr>
        <xdr:cNvPr id="3" name="左大かっこ 2"/>
        <xdr:cNvSpPr/>
      </xdr:nvSpPr>
      <xdr:spPr>
        <a:xfrm>
          <a:off x="4202205" y="89803942"/>
          <a:ext cx="169333" cy="110066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44744</xdr:colOff>
      <xdr:row>102</xdr:row>
      <xdr:rowOff>119376</xdr:rowOff>
    </xdr:from>
    <xdr:to>
      <xdr:col>35</xdr:col>
      <xdr:colOff>190500</xdr:colOff>
      <xdr:row>105</xdr:row>
      <xdr:rowOff>145677</xdr:rowOff>
    </xdr:to>
    <xdr:sp macro="" textlink="">
      <xdr:nvSpPr>
        <xdr:cNvPr id="4" name="右大かっこ 3"/>
        <xdr:cNvSpPr/>
      </xdr:nvSpPr>
      <xdr:spPr>
        <a:xfrm>
          <a:off x="7104450" y="89811258"/>
          <a:ext cx="145756" cy="106844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124119</xdr:colOff>
      <xdr:row>103</xdr:row>
      <xdr:rowOff>40312</xdr:rowOff>
    </xdr:from>
    <xdr:to>
      <xdr:col>33</xdr:col>
      <xdr:colOff>3499</xdr:colOff>
      <xdr:row>104</xdr:row>
      <xdr:rowOff>206221</xdr:rowOff>
    </xdr:to>
    <xdr:sp macro="" textlink="">
      <xdr:nvSpPr>
        <xdr:cNvPr id="5" name="テキスト ボックス 4"/>
        <xdr:cNvSpPr txBox="1"/>
      </xdr:nvSpPr>
      <xdr:spPr>
        <a:xfrm>
          <a:off x="4561648" y="41535694"/>
          <a:ext cx="2098145" cy="51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中心市街地活性化の</a:t>
          </a:r>
          <a:endParaRPr kumimoji="1" lang="en-US" altLang="ja-JP" sz="1100"/>
        </a:p>
        <a:p>
          <a:pPr algn="ctr"/>
          <a:r>
            <a:rPr kumimoji="1" lang="ja-JP" altLang="en-US" sz="1100"/>
            <a:t>　　　推進に必要な経費</a:t>
          </a:r>
        </a:p>
      </xdr:txBody>
    </xdr:sp>
    <xdr:clientData/>
  </xdr:twoCellAnchor>
  <xdr:twoCellAnchor>
    <xdr:from>
      <xdr:col>37</xdr:col>
      <xdr:colOff>0</xdr:colOff>
      <xdr:row>110</xdr:row>
      <xdr:rowOff>313764</xdr:rowOff>
    </xdr:from>
    <xdr:to>
      <xdr:col>48</xdr:col>
      <xdr:colOff>114036</xdr:colOff>
      <xdr:row>113</xdr:row>
      <xdr:rowOff>1446</xdr:rowOff>
    </xdr:to>
    <xdr:sp macro="" textlink="">
      <xdr:nvSpPr>
        <xdr:cNvPr id="9" name="テキスト ボックス 8"/>
        <xdr:cNvSpPr txBox="1"/>
      </xdr:nvSpPr>
      <xdr:spPr>
        <a:xfrm>
          <a:off x="7463118" y="44240823"/>
          <a:ext cx="2332800" cy="1054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一般事務費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7</xdr:col>
      <xdr:colOff>56029</xdr:colOff>
      <xdr:row>110</xdr:row>
      <xdr:rowOff>291352</xdr:rowOff>
    </xdr:from>
    <xdr:to>
      <xdr:col>18</xdr:col>
      <xdr:colOff>168087</xdr:colOff>
      <xdr:row>112</xdr:row>
      <xdr:rowOff>649939</xdr:rowOff>
    </xdr:to>
    <xdr:sp macro="" textlink="">
      <xdr:nvSpPr>
        <xdr:cNvPr id="16" name="テキスト ボックス 15"/>
        <xdr:cNvSpPr txBox="1"/>
      </xdr:nvSpPr>
      <xdr:spPr>
        <a:xfrm>
          <a:off x="1467970" y="44218411"/>
          <a:ext cx="2330823" cy="1053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民間事業者（２社、２件）</a:t>
          </a:r>
          <a:r>
            <a:rPr kumimoji="1" lang="ja-JP" altLang="en-US" sz="1100"/>
            <a:t>　　　　　　　　　　　　</a:t>
          </a:r>
          <a:r>
            <a:rPr kumimoji="1" lang="en-US" altLang="ja-JP" sz="1100"/>
            <a:t>12</a:t>
          </a:r>
          <a:r>
            <a:rPr kumimoji="1" lang="ja-JP" altLang="en-US" sz="1100"/>
            <a:t>百万</a:t>
          </a:r>
          <a:endParaRPr kumimoji="1" lang="en-US" altLang="ja-JP" sz="1100"/>
        </a:p>
      </xdr:txBody>
    </xdr:sp>
    <xdr:clientData/>
  </xdr:twoCellAnchor>
  <xdr:twoCellAnchor>
    <xdr:from>
      <xdr:col>28</xdr:col>
      <xdr:colOff>112059</xdr:colOff>
      <xdr:row>106</xdr:row>
      <xdr:rowOff>44825</xdr:rowOff>
    </xdr:from>
    <xdr:to>
      <xdr:col>28</xdr:col>
      <xdr:colOff>112059</xdr:colOff>
      <xdr:row>109</xdr:row>
      <xdr:rowOff>113927</xdr:rowOff>
    </xdr:to>
    <xdr:cxnSp macro="">
      <xdr:nvCxnSpPr>
        <xdr:cNvPr id="18" name="直線矢印コネクタ 17"/>
        <xdr:cNvCxnSpPr/>
      </xdr:nvCxnSpPr>
      <xdr:spPr>
        <a:xfrm>
          <a:off x="5759824" y="42582354"/>
          <a:ext cx="0" cy="11112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78442</xdr:colOff>
      <xdr:row>113</xdr:row>
      <xdr:rowOff>56030</xdr:rowOff>
    </xdr:from>
    <xdr:to>
      <xdr:col>6</xdr:col>
      <xdr:colOff>134471</xdr:colOff>
      <xdr:row>116</xdr:row>
      <xdr:rowOff>100854</xdr:rowOff>
    </xdr:to>
    <xdr:sp macro="" textlink="">
      <xdr:nvSpPr>
        <xdr:cNvPr id="20" name="左大かっこ 19"/>
        <xdr:cNvSpPr/>
      </xdr:nvSpPr>
      <xdr:spPr>
        <a:xfrm>
          <a:off x="1288677" y="45350206"/>
          <a:ext cx="56029" cy="175932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89568</xdr:colOff>
      <xdr:row>113</xdr:row>
      <xdr:rowOff>52139</xdr:rowOff>
    </xdr:from>
    <xdr:to>
      <xdr:col>19</xdr:col>
      <xdr:colOff>145676</xdr:colOff>
      <xdr:row>116</xdr:row>
      <xdr:rowOff>100852</xdr:rowOff>
    </xdr:to>
    <xdr:sp macro="" textlink="">
      <xdr:nvSpPr>
        <xdr:cNvPr id="21" name="右大かっこ 20"/>
        <xdr:cNvSpPr/>
      </xdr:nvSpPr>
      <xdr:spPr>
        <a:xfrm>
          <a:off x="3921980" y="45346315"/>
          <a:ext cx="56108" cy="17632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89649</xdr:colOff>
      <xdr:row>113</xdr:row>
      <xdr:rowOff>73927</xdr:rowOff>
    </xdr:from>
    <xdr:to>
      <xdr:col>19</xdr:col>
      <xdr:colOff>33618</xdr:colOff>
      <xdr:row>114</xdr:row>
      <xdr:rowOff>212911</xdr:rowOff>
    </xdr:to>
    <xdr:sp macro="" textlink="">
      <xdr:nvSpPr>
        <xdr:cNvPr id="22" name="テキスト ボックス 21"/>
        <xdr:cNvSpPr txBox="1"/>
      </xdr:nvSpPr>
      <xdr:spPr>
        <a:xfrm>
          <a:off x="1299884" y="45368103"/>
          <a:ext cx="2566146" cy="8113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・中心市街地活性化に向けた商業振興方策に関する調査・伴走型支援業務</a:t>
          </a:r>
        </a:p>
      </xdr:txBody>
    </xdr:sp>
    <xdr:clientData/>
  </xdr:twoCellAnchor>
  <xdr:twoCellAnchor>
    <xdr:from>
      <xdr:col>6</xdr:col>
      <xdr:colOff>100855</xdr:colOff>
      <xdr:row>114</xdr:row>
      <xdr:rowOff>212911</xdr:rowOff>
    </xdr:from>
    <xdr:to>
      <xdr:col>19</xdr:col>
      <xdr:colOff>33617</xdr:colOff>
      <xdr:row>115</xdr:row>
      <xdr:rowOff>336176</xdr:rowOff>
    </xdr:to>
    <xdr:sp macro="" textlink="">
      <xdr:nvSpPr>
        <xdr:cNvPr id="23" name="テキスト ボックス 22"/>
        <xdr:cNvSpPr txBox="1"/>
      </xdr:nvSpPr>
      <xdr:spPr>
        <a:xfrm>
          <a:off x="1311090" y="46179440"/>
          <a:ext cx="2554939" cy="795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・地方都市における「イノベーション地区」形成の推進に関する調査・分析業務</a:t>
          </a:r>
        </a:p>
      </xdr:txBody>
    </xdr:sp>
    <xdr:clientData/>
  </xdr:twoCellAnchor>
  <xdr:twoCellAnchor>
    <xdr:from>
      <xdr:col>36</xdr:col>
      <xdr:colOff>190499</xdr:colOff>
      <xdr:row>113</xdr:row>
      <xdr:rowOff>82332</xdr:rowOff>
    </xdr:from>
    <xdr:to>
      <xdr:col>37</xdr:col>
      <xdr:colOff>34512</xdr:colOff>
      <xdr:row>114</xdr:row>
      <xdr:rowOff>268942</xdr:rowOff>
    </xdr:to>
    <xdr:sp macro="" textlink="">
      <xdr:nvSpPr>
        <xdr:cNvPr id="25" name="左大かっこ 24"/>
        <xdr:cNvSpPr/>
      </xdr:nvSpPr>
      <xdr:spPr>
        <a:xfrm>
          <a:off x="7451911" y="45376508"/>
          <a:ext cx="45719" cy="8589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100774</xdr:colOff>
      <xdr:row>113</xdr:row>
      <xdr:rowOff>89648</xdr:rowOff>
    </xdr:from>
    <xdr:to>
      <xdr:col>48</xdr:col>
      <xdr:colOff>146493</xdr:colOff>
      <xdr:row>114</xdr:row>
      <xdr:rowOff>257736</xdr:rowOff>
    </xdr:to>
    <xdr:sp macro="" textlink="">
      <xdr:nvSpPr>
        <xdr:cNvPr id="26" name="右大かっこ 25"/>
        <xdr:cNvSpPr/>
      </xdr:nvSpPr>
      <xdr:spPr>
        <a:xfrm>
          <a:off x="9782656" y="45383824"/>
          <a:ext cx="45719" cy="8404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123263</xdr:colOff>
      <xdr:row>113</xdr:row>
      <xdr:rowOff>156259</xdr:rowOff>
    </xdr:from>
    <xdr:to>
      <xdr:col>47</xdr:col>
      <xdr:colOff>190500</xdr:colOff>
      <xdr:row>114</xdr:row>
      <xdr:rowOff>347384</xdr:rowOff>
    </xdr:to>
    <xdr:sp macro="" textlink="">
      <xdr:nvSpPr>
        <xdr:cNvPr id="27" name="テキスト ボックス 26"/>
        <xdr:cNvSpPr txBox="1"/>
      </xdr:nvSpPr>
      <xdr:spPr>
        <a:xfrm>
          <a:off x="7586381" y="45450435"/>
          <a:ext cx="2084295" cy="863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・職員旅費</a:t>
          </a:r>
          <a:endParaRPr kumimoji="1" lang="en-US" altLang="ja-JP" sz="1100"/>
        </a:p>
        <a:p>
          <a:pPr algn="ctr"/>
          <a:r>
            <a:rPr kumimoji="1" lang="ja-JP" altLang="en-US" sz="1100"/>
            <a:t>・委員等旅費</a:t>
          </a:r>
          <a:endParaRPr kumimoji="1" lang="en-US" altLang="ja-JP" sz="1100"/>
        </a:p>
        <a:p>
          <a:pPr algn="ctr"/>
          <a:r>
            <a:rPr kumimoji="1" lang="ja-JP" altLang="en-US" sz="1100"/>
            <a:t>・諸謝金</a:t>
          </a:r>
          <a:endParaRPr kumimoji="1" lang="en-US" altLang="ja-JP" sz="1100"/>
        </a:p>
        <a:p>
          <a:pPr algn="ctr"/>
          <a:r>
            <a:rPr kumimoji="1" lang="ja-JP" altLang="en-US" sz="1100"/>
            <a:t>・庁費</a:t>
          </a:r>
        </a:p>
      </xdr:txBody>
    </xdr:sp>
    <xdr:clientData/>
  </xdr:twoCellAnchor>
  <xdr:twoCellAnchor>
    <xdr:from>
      <xdr:col>21</xdr:col>
      <xdr:colOff>100853</xdr:colOff>
      <xdr:row>110</xdr:row>
      <xdr:rowOff>302559</xdr:rowOff>
    </xdr:from>
    <xdr:to>
      <xdr:col>33</xdr:col>
      <xdr:colOff>11206</xdr:colOff>
      <xdr:row>112</xdr:row>
      <xdr:rowOff>661146</xdr:rowOff>
    </xdr:to>
    <xdr:sp macro="" textlink="">
      <xdr:nvSpPr>
        <xdr:cNvPr id="17" name="テキスト ボックス 16"/>
        <xdr:cNvSpPr txBox="1"/>
      </xdr:nvSpPr>
      <xdr:spPr>
        <a:xfrm>
          <a:off x="4336677" y="44229618"/>
          <a:ext cx="2330823" cy="1053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民間事業者（１社、１件）</a:t>
          </a:r>
          <a:r>
            <a:rPr kumimoji="1" lang="ja-JP" altLang="en-US" sz="1100"/>
            <a:t>　　　　　　　　　　　　</a:t>
          </a:r>
          <a:r>
            <a:rPr kumimoji="1" lang="en-US" altLang="ja-JP" sz="1100"/>
            <a:t>1</a:t>
          </a:r>
          <a:r>
            <a:rPr kumimoji="1" lang="ja-JP" altLang="en-US" sz="1100"/>
            <a:t>百万</a:t>
          </a:r>
          <a:endParaRPr kumimoji="1" lang="en-US" altLang="ja-JP" sz="1100"/>
        </a:p>
      </xdr:txBody>
    </xdr:sp>
    <xdr:clientData/>
  </xdr:twoCellAnchor>
  <xdr:twoCellAnchor>
    <xdr:from>
      <xdr:col>21</xdr:col>
      <xdr:colOff>22411</xdr:colOff>
      <xdr:row>113</xdr:row>
      <xdr:rowOff>59919</xdr:rowOff>
    </xdr:from>
    <xdr:to>
      <xdr:col>21</xdr:col>
      <xdr:colOff>78441</xdr:colOff>
      <xdr:row>114</xdr:row>
      <xdr:rowOff>347383</xdr:rowOff>
    </xdr:to>
    <xdr:sp macro="" textlink="">
      <xdr:nvSpPr>
        <xdr:cNvPr id="28" name="左大かっこ 27"/>
        <xdr:cNvSpPr/>
      </xdr:nvSpPr>
      <xdr:spPr>
        <a:xfrm>
          <a:off x="4258235" y="45354095"/>
          <a:ext cx="56030" cy="95981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22332</xdr:colOff>
      <xdr:row>113</xdr:row>
      <xdr:rowOff>67236</xdr:rowOff>
    </xdr:from>
    <xdr:to>
      <xdr:col>33</xdr:col>
      <xdr:colOff>112059</xdr:colOff>
      <xdr:row>114</xdr:row>
      <xdr:rowOff>313765</xdr:rowOff>
    </xdr:to>
    <xdr:sp macro="" textlink="">
      <xdr:nvSpPr>
        <xdr:cNvPr id="29" name="右大かっこ 28"/>
        <xdr:cNvSpPr/>
      </xdr:nvSpPr>
      <xdr:spPr>
        <a:xfrm>
          <a:off x="6678626" y="45361412"/>
          <a:ext cx="89727" cy="91888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89647</xdr:colOff>
      <xdr:row>113</xdr:row>
      <xdr:rowOff>127155</xdr:rowOff>
    </xdr:from>
    <xdr:to>
      <xdr:col>32</xdr:col>
      <xdr:colOff>168088</xdr:colOff>
      <xdr:row>114</xdr:row>
      <xdr:rowOff>171977</xdr:rowOff>
    </xdr:to>
    <xdr:sp macro="" textlink="">
      <xdr:nvSpPr>
        <xdr:cNvPr id="30" name="テキスト ボックス 29"/>
        <xdr:cNvSpPr txBox="1"/>
      </xdr:nvSpPr>
      <xdr:spPr>
        <a:xfrm>
          <a:off x="4325471" y="45421331"/>
          <a:ext cx="2297205" cy="71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・「イノベーション地区」に係る協定締結式運営支援業務</a:t>
          </a:r>
          <a:endParaRPr kumimoji="1" lang="en-US" altLang="ja-JP" sz="1100"/>
        </a:p>
      </xdr:txBody>
    </xdr:sp>
    <xdr:clientData/>
  </xdr:twoCellAnchor>
  <xdr:twoCellAnchor>
    <xdr:from>
      <xdr:col>6</xdr:col>
      <xdr:colOff>190502</xdr:colOff>
      <xdr:row>109</xdr:row>
      <xdr:rowOff>342868</xdr:rowOff>
    </xdr:from>
    <xdr:to>
      <xdr:col>19</xdr:col>
      <xdr:colOff>134471</xdr:colOff>
      <xdr:row>110</xdr:row>
      <xdr:rowOff>313764</xdr:rowOff>
    </xdr:to>
    <xdr:sp macro="" textlink="">
      <xdr:nvSpPr>
        <xdr:cNvPr id="24" name="テキスト ボックス 23"/>
        <xdr:cNvSpPr txBox="1"/>
      </xdr:nvSpPr>
      <xdr:spPr>
        <a:xfrm>
          <a:off x="1400737" y="43922544"/>
          <a:ext cx="2566146" cy="318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21</xdr:col>
      <xdr:colOff>44823</xdr:colOff>
      <xdr:row>110</xdr:row>
      <xdr:rowOff>3891</xdr:rowOff>
    </xdr:from>
    <xdr:to>
      <xdr:col>29</xdr:col>
      <xdr:colOff>22411</xdr:colOff>
      <xdr:row>111</xdr:row>
      <xdr:rowOff>11207</xdr:rowOff>
    </xdr:to>
    <xdr:sp macro="" textlink="">
      <xdr:nvSpPr>
        <xdr:cNvPr id="31" name="テキスト ボックス 30"/>
        <xdr:cNvSpPr txBox="1"/>
      </xdr:nvSpPr>
      <xdr:spPr>
        <a:xfrm>
          <a:off x="4280647" y="43930950"/>
          <a:ext cx="1591235" cy="354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4"/>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9" t="s">
        <v>0</v>
      </c>
      <c r="Y2" s="51"/>
      <c r="Z2" s="39"/>
      <c r="AA2" s="39"/>
      <c r="AB2" s="39"/>
      <c r="AC2" s="39"/>
      <c r="AD2" s="606">
        <v>2022</v>
      </c>
      <c r="AE2" s="606"/>
      <c r="AF2" s="606"/>
      <c r="AG2" s="606"/>
      <c r="AH2" s="606"/>
      <c r="AI2" s="61" t="s">
        <v>251</v>
      </c>
      <c r="AJ2" s="606" t="s">
        <v>594</v>
      </c>
      <c r="AK2" s="606"/>
      <c r="AL2" s="606"/>
      <c r="AM2" s="606"/>
      <c r="AN2" s="61" t="s">
        <v>251</v>
      </c>
      <c r="AO2" s="606">
        <v>21</v>
      </c>
      <c r="AP2" s="606"/>
      <c r="AQ2" s="606"/>
      <c r="AR2" s="62" t="s">
        <v>251</v>
      </c>
      <c r="AS2" s="607">
        <v>35</v>
      </c>
      <c r="AT2" s="607"/>
      <c r="AU2" s="607"/>
      <c r="AV2" s="61" t="str">
        <f>IF(AW2="","","-")</f>
        <v/>
      </c>
      <c r="AW2" s="608"/>
      <c r="AX2" s="608"/>
    </row>
    <row r="3" spans="1:50" ht="21" customHeight="1" thickBot="1" x14ac:dyDescent="0.2">
      <c r="A3" s="609" t="s">
        <v>555</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21" t="s">
        <v>56</v>
      </c>
      <c r="AJ3" s="611" t="s">
        <v>565</v>
      </c>
      <c r="AK3" s="611"/>
      <c r="AL3" s="611"/>
      <c r="AM3" s="611"/>
      <c r="AN3" s="611"/>
      <c r="AO3" s="611"/>
      <c r="AP3" s="611"/>
      <c r="AQ3" s="611"/>
      <c r="AR3" s="611"/>
      <c r="AS3" s="611"/>
      <c r="AT3" s="611"/>
      <c r="AU3" s="611"/>
      <c r="AV3" s="611"/>
      <c r="AW3" s="611"/>
      <c r="AX3" s="22" t="s">
        <v>57</v>
      </c>
    </row>
    <row r="4" spans="1:50" ht="24.75" customHeight="1" x14ac:dyDescent="0.15">
      <c r="A4" s="581" t="s">
        <v>23</v>
      </c>
      <c r="B4" s="582"/>
      <c r="C4" s="582"/>
      <c r="D4" s="582"/>
      <c r="E4" s="582"/>
      <c r="F4" s="582"/>
      <c r="G4" s="583" t="s">
        <v>566</v>
      </c>
      <c r="H4" s="584"/>
      <c r="I4" s="584"/>
      <c r="J4" s="584"/>
      <c r="K4" s="584"/>
      <c r="L4" s="584"/>
      <c r="M4" s="584"/>
      <c r="N4" s="584"/>
      <c r="O4" s="584"/>
      <c r="P4" s="584"/>
      <c r="Q4" s="584"/>
      <c r="R4" s="584"/>
      <c r="S4" s="584"/>
      <c r="T4" s="584"/>
      <c r="U4" s="584"/>
      <c r="V4" s="584"/>
      <c r="W4" s="584"/>
      <c r="X4" s="584"/>
      <c r="Y4" s="585" t="s">
        <v>1</v>
      </c>
      <c r="Z4" s="586"/>
      <c r="AA4" s="586"/>
      <c r="AB4" s="586"/>
      <c r="AC4" s="586"/>
      <c r="AD4" s="587"/>
      <c r="AE4" s="588" t="s">
        <v>567</v>
      </c>
      <c r="AF4" s="589"/>
      <c r="AG4" s="589"/>
      <c r="AH4" s="589"/>
      <c r="AI4" s="589"/>
      <c r="AJ4" s="589"/>
      <c r="AK4" s="589"/>
      <c r="AL4" s="589"/>
      <c r="AM4" s="589"/>
      <c r="AN4" s="589"/>
      <c r="AO4" s="589"/>
      <c r="AP4" s="590"/>
      <c r="AQ4" s="591" t="s">
        <v>2</v>
      </c>
      <c r="AR4" s="586"/>
      <c r="AS4" s="586"/>
      <c r="AT4" s="586"/>
      <c r="AU4" s="586"/>
      <c r="AV4" s="586"/>
      <c r="AW4" s="586"/>
      <c r="AX4" s="592"/>
    </row>
    <row r="5" spans="1:50" ht="30" customHeight="1" x14ac:dyDescent="0.15">
      <c r="A5" s="593" t="s">
        <v>59</v>
      </c>
      <c r="B5" s="594"/>
      <c r="C5" s="594"/>
      <c r="D5" s="594"/>
      <c r="E5" s="594"/>
      <c r="F5" s="595"/>
      <c r="G5" s="596" t="s">
        <v>568</v>
      </c>
      <c r="H5" s="597"/>
      <c r="I5" s="597"/>
      <c r="J5" s="597"/>
      <c r="K5" s="597"/>
      <c r="L5" s="597"/>
      <c r="M5" s="598" t="s">
        <v>58</v>
      </c>
      <c r="N5" s="599"/>
      <c r="O5" s="599"/>
      <c r="P5" s="599"/>
      <c r="Q5" s="599"/>
      <c r="R5" s="600"/>
      <c r="S5" s="601" t="s">
        <v>569</v>
      </c>
      <c r="T5" s="597"/>
      <c r="U5" s="597"/>
      <c r="V5" s="597"/>
      <c r="W5" s="597"/>
      <c r="X5" s="602"/>
      <c r="Y5" s="603" t="s">
        <v>3</v>
      </c>
      <c r="Z5" s="604"/>
      <c r="AA5" s="604"/>
      <c r="AB5" s="604"/>
      <c r="AC5" s="604"/>
      <c r="AD5" s="605"/>
      <c r="AE5" s="626" t="s">
        <v>567</v>
      </c>
      <c r="AF5" s="626"/>
      <c r="AG5" s="626"/>
      <c r="AH5" s="626"/>
      <c r="AI5" s="626"/>
      <c r="AJ5" s="626"/>
      <c r="AK5" s="626"/>
      <c r="AL5" s="626"/>
      <c r="AM5" s="626"/>
      <c r="AN5" s="626"/>
      <c r="AO5" s="626"/>
      <c r="AP5" s="627"/>
      <c r="AQ5" s="628" t="s">
        <v>632</v>
      </c>
      <c r="AR5" s="629"/>
      <c r="AS5" s="629"/>
      <c r="AT5" s="629"/>
      <c r="AU5" s="629"/>
      <c r="AV5" s="629"/>
      <c r="AW5" s="629"/>
      <c r="AX5" s="630"/>
    </row>
    <row r="6" spans="1:50" ht="39" customHeight="1" x14ac:dyDescent="0.15">
      <c r="A6" s="631" t="s">
        <v>4</v>
      </c>
      <c r="B6" s="632"/>
      <c r="C6" s="632"/>
      <c r="D6" s="632"/>
      <c r="E6" s="632"/>
      <c r="F6" s="632"/>
      <c r="G6" s="633" t="str">
        <f>入力規則等!F39</f>
        <v>一般会計</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50" ht="49.5" customHeight="1" x14ac:dyDescent="0.15">
      <c r="A7" s="612" t="s">
        <v>20</v>
      </c>
      <c r="B7" s="613"/>
      <c r="C7" s="613"/>
      <c r="D7" s="613"/>
      <c r="E7" s="613"/>
      <c r="F7" s="614"/>
      <c r="G7" s="636" t="s">
        <v>620</v>
      </c>
      <c r="H7" s="637"/>
      <c r="I7" s="637"/>
      <c r="J7" s="637"/>
      <c r="K7" s="637"/>
      <c r="L7" s="637"/>
      <c r="M7" s="637"/>
      <c r="N7" s="637"/>
      <c r="O7" s="637"/>
      <c r="P7" s="637"/>
      <c r="Q7" s="637"/>
      <c r="R7" s="637"/>
      <c r="S7" s="637"/>
      <c r="T7" s="637"/>
      <c r="U7" s="637"/>
      <c r="V7" s="637"/>
      <c r="W7" s="637"/>
      <c r="X7" s="638"/>
      <c r="Y7" s="639" t="s">
        <v>236</v>
      </c>
      <c r="Z7" s="383"/>
      <c r="AA7" s="383"/>
      <c r="AB7" s="383"/>
      <c r="AC7" s="383"/>
      <c r="AD7" s="640"/>
      <c r="AE7" s="566" t="s">
        <v>570</v>
      </c>
      <c r="AF7" s="567"/>
      <c r="AG7" s="567"/>
      <c r="AH7" s="567"/>
      <c r="AI7" s="567"/>
      <c r="AJ7" s="567"/>
      <c r="AK7" s="567"/>
      <c r="AL7" s="567"/>
      <c r="AM7" s="567"/>
      <c r="AN7" s="567"/>
      <c r="AO7" s="567"/>
      <c r="AP7" s="567"/>
      <c r="AQ7" s="567"/>
      <c r="AR7" s="567"/>
      <c r="AS7" s="567"/>
      <c r="AT7" s="567"/>
      <c r="AU7" s="567"/>
      <c r="AV7" s="567"/>
      <c r="AW7" s="567"/>
      <c r="AX7" s="568"/>
    </row>
    <row r="8" spans="1:50" ht="53.25" customHeight="1" x14ac:dyDescent="0.15">
      <c r="A8" s="612" t="s">
        <v>173</v>
      </c>
      <c r="B8" s="613"/>
      <c r="C8" s="613"/>
      <c r="D8" s="613"/>
      <c r="E8" s="613"/>
      <c r="F8" s="614"/>
      <c r="G8" s="615" t="str">
        <f>入力規則等!A27</f>
        <v>地方創生</v>
      </c>
      <c r="H8" s="616"/>
      <c r="I8" s="616"/>
      <c r="J8" s="616"/>
      <c r="K8" s="616"/>
      <c r="L8" s="616"/>
      <c r="M8" s="616"/>
      <c r="N8" s="616"/>
      <c r="O8" s="616"/>
      <c r="P8" s="616"/>
      <c r="Q8" s="616"/>
      <c r="R8" s="616"/>
      <c r="S8" s="616"/>
      <c r="T8" s="616"/>
      <c r="U8" s="616"/>
      <c r="V8" s="616"/>
      <c r="W8" s="616"/>
      <c r="X8" s="617"/>
      <c r="Y8" s="618" t="s">
        <v>174</v>
      </c>
      <c r="Z8" s="619"/>
      <c r="AA8" s="619"/>
      <c r="AB8" s="619"/>
      <c r="AC8" s="619"/>
      <c r="AD8" s="620"/>
      <c r="AE8" s="621" t="str">
        <f>入力規則等!K13</f>
        <v>その他の事項経費</v>
      </c>
      <c r="AF8" s="616"/>
      <c r="AG8" s="616"/>
      <c r="AH8" s="616"/>
      <c r="AI8" s="616"/>
      <c r="AJ8" s="616"/>
      <c r="AK8" s="616"/>
      <c r="AL8" s="616"/>
      <c r="AM8" s="616"/>
      <c r="AN8" s="616"/>
      <c r="AO8" s="616"/>
      <c r="AP8" s="616"/>
      <c r="AQ8" s="616"/>
      <c r="AR8" s="616"/>
      <c r="AS8" s="616"/>
      <c r="AT8" s="616"/>
      <c r="AU8" s="616"/>
      <c r="AV8" s="616"/>
      <c r="AW8" s="616"/>
      <c r="AX8" s="622"/>
    </row>
    <row r="9" spans="1:50" ht="58.5" customHeight="1" x14ac:dyDescent="0.15">
      <c r="A9" s="539" t="s">
        <v>21</v>
      </c>
      <c r="B9" s="540"/>
      <c r="C9" s="540"/>
      <c r="D9" s="540"/>
      <c r="E9" s="540"/>
      <c r="F9" s="540"/>
      <c r="G9" s="623" t="s">
        <v>571</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5"/>
    </row>
    <row r="10" spans="1:50" ht="80.25" customHeight="1" x14ac:dyDescent="0.15">
      <c r="A10" s="527" t="s">
        <v>27</v>
      </c>
      <c r="B10" s="528"/>
      <c r="C10" s="528"/>
      <c r="D10" s="528"/>
      <c r="E10" s="528"/>
      <c r="F10" s="528"/>
      <c r="G10" s="529" t="s">
        <v>611</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50" ht="42" customHeight="1" x14ac:dyDescent="0.15">
      <c r="A11" s="527" t="s">
        <v>5</v>
      </c>
      <c r="B11" s="528"/>
      <c r="C11" s="528"/>
      <c r="D11" s="528"/>
      <c r="E11" s="528"/>
      <c r="F11" s="532"/>
      <c r="G11" s="533" t="str">
        <f>入力規則等!P10</f>
        <v>直接実施、委託・請負</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50" ht="21" customHeight="1" x14ac:dyDescent="0.15">
      <c r="A12" s="536" t="s">
        <v>22</v>
      </c>
      <c r="B12" s="537"/>
      <c r="C12" s="537"/>
      <c r="D12" s="537"/>
      <c r="E12" s="537"/>
      <c r="F12" s="538"/>
      <c r="G12" s="542"/>
      <c r="H12" s="543"/>
      <c r="I12" s="543"/>
      <c r="J12" s="543"/>
      <c r="K12" s="543"/>
      <c r="L12" s="543"/>
      <c r="M12" s="543"/>
      <c r="N12" s="543"/>
      <c r="O12" s="543"/>
      <c r="P12" s="340" t="s">
        <v>383</v>
      </c>
      <c r="Q12" s="341"/>
      <c r="R12" s="341"/>
      <c r="S12" s="341"/>
      <c r="T12" s="341"/>
      <c r="U12" s="341"/>
      <c r="V12" s="342"/>
      <c r="W12" s="340" t="s">
        <v>535</v>
      </c>
      <c r="X12" s="341"/>
      <c r="Y12" s="341"/>
      <c r="Z12" s="341"/>
      <c r="AA12" s="341"/>
      <c r="AB12" s="341"/>
      <c r="AC12" s="342"/>
      <c r="AD12" s="340" t="s">
        <v>537</v>
      </c>
      <c r="AE12" s="341"/>
      <c r="AF12" s="341"/>
      <c r="AG12" s="341"/>
      <c r="AH12" s="341"/>
      <c r="AI12" s="341"/>
      <c r="AJ12" s="342"/>
      <c r="AK12" s="340" t="s">
        <v>547</v>
      </c>
      <c r="AL12" s="341"/>
      <c r="AM12" s="341"/>
      <c r="AN12" s="341"/>
      <c r="AO12" s="341"/>
      <c r="AP12" s="341"/>
      <c r="AQ12" s="342"/>
      <c r="AR12" s="340" t="s">
        <v>548</v>
      </c>
      <c r="AS12" s="341"/>
      <c r="AT12" s="341"/>
      <c r="AU12" s="341"/>
      <c r="AV12" s="341"/>
      <c r="AW12" s="341"/>
      <c r="AX12" s="572"/>
    </row>
    <row r="13" spans="1:50" ht="21" customHeight="1" x14ac:dyDescent="0.15">
      <c r="A13" s="130"/>
      <c r="B13" s="131"/>
      <c r="C13" s="131"/>
      <c r="D13" s="131"/>
      <c r="E13" s="131"/>
      <c r="F13" s="132"/>
      <c r="G13" s="556" t="s">
        <v>6</v>
      </c>
      <c r="H13" s="557"/>
      <c r="I13" s="573" t="s">
        <v>7</v>
      </c>
      <c r="J13" s="574"/>
      <c r="K13" s="574"/>
      <c r="L13" s="574"/>
      <c r="M13" s="574"/>
      <c r="N13" s="574"/>
      <c r="O13" s="575"/>
      <c r="P13" s="450">
        <v>5</v>
      </c>
      <c r="Q13" s="451"/>
      <c r="R13" s="451"/>
      <c r="S13" s="451"/>
      <c r="T13" s="451"/>
      <c r="U13" s="451"/>
      <c r="V13" s="452"/>
      <c r="W13" s="450">
        <v>5</v>
      </c>
      <c r="X13" s="451"/>
      <c r="Y13" s="451"/>
      <c r="Z13" s="451"/>
      <c r="AA13" s="451"/>
      <c r="AB13" s="451"/>
      <c r="AC13" s="452"/>
      <c r="AD13" s="450">
        <v>16</v>
      </c>
      <c r="AE13" s="451"/>
      <c r="AF13" s="451"/>
      <c r="AG13" s="451"/>
      <c r="AH13" s="451"/>
      <c r="AI13" s="451"/>
      <c r="AJ13" s="452"/>
      <c r="AK13" s="450">
        <v>19</v>
      </c>
      <c r="AL13" s="451"/>
      <c r="AM13" s="451"/>
      <c r="AN13" s="451"/>
      <c r="AO13" s="451"/>
      <c r="AP13" s="451"/>
      <c r="AQ13" s="452"/>
      <c r="AR13" s="504">
        <v>27</v>
      </c>
      <c r="AS13" s="505"/>
      <c r="AT13" s="505"/>
      <c r="AU13" s="505"/>
      <c r="AV13" s="505"/>
      <c r="AW13" s="505"/>
      <c r="AX13" s="576"/>
    </row>
    <row r="14" spans="1:50" ht="21" customHeight="1" x14ac:dyDescent="0.15">
      <c r="A14" s="130"/>
      <c r="B14" s="131"/>
      <c r="C14" s="131"/>
      <c r="D14" s="131"/>
      <c r="E14" s="131"/>
      <c r="F14" s="132"/>
      <c r="G14" s="558"/>
      <c r="H14" s="559"/>
      <c r="I14" s="551" t="s">
        <v>8</v>
      </c>
      <c r="J14" s="552"/>
      <c r="K14" s="552"/>
      <c r="L14" s="552"/>
      <c r="M14" s="552"/>
      <c r="N14" s="552"/>
      <c r="O14" s="553"/>
      <c r="P14" s="450" t="s">
        <v>572</v>
      </c>
      <c r="Q14" s="451"/>
      <c r="R14" s="451"/>
      <c r="S14" s="451"/>
      <c r="T14" s="451"/>
      <c r="U14" s="451"/>
      <c r="V14" s="452"/>
      <c r="W14" s="450" t="s">
        <v>572</v>
      </c>
      <c r="X14" s="451"/>
      <c r="Y14" s="451"/>
      <c r="Z14" s="451"/>
      <c r="AA14" s="451"/>
      <c r="AB14" s="451"/>
      <c r="AC14" s="452"/>
      <c r="AD14" s="450" t="s">
        <v>572</v>
      </c>
      <c r="AE14" s="451"/>
      <c r="AF14" s="451"/>
      <c r="AG14" s="451"/>
      <c r="AH14" s="451"/>
      <c r="AI14" s="451"/>
      <c r="AJ14" s="452"/>
      <c r="AK14" s="450" t="s">
        <v>572</v>
      </c>
      <c r="AL14" s="451"/>
      <c r="AM14" s="451"/>
      <c r="AN14" s="451"/>
      <c r="AO14" s="451"/>
      <c r="AP14" s="451"/>
      <c r="AQ14" s="452"/>
      <c r="AR14" s="562"/>
      <c r="AS14" s="562"/>
      <c r="AT14" s="562"/>
      <c r="AU14" s="562"/>
      <c r="AV14" s="562"/>
      <c r="AW14" s="562"/>
      <c r="AX14" s="563"/>
    </row>
    <row r="15" spans="1:50" ht="21" customHeight="1" x14ac:dyDescent="0.15">
      <c r="A15" s="130"/>
      <c r="B15" s="131"/>
      <c r="C15" s="131"/>
      <c r="D15" s="131"/>
      <c r="E15" s="131"/>
      <c r="F15" s="132"/>
      <c r="G15" s="558"/>
      <c r="H15" s="559"/>
      <c r="I15" s="551" t="s">
        <v>47</v>
      </c>
      <c r="J15" s="564"/>
      <c r="K15" s="564"/>
      <c r="L15" s="564"/>
      <c r="M15" s="564"/>
      <c r="N15" s="564"/>
      <c r="O15" s="565"/>
      <c r="P15" s="450" t="s">
        <v>572</v>
      </c>
      <c r="Q15" s="451"/>
      <c r="R15" s="451"/>
      <c r="S15" s="451"/>
      <c r="T15" s="451"/>
      <c r="U15" s="451"/>
      <c r="V15" s="452"/>
      <c r="W15" s="450" t="s">
        <v>572</v>
      </c>
      <c r="X15" s="451"/>
      <c r="Y15" s="451"/>
      <c r="Z15" s="451"/>
      <c r="AA15" s="451"/>
      <c r="AB15" s="451"/>
      <c r="AC15" s="452"/>
      <c r="AD15" s="450" t="s">
        <v>572</v>
      </c>
      <c r="AE15" s="451"/>
      <c r="AF15" s="451"/>
      <c r="AG15" s="451"/>
      <c r="AH15" s="451"/>
      <c r="AI15" s="451"/>
      <c r="AJ15" s="452"/>
      <c r="AK15" s="450" t="s">
        <v>572</v>
      </c>
      <c r="AL15" s="451"/>
      <c r="AM15" s="451"/>
      <c r="AN15" s="451"/>
      <c r="AO15" s="451"/>
      <c r="AP15" s="451"/>
      <c r="AQ15" s="452"/>
      <c r="AR15" s="450" t="s">
        <v>640</v>
      </c>
      <c r="AS15" s="451"/>
      <c r="AT15" s="451"/>
      <c r="AU15" s="451"/>
      <c r="AV15" s="451"/>
      <c r="AW15" s="451"/>
      <c r="AX15" s="577"/>
    </row>
    <row r="16" spans="1:50" ht="21" customHeight="1" x14ac:dyDescent="0.15">
      <c r="A16" s="130"/>
      <c r="B16" s="131"/>
      <c r="C16" s="131"/>
      <c r="D16" s="131"/>
      <c r="E16" s="131"/>
      <c r="F16" s="132"/>
      <c r="G16" s="558"/>
      <c r="H16" s="559"/>
      <c r="I16" s="551" t="s">
        <v>48</v>
      </c>
      <c r="J16" s="564"/>
      <c r="K16" s="564"/>
      <c r="L16" s="564"/>
      <c r="M16" s="564"/>
      <c r="N16" s="564"/>
      <c r="O16" s="565"/>
      <c r="P16" s="450" t="s">
        <v>572</v>
      </c>
      <c r="Q16" s="451"/>
      <c r="R16" s="451"/>
      <c r="S16" s="451"/>
      <c r="T16" s="451"/>
      <c r="U16" s="451"/>
      <c r="V16" s="452"/>
      <c r="W16" s="450" t="s">
        <v>572</v>
      </c>
      <c r="X16" s="451"/>
      <c r="Y16" s="451"/>
      <c r="Z16" s="451"/>
      <c r="AA16" s="451"/>
      <c r="AB16" s="451"/>
      <c r="AC16" s="452"/>
      <c r="AD16" s="450" t="s">
        <v>572</v>
      </c>
      <c r="AE16" s="451"/>
      <c r="AF16" s="451"/>
      <c r="AG16" s="451"/>
      <c r="AH16" s="451"/>
      <c r="AI16" s="451"/>
      <c r="AJ16" s="452"/>
      <c r="AK16" s="450" t="s">
        <v>572</v>
      </c>
      <c r="AL16" s="451"/>
      <c r="AM16" s="451"/>
      <c r="AN16" s="451"/>
      <c r="AO16" s="451"/>
      <c r="AP16" s="451"/>
      <c r="AQ16" s="452"/>
      <c r="AR16" s="569"/>
      <c r="AS16" s="570"/>
      <c r="AT16" s="570"/>
      <c r="AU16" s="570"/>
      <c r="AV16" s="570"/>
      <c r="AW16" s="570"/>
      <c r="AX16" s="571"/>
    </row>
    <row r="17" spans="1:50" ht="24.75" customHeight="1" x14ac:dyDescent="0.15">
      <c r="A17" s="130"/>
      <c r="B17" s="131"/>
      <c r="C17" s="131"/>
      <c r="D17" s="131"/>
      <c r="E17" s="131"/>
      <c r="F17" s="132"/>
      <c r="G17" s="558"/>
      <c r="H17" s="559"/>
      <c r="I17" s="551" t="s">
        <v>46</v>
      </c>
      <c r="J17" s="552"/>
      <c r="K17" s="552"/>
      <c r="L17" s="552"/>
      <c r="M17" s="552"/>
      <c r="N17" s="552"/>
      <c r="O17" s="553"/>
      <c r="P17" s="450" t="s">
        <v>572</v>
      </c>
      <c r="Q17" s="451"/>
      <c r="R17" s="451"/>
      <c r="S17" s="451"/>
      <c r="T17" s="451"/>
      <c r="U17" s="451"/>
      <c r="V17" s="452"/>
      <c r="W17" s="450" t="s">
        <v>572</v>
      </c>
      <c r="X17" s="451"/>
      <c r="Y17" s="451"/>
      <c r="Z17" s="451"/>
      <c r="AA17" s="451"/>
      <c r="AB17" s="451"/>
      <c r="AC17" s="452"/>
      <c r="AD17" s="450" t="s">
        <v>572</v>
      </c>
      <c r="AE17" s="451"/>
      <c r="AF17" s="451"/>
      <c r="AG17" s="451"/>
      <c r="AH17" s="451"/>
      <c r="AI17" s="451"/>
      <c r="AJ17" s="452"/>
      <c r="AK17" s="450" t="s">
        <v>572</v>
      </c>
      <c r="AL17" s="451"/>
      <c r="AM17" s="451"/>
      <c r="AN17" s="451"/>
      <c r="AO17" s="451"/>
      <c r="AP17" s="451"/>
      <c r="AQ17" s="452"/>
      <c r="AR17" s="554"/>
      <c r="AS17" s="554"/>
      <c r="AT17" s="554"/>
      <c r="AU17" s="554"/>
      <c r="AV17" s="554"/>
      <c r="AW17" s="554"/>
      <c r="AX17" s="555"/>
    </row>
    <row r="18" spans="1:50" ht="24.75" customHeight="1" x14ac:dyDescent="0.15">
      <c r="A18" s="130"/>
      <c r="B18" s="131"/>
      <c r="C18" s="131"/>
      <c r="D18" s="131"/>
      <c r="E18" s="131"/>
      <c r="F18" s="132"/>
      <c r="G18" s="560"/>
      <c r="H18" s="561"/>
      <c r="I18" s="544" t="s">
        <v>18</v>
      </c>
      <c r="J18" s="545"/>
      <c r="K18" s="545"/>
      <c r="L18" s="545"/>
      <c r="M18" s="545"/>
      <c r="N18" s="545"/>
      <c r="O18" s="546"/>
      <c r="P18" s="547">
        <f>SUM(P13:V17)</f>
        <v>5</v>
      </c>
      <c r="Q18" s="548"/>
      <c r="R18" s="548"/>
      <c r="S18" s="548"/>
      <c r="T18" s="548"/>
      <c r="U18" s="548"/>
      <c r="V18" s="549"/>
      <c r="W18" s="547">
        <f>SUM(W13:AC17)</f>
        <v>5</v>
      </c>
      <c r="X18" s="548"/>
      <c r="Y18" s="548"/>
      <c r="Z18" s="548"/>
      <c r="AA18" s="548"/>
      <c r="AB18" s="548"/>
      <c r="AC18" s="549"/>
      <c r="AD18" s="547">
        <f>SUM(AD13:AJ17)</f>
        <v>16</v>
      </c>
      <c r="AE18" s="548"/>
      <c r="AF18" s="548"/>
      <c r="AG18" s="548"/>
      <c r="AH18" s="548"/>
      <c r="AI18" s="548"/>
      <c r="AJ18" s="549"/>
      <c r="AK18" s="547">
        <f>SUM(AK13:AQ17)</f>
        <v>19</v>
      </c>
      <c r="AL18" s="548"/>
      <c r="AM18" s="548"/>
      <c r="AN18" s="548"/>
      <c r="AO18" s="548"/>
      <c r="AP18" s="548"/>
      <c r="AQ18" s="549"/>
      <c r="AR18" s="547">
        <f>SUM(AR13:AX17)</f>
        <v>27</v>
      </c>
      <c r="AS18" s="548"/>
      <c r="AT18" s="548"/>
      <c r="AU18" s="548"/>
      <c r="AV18" s="548"/>
      <c r="AW18" s="548"/>
      <c r="AX18" s="550"/>
    </row>
    <row r="19" spans="1:50" ht="24.75" customHeight="1" x14ac:dyDescent="0.15">
      <c r="A19" s="130"/>
      <c r="B19" s="131"/>
      <c r="C19" s="131"/>
      <c r="D19" s="131"/>
      <c r="E19" s="131"/>
      <c r="F19" s="132"/>
      <c r="G19" s="519" t="s">
        <v>9</v>
      </c>
      <c r="H19" s="520"/>
      <c r="I19" s="520"/>
      <c r="J19" s="520"/>
      <c r="K19" s="520"/>
      <c r="L19" s="520"/>
      <c r="M19" s="520"/>
      <c r="N19" s="520"/>
      <c r="O19" s="520"/>
      <c r="P19" s="450">
        <v>4</v>
      </c>
      <c r="Q19" s="451"/>
      <c r="R19" s="451"/>
      <c r="S19" s="451"/>
      <c r="T19" s="451"/>
      <c r="U19" s="451"/>
      <c r="V19" s="452"/>
      <c r="W19" s="450">
        <v>3</v>
      </c>
      <c r="X19" s="451"/>
      <c r="Y19" s="451"/>
      <c r="Z19" s="451"/>
      <c r="AA19" s="451"/>
      <c r="AB19" s="451"/>
      <c r="AC19" s="452"/>
      <c r="AD19" s="450">
        <v>14</v>
      </c>
      <c r="AE19" s="451"/>
      <c r="AF19" s="451"/>
      <c r="AG19" s="451"/>
      <c r="AH19" s="451"/>
      <c r="AI19" s="451"/>
      <c r="AJ19" s="452"/>
      <c r="AK19" s="516"/>
      <c r="AL19" s="516"/>
      <c r="AM19" s="516"/>
      <c r="AN19" s="516"/>
      <c r="AO19" s="516"/>
      <c r="AP19" s="516"/>
      <c r="AQ19" s="516"/>
      <c r="AR19" s="516"/>
      <c r="AS19" s="516"/>
      <c r="AT19" s="516"/>
      <c r="AU19" s="516"/>
      <c r="AV19" s="516"/>
      <c r="AW19" s="516"/>
      <c r="AX19" s="518"/>
    </row>
    <row r="20" spans="1:50" ht="24.75" customHeight="1" x14ac:dyDescent="0.15">
      <c r="A20" s="130"/>
      <c r="B20" s="131"/>
      <c r="C20" s="131"/>
      <c r="D20" s="131"/>
      <c r="E20" s="131"/>
      <c r="F20" s="132"/>
      <c r="G20" s="519" t="s">
        <v>10</v>
      </c>
      <c r="H20" s="520"/>
      <c r="I20" s="520"/>
      <c r="J20" s="520"/>
      <c r="K20" s="520"/>
      <c r="L20" s="520"/>
      <c r="M20" s="520"/>
      <c r="N20" s="520"/>
      <c r="O20" s="520"/>
      <c r="P20" s="515">
        <f>IF(P18=0, "-", SUM(P19)/P18)</f>
        <v>0.8</v>
      </c>
      <c r="Q20" s="515"/>
      <c r="R20" s="515"/>
      <c r="S20" s="515"/>
      <c r="T20" s="515"/>
      <c r="U20" s="515"/>
      <c r="V20" s="515"/>
      <c r="W20" s="515">
        <f>IF(W18=0, "-", SUM(W19)/W18)</f>
        <v>0.6</v>
      </c>
      <c r="X20" s="515"/>
      <c r="Y20" s="515"/>
      <c r="Z20" s="515"/>
      <c r="AA20" s="515"/>
      <c r="AB20" s="515"/>
      <c r="AC20" s="515"/>
      <c r="AD20" s="515">
        <f>IF(AD18=0, "-", SUM(AD19)/AD18)</f>
        <v>0.875</v>
      </c>
      <c r="AE20" s="515"/>
      <c r="AF20" s="515"/>
      <c r="AG20" s="515"/>
      <c r="AH20" s="515"/>
      <c r="AI20" s="515"/>
      <c r="AJ20" s="515"/>
      <c r="AK20" s="516"/>
      <c r="AL20" s="516"/>
      <c r="AM20" s="516"/>
      <c r="AN20" s="516"/>
      <c r="AO20" s="516"/>
      <c r="AP20" s="516"/>
      <c r="AQ20" s="517"/>
      <c r="AR20" s="517"/>
      <c r="AS20" s="517"/>
      <c r="AT20" s="517"/>
      <c r="AU20" s="516"/>
      <c r="AV20" s="516"/>
      <c r="AW20" s="516"/>
      <c r="AX20" s="518"/>
    </row>
    <row r="21" spans="1:50" ht="25.5" customHeight="1" x14ac:dyDescent="0.15">
      <c r="A21" s="539"/>
      <c r="B21" s="540"/>
      <c r="C21" s="540"/>
      <c r="D21" s="540"/>
      <c r="E21" s="540"/>
      <c r="F21" s="541"/>
      <c r="G21" s="513" t="s">
        <v>210</v>
      </c>
      <c r="H21" s="514"/>
      <c r="I21" s="514"/>
      <c r="J21" s="514"/>
      <c r="K21" s="514"/>
      <c r="L21" s="514"/>
      <c r="M21" s="514"/>
      <c r="N21" s="514"/>
      <c r="O21" s="514"/>
      <c r="P21" s="515">
        <f>IF(P19=0, "-", SUM(P19)/SUM(P13,P14))</f>
        <v>0.8</v>
      </c>
      <c r="Q21" s="515"/>
      <c r="R21" s="515"/>
      <c r="S21" s="515"/>
      <c r="T21" s="515"/>
      <c r="U21" s="515"/>
      <c r="V21" s="515"/>
      <c r="W21" s="515">
        <f>IF(W19=0, "-", SUM(W19)/SUM(W13,W14))</f>
        <v>0.6</v>
      </c>
      <c r="X21" s="515"/>
      <c r="Y21" s="515"/>
      <c r="Z21" s="515"/>
      <c r="AA21" s="515"/>
      <c r="AB21" s="515"/>
      <c r="AC21" s="515"/>
      <c r="AD21" s="515">
        <f>IF(AD19=0, "-", SUM(AD19)/SUM(AD13,AD14))</f>
        <v>0.875</v>
      </c>
      <c r="AE21" s="515"/>
      <c r="AF21" s="515"/>
      <c r="AG21" s="515"/>
      <c r="AH21" s="515"/>
      <c r="AI21" s="515"/>
      <c r="AJ21" s="515"/>
      <c r="AK21" s="516"/>
      <c r="AL21" s="516"/>
      <c r="AM21" s="516"/>
      <c r="AN21" s="516"/>
      <c r="AO21" s="516"/>
      <c r="AP21" s="516"/>
      <c r="AQ21" s="517"/>
      <c r="AR21" s="517"/>
      <c r="AS21" s="517"/>
      <c r="AT21" s="517"/>
      <c r="AU21" s="516"/>
      <c r="AV21" s="516"/>
      <c r="AW21" s="516"/>
      <c r="AX21" s="518"/>
    </row>
    <row r="22" spans="1:50" ht="18.75" customHeight="1" x14ac:dyDescent="0.15">
      <c r="A22" s="463" t="s">
        <v>551</v>
      </c>
      <c r="B22" s="464"/>
      <c r="C22" s="464"/>
      <c r="D22" s="464"/>
      <c r="E22" s="464"/>
      <c r="F22" s="465"/>
      <c r="G22" s="469" t="s">
        <v>204</v>
      </c>
      <c r="H22" s="470"/>
      <c r="I22" s="470"/>
      <c r="J22" s="470"/>
      <c r="K22" s="470"/>
      <c r="L22" s="470"/>
      <c r="M22" s="470"/>
      <c r="N22" s="470"/>
      <c r="O22" s="471"/>
      <c r="P22" s="472" t="s">
        <v>549</v>
      </c>
      <c r="Q22" s="470"/>
      <c r="R22" s="470"/>
      <c r="S22" s="470"/>
      <c r="T22" s="470"/>
      <c r="U22" s="470"/>
      <c r="V22" s="471"/>
      <c r="W22" s="472" t="s">
        <v>550</v>
      </c>
      <c r="X22" s="470"/>
      <c r="Y22" s="470"/>
      <c r="Z22" s="470"/>
      <c r="AA22" s="470"/>
      <c r="AB22" s="470"/>
      <c r="AC22" s="471"/>
      <c r="AD22" s="472" t="s">
        <v>203</v>
      </c>
      <c r="AE22" s="470"/>
      <c r="AF22" s="470"/>
      <c r="AG22" s="470"/>
      <c r="AH22" s="470"/>
      <c r="AI22" s="470"/>
      <c r="AJ22" s="470"/>
      <c r="AK22" s="470"/>
      <c r="AL22" s="470"/>
      <c r="AM22" s="470"/>
      <c r="AN22" s="470"/>
      <c r="AO22" s="470"/>
      <c r="AP22" s="470"/>
      <c r="AQ22" s="470"/>
      <c r="AR22" s="470"/>
      <c r="AS22" s="470"/>
      <c r="AT22" s="470"/>
      <c r="AU22" s="470"/>
      <c r="AV22" s="470"/>
      <c r="AW22" s="470"/>
      <c r="AX22" s="500"/>
    </row>
    <row r="23" spans="1:50" ht="25.5" customHeight="1" x14ac:dyDescent="0.15">
      <c r="A23" s="466"/>
      <c r="B23" s="467"/>
      <c r="C23" s="467"/>
      <c r="D23" s="467"/>
      <c r="E23" s="467"/>
      <c r="F23" s="468"/>
      <c r="G23" s="501" t="s">
        <v>573</v>
      </c>
      <c r="H23" s="502"/>
      <c r="I23" s="502"/>
      <c r="J23" s="502"/>
      <c r="K23" s="502"/>
      <c r="L23" s="502"/>
      <c r="M23" s="502"/>
      <c r="N23" s="502"/>
      <c r="O23" s="503"/>
      <c r="P23" s="504">
        <v>16</v>
      </c>
      <c r="Q23" s="505"/>
      <c r="R23" s="505"/>
      <c r="S23" s="505"/>
      <c r="T23" s="505"/>
      <c r="U23" s="505"/>
      <c r="V23" s="506"/>
      <c r="W23" s="504">
        <v>24</v>
      </c>
      <c r="X23" s="505"/>
      <c r="Y23" s="505"/>
      <c r="Z23" s="505"/>
      <c r="AA23" s="505"/>
      <c r="AB23" s="505"/>
      <c r="AC23" s="506"/>
      <c r="AD23" s="507" t="s">
        <v>633</v>
      </c>
      <c r="AE23" s="508"/>
      <c r="AF23" s="508"/>
      <c r="AG23" s="508"/>
      <c r="AH23" s="508"/>
      <c r="AI23" s="508"/>
      <c r="AJ23" s="508"/>
      <c r="AK23" s="508"/>
      <c r="AL23" s="508"/>
      <c r="AM23" s="508"/>
      <c r="AN23" s="508"/>
      <c r="AO23" s="508"/>
      <c r="AP23" s="508"/>
      <c r="AQ23" s="508"/>
      <c r="AR23" s="508"/>
      <c r="AS23" s="508"/>
      <c r="AT23" s="508"/>
      <c r="AU23" s="508"/>
      <c r="AV23" s="508"/>
      <c r="AW23" s="508"/>
      <c r="AX23" s="509"/>
    </row>
    <row r="24" spans="1:50" ht="25.5" customHeight="1" x14ac:dyDescent="0.15">
      <c r="A24" s="466"/>
      <c r="B24" s="467"/>
      <c r="C24" s="467"/>
      <c r="D24" s="467"/>
      <c r="E24" s="467"/>
      <c r="F24" s="468"/>
      <c r="G24" s="453" t="s">
        <v>574</v>
      </c>
      <c r="H24" s="454"/>
      <c r="I24" s="454"/>
      <c r="J24" s="454"/>
      <c r="K24" s="454"/>
      <c r="L24" s="454"/>
      <c r="M24" s="454"/>
      <c r="N24" s="454"/>
      <c r="O24" s="455"/>
      <c r="P24" s="450">
        <v>2.6</v>
      </c>
      <c r="Q24" s="451"/>
      <c r="R24" s="451"/>
      <c r="S24" s="451"/>
      <c r="T24" s="451"/>
      <c r="U24" s="451"/>
      <c r="V24" s="452"/>
      <c r="W24" s="450">
        <v>2.6</v>
      </c>
      <c r="X24" s="451"/>
      <c r="Y24" s="451"/>
      <c r="Z24" s="451"/>
      <c r="AA24" s="451"/>
      <c r="AB24" s="451"/>
      <c r="AC24" s="452"/>
      <c r="AD24" s="510"/>
      <c r="AE24" s="511"/>
      <c r="AF24" s="511"/>
      <c r="AG24" s="511"/>
      <c r="AH24" s="511"/>
      <c r="AI24" s="511"/>
      <c r="AJ24" s="511"/>
      <c r="AK24" s="511"/>
      <c r="AL24" s="511"/>
      <c r="AM24" s="511"/>
      <c r="AN24" s="511"/>
      <c r="AO24" s="511"/>
      <c r="AP24" s="511"/>
      <c r="AQ24" s="511"/>
      <c r="AR24" s="511"/>
      <c r="AS24" s="511"/>
      <c r="AT24" s="511"/>
      <c r="AU24" s="511"/>
      <c r="AV24" s="511"/>
      <c r="AW24" s="511"/>
      <c r="AX24" s="512"/>
    </row>
    <row r="25" spans="1:50" ht="25.5" customHeight="1" x14ac:dyDescent="0.15">
      <c r="A25" s="466"/>
      <c r="B25" s="467"/>
      <c r="C25" s="467"/>
      <c r="D25" s="467"/>
      <c r="E25" s="467"/>
      <c r="F25" s="468"/>
      <c r="G25" s="453" t="s">
        <v>575</v>
      </c>
      <c r="H25" s="454"/>
      <c r="I25" s="454"/>
      <c r="J25" s="454"/>
      <c r="K25" s="454"/>
      <c r="L25" s="454"/>
      <c r="M25" s="454"/>
      <c r="N25" s="454"/>
      <c r="O25" s="455"/>
      <c r="P25" s="450">
        <v>0.3</v>
      </c>
      <c r="Q25" s="451"/>
      <c r="R25" s="451"/>
      <c r="S25" s="451"/>
      <c r="T25" s="451"/>
      <c r="U25" s="451"/>
      <c r="V25" s="452"/>
      <c r="W25" s="450">
        <v>0.3</v>
      </c>
      <c r="X25" s="451"/>
      <c r="Y25" s="451"/>
      <c r="Z25" s="451"/>
      <c r="AA25" s="451"/>
      <c r="AB25" s="451"/>
      <c r="AC25" s="452"/>
      <c r="AD25" s="510"/>
      <c r="AE25" s="511"/>
      <c r="AF25" s="511"/>
      <c r="AG25" s="511"/>
      <c r="AH25" s="511"/>
      <c r="AI25" s="511"/>
      <c r="AJ25" s="511"/>
      <c r="AK25" s="511"/>
      <c r="AL25" s="511"/>
      <c r="AM25" s="511"/>
      <c r="AN25" s="511"/>
      <c r="AO25" s="511"/>
      <c r="AP25" s="511"/>
      <c r="AQ25" s="511"/>
      <c r="AR25" s="511"/>
      <c r="AS25" s="511"/>
      <c r="AT25" s="511"/>
      <c r="AU25" s="511"/>
      <c r="AV25" s="511"/>
      <c r="AW25" s="511"/>
      <c r="AX25" s="512"/>
    </row>
    <row r="26" spans="1:50" ht="25.5" customHeight="1" x14ac:dyDescent="0.15">
      <c r="A26" s="466"/>
      <c r="B26" s="467"/>
      <c r="C26" s="467"/>
      <c r="D26" s="467"/>
      <c r="E26" s="467"/>
      <c r="F26" s="468"/>
      <c r="G26" s="453" t="s">
        <v>576</v>
      </c>
      <c r="H26" s="454"/>
      <c r="I26" s="454"/>
      <c r="J26" s="454"/>
      <c r="K26" s="454"/>
      <c r="L26" s="454"/>
      <c r="M26" s="454"/>
      <c r="N26" s="454"/>
      <c r="O26" s="455"/>
      <c r="P26" s="450">
        <v>0.2</v>
      </c>
      <c r="Q26" s="451"/>
      <c r="R26" s="451"/>
      <c r="S26" s="451"/>
      <c r="T26" s="451"/>
      <c r="U26" s="451"/>
      <c r="V26" s="452"/>
      <c r="W26" s="450">
        <v>0.2</v>
      </c>
      <c r="X26" s="451"/>
      <c r="Y26" s="451"/>
      <c r="Z26" s="451"/>
      <c r="AA26" s="451"/>
      <c r="AB26" s="451"/>
      <c r="AC26" s="452"/>
      <c r="AD26" s="510"/>
      <c r="AE26" s="511"/>
      <c r="AF26" s="511"/>
      <c r="AG26" s="511"/>
      <c r="AH26" s="511"/>
      <c r="AI26" s="511"/>
      <c r="AJ26" s="511"/>
      <c r="AK26" s="511"/>
      <c r="AL26" s="511"/>
      <c r="AM26" s="511"/>
      <c r="AN26" s="511"/>
      <c r="AO26" s="511"/>
      <c r="AP26" s="511"/>
      <c r="AQ26" s="511"/>
      <c r="AR26" s="511"/>
      <c r="AS26" s="511"/>
      <c r="AT26" s="511"/>
      <c r="AU26" s="511"/>
      <c r="AV26" s="511"/>
      <c r="AW26" s="511"/>
      <c r="AX26" s="512"/>
    </row>
    <row r="27" spans="1:50" ht="25.5" customHeight="1" x14ac:dyDescent="0.15">
      <c r="A27" s="466"/>
      <c r="B27" s="467"/>
      <c r="C27" s="467"/>
      <c r="D27" s="467"/>
      <c r="E27" s="467"/>
      <c r="F27" s="468"/>
      <c r="G27" s="453" t="s">
        <v>577</v>
      </c>
      <c r="H27" s="454"/>
      <c r="I27" s="454"/>
      <c r="J27" s="454"/>
      <c r="K27" s="454"/>
      <c r="L27" s="454"/>
      <c r="M27" s="454"/>
      <c r="N27" s="454"/>
      <c r="O27" s="455"/>
      <c r="P27" s="450">
        <v>0.2</v>
      </c>
      <c r="Q27" s="451"/>
      <c r="R27" s="451"/>
      <c r="S27" s="451"/>
      <c r="T27" s="451"/>
      <c r="U27" s="451"/>
      <c r="V27" s="452"/>
      <c r="W27" s="450">
        <v>0.2</v>
      </c>
      <c r="X27" s="451"/>
      <c r="Y27" s="451"/>
      <c r="Z27" s="451"/>
      <c r="AA27" s="451"/>
      <c r="AB27" s="451"/>
      <c r="AC27" s="452"/>
      <c r="AD27" s="510"/>
      <c r="AE27" s="511"/>
      <c r="AF27" s="511"/>
      <c r="AG27" s="511"/>
      <c r="AH27" s="511"/>
      <c r="AI27" s="511"/>
      <c r="AJ27" s="511"/>
      <c r="AK27" s="511"/>
      <c r="AL27" s="511"/>
      <c r="AM27" s="511"/>
      <c r="AN27" s="511"/>
      <c r="AO27" s="511"/>
      <c r="AP27" s="511"/>
      <c r="AQ27" s="511"/>
      <c r="AR27" s="511"/>
      <c r="AS27" s="511"/>
      <c r="AT27" s="511"/>
      <c r="AU27" s="511"/>
      <c r="AV27" s="511"/>
      <c r="AW27" s="511"/>
      <c r="AX27" s="512"/>
    </row>
    <row r="28" spans="1:50" ht="25.5" customHeight="1" x14ac:dyDescent="0.15">
      <c r="A28" s="466"/>
      <c r="B28" s="467"/>
      <c r="C28" s="467"/>
      <c r="D28" s="467"/>
      <c r="E28" s="467"/>
      <c r="F28" s="468"/>
      <c r="G28" s="521"/>
      <c r="H28" s="522"/>
      <c r="I28" s="522"/>
      <c r="J28" s="522"/>
      <c r="K28" s="522"/>
      <c r="L28" s="522"/>
      <c r="M28" s="522"/>
      <c r="N28" s="522"/>
      <c r="O28" s="523"/>
      <c r="P28" s="524"/>
      <c r="Q28" s="525"/>
      <c r="R28" s="525"/>
      <c r="S28" s="525"/>
      <c r="T28" s="525"/>
      <c r="U28" s="525"/>
      <c r="V28" s="526"/>
      <c r="W28" s="524"/>
      <c r="X28" s="525"/>
      <c r="Y28" s="525"/>
      <c r="Z28" s="525"/>
      <c r="AA28" s="525"/>
      <c r="AB28" s="525"/>
      <c r="AC28" s="526"/>
      <c r="AD28" s="510"/>
      <c r="AE28" s="511"/>
      <c r="AF28" s="511"/>
      <c r="AG28" s="511"/>
      <c r="AH28" s="511"/>
      <c r="AI28" s="511"/>
      <c r="AJ28" s="511"/>
      <c r="AK28" s="511"/>
      <c r="AL28" s="511"/>
      <c r="AM28" s="511"/>
      <c r="AN28" s="511"/>
      <c r="AO28" s="511"/>
      <c r="AP28" s="511"/>
      <c r="AQ28" s="511"/>
      <c r="AR28" s="511"/>
      <c r="AS28" s="511"/>
      <c r="AT28" s="511"/>
      <c r="AU28" s="511"/>
      <c r="AV28" s="511"/>
      <c r="AW28" s="511"/>
      <c r="AX28" s="512"/>
    </row>
    <row r="29" spans="1:50" ht="25.5" customHeight="1" thickBot="1" x14ac:dyDescent="0.2">
      <c r="A29" s="466"/>
      <c r="B29" s="467"/>
      <c r="C29" s="467"/>
      <c r="D29" s="467"/>
      <c r="E29" s="467"/>
      <c r="F29" s="468"/>
      <c r="G29" s="114" t="s">
        <v>18</v>
      </c>
      <c r="H29" s="473"/>
      <c r="I29" s="473"/>
      <c r="J29" s="473"/>
      <c r="K29" s="473"/>
      <c r="L29" s="473"/>
      <c r="M29" s="473"/>
      <c r="N29" s="473"/>
      <c r="O29" s="474"/>
      <c r="P29" s="475">
        <f>AK13</f>
        <v>19</v>
      </c>
      <c r="Q29" s="476"/>
      <c r="R29" s="476"/>
      <c r="S29" s="476"/>
      <c r="T29" s="476"/>
      <c r="U29" s="476"/>
      <c r="V29" s="477"/>
      <c r="W29" s="478">
        <f>AR13</f>
        <v>27</v>
      </c>
      <c r="X29" s="479"/>
      <c r="Y29" s="479"/>
      <c r="Z29" s="479"/>
      <c r="AA29" s="479"/>
      <c r="AB29" s="479"/>
      <c r="AC29" s="480"/>
      <c r="AD29" s="511"/>
      <c r="AE29" s="511"/>
      <c r="AF29" s="511"/>
      <c r="AG29" s="511"/>
      <c r="AH29" s="511"/>
      <c r="AI29" s="511"/>
      <c r="AJ29" s="511"/>
      <c r="AK29" s="511"/>
      <c r="AL29" s="511"/>
      <c r="AM29" s="511"/>
      <c r="AN29" s="511"/>
      <c r="AO29" s="511"/>
      <c r="AP29" s="511"/>
      <c r="AQ29" s="511"/>
      <c r="AR29" s="511"/>
      <c r="AS29" s="511"/>
      <c r="AT29" s="511"/>
      <c r="AU29" s="511"/>
      <c r="AV29" s="511"/>
      <c r="AW29" s="511"/>
      <c r="AX29" s="512"/>
    </row>
    <row r="30" spans="1:50" ht="72" customHeight="1" x14ac:dyDescent="0.15">
      <c r="A30" s="481" t="s">
        <v>540</v>
      </c>
      <c r="B30" s="482"/>
      <c r="C30" s="482"/>
      <c r="D30" s="482"/>
      <c r="E30" s="482"/>
      <c r="F30" s="483"/>
      <c r="G30" s="484" t="s">
        <v>619</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86"/>
    </row>
    <row r="31" spans="1:50" ht="31.5" customHeight="1" x14ac:dyDescent="0.15">
      <c r="A31" s="396" t="s">
        <v>541</v>
      </c>
      <c r="B31" s="397"/>
      <c r="C31" s="397"/>
      <c r="D31" s="397"/>
      <c r="E31" s="397"/>
      <c r="F31" s="320"/>
      <c r="G31" s="398" t="s">
        <v>539</v>
      </c>
      <c r="H31" s="399"/>
      <c r="I31" s="399"/>
      <c r="J31" s="399"/>
      <c r="K31" s="399"/>
      <c r="L31" s="399"/>
      <c r="M31" s="399"/>
      <c r="N31" s="399"/>
      <c r="O31" s="399"/>
      <c r="P31" s="400" t="s">
        <v>538</v>
      </c>
      <c r="Q31" s="399"/>
      <c r="R31" s="399"/>
      <c r="S31" s="399"/>
      <c r="T31" s="399"/>
      <c r="U31" s="399"/>
      <c r="V31" s="399"/>
      <c r="W31" s="399"/>
      <c r="X31" s="401"/>
      <c r="Y31" s="402"/>
      <c r="Z31" s="403"/>
      <c r="AA31" s="404"/>
      <c r="AB31" s="405" t="s">
        <v>11</v>
      </c>
      <c r="AC31" s="405"/>
      <c r="AD31" s="405"/>
      <c r="AE31" s="371" t="s">
        <v>383</v>
      </c>
      <c r="AF31" s="406"/>
      <c r="AG31" s="406"/>
      <c r="AH31" s="407"/>
      <c r="AI31" s="371" t="s">
        <v>535</v>
      </c>
      <c r="AJ31" s="406"/>
      <c r="AK31" s="406"/>
      <c r="AL31" s="407"/>
      <c r="AM31" s="371" t="s">
        <v>351</v>
      </c>
      <c r="AN31" s="406"/>
      <c r="AO31" s="406"/>
      <c r="AP31" s="407"/>
      <c r="AQ31" s="420" t="s">
        <v>382</v>
      </c>
      <c r="AR31" s="421"/>
      <c r="AS31" s="421"/>
      <c r="AT31" s="422"/>
      <c r="AU31" s="420" t="s">
        <v>552</v>
      </c>
      <c r="AV31" s="421"/>
      <c r="AW31" s="421"/>
      <c r="AX31" s="423"/>
    </row>
    <row r="32" spans="1:50" ht="50.1" customHeight="1" x14ac:dyDescent="0.15">
      <c r="A32" s="396"/>
      <c r="B32" s="397"/>
      <c r="C32" s="397"/>
      <c r="D32" s="397"/>
      <c r="E32" s="397"/>
      <c r="F32" s="320"/>
      <c r="G32" s="487" t="s">
        <v>641</v>
      </c>
      <c r="H32" s="488"/>
      <c r="I32" s="488"/>
      <c r="J32" s="488"/>
      <c r="K32" s="488"/>
      <c r="L32" s="488"/>
      <c r="M32" s="488"/>
      <c r="N32" s="488"/>
      <c r="O32" s="488"/>
      <c r="P32" s="491" t="s">
        <v>581</v>
      </c>
      <c r="Q32" s="492"/>
      <c r="R32" s="492"/>
      <c r="S32" s="492"/>
      <c r="T32" s="492"/>
      <c r="U32" s="492"/>
      <c r="V32" s="492"/>
      <c r="W32" s="492"/>
      <c r="X32" s="493"/>
      <c r="Y32" s="497" t="s">
        <v>51</v>
      </c>
      <c r="Z32" s="498"/>
      <c r="AA32" s="499"/>
      <c r="AB32" s="419" t="s">
        <v>582</v>
      </c>
      <c r="AC32" s="419"/>
      <c r="AD32" s="419"/>
      <c r="AE32" s="414">
        <v>15</v>
      </c>
      <c r="AF32" s="414"/>
      <c r="AG32" s="414"/>
      <c r="AH32" s="414"/>
      <c r="AI32" s="414">
        <v>9</v>
      </c>
      <c r="AJ32" s="414"/>
      <c r="AK32" s="414"/>
      <c r="AL32" s="414"/>
      <c r="AM32" s="414">
        <v>9</v>
      </c>
      <c r="AN32" s="414"/>
      <c r="AO32" s="414"/>
      <c r="AP32" s="414"/>
      <c r="AQ32" s="415" t="s">
        <v>251</v>
      </c>
      <c r="AR32" s="415"/>
      <c r="AS32" s="415"/>
      <c r="AT32" s="415"/>
      <c r="AU32" s="415" t="s">
        <v>251</v>
      </c>
      <c r="AV32" s="415"/>
      <c r="AW32" s="415"/>
      <c r="AX32" s="415"/>
    </row>
    <row r="33" spans="1:51" ht="50.1" customHeight="1" x14ac:dyDescent="0.15">
      <c r="A33" s="326"/>
      <c r="B33" s="327"/>
      <c r="C33" s="327"/>
      <c r="D33" s="327"/>
      <c r="E33" s="327"/>
      <c r="F33" s="249"/>
      <c r="G33" s="489"/>
      <c r="H33" s="490"/>
      <c r="I33" s="490"/>
      <c r="J33" s="490"/>
      <c r="K33" s="490"/>
      <c r="L33" s="490"/>
      <c r="M33" s="490"/>
      <c r="N33" s="490"/>
      <c r="O33" s="490"/>
      <c r="P33" s="494"/>
      <c r="Q33" s="495"/>
      <c r="R33" s="495"/>
      <c r="S33" s="495"/>
      <c r="T33" s="495"/>
      <c r="U33" s="495"/>
      <c r="V33" s="495"/>
      <c r="W33" s="495"/>
      <c r="X33" s="496"/>
      <c r="Y33" s="416" t="s">
        <v>52</v>
      </c>
      <c r="Z33" s="417"/>
      <c r="AA33" s="418"/>
      <c r="AB33" s="419" t="s">
        <v>582</v>
      </c>
      <c r="AC33" s="419"/>
      <c r="AD33" s="419"/>
      <c r="AE33" s="414">
        <v>11</v>
      </c>
      <c r="AF33" s="414"/>
      <c r="AG33" s="414"/>
      <c r="AH33" s="414"/>
      <c r="AI33" s="414">
        <v>12</v>
      </c>
      <c r="AJ33" s="414"/>
      <c r="AK33" s="414"/>
      <c r="AL33" s="414"/>
      <c r="AM33" s="414">
        <v>11</v>
      </c>
      <c r="AN33" s="414"/>
      <c r="AO33" s="414"/>
      <c r="AP33" s="414"/>
      <c r="AQ33" s="414">
        <v>9</v>
      </c>
      <c r="AR33" s="414"/>
      <c r="AS33" s="414"/>
      <c r="AT33" s="414"/>
      <c r="AU33" s="415">
        <v>10</v>
      </c>
      <c r="AV33" s="415"/>
      <c r="AW33" s="415"/>
      <c r="AX33" s="415"/>
    </row>
    <row r="34" spans="1:51" ht="23.25" customHeight="1" x14ac:dyDescent="0.15">
      <c r="A34" s="376" t="s">
        <v>542</v>
      </c>
      <c r="B34" s="377"/>
      <c r="C34" s="377"/>
      <c r="D34" s="377"/>
      <c r="E34" s="377"/>
      <c r="F34" s="378"/>
      <c r="G34" s="341" t="s">
        <v>543</v>
      </c>
      <c r="H34" s="341"/>
      <c r="I34" s="341"/>
      <c r="J34" s="341"/>
      <c r="K34" s="341"/>
      <c r="L34" s="341"/>
      <c r="M34" s="341"/>
      <c r="N34" s="341"/>
      <c r="O34" s="341"/>
      <c r="P34" s="341"/>
      <c r="Q34" s="341"/>
      <c r="R34" s="341"/>
      <c r="S34" s="341"/>
      <c r="T34" s="341"/>
      <c r="U34" s="341"/>
      <c r="V34" s="341"/>
      <c r="W34" s="341"/>
      <c r="X34" s="342"/>
      <c r="Y34" s="385"/>
      <c r="Z34" s="386"/>
      <c r="AA34" s="387"/>
      <c r="AB34" s="340" t="s">
        <v>11</v>
      </c>
      <c r="AC34" s="341"/>
      <c r="AD34" s="342"/>
      <c r="AE34" s="340" t="s">
        <v>383</v>
      </c>
      <c r="AF34" s="341"/>
      <c r="AG34" s="341"/>
      <c r="AH34" s="342"/>
      <c r="AI34" s="340" t="s">
        <v>535</v>
      </c>
      <c r="AJ34" s="341"/>
      <c r="AK34" s="341"/>
      <c r="AL34" s="342"/>
      <c r="AM34" s="340" t="s">
        <v>351</v>
      </c>
      <c r="AN34" s="341"/>
      <c r="AO34" s="341"/>
      <c r="AP34" s="342"/>
      <c r="AQ34" s="424" t="s">
        <v>553</v>
      </c>
      <c r="AR34" s="425"/>
      <c r="AS34" s="425"/>
      <c r="AT34" s="425"/>
      <c r="AU34" s="425"/>
      <c r="AV34" s="425"/>
      <c r="AW34" s="425"/>
      <c r="AX34" s="426"/>
    </row>
    <row r="35" spans="1:51" ht="23.25" customHeight="1" x14ac:dyDescent="0.15">
      <c r="A35" s="379"/>
      <c r="B35" s="380"/>
      <c r="C35" s="380"/>
      <c r="D35" s="380"/>
      <c r="E35" s="380"/>
      <c r="F35" s="381"/>
      <c r="G35" s="457" t="s">
        <v>583</v>
      </c>
      <c r="H35" s="458"/>
      <c r="I35" s="458"/>
      <c r="J35" s="458"/>
      <c r="K35" s="458"/>
      <c r="L35" s="458"/>
      <c r="M35" s="458"/>
      <c r="N35" s="458"/>
      <c r="O35" s="458"/>
      <c r="P35" s="458"/>
      <c r="Q35" s="458"/>
      <c r="R35" s="458"/>
      <c r="S35" s="458"/>
      <c r="T35" s="458"/>
      <c r="U35" s="458"/>
      <c r="V35" s="458"/>
      <c r="W35" s="458"/>
      <c r="X35" s="458"/>
      <c r="Y35" s="427" t="s">
        <v>542</v>
      </c>
      <c r="Z35" s="428"/>
      <c r="AA35" s="429"/>
      <c r="AB35" s="430" t="s">
        <v>584</v>
      </c>
      <c r="AC35" s="431"/>
      <c r="AD35" s="432"/>
      <c r="AE35" s="415">
        <v>318.39999999999998</v>
      </c>
      <c r="AF35" s="415"/>
      <c r="AG35" s="415"/>
      <c r="AH35" s="415"/>
      <c r="AI35" s="415">
        <v>314.2</v>
      </c>
      <c r="AJ35" s="415"/>
      <c r="AK35" s="415"/>
      <c r="AL35" s="415"/>
      <c r="AM35" s="415">
        <v>1586.1</v>
      </c>
      <c r="AN35" s="415"/>
      <c r="AO35" s="415"/>
      <c r="AP35" s="415"/>
      <c r="AQ35" s="334">
        <v>2117</v>
      </c>
      <c r="AR35" s="335"/>
      <c r="AS35" s="335"/>
      <c r="AT35" s="335"/>
      <c r="AU35" s="335"/>
      <c r="AV35" s="335"/>
      <c r="AW35" s="335"/>
      <c r="AX35" s="339"/>
    </row>
    <row r="36" spans="1:51" ht="29.25" customHeight="1" x14ac:dyDescent="0.15">
      <c r="A36" s="382"/>
      <c r="B36" s="383"/>
      <c r="C36" s="383"/>
      <c r="D36" s="383"/>
      <c r="E36" s="383"/>
      <c r="F36" s="384"/>
      <c r="G36" s="459"/>
      <c r="H36" s="460"/>
      <c r="I36" s="460"/>
      <c r="J36" s="460"/>
      <c r="K36" s="460"/>
      <c r="L36" s="460"/>
      <c r="M36" s="460"/>
      <c r="N36" s="460"/>
      <c r="O36" s="460"/>
      <c r="P36" s="460"/>
      <c r="Q36" s="460"/>
      <c r="R36" s="460"/>
      <c r="S36" s="460"/>
      <c r="T36" s="460"/>
      <c r="U36" s="460"/>
      <c r="V36" s="460"/>
      <c r="W36" s="460"/>
      <c r="X36" s="460"/>
      <c r="Y36" s="445" t="s">
        <v>544</v>
      </c>
      <c r="Z36" s="461"/>
      <c r="AA36" s="462"/>
      <c r="AB36" s="388" t="s">
        <v>585</v>
      </c>
      <c r="AC36" s="389"/>
      <c r="AD36" s="390"/>
      <c r="AE36" s="391" t="s">
        <v>586</v>
      </c>
      <c r="AF36" s="391"/>
      <c r="AG36" s="391"/>
      <c r="AH36" s="391"/>
      <c r="AI36" s="391" t="s">
        <v>612</v>
      </c>
      <c r="AJ36" s="391"/>
      <c r="AK36" s="391"/>
      <c r="AL36" s="391"/>
      <c r="AM36" s="391" t="s">
        <v>623</v>
      </c>
      <c r="AN36" s="391"/>
      <c r="AO36" s="391"/>
      <c r="AP36" s="391"/>
      <c r="AQ36" s="391" t="s">
        <v>613</v>
      </c>
      <c r="AR36" s="391"/>
      <c r="AS36" s="391"/>
      <c r="AT36" s="391"/>
      <c r="AU36" s="391"/>
      <c r="AV36" s="391"/>
      <c r="AW36" s="391"/>
      <c r="AX36" s="408"/>
    </row>
    <row r="37" spans="1:51" ht="18.75" customHeight="1" x14ac:dyDescent="0.15">
      <c r="A37" s="344" t="s">
        <v>208</v>
      </c>
      <c r="B37" s="345"/>
      <c r="C37" s="345"/>
      <c r="D37" s="345"/>
      <c r="E37" s="345"/>
      <c r="F37" s="346"/>
      <c r="G37" s="354" t="s">
        <v>135</v>
      </c>
      <c r="H37" s="355"/>
      <c r="I37" s="355"/>
      <c r="J37" s="355"/>
      <c r="K37" s="355"/>
      <c r="L37" s="355"/>
      <c r="M37" s="355"/>
      <c r="N37" s="355"/>
      <c r="O37" s="356"/>
      <c r="P37" s="360" t="s">
        <v>55</v>
      </c>
      <c r="Q37" s="355"/>
      <c r="R37" s="355"/>
      <c r="S37" s="355"/>
      <c r="T37" s="355"/>
      <c r="U37" s="355"/>
      <c r="V37" s="355"/>
      <c r="W37" s="355"/>
      <c r="X37" s="356"/>
      <c r="Y37" s="362"/>
      <c r="Z37" s="363"/>
      <c r="AA37" s="364"/>
      <c r="AB37" s="368" t="s">
        <v>11</v>
      </c>
      <c r="AC37" s="369"/>
      <c r="AD37" s="370"/>
      <c r="AE37" s="368" t="s">
        <v>383</v>
      </c>
      <c r="AF37" s="369"/>
      <c r="AG37" s="369"/>
      <c r="AH37" s="370"/>
      <c r="AI37" s="374" t="s">
        <v>535</v>
      </c>
      <c r="AJ37" s="374"/>
      <c r="AK37" s="374"/>
      <c r="AL37" s="368"/>
      <c r="AM37" s="374" t="s">
        <v>351</v>
      </c>
      <c r="AN37" s="374"/>
      <c r="AO37" s="374"/>
      <c r="AP37" s="368"/>
      <c r="AQ37" s="392" t="s">
        <v>164</v>
      </c>
      <c r="AR37" s="393"/>
      <c r="AS37" s="393"/>
      <c r="AT37" s="394"/>
      <c r="AU37" s="355" t="s">
        <v>125</v>
      </c>
      <c r="AV37" s="355"/>
      <c r="AW37" s="355"/>
      <c r="AX37" s="395"/>
    </row>
    <row r="38" spans="1:51" ht="18.75" customHeight="1" x14ac:dyDescent="0.15">
      <c r="A38" s="347"/>
      <c r="B38" s="348"/>
      <c r="C38" s="348"/>
      <c r="D38" s="348"/>
      <c r="E38" s="348"/>
      <c r="F38" s="349"/>
      <c r="G38" s="357"/>
      <c r="H38" s="358"/>
      <c r="I38" s="358"/>
      <c r="J38" s="358"/>
      <c r="K38" s="358"/>
      <c r="L38" s="358"/>
      <c r="M38" s="358"/>
      <c r="N38" s="358"/>
      <c r="O38" s="359"/>
      <c r="P38" s="361"/>
      <c r="Q38" s="358"/>
      <c r="R38" s="358"/>
      <c r="S38" s="358"/>
      <c r="T38" s="358"/>
      <c r="U38" s="358"/>
      <c r="V38" s="358"/>
      <c r="W38" s="358"/>
      <c r="X38" s="359"/>
      <c r="Y38" s="365"/>
      <c r="Z38" s="366"/>
      <c r="AA38" s="367"/>
      <c r="AB38" s="371"/>
      <c r="AC38" s="372"/>
      <c r="AD38" s="373"/>
      <c r="AE38" s="371"/>
      <c r="AF38" s="372"/>
      <c r="AG38" s="372"/>
      <c r="AH38" s="373"/>
      <c r="AI38" s="375"/>
      <c r="AJ38" s="375"/>
      <c r="AK38" s="375"/>
      <c r="AL38" s="371"/>
      <c r="AM38" s="375"/>
      <c r="AN38" s="375"/>
      <c r="AO38" s="375"/>
      <c r="AP38" s="371"/>
      <c r="AQ38" s="409" t="s">
        <v>572</v>
      </c>
      <c r="AR38" s="410"/>
      <c r="AS38" s="411" t="s">
        <v>165</v>
      </c>
      <c r="AT38" s="412"/>
      <c r="AU38" s="413">
        <v>6</v>
      </c>
      <c r="AV38" s="413"/>
      <c r="AW38" s="358" t="s">
        <v>162</v>
      </c>
      <c r="AX38" s="456"/>
    </row>
    <row r="39" spans="1:51" ht="23.25" customHeight="1" x14ac:dyDescent="0.15">
      <c r="A39" s="350"/>
      <c r="B39" s="348"/>
      <c r="C39" s="348"/>
      <c r="D39" s="348"/>
      <c r="E39" s="348"/>
      <c r="F39" s="349"/>
      <c r="G39" s="433" t="s">
        <v>578</v>
      </c>
      <c r="H39" s="434"/>
      <c r="I39" s="434"/>
      <c r="J39" s="434"/>
      <c r="K39" s="434"/>
      <c r="L39" s="434"/>
      <c r="M39" s="434"/>
      <c r="N39" s="434"/>
      <c r="O39" s="435"/>
      <c r="P39" s="212" t="s">
        <v>579</v>
      </c>
      <c r="Q39" s="212"/>
      <c r="R39" s="212"/>
      <c r="S39" s="212"/>
      <c r="T39" s="212"/>
      <c r="U39" s="212"/>
      <c r="V39" s="212"/>
      <c r="W39" s="212"/>
      <c r="X39" s="442"/>
      <c r="Y39" s="445" t="s">
        <v>12</v>
      </c>
      <c r="Z39" s="446"/>
      <c r="AA39" s="447"/>
      <c r="AB39" s="448" t="s">
        <v>219</v>
      </c>
      <c r="AC39" s="448"/>
      <c r="AD39" s="448"/>
      <c r="AE39" s="334">
        <v>61</v>
      </c>
      <c r="AF39" s="335"/>
      <c r="AG39" s="335"/>
      <c r="AH39" s="335"/>
      <c r="AI39" s="334">
        <v>48</v>
      </c>
      <c r="AJ39" s="335"/>
      <c r="AK39" s="335"/>
      <c r="AL39" s="335"/>
      <c r="AM39" s="334">
        <v>40</v>
      </c>
      <c r="AN39" s="335"/>
      <c r="AO39" s="335"/>
      <c r="AP39" s="335"/>
      <c r="AQ39" s="336" t="s">
        <v>572</v>
      </c>
      <c r="AR39" s="337"/>
      <c r="AS39" s="337"/>
      <c r="AT39" s="338"/>
      <c r="AU39" s="335" t="s">
        <v>572</v>
      </c>
      <c r="AV39" s="335"/>
      <c r="AW39" s="335"/>
      <c r="AX39" s="339"/>
    </row>
    <row r="40" spans="1:51" ht="23.25" customHeight="1" x14ac:dyDescent="0.15">
      <c r="A40" s="351"/>
      <c r="B40" s="352"/>
      <c r="C40" s="352"/>
      <c r="D40" s="352"/>
      <c r="E40" s="352"/>
      <c r="F40" s="353"/>
      <c r="G40" s="436"/>
      <c r="H40" s="437"/>
      <c r="I40" s="437"/>
      <c r="J40" s="437"/>
      <c r="K40" s="437"/>
      <c r="L40" s="437"/>
      <c r="M40" s="437"/>
      <c r="N40" s="437"/>
      <c r="O40" s="438"/>
      <c r="P40" s="215"/>
      <c r="Q40" s="215"/>
      <c r="R40" s="215"/>
      <c r="S40" s="215"/>
      <c r="T40" s="215"/>
      <c r="U40" s="215"/>
      <c r="V40" s="215"/>
      <c r="W40" s="215"/>
      <c r="X40" s="443"/>
      <c r="Y40" s="340" t="s">
        <v>50</v>
      </c>
      <c r="Z40" s="341"/>
      <c r="AA40" s="342"/>
      <c r="AB40" s="343" t="s">
        <v>219</v>
      </c>
      <c r="AC40" s="343"/>
      <c r="AD40" s="343"/>
      <c r="AE40" s="334">
        <v>60</v>
      </c>
      <c r="AF40" s="335"/>
      <c r="AG40" s="335"/>
      <c r="AH40" s="335"/>
      <c r="AI40" s="334">
        <v>70</v>
      </c>
      <c r="AJ40" s="335"/>
      <c r="AK40" s="335"/>
      <c r="AL40" s="335"/>
      <c r="AM40" s="334">
        <v>70</v>
      </c>
      <c r="AN40" s="335"/>
      <c r="AO40" s="335"/>
      <c r="AP40" s="335"/>
      <c r="AQ40" s="336" t="s">
        <v>572</v>
      </c>
      <c r="AR40" s="337"/>
      <c r="AS40" s="337"/>
      <c r="AT40" s="338"/>
      <c r="AU40" s="335">
        <v>70</v>
      </c>
      <c r="AV40" s="335"/>
      <c r="AW40" s="335"/>
      <c r="AX40" s="339"/>
    </row>
    <row r="41" spans="1:51" ht="38.25" customHeight="1" x14ac:dyDescent="0.15">
      <c r="A41" s="350"/>
      <c r="B41" s="348"/>
      <c r="C41" s="348"/>
      <c r="D41" s="348"/>
      <c r="E41" s="348"/>
      <c r="F41" s="349"/>
      <c r="G41" s="439"/>
      <c r="H41" s="440"/>
      <c r="I41" s="440"/>
      <c r="J41" s="440"/>
      <c r="K41" s="440"/>
      <c r="L41" s="440"/>
      <c r="M41" s="440"/>
      <c r="N41" s="440"/>
      <c r="O41" s="441"/>
      <c r="P41" s="218"/>
      <c r="Q41" s="218"/>
      <c r="R41" s="218"/>
      <c r="S41" s="218"/>
      <c r="T41" s="218"/>
      <c r="U41" s="218"/>
      <c r="V41" s="218"/>
      <c r="W41" s="218"/>
      <c r="X41" s="444"/>
      <c r="Y41" s="340" t="s">
        <v>13</v>
      </c>
      <c r="Z41" s="341"/>
      <c r="AA41" s="342"/>
      <c r="AB41" s="449" t="s">
        <v>14</v>
      </c>
      <c r="AC41" s="449"/>
      <c r="AD41" s="449"/>
      <c r="AE41" s="334">
        <v>101</v>
      </c>
      <c r="AF41" s="335"/>
      <c r="AG41" s="335"/>
      <c r="AH41" s="335"/>
      <c r="AI41" s="334">
        <v>69</v>
      </c>
      <c r="AJ41" s="335"/>
      <c r="AK41" s="335"/>
      <c r="AL41" s="335"/>
      <c r="AM41" s="336">
        <v>57</v>
      </c>
      <c r="AN41" s="337"/>
      <c r="AO41" s="337"/>
      <c r="AP41" s="338"/>
      <c r="AQ41" s="336" t="s">
        <v>572</v>
      </c>
      <c r="AR41" s="337"/>
      <c r="AS41" s="337"/>
      <c r="AT41" s="338"/>
      <c r="AU41" s="335" t="s">
        <v>572</v>
      </c>
      <c r="AV41" s="335"/>
      <c r="AW41" s="335"/>
      <c r="AX41" s="339"/>
    </row>
    <row r="42" spans="1:51" ht="23.25" customHeight="1" x14ac:dyDescent="0.15">
      <c r="A42" s="324" t="s">
        <v>228</v>
      </c>
      <c r="B42" s="325"/>
      <c r="C42" s="325"/>
      <c r="D42" s="325"/>
      <c r="E42" s="325"/>
      <c r="F42" s="247"/>
      <c r="G42" s="328" t="s">
        <v>580</v>
      </c>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30"/>
    </row>
    <row r="43" spans="1:51" ht="23.25" customHeight="1" thickBot="1" x14ac:dyDescent="0.2">
      <c r="A43" s="326"/>
      <c r="B43" s="327"/>
      <c r="C43" s="327"/>
      <c r="D43" s="327"/>
      <c r="E43" s="327"/>
      <c r="F43" s="249"/>
      <c r="G43" s="331"/>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3"/>
    </row>
    <row r="44" spans="1:51" ht="45" customHeight="1" x14ac:dyDescent="0.15">
      <c r="A44" s="235" t="s">
        <v>250</v>
      </c>
      <c r="B44" s="236"/>
      <c r="C44" s="239" t="s">
        <v>166</v>
      </c>
      <c r="D44" s="236"/>
      <c r="E44" s="241" t="s">
        <v>179</v>
      </c>
      <c r="F44" s="242"/>
      <c r="G44" s="243" t="s">
        <v>595</v>
      </c>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5"/>
    </row>
    <row r="45" spans="1:51" ht="32.25" customHeight="1" x14ac:dyDescent="0.15">
      <c r="A45" s="237"/>
      <c r="B45" s="238"/>
      <c r="C45" s="240"/>
      <c r="D45" s="238"/>
      <c r="E45" s="246" t="s">
        <v>178</v>
      </c>
      <c r="F45" s="247"/>
      <c r="G45" s="578" t="s">
        <v>596</v>
      </c>
      <c r="H45" s="212"/>
      <c r="I45" s="212"/>
      <c r="J45" s="212"/>
      <c r="K45" s="212"/>
      <c r="L45" s="212"/>
      <c r="M45" s="212"/>
      <c r="N45" s="212"/>
      <c r="O45" s="212"/>
      <c r="P45" s="212"/>
      <c r="Q45" s="212"/>
      <c r="R45" s="212"/>
      <c r="S45" s="212"/>
      <c r="T45" s="212"/>
      <c r="U45" s="212"/>
      <c r="V45" s="442"/>
      <c r="W45" s="308" t="s">
        <v>545</v>
      </c>
      <c r="X45" s="309"/>
      <c r="Y45" s="309"/>
      <c r="Z45" s="309"/>
      <c r="AA45" s="310"/>
      <c r="AB45" s="311" t="s">
        <v>606</v>
      </c>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row>
    <row r="46" spans="1:51" ht="21" customHeight="1" x14ac:dyDescent="0.15">
      <c r="A46" s="237"/>
      <c r="B46" s="238"/>
      <c r="C46" s="240"/>
      <c r="D46" s="238"/>
      <c r="E46" s="248"/>
      <c r="F46" s="249"/>
      <c r="G46" s="579"/>
      <c r="H46" s="218"/>
      <c r="I46" s="218"/>
      <c r="J46" s="218"/>
      <c r="K46" s="218"/>
      <c r="L46" s="218"/>
      <c r="M46" s="218"/>
      <c r="N46" s="218"/>
      <c r="O46" s="218"/>
      <c r="P46" s="218"/>
      <c r="Q46" s="218"/>
      <c r="R46" s="218"/>
      <c r="S46" s="218"/>
      <c r="T46" s="218"/>
      <c r="U46" s="218"/>
      <c r="V46" s="444"/>
      <c r="W46" s="314" t="s">
        <v>546</v>
      </c>
      <c r="X46" s="315"/>
      <c r="Y46" s="315"/>
      <c r="Z46" s="315"/>
      <c r="AA46" s="316"/>
      <c r="AB46" s="311" t="s">
        <v>622</v>
      </c>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row>
    <row r="47" spans="1:51" ht="34.5" customHeight="1" x14ac:dyDescent="0.15">
      <c r="A47" s="237"/>
      <c r="B47" s="238"/>
      <c r="C47" s="317" t="s">
        <v>557</v>
      </c>
      <c r="D47" s="318"/>
      <c r="E47" s="246" t="s">
        <v>246</v>
      </c>
      <c r="F47" s="247"/>
      <c r="G47" s="298" t="s">
        <v>169</v>
      </c>
      <c r="H47" s="299"/>
      <c r="I47" s="299"/>
      <c r="J47" s="321" t="s">
        <v>572</v>
      </c>
      <c r="K47" s="322"/>
      <c r="L47" s="322"/>
      <c r="M47" s="322"/>
      <c r="N47" s="322"/>
      <c r="O47" s="322"/>
      <c r="P47" s="322"/>
      <c r="Q47" s="322"/>
      <c r="R47" s="322"/>
      <c r="S47" s="322"/>
      <c r="T47" s="323"/>
      <c r="U47" s="296" t="s">
        <v>629</v>
      </c>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7"/>
      <c r="AY47" s="56"/>
    </row>
    <row r="48" spans="1:51" ht="34.5" customHeight="1" x14ac:dyDescent="0.15">
      <c r="A48" s="237"/>
      <c r="B48" s="238"/>
      <c r="C48" s="240"/>
      <c r="D48" s="238"/>
      <c r="E48" s="319"/>
      <c r="F48" s="320"/>
      <c r="G48" s="298" t="s">
        <v>558</v>
      </c>
      <c r="H48" s="299"/>
      <c r="I48" s="299"/>
      <c r="J48" s="299"/>
      <c r="K48" s="299"/>
      <c r="L48" s="299"/>
      <c r="M48" s="299"/>
      <c r="N48" s="299"/>
      <c r="O48" s="299"/>
      <c r="P48" s="299"/>
      <c r="Q48" s="299"/>
      <c r="R48" s="299"/>
      <c r="S48" s="299"/>
      <c r="T48" s="299"/>
      <c r="U48" s="295" t="s">
        <v>629</v>
      </c>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56"/>
    </row>
    <row r="49" spans="1:51" ht="34.5" customHeight="1" thickBot="1" x14ac:dyDescent="0.2">
      <c r="A49" s="237"/>
      <c r="B49" s="238"/>
      <c r="C49" s="240"/>
      <c r="D49" s="238"/>
      <c r="E49" s="248"/>
      <c r="F49" s="249"/>
      <c r="G49" s="298" t="s">
        <v>546</v>
      </c>
      <c r="H49" s="299"/>
      <c r="I49" s="299"/>
      <c r="J49" s="299"/>
      <c r="K49" s="299"/>
      <c r="L49" s="299"/>
      <c r="M49" s="299"/>
      <c r="N49" s="299"/>
      <c r="O49" s="299"/>
      <c r="P49" s="299"/>
      <c r="Q49" s="299"/>
      <c r="R49" s="299"/>
      <c r="S49" s="299"/>
      <c r="T49" s="299"/>
      <c r="U49" s="580" t="s">
        <v>629</v>
      </c>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c r="AY49" s="56"/>
    </row>
    <row r="50" spans="1:51" ht="27" customHeight="1" x14ac:dyDescent="0.15">
      <c r="A50" s="300" t="s">
        <v>44</v>
      </c>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1" ht="27" customHeight="1" x14ac:dyDescent="0.15">
      <c r="A51" s="5"/>
      <c r="B51" s="6"/>
      <c r="C51" s="303" t="s">
        <v>29</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5"/>
      <c r="AD51" s="304" t="s">
        <v>33</v>
      </c>
      <c r="AE51" s="304"/>
      <c r="AF51" s="304"/>
      <c r="AG51" s="306" t="s">
        <v>28</v>
      </c>
      <c r="AH51" s="304"/>
      <c r="AI51" s="304"/>
      <c r="AJ51" s="304"/>
      <c r="AK51" s="304"/>
      <c r="AL51" s="304"/>
      <c r="AM51" s="304"/>
      <c r="AN51" s="304"/>
      <c r="AO51" s="304"/>
      <c r="AP51" s="304"/>
      <c r="AQ51" s="304"/>
      <c r="AR51" s="304"/>
      <c r="AS51" s="304"/>
      <c r="AT51" s="304"/>
      <c r="AU51" s="304"/>
      <c r="AV51" s="304"/>
      <c r="AW51" s="304"/>
      <c r="AX51" s="307"/>
    </row>
    <row r="52" spans="1:51" ht="58.5" customHeight="1" x14ac:dyDescent="0.15">
      <c r="A52" s="270" t="s">
        <v>130</v>
      </c>
      <c r="B52" s="271"/>
      <c r="C52" s="276" t="s">
        <v>131</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8"/>
      <c r="AD52" s="279" t="s">
        <v>593</v>
      </c>
      <c r="AE52" s="280"/>
      <c r="AF52" s="280"/>
      <c r="AG52" s="281" t="s">
        <v>597</v>
      </c>
      <c r="AH52" s="282"/>
      <c r="AI52" s="282"/>
      <c r="AJ52" s="282"/>
      <c r="AK52" s="282"/>
      <c r="AL52" s="282"/>
      <c r="AM52" s="282"/>
      <c r="AN52" s="282"/>
      <c r="AO52" s="282"/>
      <c r="AP52" s="282"/>
      <c r="AQ52" s="282"/>
      <c r="AR52" s="282"/>
      <c r="AS52" s="282"/>
      <c r="AT52" s="282"/>
      <c r="AU52" s="282"/>
      <c r="AV52" s="282"/>
      <c r="AW52" s="282"/>
      <c r="AX52" s="283"/>
    </row>
    <row r="53" spans="1:51" ht="27" customHeight="1" x14ac:dyDescent="0.15">
      <c r="A53" s="272"/>
      <c r="B53" s="273"/>
      <c r="C53" s="284" t="s">
        <v>34</v>
      </c>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189"/>
      <c r="AD53" s="190" t="s">
        <v>593</v>
      </c>
      <c r="AE53" s="191"/>
      <c r="AF53" s="191"/>
      <c r="AG53" s="185" t="s">
        <v>598</v>
      </c>
      <c r="AH53" s="186"/>
      <c r="AI53" s="186"/>
      <c r="AJ53" s="186"/>
      <c r="AK53" s="186"/>
      <c r="AL53" s="186"/>
      <c r="AM53" s="186"/>
      <c r="AN53" s="186"/>
      <c r="AO53" s="186"/>
      <c r="AP53" s="186"/>
      <c r="AQ53" s="186"/>
      <c r="AR53" s="186"/>
      <c r="AS53" s="186"/>
      <c r="AT53" s="186"/>
      <c r="AU53" s="186"/>
      <c r="AV53" s="186"/>
      <c r="AW53" s="186"/>
      <c r="AX53" s="187"/>
    </row>
    <row r="54" spans="1:51" ht="27" customHeight="1" x14ac:dyDescent="0.15">
      <c r="A54" s="274"/>
      <c r="B54" s="275"/>
      <c r="C54" s="286" t="s">
        <v>132</v>
      </c>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8"/>
      <c r="AD54" s="230" t="s">
        <v>593</v>
      </c>
      <c r="AE54" s="231"/>
      <c r="AF54" s="231"/>
      <c r="AG54" s="214" t="s">
        <v>599</v>
      </c>
      <c r="AH54" s="215"/>
      <c r="AI54" s="215"/>
      <c r="AJ54" s="215"/>
      <c r="AK54" s="215"/>
      <c r="AL54" s="215"/>
      <c r="AM54" s="215"/>
      <c r="AN54" s="215"/>
      <c r="AO54" s="215"/>
      <c r="AP54" s="215"/>
      <c r="AQ54" s="215"/>
      <c r="AR54" s="215"/>
      <c r="AS54" s="215"/>
      <c r="AT54" s="215"/>
      <c r="AU54" s="215"/>
      <c r="AV54" s="215"/>
      <c r="AW54" s="215"/>
      <c r="AX54" s="216"/>
    </row>
    <row r="55" spans="1:51" ht="27" customHeight="1" x14ac:dyDescent="0.15">
      <c r="A55" s="165" t="s">
        <v>36</v>
      </c>
      <c r="B55" s="250"/>
      <c r="C55" s="252" t="s">
        <v>38</v>
      </c>
      <c r="D55" s="207"/>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4"/>
      <c r="AD55" s="208" t="s">
        <v>593</v>
      </c>
      <c r="AE55" s="209"/>
      <c r="AF55" s="209"/>
      <c r="AG55" s="211" t="s">
        <v>626</v>
      </c>
      <c r="AH55" s="212"/>
      <c r="AI55" s="212"/>
      <c r="AJ55" s="212"/>
      <c r="AK55" s="212"/>
      <c r="AL55" s="212"/>
      <c r="AM55" s="212"/>
      <c r="AN55" s="212"/>
      <c r="AO55" s="212"/>
      <c r="AP55" s="212"/>
      <c r="AQ55" s="212"/>
      <c r="AR55" s="212"/>
      <c r="AS55" s="212"/>
      <c r="AT55" s="212"/>
      <c r="AU55" s="212"/>
      <c r="AV55" s="212"/>
      <c r="AW55" s="212"/>
      <c r="AX55" s="213"/>
    </row>
    <row r="56" spans="1:51" ht="35.25" customHeight="1" x14ac:dyDescent="0.15">
      <c r="A56" s="167"/>
      <c r="B56" s="251"/>
      <c r="C56" s="255"/>
      <c r="D56" s="256"/>
      <c r="E56" s="259" t="s">
        <v>229</v>
      </c>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1"/>
      <c r="AD56" s="190" t="s">
        <v>615</v>
      </c>
      <c r="AE56" s="191"/>
      <c r="AF56" s="262"/>
      <c r="AG56" s="214"/>
      <c r="AH56" s="215"/>
      <c r="AI56" s="215"/>
      <c r="AJ56" s="215"/>
      <c r="AK56" s="215"/>
      <c r="AL56" s="215"/>
      <c r="AM56" s="215"/>
      <c r="AN56" s="215"/>
      <c r="AO56" s="215"/>
      <c r="AP56" s="215"/>
      <c r="AQ56" s="215"/>
      <c r="AR56" s="215"/>
      <c r="AS56" s="215"/>
      <c r="AT56" s="215"/>
      <c r="AU56" s="215"/>
      <c r="AV56" s="215"/>
      <c r="AW56" s="215"/>
      <c r="AX56" s="216"/>
    </row>
    <row r="57" spans="1:51" ht="26.25" customHeight="1" x14ac:dyDescent="0.15">
      <c r="A57" s="167"/>
      <c r="B57" s="251"/>
      <c r="C57" s="257"/>
      <c r="D57" s="258"/>
      <c r="E57" s="263" t="s">
        <v>198</v>
      </c>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5"/>
      <c r="AD57" s="266" t="s">
        <v>600</v>
      </c>
      <c r="AE57" s="267"/>
      <c r="AF57" s="267"/>
      <c r="AG57" s="214"/>
      <c r="AH57" s="215"/>
      <c r="AI57" s="215"/>
      <c r="AJ57" s="215"/>
      <c r="AK57" s="215"/>
      <c r="AL57" s="215"/>
      <c r="AM57" s="215"/>
      <c r="AN57" s="215"/>
      <c r="AO57" s="215"/>
      <c r="AP57" s="215"/>
      <c r="AQ57" s="215"/>
      <c r="AR57" s="215"/>
      <c r="AS57" s="215"/>
      <c r="AT57" s="215"/>
      <c r="AU57" s="215"/>
      <c r="AV57" s="215"/>
      <c r="AW57" s="215"/>
      <c r="AX57" s="216"/>
    </row>
    <row r="58" spans="1:51" ht="26.25" customHeight="1" x14ac:dyDescent="0.15">
      <c r="A58" s="167"/>
      <c r="B58" s="168"/>
      <c r="C58" s="268" t="s">
        <v>39</v>
      </c>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174" t="s">
        <v>601</v>
      </c>
      <c r="AE58" s="175"/>
      <c r="AF58" s="175"/>
      <c r="AG58" s="177" t="s">
        <v>572</v>
      </c>
      <c r="AH58" s="178"/>
      <c r="AI58" s="178"/>
      <c r="AJ58" s="178"/>
      <c r="AK58" s="178"/>
      <c r="AL58" s="178"/>
      <c r="AM58" s="178"/>
      <c r="AN58" s="178"/>
      <c r="AO58" s="178"/>
      <c r="AP58" s="178"/>
      <c r="AQ58" s="178"/>
      <c r="AR58" s="178"/>
      <c r="AS58" s="178"/>
      <c r="AT58" s="178"/>
      <c r="AU58" s="178"/>
      <c r="AV58" s="178"/>
      <c r="AW58" s="178"/>
      <c r="AX58" s="179"/>
    </row>
    <row r="59" spans="1:51" ht="26.25" customHeight="1" x14ac:dyDescent="0.15">
      <c r="A59" s="167"/>
      <c r="B59" s="168"/>
      <c r="C59" s="188" t="s">
        <v>133</v>
      </c>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90" t="s">
        <v>593</v>
      </c>
      <c r="AE59" s="191"/>
      <c r="AF59" s="191"/>
      <c r="AG59" s="185" t="s">
        <v>602</v>
      </c>
      <c r="AH59" s="186"/>
      <c r="AI59" s="186"/>
      <c r="AJ59" s="186"/>
      <c r="AK59" s="186"/>
      <c r="AL59" s="186"/>
      <c r="AM59" s="186"/>
      <c r="AN59" s="186"/>
      <c r="AO59" s="186"/>
      <c r="AP59" s="186"/>
      <c r="AQ59" s="186"/>
      <c r="AR59" s="186"/>
      <c r="AS59" s="186"/>
      <c r="AT59" s="186"/>
      <c r="AU59" s="186"/>
      <c r="AV59" s="186"/>
      <c r="AW59" s="186"/>
      <c r="AX59" s="187"/>
    </row>
    <row r="60" spans="1:51" ht="26.25" customHeight="1" x14ac:dyDescent="0.15">
      <c r="A60" s="167"/>
      <c r="B60" s="168"/>
      <c r="C60" s="188" t="s">
        <v>35</v>
      </c>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90" t="s">
        <v>601</v>
      </c>
      <c r="AE60" s="191"/>
      <c r="AF60" s="191"/>
      <c r="AG60" s="185" t="s">
        <v>572</v>
      </c>
      <c r="AH60" s="186"/>
      <c r="AI60" s="186"/>
      <c r="AJ60" s="186"/>
      <c r="AK60" s="186"/>
      <c r="AL60" s="186"/>
      <c r="AM60" s="186"/>
      <c r="AN60" s="186"/>
      <c r="AO60" s="186"/>
      <c r="AP60" s="186"/>
      <c r="AQ60" s="186"/>
      <c r="AR60" s="186"/>
      <c r="AS60" s="186"/>
      <c r="AT60" s="186"/>
      <c r="AU60" s="186"/>
      <c r="AV60" s="186"/>
      <c r="AW60" s="186"/>
      <c r="AX60" s="187"/>
    </row>
    <row r="61" spans="1:51" ht="26.25" customHeight="1" x14ac:dyDescent="0.15">
      <c r="A61" s="167"/>
      <c r="B61" s="168"/>
      <c r="C61" s="188" t="s">
        <v>40</v>
      </c>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229"/>
      <c r="AD61" s="190" t="s">
        <v>593</v>
      </c>
      <c r="AE61" s="191"/>
      <c r="AF61" s="191"/>
      <c r="AG61" s="185" t="s">
        <v>627</v>
      </c>
      <c r="AH61" s="186"/>
      <c r="AI61" s="186"/>
      <c r="AJ61" s="186"/>
      <c r="AK61" s="186"/>
      <c r="AL61" s="186"/>
      <c r="AM61" s="186"/>
      <c r="AN61" s="186"/>
      <c r="AO61" s="186"/>
      <c r="AP61" s="186"/>
      <c r="AQ61" s="186"/>
      <c r="AR61" s="186"/>
      <c r="AS61" s="186"/>
      <c r="AT61" s="186"/>
      <c r="AU61" s="186"/>
      <c r="AV61" s="186"/>
      <c r="AW61" s="186"/>
      <c r="AX61" s="187"/>
    </row>
    <row r="62" spans="1:51" ht="26.25" customHeight="1" x14ac:dyDescent="0.15">
      <c r="A62" s="167"/>
      <c r="B62" s="168"/>
      <c r="C62" s="188" t="s">
        <v>206</v>
      </c>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229"/>
      <c r="AD62" s="230" t="s">
        <v>601</v>
      </c>
      <c r="AE62" s="231"/>
      <c r="AF62" s="231"/>
      <c r="AG62" s="232" t="s">
        <v>572</v>
      </c>
      <c r="AH62" s="233"/>
      <c r="AI62" s="233"/>
      <c r="AJ62" s="233"/>
      <c r="AK62" s="233"/>
      <c r="AL62" s="233"/>
      <c r="AM62" s="233"/>
      <c r="AN62" s="233"/>
      <c r="AO62" s="233"/>
      <c r="AP62" s="233"/>
      <c r="AQ62" s="233"/>
      <c r="AR62" s="233"/>
      <c r="AS62" s="233"/>
      <c r="AT62" s="233"/>
      <c r="AU62" s="233"/>
      <c r="AV62" s="233"/>
      <c r="AW62" s="233"/>
      <c r="AX62" s="234"/>
    </row>
    <row r="63" spans="1:51" ht="26.25" customHeight="1" x14ac:dyDescent="0.15">
      <c r="A63" s="167"/>
      <c r="B63" s="168"/>
      <c r="C63" s="289" t="s">
        <v>207</v>
      </c>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1"/>
      <c r="AD63" s="190" t="s">
        <v>601</v>
      </c>
      <c r="AE63" s="191"/>
      <c r="AF63" s="262"/>
      <c r="AG63" s="185" t="s">
        <v>572</v>
      </c>
      <c r="AH63" s="186"/>
      <c r="AI63" s="186"/>
      <c r="AJ63" s="186"/>
      <c r="AK63" s="186"/>
      <c r="AL63" s="186"/>
      <c r="AM63" s="186"/>
      <c r="AN63" s="186"/>
      <c r="AO63" s="186"/>
      <c r="AP63" s="186"/>
      <c r="AQ63" s="186"/>
      <c r="AR63" s="186"/>
      <c r="AS63" s="186"/>
      <c r="AT63" s="186"/>
      <c r="AU63" s="186"/>
      <c r="AV63" s="186"/>
      <c r="AW63" s="186"/>
      <c r="AX63" s="187"/>
    </row>
    <row r="64" spans="1:51" ht="48" customHeight="1" x14ac:dyDescent="0.15">
      <c r="A64" s="169"/>
      <c r="B64" s="170"/>
      <c r="C64" s="292" t="s">
        <v>199</v>
      </c>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4"/>
      <c r="AD64" s="223" t="s">
        <v>593</v>
      </c>
      <c r="AE64" s="224"/>
      <c r="AF64" s="225"/>
      <c r="AG64" s="226" t="s">
        <v>603</v>
      </c>
      <c r="AH64" s="227"/>
      <c r="AI64" s="227"/>
      <c r="AJ64" s="227"/>
      <c r="AK64" s="227"/>
      <c r="AL64" s="227"/>
      <c r="AM64" s="227"/>
      <c r="AN64" s="227"/>
      <c r="AO64" s="227"/>
      <c r="AP64" s="227"/>
      <c r="AQ64" s="227"/>
      <c r="AR64" s="227"/>
      <c r="AS64" s="227"/>
      <c r="AT64" s="227"/>
      <c r="AU64" s="227"/>
      <c r="AV64" s="227"/>
      <c r="AW64" s="227"/>
      <c r="AX64" s="228"/>
    </row>
    <row r="65" spans="1:50" ht="47.25" customHeight="1" x14ac:dyDescent="0.15">
      <c r="A65" s="165" t="s">
        <v>37</v>
      </c>
      <c r="B65" s="166"/>
      <c r="C65" s="171" t="s">
        <v>200</v>
      </c>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3"/>
      <c r="AD65" s="174" t="s">
        <v>634</v>
      </c>
      <c r="AE65" s="175"/>
      <c r="AF65" s="176"/>
      <c r="AG65" s="177" t="s">
        <v>639</v>
      </c>
      <c r="AH65" s="178"/>
      <c r="AI65" s="178"/>
      <c r="AJ65" s="178"/>
      <c r="AK65" s="178"/>
      <c r="AL65" s="178"/>
      <c r="AM65" s="178"/>
      <c r="AN65" s="178"/>
      <c r="AO65" s="178"/>
      <c r="AP65" s="178"/>
      <c r="AQ65" s="178"/>
      <c r="AR65" s="178"/>
      <c r="AS65" s="178"/>
      <c r="AT65" s="178"/>
      <c r="AU65" s="178"/>
      <c r="AV65" s="178"/>
      <c r="AW65" s="178"/>
      <c r="AX65" s="179"/>
    </row>
    <row r="66" spans="1:50" ht="35.25" customHeight="1" x14ac:dyDescent="0.15">
      <c r="A66" s="167"/>
      <c r="B66" s="168"/>
      <c r="C66" s="180" t="s">
        <v>42</v>
      </c>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2"/>
      <c r="AD66" s="183" t="s">
        <v>601</v>
      </c>
      <c r="AE66" s="184"/>
      <c r="AF66" s="184"/>
      <c r="AG66" s="185" t="s">
        <v>572</v>
      </c>
      <c r="AH66" s="186"/>
      <c r="AI66" s="186"/>
      <c r="AJ66" s="186"/>
      <c r="AK66" s="186"/>
      <c r="AL66" s="186"/>
      <c r="AM66" s="186"/>
      <c r="AN66" s="186"/>
      <c r="AO66" s="186"/>
      <c r="AP66" s="186"/>
      <c r="AQ66" s="186"/>
      <c r="AR66" s="186"/>
      <c r="AS66" s="186"/>
      <c r="AT66" s="186"/>
      <c r="AU66" s="186"/>
      <c r="AV66" s="186"/>
      <c r="AW66" s="186"/>
      <c r="AX66" s="187"/>
    </row>
    <row r="67" spans="1:50" ht="27" customHeight="1" x14ac:dyDescent="0.15">
      <c r="A67" s="167"/>
      <c r="B67" s="168"/>
      <c r="C67" s="188" t="s">
        <v>167</v>
      </c>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90" t="s">
        <v>593</v>
      </c>
      <c r="AE67" s="191"/>
      <c r="AF67" s="191"/>
      <c r="AG67" s="185" t="s">
        <v>638</v>
      </c>
      <c r="AH67" s="186"/>
      <c r="AI67" s="186"/>
      <c r="AJ67" s="186"/>
      <c r="AK67" s="186"/>
      <c r="AL67" s="186"/>
      <c r="AM67" s="186"/>
      <c r="AN67" s="186"/>
      <c r="AO67" s="186"/>
      <c r="AP67" s="186"/>
      <c r="AQ67" s="186"/>
      <c r="AR67" s="186"/>
      <c r="AS67" s="186"/>
      <c r="AT67" s="186"/>
      <c r="AU67" s="186"/>
      <c r="AV67" s="186"/>
      <c r="AW67" s="186"/>
      <c r="AX67" s="187"/>
    </row>
    <row r="68" spans="1:50" ht="27" customHeight="1" x14ac:dyDescent="0.15">
      <c r="A68" s="169"/>
      <c r="B68" s="170"/>
      <c r="C68" s="188" t="s">
        <v>41</v>
      </c>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90" t="s">
        <v>593</v>
      </c>
      <c r="AE68" s="191"/>
      <c r="AF68" s="191"/>
      <c r="AG68" s="217" t="s">
        <v>604</v>
      </c>
      <c r="AH68" s="218"/>
      <c r="AI68" s="218"/>
      <c r="AJ68" s="218"/>
      <c r="AK68" s="218"/>
      <c r="AL68" s="218"/>
      <c r="AM68" s="218"/>
      <c r="AN68" s="218"/>
      <c r="AO68" s="218"/>
      <c r="AP68" s="218"/>
      <c r="AQ68" s="218"/>
      <c r="AR68" s="218"/>
      <c r="AS68" s="218"/>
      <c r="AT68" s="218"/>
      <c r="AU68" s="218"/>
      <c r="AV68" s="218"/>
      <c r="AW68" s="218"/>
      <c r="AX68" s="219"/>
    </row>
    <row r="69" spans="1:50" ht="41.25" customHeight="1" x14ac:dyDescent="0.15">
      <c r="A69" s="199" t="s">
        <v>54</v>
      </c>
      <c r="B69" s="200"/>
      <c r="C69" s="205" t="s">
        <v>134</v>
      </c>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7"/>
      <c r="AD69" s="208" t="s">
        <v>601</v>
      </c>
      <c r="AE69" s="209"/>
      <c r="AF69" s="210"/>
      <c r="AG69" s="211" t="s">
        <v>640</v>
      </c>
      <c r="AH69" s="212"/>
      <c r="AI69" s="212"/>
      <c r="AJ69" s="212"/>
      <c r="AK69" s="212"/>
      <c r="AL69" s="212"/>
      <c r="AM69" s="212"/>
      <c r="AN69" s="212"/>
      <c r="AO69" s="212"/>
      <c r="AP69" s="212"/>
      <c r="AQ69" s="212"/>
      <c r="AR69" s="212"/>
      <c r="AS69" s="212"/>
      <c r="AT69" s="212"/>
      <c r="AU69" s="212"/>
      <c r="AV69" s="212"/>
      <c r="AW69" s="212"/>
      <c r="AX69" s="213"/>
    </row>
    <row r="70" spans="1:50" ht="19.7" customHeight="1" x14ac:dyDescent="0.15">
      <c r="A70" s="201"/>
      <c r="B70" s="202"/>
      <c r="C70" s="659" t="s">
        <v>0</v>
      </c>
      <c r="D70" s="660"/>
      <c r="E70" s="660"/>
      <c r="F70" s="660"/>
      <c r="G70" s="660"/>
      <c r="H70" s="660"/>
      <c r="I70" s="660"/>
      <c r="J70" s="660"/>
      <c r="K70" s="660"/>
      <c r="L70" s="660"/>
      <c r="M70" s="660"/>
      <c r="N70" s="660"/>
      <c r="O70" s="656" t="s">
        <v>563</v>
      </c>
      <c r="P70" s="657"/>
      <c r="Q70" s="657"/>
      <c r="R70" s="657"/>
      <c r="S70" s="657"/>
      <c r="T70" s="657"/>
      <c r="U70" s="657"/>
      <c r="V70" s="657"/>
      <c r="W70" s="657"/>
      <c r="X70" s="657"/>
      <c r="Y70" s="657"/>
      <c r="Z70" s="657"/>
      <c r="AA70" s="657"/>
      <c r="AB70" s="657"/>
      <c r="AC70" s="657"/>
      <c r="AD70" s="657"/>
      <c r="AE70" s="657"/>
      <c r="AF70" s="658"/>
      <c r="AG70" s="214"/>
      <c r="AH70" s="215"/>
      <c r="AI70" s="215"/>
      <c r="AJ70" s="215"/>
      <c r="AK70" s="215"/>
      <c r="AL70" s="215"/>
      <c r="AM70" s="215"/>
      <c r="AN70" s="215"/>
      <c r="AO70" s="215"/>
      <c r="AP70" s="215"/>
      <c r="AQ70" s="215"/>
      <c r="AR70" s="215"/>
      <c r="AS70" s="215"/>
      <c r="AT70" s="215"/>
      <c r="AU70" s="215"/>
      <c r="AV70" s="215"/>
      <c r="AW70" s="215"/>
      <c r="AX70" s="216"/>
    </row>
    <row r="71" spans="1:50" ht="24.75" customHeight="1" x14ac:dyDescent="0.15">
      <c r="A71" s="201"/>
      <c r="B71" s="202"/>
      <c r="C71" s="643"/>
      <c r="D71" s="644"/>
      <c r="E71" s="194"/>
      <c r="F71" s="194"/>
      <c r="G71" s="194"/>
      <c r="H71" s="195"/>
      <c r="I71" s="195"/>
      <c r="J71" s="645"/>
      <c r="K71" s="645"/>
      <c r="L71" s="645"/>
      <c r="M71" s="195"/>
      <c r="N71" s="646"/>
      <c r="O71" s="647" t="s">
        <v>642</v>
      </c>
      <c r="P71" s="648"/>
      <c r="Q71" s="648"/>
      <c r="R71" s="648"/>
      <c r="S71" s="648"/>
      <c r="T71" s="648"/>
      <c r="U71" s="648"/>
      <c r="V71" s="648"/>
      <c r="W71" s="648"/>
      <c r="X71" s="648"/>
      <c r="Y71" s="648"/>
      <c r="Z71" s="648"/>
      <c r="AA71" s="648"/>
      <c r="AB71" s="648"/>
      <c r="AC71" s="648"/>
      <c r="AD71" s="648"/>
      <c r="AE71" s="648"/>
      <c r="AF71" s="649"/>
      <c r="AG71" s="214"/>
      <c r="AH71" s="215"/>
      <c r="AI71" s="215"/>
      <c r="AJ71" s="215"/>
      <c r="AK71" s="215"/>
      <c r="AL71" s="215"/>
      <c r="AM71" s="215"/>
      <c r="AN71" s="215"/>
      <c r="AO71" s="215"/>
      <c r="AP71" s="215"/>
      <c r="AQ71" s="215"/>
      <c r="AR71" s="215"/>
      <c r="AS71" s="215"/>
      <c r="AT71" s="215"/>
      <c r="AU71" s="215"/>
      <c r="AV71" s="215"/>
      <c r="AW71" s="215"/>
      <c r="AX71" s="216"/>
    </row>
    <row r="72" spans="1:50" ht="24.75" customHeight="1" x14ac:dyDescent="0.15">
      <c r="A72" s="201"/>
      <c r="B72" s="202"/>
      <c r="C72" s="192"/>
      <c r="D72" s="193"/>
      <c r="E72" s="194"/>
      <c r="F72" s="194"/>
      <c r="G72" s="194"/>
      <c r="H72" s="195"/>
      <c r="I72" s="195"/>
      <c r="J72" s="196"/>
      <c r="K72" s="196"/>
      <c r="L72" s="196"/>
      <c r="M72" s="197"/>
      <c r="N72" s="198"/>
      <c r="O72" s="650"/>
      <c r="P72" s="651"/>
      <c r="Q72" s="651"/>
      <c r="R72" s="651"/>
      <c r="S72" s="651"/>
      <c r="T72" s="651"/>
      <c r="U72" s="651"/>
      <c r="V72" s="651"/>
      <c r="W72" s="651"/>
      <c r="X72" s="651"/>
      <c r="Y72" s="651"/>
      <c r="Z72" s="651"/>
      <c r="AA72" s="651"/>
      <c r="AB72" s="651"/>
      <c r="AC72" s="651"/>
      <c r="AD72" s="651"/>
      <c r="AE72" s="651"/>
      <c r="AF72" s="652"/>
      <c r="AG72" s="214"/>
      <c r="AH72" s="215"/>
      <c r="AI72" s="215"/>
      <c r="AJ72" s="215"/>
      <c r="AK72" s="215"/>
      <c r="AL72" s="215"/>
      <c r="AM72" s="215"/>
      <c r="AN72" s="215"/>
      <c r="AO72" s="215"/>
      <c r="AP72" s="215"/>
      <c r="AQ72" s="215"/>
      <c r="AR72" s="215"/>
      <c r="AS72" s="215"/>
      <c r="AT72" s="215"/>
      <c r="AU72" s="215"/>
      <c r="AV72" s="215"/>
      <c r="AW72" s="215"/>
      <c r="AX72" s="216"/>
    </row>
    <row r="73" spans="1:50" ht="24.75" customHeight="1" x14ac:dyDescent="0.15">
      <c r="A73" s="201"/>
      <c r="B73" s="202"/>
      <c r="C73" s="192"/>
      <c r="D73" s="193"/>
      <c r="E73" s="194"/>
      <c r="F73" s="194"/>
      <c r="G73" s="194"/>
      <c r="H73" s="195"/>
      <c r="I73" s="195"/>
      <c r="J73" s="196"/>
      <c r="K73" s="196"/>
      <c r="L73" s="196"/>
      <c r="M73" s="197"/>
      <c r="N73" s="198"/>
      <c r="O73" s="650"/>
      <c r="P73" s="651"/>
      <c r="Q73" s="651"/>
      <c r="R73" s="651"/>
      <c r="S73" s="651"/>
      <c r="T73" s="651"/>
      <c r="U73" s="651"/>
      <c r="V73" s="651"/>
      <c r="W73" s="651"/>
      <c r="X73" s="651"/>
      <c r="Y73" s="651"/>
      <c r="Z73" s="651"/>
      <c r="AA73" s="651"/>
      <c r="AB73" s="651"/>
      <c r="AC73" s="651"/>
      <c r="AD73" s="651"/>
      <c r="AE73" s="651"/>
      <c r="AF73" s="652"/>
      <c r="AG73" s="214"/>
      <c r="AH73" s="215"/>
      <c r="AI73" s="215"/>
      <c r="AJ73" s="215"/>
      <c r="AK73" s="215"/>
      <c r="AL73" s="215"/>
      <c r="AM73" s="215"/>
      <c r="AN73" s="215"/>
      <c r="AO73" s="215"/>
      <c r="AP73" s="215"/>
      <c r="AQ73" s="215"/>
      <c r="AR73" s="215"/>
      <c r="AS73" s="215"/>
      <c r="AT73" s="215"/>
      <c r="AU73" s="215"/>
      <c r="AV73" s="215"/>
      <c r="AW73" s="215"/>
      <c r="AX73" s="216"/>
    </row>
    <row r="74" spans="1:50" ht="24.75" customHeight="1" x14ac:dyDescent="0.15">
      <c r="A74" s="201"/>
      <c r="B74" s="202"/>
      <c r="C74" s="192"/>
      <c r="D74" s="193"/>
      <c r="E74" s="194"/>
      <c r="F74" s="194"/>
      <c r="G74" s="194"/>
      <c r="H74" s="195"/>
      <c r="I74" s="195"/>
      <c r="J74" s="196"/>
      <c r="K74" s="196"/>
      <c r="L74" s="196"/>
      <c r="M74" s="197"/>
      <c r="N74" s="198"/>
      <c r="O74" s="650"/>
      <c r="P74" s="651"/>
      <c r="Q74" s="651"/>
      <c r="R74" s="651"/>
      <c r="S74" s="651"/>
      <c r="T74" s="651"/>
      <c r="U74" s="651"/>
      <c r="V74" s="651"/>
      <c r="W74" s="651"/>
      <c r="X74" s="651"/>
      <c r="Y74" s="651"/>
      <c r="Z74" s="651"/>
      <c r="AA74" s="651"/>
      <c r="AB74" s="651"/>
      <c r="AC74" s="651"/>
      <c r="AD74" s="651"/>
      <c r="AE74" s="651"/>
      <c r="AF74" s="652"/>
      <c r="AG74" s="214"/>
      <c r="AH74" s="215"/>
      <c r="AI74" s="215"/>
      <c r="AJ74" s="215"/>
      <c r="AK74" s="215"/>
      <c r="AL74" s="215"/>
      <c r="AM74" s="215"/>
      <c r="AN74" s="215"/>
      <c r="AO74" s="215"/>
      <c r="AP74" s="215"/>
      <c r="AQ74" s="215"/>
      <c r="AR74" s="215"/>
      <c r="AS74" s="215"/>
      <c r="AT74" s="215"/>
      <c r="AU74" s="215"/>
      <c r="AV74" s="215"/>
      <c r="AW74" s="215"/>
      <c r="AX74" s="216"/>
    </row>
    <row r="75" spans="1:50" ht="24.75" customHeight="1" x14ac:dyDescent="0.15">
      <c r="A75" s="203"/>
      <c r="B75" s="204"/>
      <c r="C75" s="220"/>
      <c r="D75" s="221"/>
      <c r="E75" s="194"/>
      <c r="F75" s="194"/>
      <c r="G75" s="194"/>
      <c r="H75" s="195"/>
      <c r="I75" s="195"/>
      <c r="J75" s="222"/>
      <c r="K75" s="222"/>
      <c r="L75" s="222"/>
      <c r="M75" s="641"/>
      <c r="N75" s="642"/>
      <c r="O75" s="653"/>
      <c r="P75" s="654"/>
      <c r="Q75" s="654"/>
      <c r="R75" s="654"/>
      <c r="S75" s="654"/>
      <c r="T75" s="654"/>
      <c r="U75" s="654"/>
      <c r="V75" s="654"/>
      <c r="W75" s="654"/>
      <c r="X75" s="654"/>
      <c r="Y75" s="654"/>
      <c r="Z75" s="654"/>
      <c r="AA75" s="654"/>
      <c r="AB75" s="654"/>
      <c r="AC75" s="654"/>
      <c r="AD75" s="654"/>
      <c r="AE75" s="654"/>
      <c r="AF75" s="655"/>
      <c r="AG75" s="217"/>
      <c r="AH75" s="218"/>
      <c r="AI75" s="218"/>
      <c r="AJ75" s="218"/>
      <c r="AK75" s="218"/>
      <c r="AL75" s="218"/>
      <c r="AM75" s="218"/>
      <c r="AN75" s="218"/>
      <c r="AO75" s="218"/>
      <c r="AP75" s="218"/>
      <c r="AQ75" s="218"/>
      <c r="AR75" s="218"/>
      <c r="AS75" s="218"/>
      <c r="AT75" s="218"/>
      <c r="AU75" s="218"/>
      <c r="AV75" s="218"/>
      <c r="AW75" s="218"/>
      <c r="AX75" s="219"/>
    </row>
    <row r="76" spans="1:50" ht="67.5" customHeight="1" x14ac:dyDescent="0.15">
      <c r="A76" s="165" t="s">
        <v>45</v>
      </c>
      <c r="B76" s="671"/>
      <c r="C76" s="114" t="s">
        <v>49</v>
      </c>
      <c r="D76" s="473"/>
      <c r="E76" s="473"/>
      <c r="F76" s="474"/>
      <c r="G76" s="674" t="s">
        <v>635</v>
      </c>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L76" s="674"/>
      <c r="AM76" s="674"/>
      <c r="AN76" s="674"/>
      <c r="AO76" s="674"/>
      <c r="AP76" s="674"/>
      <c r="AQ76" s="674"/>
      <c r="AR76" s="674"/>
      <c r="AS76" s="674"/>
      <c r="AT76" s="674"/>
      <c r="AU76" s="674"/>
      <c r="AV76" s="674"/>
      <c r="AW76" s="674"/>
      <c r="AX76" s="675"/>
    </row>
    <row r="77" spans="1:50" ht="67.5" customHeight="1" thickBot="1" x14ac:dyDescent="0.2">
      <c r="A77" s="672"/>
      <c r="B77" s="673"/>
      <c r="C77" s="676" t="s">
        <v>53</v>
      </c>
      <c r="D77" s="677"/>
      <c r="E77" s="677"/>
      <c r="F77" s="678"/>
      <c r="G77" s="674" t="s">
        <v>636</v>
      </c>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5"/>
    </row>
    <row r="78" spans="1:50" ht="24" customHeight="1" x14ac:dyDescent="0.15">
      <c r="A78" s="661" t="s">
        <v>30</v>
      </c>
      <c r="B78" s="662"/>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3"/>
    </row>
    <row r="79" spans="1:50" ht="67.5" customHeight="1" thickBot="1" x14ac:dyDescent="0.2">
      <c r="A79" s="664" t="s">
        <v>630</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665"/>
      <c r="AP79" s="665"/>
      <c r="AQ79" s="665"/>
      <c r="AR79" s="665"/>
      <c r="AS79" s="665"/>
      <c r="AT79" s="665"/>
      <c r="AU79" s="665"/>
      <c r="AV79" s="665"/>
      <c r="AW79" s="665"/>
      <c r="AX79" s="666"/>
    </row>
    <row r="80" spans="1:50" ht="24.75" customHeight="1" x14ac:dyDescent="0.15">
      <c r="A80" s="667" t="s">
        <v>31</v>
      </c>
      <c r="B80" s="668"/>
      <c r="C80" s="668"/>
      <c r="D80" s="668"/>
      <c r="E80" s="668"/>
      <c r="F80" s="668"/>
      <c r="G80" s="668"/>
      <c r="H80" s="668"/>
      <c r="I80" s="668"/>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K80" s="668"/>
      <c r="AL80" s="668"/>
      <c r="AM80" s="668"/>
      <c r="AN80" s="668"/>
      <c r="AO80" s="668"/>
      <c r="AP80" s="668"/>
      <c r="AQ80" s="668"/>
      <c r="AR80" s="668"/>
      <c r="AS80" s="668"/>
      <c r="AT80" s="668"/>
      <c r="AU80" s="668"/>
      <c r="AV80" s="668"/>
      <c r="AW80" s="668"/>
      <c r="AX80" s="669"/>
    </row>
    <row r="81" spans="1:52" ht="67.5" customHeight="1" thickBot="1" x14ac:dyDescent="0.2">
      <c r="A81" s="147" t="s">
        <v>129</v>
      </c>
      <c r="B81" s="148"/>
      <c r="C81" s="148"/>
      <c r="D81" s="148"/>
      <c r="E81" s="149"/>
      <c r="F81" s="670" t="s">
        <v>631</v>
      </c>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c r="AG81" s="665"/>
      <c r="AH81" s="665"/>
      <c r="AI81" s="665"/>
      <c r="AJ81" s="665"/>
      <c r="AK81" s="665"/>
      <c r="AL81" s="665"/>
      <c r="AM81" s="665"/>
      <c r="AN81" s="665"/>
      <c r="AO81" s="665"/>
      <c r="AP81" s="665"/>
      <c r="AQ81" s="665"/>
      <c r="AR81" s="665"/>
      <c r="AS81" s="665"/>
      <c r="AT81" s="665"/>
      <c r="AU81" s="665"/>
      <c r="AV81" s="665"/>
      <c r="AW81" s="665"/>
      <c r="AX81" s="666"/>
    </row>
    <row r="82" spans="1:52" ht="24.75" customHeight="1" x14ac:dyDescent="0.15">
      <c r="A82" s="667" t="s">
        <v>43</v>
      </c>
      <c r="B82" s="668"/>
      <c r="C82" s="668"/>
      <c r="D82" s="668"/>
      <c r="E82" s="668"/>
      <c r="F82" s="668"/>
      <c r="G82" s="668"/>
      <c r="H82" s="668"/>
      <c r="I82" s="668"/>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669"/>
    </row>
    <row r="83" spans="1:52" ht="66" customHeight="1" thickBot="1" x14ac:dyDescent="0.2">
      <c r="A83" s="147" t="s">
        <v>129</v>
      </c>
      <c r="B83" s="148"/>
      <c r="C83" s="148"/>
      <c r="D83" s="148"/>
      <c r="E83" s="149"/>
      <c r="F83" s="150" t="s">
        <v>637</v>
      </c>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2"/>
    </row>
    <row r="84" spans="1:52" ht="24.75" customHeight="1" x14ac:dyDescent="0.15">
      <c r="A84" s="153" t="s">
        <v>32</v>
      </c>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5"/>
    </row>
    <row r="85" spans="1:52" ht="67.5" customHeight="1" thickBot="1" x14ac:dyDescent="0.2">
      <c r="A85" s="156" t="s">
        <v>642</v>
      </c>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8"/>
    </row>
    <row r="86" spans="1:52" ht="24.75" customHeight="1" x14ac:dyDescent="0.15">
      <c r="A86" s="159" t="s">
        <v>209</v>
      </c>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1"/>
      <c r="AZ86" s="10"/>
    </row>
    <row r="87" spans="1:52" ht="24.75" customHeight="1" x14ac:dyDescent="0.15">
      <c r="A87" s="162" t="s">
        <v>244</v>
      </c>
      <c r="B87" s="163"/>
      <c r="C87" s="163"/>
      <c r="D87" s="164"/>
      <c r="E87" s="143" t="s">
        <v>587</v>
      </c>
      <c r="F87" s="144"/>
      <c r="G87" s="144"/>
      <c r="H87" s="144"/>
      <c r="I87" s="144"/>
      <c r="J87" s="144"/>
      <c r="K87" s="144"/>
      <c r="L87" s="144"/>
      <c r="M87" s="144"/>
      <c r="N87" s="144"/>
      <c r="O87" s="144"/>
      <c r="P87" s="145"/>
      <c r="Q87" s="143"/>
      <c r="R87" s="144"/>
      <c r="S87" s="144"/>
      <c r="T87" s="144"/>
      <c r="U87" s="144"/>
      <c r="V87" s="144"/>
      <c r="W87" s="144"/>
      <c r="X87" s="144"/>
      <c r="Y87" s="144"/>
      <c r="Z87" s="144"/>
      <c r="AA87" s="144"/>
      <c r="AB87" s="145"/>
      <c r="AC87" s="143"/>
      <c r="AD87" s="144"/>
      <c r="AE87" s="144"/>
      <c r="AF87" s="144"/>
      <c r="AG87" s="144"/>
      <c r="AH87" s="144"/>
      <c r="AI87" s="144"/>
      <c r="AJ87" s="144"/>
      <c r="AK87" s="144"/>
      <c r="AL87" s="144"/>
      <c r="AM87" s="144"/>
      <c r="AN87" s="145"/>
      <c r="AO87" s="143"/>
      <c r="AP87" s="144"/>
      <c r="AQ87" s="144"/>
      <c r="AR87" s="144"/>
      <c r="AS87" s="144"/>
      <c r="AT87" s="144"/>
      <c r="AU87" s="144"/>
      <c r="AV87" s="144"/>
      <c r="AW87" s="144"/>
      <c r="AX87" s="146"/>
      <c r="AY87" s="60"/>
    </row>
    <row r="88" spans="1:52" ht="24.75" customHeight="1" x14ac:dyDescent="0.15">
      <c r="A88" s="96" t="s">
        <v>243</v>
      </c>
      <c r="B88" s="96"/>
      <c r="C88" s="96"/>
      <c r="D88" s="96"/>
      <c r="E88" s="143" t="s">
        <v>588</v>
      </c>
      <c r="F88" s="144"/>
      <c r="G88" s="144"/>
      <c r="H88" s="144"/>
      <c r="I88" s="144"/>
      <c r="J88" s="144"/>
      <c r="K88" s="144"/>
      <c r="L88" s="144"/>
      <c r="M88" s="144"/>
      <c r="N88" s="144"/>
      <c r="O88" s="144"/>
      <c r="P88" s="145"/>
      <c r="Q88" s="143"/>
      <c r="R88" s="144"/>
      <c r="S88" s="144"/>
      <c r="T88" s="144"/>
      <c r="U88" s="144"/>
      <c r="V88" s="144"/>
      <c r="W88" s="144"/>
      <c r="X88" s="144"/>
      <c r="Y88" s="144"/>
      <c r="Z88" s="144"/>
      <c r="AA88" s="144"/>
      <c r="AB88" s="145"/>
      <c r="AC88" s="143"/>
      <c r="AD88" s="144"/>
      <c r="AE88" s="144"/>
      <c r="AF88" s="144"/>
      <c r="AG88" s="144"/>
      <c r="AH88" s="144"/>
      <c r="AI88" s="144"/>
      <c r="AJ88" s="144"/>
      <c r="AK88" s="144"/>
      <c r="AL88" s="144"/>
      <c r="AM88" s="144"/>
      <c r="AN88" s="145"/>
      <c r="AO88" s="143"/>
      <c r="AP88" s="144"/>
      <c r="AQ88" s="144"/>
      <c r="AR88" s="144"/>
      <c r="AS88" s="144"/>
      <c r="AT88" s="144"/>
      <c r="AU88" s="144"/>
      <c r="AV88" s="144"/>
      <c r="AW88" s="144"/>
      <c r="AX88" s="146"/>
    </row>
    <row r="89" spans="1:52" ht="24.75" customHeight="1" x14ac:dyDescent="0.15">
      <c r="A89" s="96" t="s">
        <v>242</v>
      </c>
      <c r="B89" s="96"/>
      <c r="C89" s="96"/>
      <c r="D89" s="96"/>
      <c r="E89" s="143" t="s">
        <v>589</v>
      </c>
      <c r="F89" s="144"/>
      <c r="G89" s="144"/>
      <c r="H89" s="144"/>
      <c r="I89" s="144"/>
      <c r="J89" s="144"/>
      <c r="K89" s="144"/>
      <c r="L89" s="144"/>
      <c r="M89" s="144"/>
      <c r="N89" s="144"/>
      <c r="O89" s="144"/>
      <c r="P89" s="145"/>
      <c r="Q89" s="143"/>
      <c r="R89" s="144"/>
      <c r="S89" s="144"/>
      <c r="T89" s="144"/>
      <c r="U89" s="144"/>
      <c r="V89" s="144"/>
      <c r="W89" s="144"/>
      <c r="X89" s="144"/>
      <c r="Y89" s="144"/>
      <c r="Z89" s="144"/>
      <c r="AA89" s="144"/>
      <c r="AB89" s="145"/>
      <c r="AC89" s="143"/>
      <c r="AD89" s="144"/>
      <c r="AE89" s="144"/>
      <c r="AF89" s="144"/>
      <c r="AG89" s="144"/>
      <c r="AH89" s="144"/>
      <c r="AI89" s="144"/>
      <c r="AJ89" s="144"/>
      <c r="AK89" s="144"/>
      <c r="AL89" s="144"/>
      <c r="AM89" s="144"/>
      <c r="AN89" s="145"/>
      <c r="AO89" s="143"/>
      <c r="AP89" s="144"/>
      <c r="AQ89" s="144"/>
      <c r="AR89" s="144"/>
      <c r="AS89" s="144"/>
      <c r="AT89" s="144"/>
      <c r="AU89" s="144"/>
      <c r="AV89" s="144"/>
      <c r="AW89" s="144"/>
      <c r="AX89" s="146"/>
    </row>
    <row r="90" spans="1:52" ht="24.75" customHeight="1" x14ac:dyDescent="0.15">
      <c r="A90" s="96" t="s">
        <v>241</v>
      </c>
      <c r="B90" s="96"/>
      <c r="C90" s="96"/>
      <c r="D90" s="96"/>
      <c r="E90" s="143" t="s">
        <v>590</v>
      </c>
      <c r="F90" s="144"/>
      <c r="G90" s="144"/>
      <c r="H90" s="144"/>
      <c r="I90" s="144"/>
      <c r="J90" s="144"/>
      <c r="K90" s="144"/>
      <c r="L90" s="144"/>
      <c r="M90" s="144"/>
      <c r="N90" s="144"/>
      <c r="O90" s="144"/>
      <c r="P90" s="145"/>
      <c r="Q90" s="143"/>
      <c r="R90" s="144"/>
      <c r="S90" s="144"/>
      <c r="T90" s="144"/>
      <c r="U90" s="144"/>
      <c r="V90" s="144"/>
      <c r="W90" s="144"/>
      <c r="X90" s="144"/>
      <c r="Y90" s="144"/>
      <c r="Z90" s="144"/>
      <c r="AA90" s="144"/>
      <c r="AB90" s="145"/>
      <c r="AC90" s="143"/>
      <c r="AD90" s="144"/>
      <c r="AE90" s="144"/>
      <c r="AF90" s="144"/>
      <c r="AG90" s="144"/>
      <c r="AH90" s="144"/>
      <c r="AI90" s="144"/>
      <c r="AJ90" s="144"/>
      <c r="AK90" s="144"/>
      <c r="AL90" s="144"/>
      <c r="AM90" s="144"/>
      <c r="AN90" s="145"/>
      <c r="AO90" s="143"/>
      <c r="AP90" s="144"/>
      <c r="AQ90" s="144"/>
      <c r="AR90" s="144"/>
      <c r="AS90" s="144"/>
      <c r="AT90" s="144"/>
      <c r="AU90" s="144"/>
      <c r="AV90" s="144"/>
      <c r="AW90" s="144"/>
      <c r="AX90" s="146"/>
    </row>
    <row r="91" spans="1:52" ht="24.75" customHeight="1" x14ac:dyDescent="0.15">
      <c r="A91" s="96" t="s">
        <v>240</v>
      </c>
      <c r="B91" s="96"/>
      <c r="C91" s="96"/>
      <c r="D91" s="96"/>
      <c r="E91" s="143" t="s">
        <v>591</v>
      </c>
      <c r="F91" s="144"/>
      <c r="G91" s="144"/>
      <c r="H91" s="144"/>
      <c r="I91" s="144"/>
      <c r="J91" s="144"/>
      <c r="K91" s="144"/>
      <c r="L91" s="144"/>
      <c r="M91" s="144"/>
      <c r="N91" s="144"/>
      <c r="O91" s="144"/>
      <c r="P91" s="145"/>
      <c r="Q91" s="143"/>
      <c r="R91" s="144"/>
      <c r="S91" s="144"/>
      <c r="T91" s="144"/>
      <c r="U91" s="144"/>
      <c r="V91" s="144"/>
      <c r="W91" s="144"/>
      <c r="X91" s="144"/>
      <c r="Y91" s="144"/>
      <c r="Z91" s="144"/>
      <c r="AA91" s="144"/>
      <c r="AB91" s="145"/>
      <c r="AC91" s="143"/>
      <c r="AD91" s="144"/>
      <c r="AE91" s="144"/>
      <c r="AF91" s="144"/>
      <c r="AG91" s="144"/>
      <c r="AH91" s="144"/>
      <c r="AI91" s="144"/>
      <c r="AJ91" s="144"/>
      <c r="AK91" s="144"/>
      <c r="AL91" s="144"/>
      <c r="AM91" s="144"/>
      <c r="AN91" s="145"/>
      <c r="AO91" s="143"/>
      <c r="AP91" s="144"/>
      <c r="AQ91" s="144"/>
      <c r="AR91" s="144"/>
      <c r="AS91" s="144"/>
      <c r="AT91" s="144"/>
      <c r="AU91" s="144"/>
      <c r="AV91" s="144"/>
      <c r="AW91" s="144"/>
      <c r="AX91" s="146"/>
    </row>
    <row r="92" spans="1:52" ht="24.75" customHeight="1" x14ac:dyDescent="0.15">
      <c r="A92" s="96" t="s">
        <v>239</v>
      </c>
      <c r="B92" s="96"/>
      <c r="C92" s="96"/>
      <c r="D92" s="96"/>
      <c r="E92" s="143" t="s">
        <v>592</v>
      </c>
      <c r="F92" s="144"/>
      <c r="G92" s="144"/>
      <c r="H92" s="144"/>
      <c r="I92" s="144"/>
      <c r="J92" s="144"/>
      <c r="K92" s="144"/>
      <c r="L92" s="144"/>
      <c r="M92" s="144"/>
      <c r="N92" s="144"/>
      <c r="O92" s="144"/>
      <c r="P92" s="145"/>
      <c r="Q92" s="143"/>
      <c r="R92" s="144"/>
      <c r="S92" s="144"/>
      <c r="T92" s="144"/>
      <c r="U92" s="144"/>
      <c r="V92" s="144"/>
      <c r="W92" s="144"/>
      <c r="X92" s="144"/>
      <c r="Y92" s="144"/>
      <c r="Z92" s="144"/>
      <c r="AA92" s="144"/>
      <c r="AB92" s="145"/>
      <c r="AC92" s="143"/>
      <c r="AD92" s="144"/>
      <c r="AE92" s="144"/>
      <c r="AF92" s="144"/>
      <c r="AG92" s="144"/>
      <c r="AH92" s="144"/>
      <c r="AI92" s="144"/>
      <c r="AJ92" s="144"/>
      <c r="AK92" s="144"/>
      <c r="AL92" s="144"/>
      <c r="AM92" s="144"/>
      <c r="AN92" s="145"/>
      <c r="AO92" s="143"/>
      <c r="AP92" s="144"/>
      <c r="AQ92" s="144"/>
      <c r="AR92" s="144"/>
      <c r="AS92" s="144"/>
      <c r="AT92" s="144"/>
      <c r="AU92" s="144"/>
      <c r="AV92" s="144"/>
      <c r="AW92" s="144"/>
      <c r="AX92" s="146"/>
    </row>
    <row r="93" spans="1:52" ht="24.75" customHeight="1" x14ac:dyDescent="0.15">
      <c r="A93" s="96" t="s">
        <v>238</v>
      </c>
      <c r="B93" s="96"/>
      <c r="C93" s="96"/>
      <c r="D93" s="96"/>
      <c r="E93" s="143" t="s">
        <v>589</v>
      </c>
      <c r="F93" s="144"/>
      <c r="G93" s="144"/>
      <c r="H93" s="144"/>
      <c r="I93" s="144"/>
      <c r="J93" s="144"/>
      <c r="K93" s="144"/>
      <c r="L93" s="144"/>
      <c r="M93" s="144"/>
      <c r="N93" s="144"/>
      <c r="O93" s="144"/>
      <c r="P93" s="145"/>
      <c r="Q93" s="143"/>
      <c r="R93" s="144"/>
      <c r="S93" s="144"/>
      <c r="T93" s="144"/>
      <c r="U93" s="144"/>
      <c r="V93" s="144"/>
      <c r="W93" s="144"/>
      <c r="X93" s="144"/>
      <c r="Y93" s="144"/>
      <c r="Z93" s="144"/>
      <c r="AA93" s="144"/>
      <c r="AB93" s="145"/>
      <c r="AC93" s="143"/>
      <c r="AD93" s="144"/>
      <c r="AE93" s="144"/>
      <c r="AF93" s="144"/>
      <c r="AG93" s="144"/>
      <c r="AH93" s="144"/>
      <c r="AI93" s="144"/>
      <c r="AJ93" s="144"/>
      <c r="AK93" s="144"/>
      <c r="AL93" s="144"/>
      <c r="AM93" s="144"/>
      <c r="AN93" s="145"/>
      <c r="AO93" s="143"/>
      <c r="AP93" s="144"/>
      <c r="AQ93" s="144"/>
      <c r="AR93" s="144"/>
      <c r="AS93" s="144"/>
      <c r="AT93" s="144"/>
      <c r="AU93" s="144"/>
      <c r="AV93" s="144"/>
      <c r="AW93" s="144"/>
      <c r="AX93" s="146"/>
    </row>
    <row r="94" spans="1:52" ht="24.75" customHeight="1" x14ac:dyDescent="0.15">
      <c r="A94" s="96" t="s">
        <v>237</v>
      </c>
      <c r="B94" s="96"/>
      <c r="C94" s="96"/>
      <c r="D94" s="96"/>
      <c r="E94" s="143" t="s">
        <v>591</v>
      </c>
      <c r="F94" s="144"/>
      <c r="G94" s="144"/>
      <c r="H94" s="144"/>
      <c r="I94" s="144"/>
      <c r="J94" s="144"/>
      <c r="K94" s="144"/>
      <c r="L94" s="144"/>
      <c r="M94" s="144"/>
      <c r="N94" s="144"/>
      <c r="O94" s="144"/>
      <c r="P94" s="145"/>
      <c r="Q94" s="143"/>
      <c r="R94" s="144"/>
      <c r="S94" s="144"/>
      <c r="T94" s="144"/>
      <c r="U94" s="144"/>
      <c r="V94" s="144"/>
      <c r="W94" s="144"/>
      <c r="X94" s="144"/>
      <c r="Y94" s="144"/>
      <c r="Z94" s="144"/>
      <c r="AA94" s="144"/>
      <c r="AB94" s="145"/>
      <c r="AC94" s="143"/>
      <c r="AD94" s="144"/>
      <c r="AE94" s="144"/>
      <c r="AF94" s="144"/>
      <c r="AG94" s="144"/>
      <c r="AH94" s="144"/>
      <c r="AI94" s="144"/>
      <c r="AJ94" s="144"/>
      <c r="AK94" s="144"/>
      <c r="AL94" s="144"/>
      <c r="AM94" s="144"/>
      <c r="AN94" s="145"/>
      <c r="AO94" s="143"/>
      <c r="AP94" s="144"/>
      <c r="AQ94" s="144"/>
      <c r="AR94" s="144"/>
      <c r="AS94" s="144"/>
      <c r="AT94" s="144"/>
      <c r="AU94" s="144"/>
      <c r="AV94" s="144"/>
      <c r="AW94" s="144"/>
      <c r="AX94" s="146"/>
    </row>
    <row r="95" spans="1:52" ht="24.75" customHeight="1" x14ac:dyDescent="0.15">
      <c r="A95" s="96" t="s">
        <v>383</v>
      </c>
      <c r="B95" s="96"/>
      <c r="C95" s="96"/>
      <c r="D95" s="96"/>
      <c r="E95" s="70" t="s">
        <v>565</v>
      </c>
      <c r="F95" s="69"/>
      <c r="G95" s="69"/>
      <c r="H95" s="63" t="str">
        <f>IF(E95="","","-")</f>
        <v>-</v>
      </c>
      <c r="I95" s="69"/>
      <c r="J95" s="69"/>
      <c r="K95" s="63" t="str">
        <f>IF(I95="","","-")</f>
        <v/>
      </c>
      <c r="L95" s="71">
        <v>25</v>
      </c>
      <c r="M95" s="71"/>
      <c r="N95" s="63" t="str">
        <f>IF(O95="","","-")</f>
        <v/>
      </c>
      <c r="O95" s="72"/>
      <c r="P95" s="73"/>
      <c r="Q95" s="70"/>
      <c r="R95" s="69"/>
      <c r="S95" s="69"/>
      <c r="T95" s="63" t="str">
        <f>IF(Q95="","","-")</f>
        <v/>
      </c>
      <c r="U95" s="69"/>
      <c r="V95" s="69"/>
      <c r="W95" s="63" t="str">
        <f>IF(U95="","","-")</f>
        <v/>
      </c>
      <c r="X95" s="71"/>
      <c r="Y95" s="71"/>
      <c r="Z95" s="63" t="str">
        <f>IF(AA95="","","-")</f>
        <v/>
      </c>
      <c r="AA95" s="72"/>
      <c r="AB95" s="73"/>
      <c r="AC95" s="70"/>
      <c r="AD95" s="69"/>
      <c r="AE95" s="69"/>
      <c r="AF95" s="63" t="str">
        <f>IF(AC95="","","-")</f>
        <v/>
      </c>
      <c r="AG95" s="69"/>
      <c r="AH95" s="69"/>
      <c r="AI95" s="63" t="str">
        <f>IF(AG95="","","-")</f>
        <v/>
      </c>
      <c r="AJ95" s="71"/>
      <c r="AK95" s="71"/>
      <c r="AL95" s="63" t="str">
        <f>IF(AM95="","","-")</f>
        <v/>
      </c>
      <c r="AM95" s="72"/>
      <c r="AN95" s="73"/>
      <c r="AO95" s="70"/>
      <c r="AP95" s="69"/>
      <c r="AQ95" s="63" t="str">
        <f>IF(AO95="","","-")</f>
        <v/>
      </c>
      <c r="AR95" s="69"/>
      <c r="AS95" s="69"/>
      <c r="AT95" s="63" t="str">
        <f>IF(AR95="","","-")</f>
        <v/>
      </c>
      <c r="AU95" s="71"/>
      <c r="AV95" s="71"/>
      <c r="AW95" s="63" t="str">
        <f>IF(AX95="","","-")</f>
        <v/>
      </c>
      <c r="AX95" s="65"/>
    </row>
    <row r="96" spans="1:52" ht="24.75" customHeight="1" x14ac:dyDescent="0.15">
      <c r="A96" s="96" t="s">
        <v>554</v>
      </c>
      <c r="B96" s="96"/>
      <c r="C96" s="96"/>
      <c r="D96" s="96"/>
      <c r="E96" s="70" t="s">
        <v>565</v>
      </c>
      <c r="F96" s="69"/>
      <c r="G96" s="69"/>
      <c r="H96" s="63"/>
      <c r="I96" s="69"/>
      <c r="J96" s="69"/>
      <c r="K96" s="63"/>
      <c r="L96" s="71">
        <v>24</v>
      </c>
      <c r="M96" s="71"/>
      <c r="N96" s="63" t="str">
        <f>IF(O96="","","-")</f>
        <v/>
      </c>
      <c r="O96" s="72"/>
      <c r="P96" s="73"/>
      <c r="Q96" s="70"/>
      <c r="R96" s="69"/>
      <c r="S96" s="69"/>
      <c r="T96" s="63" t="str">
        <f>IF(Q96="","","-")</f>
        <v/>
      </c>
      <c r="U96" s="69"/>
      <c r="V96" s="69"/>
      <c r="W96" s="63" t="str">
        <f>IF(U96="","","-")</f>
        <v/>
      </c>
      <c r="X96" s="71"/>
      <c r="Y96" s="71"/>
      <c r="Z96" s="63" t="str">
        <f>IF(AA96="","","-")</f>
        <v/>
      </c>
      <c r="AA96" s="72"/>
      <c r="AB96" s="73"/>
      <c r="AC96" s="70"/>
      <c r="AD96" s="69"/>
      <c r="AE96" s="69"/>
      <c r="AF96" s="63" t="str">
        <f>IF(AC96="","","-")</f>
        <v/>
      </c>
      <c r="AG96" s="69"/>
      <c r="AH96" s="69"/>
      <c r="AI96" s="63" t="str">
        <f>IF(AG96="","","-")</f>
        <v/>
      </c>
      <c r="AJ96" s="71"/>
      <c r="AK96" s="71"/>
      <c r="AL96" s="63" t="str">
        <f>IF(AM96="","","-")</f>
        <v/>
      </c>
      <c r="AM96" s="72"/>
      <c r="AN96" s="73"/>
      <c r="AO96" s="70"/>
      <c r="AP96" s="69"/>
      <c r="AQ96" s="63" t="str">
        <f>IF(AO96="","","-")</f>
        <v/>
      </c>
      <c r="AR96" s="69"/>
      <c r="AS96" s="69"/>
      <c r="AT96" s="63" t="str">
        <f>IF(AR96="","","-")</f>
        <v/>
      </c>
      <c r="AU96" s="71"/>
      <c r="AV96" s="71"/>
      <c r="AW96" s="63" t="str">
        <f>IF(AX96="","","-")</f>
        <v/>
      </c>
      <c r="AX96" s="65"/>
    </row>
    <row r="97" spans="1:50" ht="24.75" customHeight="1" x14ac:dyDescent="0.15">
      <c r="A97" s="96" t="s">
        <v>351</v>
      </c>
      <c r="B97" s="96"/>
      <c r="C97" s="96"/>
      <c r="D97" s="96"/>
      <c r="E97" s="67">
        <v>2021</v>
      </c>
      <c r="F97" s="68"/>
      <c r="G97" s="69" t="s">
        <v>594</v>
      </c>
      <c r="H97" s="69"/>
      <c r="I97" s="69"/>
      <c r="J97" s="68">
        <v>20</v>
      </c>
      <c r="K97" s="68"/>
      <c r="L97" s="71">
        <v>34</v>
      </c>
      <c r="M97" s="71"/>
      <c r="N97" s="71"/>
      <c r="O97" s="68"/>
      <c r="P97" s="68"/>
      <c r="Q97" s="67"/>
      <c r="R97" s="68"/>
      <c r="S97" s="69"/>
      <c r="T97" s="69"/>
      <c r="U97" s="69"/>
      <c r="V97" s="68"/>
      <c r="W97" s="68"/>
      <c r="X97" s="71"/>
      <c r="Y97" s="71"/>
      <c r="Z97" s="71"/>
      <c r="AA97" s="68"/>
      <c r="AB97" s="129"/>
      <c r="AC97" s="67"/>
      <c r="AD97" s="68"/>
      <c r="AE97" s="69"/>
      <c r="AF97" s="69"/>
      <c r="AG97" s="69"/>
      <c r="AH97" s="68"/>
      <c r="AI97" s="68"/>
      <c r="AJ97" s="71"/>
      <c r="AK97" s="71"/>
      <c r="AL97" s="71"/>
      <c r="AM97" s="68"/>
      <c r="AN97" s="129"/>
      <c r="AO97" s="67"/>
      <c r="AP97" s="68"/>
      <c r="AQ97" s="69"/>
      <c r="AR97" s="69"/>
      <c r="AS97" s="69"/>
      <c r="AT97" s="68"/>
      <c r="AU97" s="68"/>
      <c r="AV97" s="71"/>
      <c r="AW97" s="71"/>
      <c r="AX97" s="65"/>
    </row>
    <row r="98" spans="1:50" ht="28.35" customHeight="1" x14ac:dyDescent="0.15">
      <c r="A98" s="130" t="s">
        <v>231</v>
      </c>
      <c r="B98" s="131"/>
      <c r="C98" s="131"/>
      <c r="D98" s="131"/>
      <c r="E98" s="131"/>
      <c r="F98" s="132"/>
      <c r="G98" s="50" t="s">
        <v>556</v>
      </c>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130"/>
      <c r="B99" s="131"/>
      <c r="C99" s="131"/>
      <c r="D99" s="131"/>
      <c r="E99" s="131"/>
      <c r="F99" s="132"/>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30"/>
      <c r="B100" s="131"/>
      <c r="C100" s="131"/>
      <c r="D100" s="131"/>
      <c r="E100" s="131"/>
      <c r="F100" s="132"/>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30"/>
      <c r="B101" s="131"/>
      <c r="C101" s="131"/>
      <c r="D101" s="131"/>
      <c r="E101" s="131"/>
      <c r="F101" s="132"/>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7.75" customHeight="1" x14ac:dyDescent="0.15">
      <c r="A102" s="130"/>
      <c r="B102" s="131"/>
      <c r="C102" s="131"/>
      <c r="D102" s="131"/>
      <c r="E102" s="131"/>
      <c r="F102" s="132"/>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30"/>
      <c r="B103" s="131"/>
      <c r="C103" s="131"/>
      <c r="D103" s="131"/>
      <c r="E103" s="131"/>
      <c r="F103" s="132"/>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30"/>
      <c r="B104" s="131"/>
      <c r="C104" s="131"/>
      <c r="D104" s="131"/>
      <c r="E104" s="131"/>
      <c r="F104" s="132"/>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130"/>
      <c r="B105" s="131"/>
      <c r="C105" s="131"/>
      <c r="D105" s="131"/>
      <c r="E105" s="131"/>
      <c r="F105" s="132"/>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30"/>
      <c r="B106" s="131"/>
      <c r="C106" s="131"/>
      <c r="D106" s="131"/>
      <c r="E106" s="131"/>
      <c r="F106" s="132"/>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30"/>
      <c r="B107" s="131"/>
      <c r="C107" s="131"/>
      <c r="D107" s="131"/>
      <c r="E107" s="131"/>
      <c r="F107" s="132"/>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30"/>
      <c r="B108" s="131"/>
      <c r="C108" s="131"/>
      <c r="D108" s="131"/>
      <c r="E108" s="131"/>
      <c r="F108" s="132"/>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15">
      <c r="A109" s="130"/>
      <c r="B109" s="131"/>
      <c r="C109" s="131"/>
      <c r="D109" s="131"/>
      <c r="E109" s="131"/>
      <c r="F109" s="132"/>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30"/>
      <c r="B110" s="131"/>
      <c r="C110" s="131"/>
      <c r="D110" s="131"/>
      <c r="E110" s="131"/>
      <c r="F110" s="132"/>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130"/>
      <c r="B111" s="131"/>
      <c r="C111" s="131"/>
      <c r="D111" s="131"/>
      <c r="E111" s="131"/>
      <c r="F111" s="132"/>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8.35" customHeight="1" x14ac:dyDescent="0.15">
      <c r="A112" s="130"/>
      <c r="B112" s="131"/>
      <c r="C112" s="131"/>
      <c r="D112" s="131"/>
      <c r="E112" s="131"/>
      <c r="F112" s="132"/>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52.5" customHeight="1" x14ac:dyDescent="0.15">
      <c r="A113" s="130"/>
      <c r="B113" s="131"/>
      <c r="C113" s="131"/>
      <c r="D113" s="131"/>
      <c r="E113" s="131"/>
      <c r="F113" s="132"/>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52.5" customHeight="1" x14ac:dyDescent="0.15">
      <c r="A114" s="130"/>
      <c r="B114" s="131"/>
      <c r="C114" s="131"/>
      <c r="D114" s="131"/>
      <c r="E114" s="131"/>
      <c r="F114" s="132"/>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52.5" customHeight="1" x14ac:dyDescent="0.15">
      <c r="A115" s="130"/>
      <c r="B115" s="131"/>
      <c r="C115" s="131"/>
      <c r="D115" s="131"/>
      <c r="E115" s="131"/>
      <c r="F115" s="132"/>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9.25" customHeight="1" x14ac:dyDescent="0.15">
      <c r="A116" s="130"/>
      <c r="B116" s="131"/>
      <c r="C116" s="131"/>
      <c r="D116" s="131"/>
      <c r="E116" s="131"/>
      <c r="F116" s="132"/>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18.399999999999999" customHeight="1" x14ac:dyDescent="0.15">
      <c r="A117" s="130"/>
      <c r="B117" s="131"/>
      <c r="C117" s="131"/>
      <c r="D117" s="131"/>
      <c r="E117" s="131"/>
      <c r="F117" s="132"/>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35.25" customHeight="1" x14ac:dyDescent="0.15">
      <c r="A118" s="130"/>
      <c r="B118" s="131"/>
      <c r="C118" s="131"/>
      <c r="D118" s="131"/>
      <c r="E118" s="131"/>
      <c r="F118" s="132"/>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30" customHeight="1" thickBot="1" x14ac:dyDescent="0.2">
      <c r="A119" s="130"/>
      <c r="B119" s="131"/>
      <c r="C119" s="131"/>
      <c r="D119" s="131"/>
      <c r="E119" s="131"/>
      <c r="F119" s="132"/>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36.75" customHeight="1" x14ac:dyDescent="0.15">
      <c r="A120" s="133" t="s">
        <v>233</v>
      </c>
      <c r="B120" s="134"/>
      <c r="C120" s="134"/>
      <c r="D120" s="134"/>
      <c r="E120" s="134"/>
      <c r="F120" s="135"/>
      <c r="G120" s="139" t="s">
        <v>624</v>
      </c>
      <c r="H120" s="140"/>
      <c r="I120" s="140"/>
      <c r="J120" s="140"/>
      <c r="K120" s="140"/>
      <c r="L120" s="140"/>
      <c r="M120" s="140"/>
      <c r="N120" s="140"/>
      <c r="O120" s="140"/>
      <c r="P120" s="140"/>
      <c r="Q120" s="140"/>
      <c r="R120" s="140"/>
      <c r="S120" s="140"/>
      <c r="T120" s="140"/>
      <c r="U120" s="140"/>
      <c r="V120" s="140"/>
      <c r="W120" s="140"/>
      <c r="X120" s="140"/>
      <c r="Y120" s="140"/>
      <c r="Z120" s="140"/>
      <c r="AA120" s="140"/>
      <c r="AB120" s="141"/>
      <c r="AC120" s="139" t="s">
        <v>625</v>
      </c>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2"/>
    </row>
    <row r="121" spans="1:50" ht="36.75" customHeight="1" x14ac:dyDescent="0.15">
      <c r="A121" s="136"/>
      <c r="B121" s="137"/>
      <c r="C121" s="137"/>
      <c r="D121" s="137"/>
      <c r="E121" s="137"/>
      <c r="F121" s="138"/>
      <c r="G121" s="114" t="s">
        <v>15</v>
      </c>
      <c r="H121" s="115"/>
      <c r="I121" s="115"/>
      <c r="J121" s="115"/>
      <c r="K121" s="115"/>
      <c r="L121" s="116" t="s">
        <v>16</v>
      </c>
      <c r="M121" s="115"/>
      <c r="N121" s="115"/>
      <c r="O121" s="115"/>
      <c r="P121" s="115"/>
      <c r="Q121" s="115"/>
      <c r="R121" s="115"/>
      <c r="S121" s="115"/>
      <c r="T121" s="115"/>
      <c r="U121" s="115"/>
      <c r="V121" s="115"/>
      <c r="W121" s="115"/>
      <c r="X121" s="117"/>
      <c r="Y121" s="111" t="s">
        <v>17</v>
      </c>
      <c r="Z121" s="112"/>
      <c r="AA121" s="112"/>
      <c r="AB121" s="113"/>
      <c r="AC121" s="114" t="s">
        <v>15</v>
      </c>
      <c r="AD121" s="115"/>
      <c r="AE121" s="115"/>
      <c r="AF121" s="115"/>
      <c r="AG121" s="115"/>
      <c r="AH121" s="116" t="s">
        <v>16</v>
      </c>
      <c r="AI121" s="115"/>
      <c r="AJ121" s="115"/>
      <c r="AK121" s="115"/>
      <c r="AL121" s="115"/>
      <c r="AM121" s="115"/>
      <c r="AN121" s="115"/>
      <c r="AO121" s="115"/>
      <c r="AP121" s="115"/>
      <c r="AQ121" s="115"/>
      <c r="AR121" s="115"/>
      <c r="AS121" s="115"/>
      <c r="AT121" s="117"/>
      <c r="AU121" s="111" t="s">
        <v>17</v>
      </c>
      <c r="AV121" s="112"/>
      <c r="AW121" s="112"/>
      <c r="AX121" s="118"/>
    </row>
    <row r="122" spans="1:50" ht="36.75" customHeight="1" x14ac:dyDescent="0.15">
      <c r="A122" s="136"/>
      <c r="B122" s="137"/>
      <c r="C122" s="137"/>
      <c r="D122" s="137"/>
      <c r="E122" s="137"/>
      <c r="F122" s="138"/>
      <c r="G122" s="119" t="s">
        <v>605</v>
      </c>
      <c r="H122" s="120"/>
      <c r="I122" s="120"/>
      <c r="J122" s="120"/>
      <c r="K122" s="121"/>
      <c r="L122" s="122" t="s">
        <v>607</v>
      </c>
      <c r="M122" s="123"/>
      <c r="N122" s="123"/>
      <c r="O122" s="123"/>
      <c r="P122" s="123"/>
      <c r="Q122" s="123"/>
      <c r="R122" s="123"/>
      <c r="S122" s="123"/>
      <c r="T122" s="123"/>
      <c r="U122" s="123"/>
      <c r="V122" s="123"/>
      <c r="W122" s="123"/>
      <c r="X122" s="124"/>
      <c r="Y122" s="125">
        <v>9</v>
      </c>
      <c r="Z122" s="126"/>
      <c r="AA122" s="126"/>
      <c r="AB122" s="127"/>
      <c r="AC122" s="119" t="s">
        <v>621</v>
      </c>
      <c r="AD122" s="120"/>
      <c r="AE122" s="120"/>
      <c r="AF122" s="120"/>
      <c r="AG122" s="121"/>
      <c r="AH122" s="122" t="s">
        <v>628</v>
      </c>
      <c r="AI122" s="123"/>
      <c r="AJ122" s="123"/>
      <c r="AK122" s="123"/>
      <c r="AL122" s="123"/>
      <c r="AM122" s="123"/>
      <c r="AN122" s="123"/>
      <c r="AO122" s="123"/>
      <c r="AP122" s="123"/>
      <c r="AQ122" s="123"/>
      <c r="AR122" s="123"/>
      <c r="AS122" s="123"/>
      <c r="AT122" s="124"/>
      <c r="AU122" s="125">
        <v>1</v>
      </c>
      <c r="AV122" s="126"/>
      <c r="AW122" s="126"/>
      <c r="AX122" s="128"/>
    </row>
    <row r="123" spans="1:50" ht="36.75" customHeight="1" x14ac:dyDescent="0.15">
      <c r="A123" s="136"/>
      <c r="B123" s="137"/>
      <c r="C123" s="137"/>
      <c r="D123" s="137"/>
      <c r="E123" s="137"/>
      <c r="F123" s="138"/>
      <c r="G123" s="102" t="s">
        <v>18</v>
      </c>
      <c r="H123" s="103"/>
      <c r="I123" s="103"/>
      <c r="J123" s="103"/>
      <c r="K123" s="103"/>
      <c r="L123" s="104"/>
      <c r="M123" s="105"/>
      <c r="N123" s="105"/>
      <c r="O123" s="105"/>
      <c r="P123" s="105"/>
      <c r="Q123" s="105"/>
      <c r="R123" s="105"/>
      <c r="S123" s="105"/>
      <c r="T123" s="105"/>
      <c r="U123" s="105"/>
      <c r="V123" s="105"/>
      <c r="W123" s="105"/>
      <c r="X123" s="106"/>
      <c r="Y123" s="107">
        <f>SUM(Y122:AB122)</f>
        <v>9</v>
      </c>
      <c r="Z123" s="108"/>
      <c r="AA123" s="108"/>
      <c r="AB123" s="109"/>
      <c r="AC123" s="102" t="s">
        <v>18</v>
      </c>
      <c r="AD123" s="103"/>
      <c r="AE123" s="103"/>
      <c r="AF123" s="103"/>
      <c r="AG123" s="103"/>
      <c r="AH123" s="104"/>
      <c r="AI123" s="105"/>
      <c r="AJ123" s="105"/>
      <c r="AK123" s="105"/>
      <c r="AL123" s="105"/>
      <c r="AM123" s="105"/>
      <c r="AN123" s="105"/>
      <c r="AO123" s="105"/>
      <c r="AP123" s="105"/>
      <c r="AQ123" s="105"/>
      <c r="AR123" s="105"/>
      <c r="AS123" s="105"/>
      <c r="AT123" s="106"/>
      <c r="AU123" s="107">
        <f>SUM(AU122:AX122)</f>
        <v>1</v>
      </c>
      <c r="AV123" s="108"/>
      <c r="AW123" s="108"/>
      <c r="AX123" s="110"/>
    </row>
    <row r="124" spans="1:50" ht="24.75" customHeight="1" x14ac:dyDescent="0.15">
      <c r="A124" s="4"/>
      <c r="B124" s="4"/>
      <c r="C124" s="4"/>
      <c r="D124" s="4"/>
      <c r="E124" s="4"/>
      <c r="F124" s="4"/>
      <c r="G124" s="7"/>
      <c r="H124" s="7"/>
      <c r="I124" s="7"/>
      <c r="J124" s="7"/>
      <c r="K124" s="7"/>
      <c r="L124" s="3"/>
      <c r="M124" s="7"/>
      <c r="N124" s="7"/>
      <c r="O124" s="7"/>
      <c r="P124" s="7"/>
      <c r="Q124" s="7"/>
      <c r="R124" s="7"/>
      <c r="S124" s="7"/>
      <c r="T124" s="7"/>
      <c r="U124" s="7"/>
      <c r="V124" s="7"/>
      <c r="W124" s="7"/>
      <c r="X124" s="7"/>
      <c r="Y124" s="8"/>
      <c r="Z124" s="8"/>
      <c r="AA124" s="8"/>
      <c r="AB124" s="8"/>
      <c r="AC124" s="7"/>
      <c r="AD124" s="7"/>
      <c r="AE124" s="7"/>
      <c r="AF124" s="7"/>
      <c r="AG124" s="7"/>
      <c r="AH124" s="3"/>
      <c r="AI124" s="7"/>
      <c r="AJ124" s="7"/>
      <c r="AK124" s="7"/>
      <c r="AL124" s="7"/>
      <c r="AM124" s="7"/>
      <c r="AN124" s="7"/>
      <c r="AO124" s="7"/>
      <c r="AP124" s="7"/>
      <c r="AQ124" s="7"/>
      <c r="AR124" s="7"/>
      <c r="AS124" s="7"/>
      <c r="AT124" s="7"/>
      <c r="AU124" s="8"/>
      <c r="AV124" s="8"/>
      <c r="AW124" s="8"/>
      <c r="AX124" s="8"/>
    </row>
    <row r="125" spans="1:50" ht="24.75" customHeight="1" x14ac:dyDescent="0.15"/>
    <row r="126" spans="1:50" ht="24.75" customHeight="1" x14ac:dyDescent="0.15">
      <c r="A126" s="9"/>
      <c r="B126" s="1" t="s">
        <v>26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0" ht="24.75" customHeight="1" x14ac:dyDescent="0.15">
      <c r="A127" s="9"/>
      <c r="B127" s="36" t="s">
        <v>213</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spans="1:50" ht="59.25" customHeight="1" x14ac:dyDescent="0.15">
      <c r="A128" s="75"/>
      <c r="B128" s="75"/>
      <c r="C128" s="75" t="s">
        <v>24</v>
      </c>
      <c r="D128" s="75"/>
      <c r="E128" s="75"/>
      <c r="F128" s="75"/>
      <c r="G128" s="75"/>
      <c r="H128" s="75"/>
      <c r="I128" s="75"/>
      <c r="J128" s="95" t="s">
        <v>181</v>
      </c>
      <c r="K128" s="96"/>
      <c r="L128" s="96"/>
      <c r="M128" s="96"/>
      <c r="N128" s="96"/>
      <c r="O128" s="96"/>
      <c r="P128" s="97" t="s">
        <v>25</v>
      </c>
      <c r="Q128" s="97"/>
      <c r="R128" s="97"/>
      <c r="S128" s="97"/>
      <c r="T128" s="97"/>
      <c r="U128" s="97"/>
      <c r="V128" s="97"/>
      <c r="W128" s="97"/>
      <c r="X128" s="97"/>
      <c r="Y128" s="98" t="s">
        <v>180</v>
      </c>
      <c r="Z128" s="99"/>
      <c r="AA128" s="99"/>
      <c r="AB128" s="99"/>
      <c r="AC128" s="95" t="s">
        <v>205</v>
      </c>
      <c r="AD128" s="95"/>
      <c r="AE128" s="95"/>
      <c r="AF128" s="95"/>
      <c r="AG128" s="95"/>
      <c r="AH128" s="98" t="s">
        <v>218</v>
      </c>
      <c r="AI128" s="75"/>
      <c r="AJ128" s="75"/>
      <c r="AK128" s="75"/>
      <c r="AL128" s="75" t="s">
        <v>19</v>
      </c>
      <c r="AM128" s="75"/>
      <c r="AN128" s="75"/>
      <c r="AO128" s="76"/>
      <c r="AP128" s="77" t="s">
        <v>182</v>
      </c>
      <c r="AQ128" s="77"/>
      <c r="AR128" s="77"/>
      <c r="AS128" s="77"/>
      <c r="AT128" s="77"/>
      <c r="AU128" s="77"/>
      <c r="AV128" s="77"/>
      <c r="AW128" s="77"/>
      <c r="AX128" s="77"/>
    </row>
    <row r="129" spans="1:51" ht="60" customHeight="1" x14ac:dyDescent="0.15">
      <c r="A129" s="78">
        <v>1</v>
      </c>
      <c r="B129" s="78">
        <v>1</v>
      </c>
      <c r="C129" s="79" t="s">
        <v>608</v>
      </c>
      <c r="D129" s="80"/>
      <c r="E129" s="80"/>
      <c r="F129" s="80"/>
      <c r="G129" s="80"/>
      <c r="H129" s="80"/>
      <c r="I129" s="80"/>
      <c r="J129" s="81">
        <v>3010401011971</v>
      </c>
      <c r="K129" s="82"/>
      <c r="L129" s="82"/>
      <c r="M129" s="82"/>
      <c r="N129" s="82"/>
      <c r="O129" s="82"/>
      <c r="P129" s="83" t="s">
        <v>609</v>
      </c>
      <c r="Q129" s="84"/>
      <c r="R129" s="84"/>
      <c r="S129" s="84"/>
      <c r="T129" s="84"/>
      <c r="U129" s="84"/>
      <c r="V129" s="84"/>
      <c r="W129" s="84"/>
      <c r="X129" s="84"/>
      <c r="Y129" s="85">
        <v>9</v>
      </c>
      <c r="Z129" s="86"/>
      <c r="AA129" s="86"/>
      <c r="AB129" s="87"/>
      <c r="AC129" s="88" t="s">
        <v>220</v>
      </c>
      <c r="AD129" s="89"/>
      <c r="AE129" s="89"/>
      <c r="AF129" s="89"/>
      <c r="AG129" s="89"/>
      <c r="AH129" s="100">
        <v>6</v>
      </c>
      <c r="AI129" s="101"/>
      <c r="AJ129" s="101"/>
      <c r="AK129" s="101"/>
      <c r="AL129" s="92" t="s">
        <v>618</v>
      </c>
      <c r="AM129" s="93"/>
      <c r="AN129" s="93"/>
      <c r="AO129" s="94"/>
      <c r="AP129" s="74" t="s">
        <v>616</v>
      </c>
      <c r="AQ129" s="74"/>
      <c r="AR129" s="74"/>
      <c r="AS129" s="74"/>
      <c r="AT129" s="74"/>
      <c r="AU129" s="74"/>
      <c r="AV129" s="74"/>
      <c r="AW129" s="74"/>
      <c r="AX129" s="74"/>
    </row>
    <row r="130" spans="1:51" ht="60" customHeight="1" x14ac:dyDescent="0.15">
      <c r="A130" s="78">
        <v>2</v>
      </c>
      <c r="B130" s="78">
        <v>1</v>
      </c>
      <c r="C130" s="79" t="s">
        <v>608</v>
      </c>
      <c r="D130" s="80"/>
      <c r="E130" s="80"/>
      <c r="F130" s="80"/>
      <c r="G130" s="80"/>
      <c r="H130" s="80"/>
      <c r="I130" s="80"/>
      <c r="J130" s="81">
        <v>3010401011971</v>
      </c>
      <c r="K130" s="82"/>
      <c r="L130" s="82"/>
      <c r="M130" s="82"/>
      <c r="N130" s="82"/>
      <c r="O130" s="82"/>
      <c r="P130" s="83" t="s">
        <v>610</v>
      </c>
      <c r="Q130" s="84"/>
      <c r="R130" s="84"/>
      <c r="S130" s="84"/>
      <c r="T130" s="84"/>
      <c r="U130" s="84"/>
      <c r="V130" s="84"/>
      <c r="W130" s="84"/>
      <c r="X130" s="84"/>
      <c r="Y130" s="85">
        <v>3</v>
      </c>
      <c r="Z130" s="86"/>
      <c r="AA130" s="86"/>
      <c r="AB130" s="87"/>
      <c r="AC130" s="88" t="s">
        <v>220</v>
      </c>
      <c r="AD130" s="89"/>
      <c r="AE130" s="89"/>
      <c r="AF130" s="89"/>
      <c r="AG130" s="89"/>
      <c r="AH130" s="100">
        <v>1</v>
      </c>
      <c r="AI130" s="101"/>
      <c r="AJ130" s="101"/>
      <c r="AK130" s="101"/>
      <c r="AL130" s="92" t="s">
        <v>618</v>
      </c>
      <c r="AM130" s="93"/>
      <c r="AN130" s="93"/>
      <c r="AO130" s="94"/>
      <c r="AP130" s="74" t="s">
        <v>617</v>
      </c>
      <c r="AQ130" s="74"/>
      <c r="AR130" s="74"/>
      <c r="AS130" s="74"/>
      <c r="AT130" s="74"/>
      <c r="AU130" s="74"/>
      <c r="AV130" s="74"/>
      <c r="AW130" s="74"/>
      <c r="AX130" s="74"/>
      <c r="AY130">
        <f>COUNTA($C$130)</f>
        <v>1</v>
      </c>
    </row>
    <row r="131" spans="1:51" ht="24.75" customHeight="1" x14ac:dyDescent="0.15">
      <c r="A131" s="40"/>
      <c r="B131" s="40"/>
      <c r="C131" s="40"/>
      <c r="D131" s="40"/>
      <c r="E131" s="40"/>
      <c r="F131" s="40"/>
      <c r="G131" s="40"/>
      <c r="H131" s="40"/>
      <c r="I131" s="40"/>
      <c r="J131" s="41"/>
      <c r="K131" s="41"/>
      <c r="L131" s="41"/>
      <c r="M131" s="41"/>
      <c r="N131" s="41"/>
      <c r="O131" s="41"/>
      <c r="P131" s="42"/>
      <c r="Q131" s="42"/>
      <c r="R131" s="42"/>
      <c r="S131" s="42"/>
      <c r="T131" s="42"/>
      <c r="U131" s="42"/>
      <c r="V131" s="42"/>
      <c r="W131" s="42"/>
      <c r="X131" s="42"/>
      <c r="Y131" s="43"/>
      <c r="Z131" s="43"/>
      <c r="AA131" s="43"/>
      <c r="AB131" s="43"/>
      <c r="AC131" s="43"/>
      <c r="AD131" s="43"/>
      <c r="AE131" s="43"/>
      <c r="AF131" s="43"/>
      <c r="AG131" s="43"/>
      <c r="AH131" s="43"/>
      <c r="AI131" s="43"/>
      <c r="AJ131" s="43"/>
      <c r="AK131" s="43"/>
      <c r="AL131" s="43"/>
      <c r="AM131" s="43"/>
      <c r="AN131" s="43"/>
      <c r="AO131" s="43"/>
      <c r="AP131" s="42"/>
      <c r="AQ131" s="42"/>
      <c r="AR131" s="42"/>
      <c r="AS131" s="42"/>
      <c r="AT131" s="42"/>
      <c r="AU131" s="42"/>
      <c r="AV131" s="42"/>
      <c r="AW131" s="42"/>
      <c r="AX131" s="42"/>
      <c r="AY131">
        <f>COUNTA($C$134)</f>
        <v>1</v>
      </c>
    </row>
    <row r="132" spans="1:51" ht="24.75" customHeight="1" x14ac:dyDescent="0.15">
      <c r="A132" s="40"/>
      <c r="B132" s="44" t="s">
        <v>163</v>
      </c>
      <c r="C132" s="40"/>
      <c r="D132" s="40"/>
      <c r="E132" s="40"/>
      <c r="F132" s="40"/>
      <c r="G132" s="40"/>
      <c r="H132" s="40"/>
      <c r="I132" s="40"/>
      <c r="J132" s="40"/>
      <c r="K132" s="40"/>
      <c r="L132" s="40"/>
      <c r="M132" s="40"/>
      <c r="N132" s="40"/>
      <c r="O132" s="40"/>
      <c r="P132" s="45"/>
      <c r="Q132" s="45"/>
      <c r="R132" s="45"/>
      <c r="S132" s="45"/>
      <c r="T132" s="45"/>
      <c r="U132" s="45"/>
      <c r="V132" s="45"/>
      <c r="W132" s="45"/>
      <c r="X132" s="45"/>
      <c r="Y132" s="46"/>
      <c r="Z132" s="46"/>
      <c r="AA132" s="46"/>
      <c r="AB132" s="46"/>
      <c r="AC132" s="46"/>
      <c r="AD132" s="46"/>
      <c r="AE132" s="46"/>
      <c r="AF132" s="46"/>
      <c r="AG132" s="46"/>
      <c r="AH132" s="46"/>
      <c r="AI132" s="46"/>
      <c r="AJ132" s="46"/>
      <c r="AK132" s="46"/>
      <c r="AL132" s="46"/>
      <c r="AM132" s="46"/>
      <c r="AN132" s="46"/>
      <c r="AO132" s="46"/>
      <c r="AP132" s="45"/>
      <c r="AQ132" s="45"/>
      <c r="AR132" s="45"/>
      <c r="AS132" s="45"/>
      <c r="AT132" s="45"/>
      <c r="AU132" s="45"/>
      <c r="AV132" s="45"/>
      <c r="AW132" s="45"/>
      <c r="AX132" s="45"/>
      <c r="AY132">
        <f>$AY$131</f>
        <v>1</v>
      </c>
    </row>
    <row r="133" spans="1:51" ht="59.25" customHeight="1" x14ac:dyDescent="0.15">
      <c r="A133" s="75"/>
      <c r="B133" s="75"/>
      <c r="C133" s="75" t="s">
        <v>24</v>
      </c>
      <c r="D133" s="75"/>
      <c r="E133" s="75"/>
      <c r="F133" s="75"/>
      <c r="G133" s="75"/>
      <c r="H133" s="75"/>
      <c r="I133" s="75"/>
      <c r="J133" s="95" t="s">
        <v>181</v>
      </c>
      <c r="K133" s="96"/>
      <c r="L133" s="96"/>
      <c r="M133" s="96"/>
      <c r="N133" s="96"/>
      <c r="O133" s="96"/>
      <c r="P133" s="97" t="s">
        <v>25</v>
      </c>
      <c r="Q133" s="97"/>
      <c r="R133" s="97"/>
      <c r="S133" s="97"/>
      <c r="T133" s="97"/>
      <c r="U133" s="97"/>
      <c r="V133" s="97"/>
      <c r="W133" s="97"/>
      <c r="X133" s="97"/>
      <c r="Y133" s="98" t="s">
        <v>180</v>
      </c>
      <c r="Z133" s="99"/>
      <c r="AA133" s="99"/>
      <c r="AB133" s="99"/>
      <c r="AC133" s="95" t="s">
        <v>205</v>
      </c>
      <c r="AD133" s="95"/>
      <c r="AE133" s="95"/>
      <c r="AF133" s="95"/>
      <c r="AG133" s="95"/>
      <c r="AH133" s="98" t="s">
        <v>218</v>
      </c>
      <c r="AI133" s="75"/>
      <c r="AJ133" s="75"/>
      <c r="AK133" s="75"/>
      <c r="AL133" s="75" t="s">
        <v>19</v>
      </c>
      <c r="AM133" s="75"/>
      <c r="AN133" s="75"/>
      <c r="AO133" s="76"/>
      <c r="AP133" s="77" t="s">
        <v>182</v>
      </c>
      <c r="AQ133" s="77"/>
      <c r="AR133" s="77"/>
      <c r="AS133" s="77"/>
      <c r="AT133" s="77"/>
      <c r="AU133" s="77"/>
      <c r="AV133" s="77"/>
      <c r="AW133" s="77"/>
      <c r="AX133" s="77"/>
      <c r="AY133">
        <f>$AY$131</f>
        <v>1</v>
      </c>
    </row>
    <row r="134" spans="1:51" ht="60" customHeight="1" x14ac:dyDescent="0.15">
      <c r="A134" s="78">
        <v>1</v>
      </c>
      <c r="B134" s="78">
        <v>1</v>
      </c>
      <c r="C134" s="79" t="s">
        <v>614</v>
      </c>
      <c r="D134" s="80"/>
      <c r="E134" s="80"/>
      <c r="F134" s="80"/>
      <c r="G134" s="80"/>
      <c r="H134" s="80"/>
      <c r="I134" s="80"/>
      <c r="J134" s="81">
        <v>4010001148932</v>
      </c>
      <c r="K134" s="82"/>
      <c r="L134" s="82"/>
      <c r="M134" s="82"/>
      <c r="N134" s="82"/>
      <c r="O134" s="82"/>
      <c r="P134" s="83" t="s">
        <v>628</v>
      </c>
      <c r="Q134" s="84"/>
      <c r="R134" s="84"/>
      <c r="S134" s="84"/>
      <c r="T134" s="84"/>
      <c r="U134" s="84"/>
      <c r="V134" s="84"/>
      <c r="W134" s="84"/>
      <c r="X134" s="84"/>
      <c r="Y134" s="85">
        <v>1</v>
      </c>
      <c r="Z134" s="86"/>
      <c r="AA134" s="86"/>
      <c r="AB134" s="87"/>
      <c r="AC134" s="88" t="s">
        <v>226</v>
      </c>
      <c r="AD134" s="89"/>
      <c r="AE134" s="89"/>
      <c r="AF134" s="89"/>
      <c r="AG134" s="89"/>
      <c r="AH134" s="90" t="s">
        <v>251</v>
      </c>
      <c r="AI134" s="91"/>
      <c r="AJ134" s="91"/>
      <c r="AK134" s="91"/>
      <c r="AL134" s="92" t="s">
        <v>251</v>
      </c>
      <c r="AM134" s="93"/>
      <c r="AN134" s="93"/>
      <c r="AO134" s="94"/>
      <c r="AP134" s="74" t="s">
        <v>251</v>
      </c>
      <c r="AQ134" s="74"/>
      <c r="AR134" s="74"/>
      <c r="AS134" s="74"/>
      <c r="AT134" s="74"/>
      <c r="AU134" s="74"/>
      <c r="AV134" s="74"/>
      <c r="AW134" s="74"/>
      <c r="AX134" s="74"/>
      <c r="AY134">
        <f>$AY$131</f>
        <v>1</v>
      </c>
    </row>
  </sheetData>
  <sheetProtection formatRows="0"/>
  <dataConsolidate link="1"/>
  <mergeCells count="499">
    <mergeCell ref="AT97:AU97"/>
    <mergeCell ref="AV97:AW97"/>
    <mergeCell ref="A78:AX78"/>
    <mergeCell ref="A79:AX79"/>
    <mergeCell ref="A80:AX80"/>
    <mergeCell ref="A81:E81"/>
    <mergeCell ref="F81:AX81"/>
    <mergeCell ref="A82:AX82"/>
    <mergeCell ref="A76:B77"/>
    <mergeCell ref="C76:F76"/>
    <mergeCell ref="G76:AX76"/>
    <mergeCell ref="C77:F77"/>
    <mergeCell ref="G77:AX77"/>
    <mergeCell ref="J71:L71"/>
    <mergeCell ref="M71:N71"/>
    <mergeCell ref="O71:AF71"/>
    <mergeCell ref="O72:AF72"/>
    <mergeCell ref="O73:AF73"/>
    <mergeCell ref="O74:AF74"/>
    <mergeCell ref="O75:AF75"/>
    <mergeCell ref="O70:AF70"/>
    <mergeCell ref="C70:N70"/>
    <mergeCell ref="C73:D73"/>
    <mergeCell ref="E73:G73"/>
    <mergeCell ref="H73:I7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5:V46"/>
    <mergeCell ref="U49:AX49"/>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9"/>
    <mergeCell ref="G22:O22"/>
    <mergeCell ref="P22:V22"/>
    <mergeCell ref="W22:AC22"/>
    <mergeCell ref="G29:O29"/>
    <mergeCell ref="P29:V29"/>
    <mergeCell ref="W29:AC29"/>
    <mergeCell ref="A30:F30"/>
    <mergeCell ref="G30:AX30"/>
    <mergeCell ref="AD22:AX22"/>
    <mergeCell ref="G23:O23"/>
    <mergeCell ref="P23:V23"/>
    <mergeCell ref="W23:AC23"/>
    <mergeCell ref="AD23:AX29"/>
    <mergeCell ref="G24:O24"/>
    <mergeCell ref="G27:O27"/>
    <mergeCell ref="P27:V27"/>
    <mergeCell ref="W27:AC27"/>
    <mergeCell ref="G28:O28"/>
    <mergeCell ref="P28:V28"/>
    <mergeCell ref="W28:AC28"/>
    <mergeCell ref="P24:V24"/>
    <mergeCell ref="W24:AC24"/>
    <mergeCell ref="G25:O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2:O33"/>
    <mergeCell ref="P32:X33"/>
    <mergeCell ref="Y32:AA32"/>
    <mergeCell ref="AB32:AD32"/>
    <mergeCell ref="P25:V25"/>
    <mergeCell ref="AU31:AX31"/>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A31:F33"/>
    <mergeCell ref="G31:O31"/>
    <mergeCell ref="P31:X31"/>
    <mergeCell ref="Y31:AA31"/>
    <mergeCell ref="AB31:AD31"/>
    <mergeCell ref="AE31:AH31"/>
    <mergeCell ref="AM36:AP36"/>
    <mergeCell ref="AQ36:AX36"/>
    <mergeCell ref="AQ38:AR38"/>
    <mergeCell ref="AS38:AT38"/>
    <mergeCell ref="AU38:AV38"/>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34:F36"/>
    <mergeCell ref="G34:X34"/>
    <mergeCell ref="Y34:AA34"/>
    <mergeCell ref="AB34:AD34"/>
    <mergeCell ref="AE34:AH34"/>
    <mergeCell ref="AI34:AL34"/>
    <mergeCell ref="AB36:AD36"/>
    <mergeCell ref="AE36:AH36"/>
    <mergeCell ref="AI36:AL36"/>
    <mergeCell ref="A42:F43"/>
    <mergeCell ref="G42:AX43"/>
    <mergeCell ref="AM39:AP39"/>
    <mergeCell ref="AQ39:AT39"/>
    <mergeCell ref="AU39:AX39"/>
    <mergeCell ref="Y40:AA40"/>
    <mergeCell ref="AB40:AD40"/>
    <mergeCell ref="AE40:AH40"/>
    <mergeCell ref="AI41:AL41"/>
    <mergeCell ref="AM41:AP41"/>
    <mergeCell ref="AQ41:AT41"/>
    <mergeCell ref="AU41:AX41"/>
    <mergeCell ref="A37:F41"/>
    <mergeCell ref="G37:O38"/>
    <mergeCell ref="P37:X38"/>
    <mergeCell ref="Y37:AA38"/>
    <mergeCell ref="AB37:AD38"/>
    <mergeCell ref="AE37:AH38"/>
    <mergeCell ref="AI37:AL38"/>
    <mergeCell ref="AM37:AP38"/>
    <mergeCell ref="AQ37:AT37"/>
    <mergeCell ref="AU37:AX37"/>
    <mergeCell ref="W45:AA45"/>
    <mergeCell ref="AB45:AX45"/>
    <mergeCell ref="W46:AA46"/>
    <mergeCell ref="AB46:AX46"/>
    <mergeCell ref="C47:D49"/>
    <mergeCell ref="E47:F49"/>
    <mergeCell ref="G47:I47"/>
    <mergeCell ref="J47:T47"/>
    <mergeCell ref="U47:AX47"/>
    <mergeCell ref="G48:T48"/>
    <mergeCell ref="AG54:AX54"/>
    <mergeCell ref="C63:AC63"/>
    <mergeCell ref="AD63:AF63"/>
    <mergeCell ref="AG63:AX63"/>
    <mergeCell ref="C64:AC64"/>
    <mergeCell ref="U48:AX48"/>
    <mergeCell ref="G49:T49"/>
    <mergeCell ref="A50:AX50"/>
    <mergeCell ref="C51:AC51"/>
    <mergeCell ref="AD51:AF51"/>
    <mergeCell ref="AG51:AX51"/>
    <mergeCell ref="A44:B49"/>
    <mergeCell ref="C44:D46"/>
    <mergeCell ref="E44:F44"/>
    <mergeCell ref="G44:AX44"/>
    <mergeCell ref="E45:F46"/>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C72:D72"/>
    <mergeCell ref="E72:G72"/>
    <mergeCell ref="H72:I72"/>
    <mergeCell ref="J72:L72"/>
    <mergeCell ref="M72:N72"/>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M75:N75"/>
    <mergeCell ref="C71:D71"/>
    <mergeCell ref="E71:G71"/>
    <mergeCell ref="H71:I71"/>
    <mergeCell ref="A65:B68"/>
    <mergeCell ref="C65:AC65"/>
    <mergeCell ref="AD65:AF65"/>
    <mergeCell ref="AG65:AX65"/>
    <mergeCell ref="C66:AC66"/>
    <mergeCell ref="AD66:AF66"/>
    <mergeCell ref="AG66:AX66"/>
    <mergeCell ref="C67:AC67"/>
    <mergeCell ref="AD67:AF67"/>
    <mergeCell ref="AG67:AX67"/>
    <mergeCell ref="C68:AC68"/>
    <mergeCell ref="AD68:AF68"/>
    <mergeCell ref="AG68:AX68"/>
    <mergeCell ref="A83:E83"/>
    <mergeCell ref="F83:AX83"/>
    <mergeCell ref="A84:AX84"/>
    <mergeCell ref="A85:AX85"/>
    <mergeCell ref="A86:AX86"/>
    <mergeCell ref="A87:D87"/>
    <mergeCell ref="E87:P87"/>
    <mergeCell ref="Q87:AB87"/>
    <mergeCell ref="AC87:AN87"/>
    <mergeCell ref="AO87:AX87"/>
    <mergeCell ref="E88:P88"/>
    <mergeCell ref="Q88:AB88"/>
    <mergeCell ref="AC88:AN88"/>
    <mergeCell ref="AO88:AX88"/>
    <mergeCell ref="A89:D89"/>
    <mergeCell ref="E89:P89"/>
    <mergeCell ref="Q89:AB89"/>
    <mergeCell ref="AC89:AN89"/>
    <mergeCell ref="AO89:AX89"/>
    <mergeCell ref="A88:D88"/>
    <mergeCell ref="A90:D90"/>
    <mergeCell ref="E90:P90"/>
    <mergeCell ref="Q90:AB90"/>
    <mergeCell ref="AC90:AN90"/>
    <mergeCell ref="AO90:AX90"/>
    <mergeCell ref="A91:D91"/>
    <mergeCell ref="E91:P91"/>
    <mergeCell ref="Q91:AB91"/>
    <mergeCell ref="AC91:AN91"/>
    <mergeCell ref="AO91:AX91"/>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A95:AB95"/>
    <mergeCell ref="AC95:AE95"/>
    <mergeCell ref="AG95:AH95"/>
    <mergeCell ref="AJ95:AK95"/>
    <mergeCell ref="AM95:AN95"/>
    <mergeCell ref="AO95:AP95"/>
    <mergeCell ref="A98:F119"/>
    <mergeCell ref="A120:F123"/>
    <mergeCell ref="G120:AB120"/>
    <mergeCell ref="AC120:AX120"/>
    <mergeCell ref="G121:K121"/>
    <mergeCell ref="L121:X121"/>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G123:K123"/>
    <mergeCell ref="L123:X123"/>
    <mergeCell ref="Y123:AB123"/>
    <mergeCell ref="AC123:AG123"/>
    <mergeCell ref="AH123:AT123"/>
    <mergeCell ref="AU123:AX123"/>
    <mergeCell ref="Y121:AB121"/>
    <mergeCell ref="AC121:AG121"/>
    <mergeCell ref="AH121:AT121"/>
    <mergeCell ref="AU121:AX121"/>
    <mergeCell ref="G122:K122"/>
    <mergeCell ref="L122:X122"/>
    <mergeCell ref="Y122:AB122"/>
    <mergeCell ref="AC122:AG122"/>
    <mergeCell ref="AH122:AT122"/>
    <mergeCell ref="AU122:AX122"/>
    <mergeCell ref="J130:O130"/>
    <mergeCell ref="P130:X130"/>
    <mergeCell ref="Y130:AB130"/>
    <mergeCell ref="AC130:AG130"/>
    <mergeCell ref="AP128:AX128"/>
    <mergeCell ref="A129:B129"/>
    <mergeCell ref="C129:I129"/>
    <mergeCell ref="J129:O129"/>
    <mergeCell ref="P129:X129"/>
    <mergeCell ref="Y129:AB129"/>
    <mergeCell ref="AC129:AG129"/>
    <mergeCell ref="AH129:AK129"/>
    <mergeCell ref="AL129:AO129"/>
    <mergeCell ref="AP129:AX129"/>
    <mergeCell ref="A128:B128"/>
    <mergeCell ref="C128:I128"/>
    <mergeCell ref="J128:O128"/>
    <mergeCell ref="P128:X128"/>
    <mergeCell ref="Y128:AB128"/>
    <mergeCell ref="AC128:AG128"/>
    <mergeCell ref="AH128:AK128"/>
    <mergeCell ref="AL128:AO128"/>
    <mergeCell ref="AU95:AV95"/>
    <mergeCell ref="AP134:AX134"/>
    <mergeCell ref="AL133:AO133"/>
    <mergeCell ref="AP133:AX133"/>
    <mergeCell ref="A134:B134"/>
    <mergeCell ref="C134:I134"/>
    <mergeCell ref="J134:O134"/>
    <mergeCell ref="P134:X134"/>
    <mergeCell ref="Y134:AB134"/>
    <mergeCell ref="AC134:AG134"/>
    <mergeCell ref="AH134:AK134"/>
    <mergeCell ref="AL134:AO134"/>
    <mergeCell ref="A133:B133"/>
    <mergeCell ref="C133:I133"/>
    <mergeCell ref="J133:O133"/>
    <mergeCell ref="P133:X133"/>
    <mergeCell ref="Y133:AB133"/>
    <mergeCell ref="AC133:AG133"/>
    <mergeCell ref="AH133:AK133"/>
    <mergeCell ref="AH130:AK130"/>
    <mergeCell ref="AL130:AO130"/>
    <mergeCell ref="AP130:AX130"/>
    <mergeCell ref="A130:B130"/>
    <mergeCell ref="C130:I130"/>
    <mergeCell ref="AQ97:AS97"/>
    <mergeCell ref="E95:G95"/>
    <mergeCell ref="I95:J95"/>
    <mergeCell ref="L95:M95"/>
    <mergeCell ref="O95:P95"/>
    <mergeCell ref="Q95:S95"/>
    <mergeCell ref="U95:V95"/>
    <mergeCell ref="X95:Y95"/>
    <mergeCell ref="AR95:AS95"/>
    <mergeCell ref="AM97:AN97"/>
    <mergeCell ref="AO97:AP97"/>
    <mergeCell ref="Q96:S96"/>
    <mergeCell ref="L97:N97"/>
    <mergeCell ref="X97:Z97"/>
    <mergeCell ref="AJ97:AL97"/>
    <mergeCell ref="E97:F97"/>
    <mergeCell ref="G97:I97"/>
    <mergeCell ref="J97:K97"/>
    <mergeCell ref="Q97:R97"/>
    <mergeCell ref="S97:U97"/>
    <mergeCell ref="V97:W97"/>
    <mergeCell ref="AC97:AD97"/>
    <mergeCell ref="AE97:AG97"/>
    <mergeCell ref="AH97:AI97"/>
  </mergeCells>
  <phoneticPr fontId="5"/>
  <conditionalFormatting sqref="P14:AQ14">
    <cfRule type="expression" dxfId="95" priority="935">
      <formula>IF(RIGHT(TEXT(P14,"0.#"),1)=".",FALSE,TRUE)</formula>
    </cfRule>
    <cfRule type="expression" dxfId="94" priority="936">
      <formula>IF(RIGHT(TEXT(P14,"0.#"),1)=".",TRUE,FALSE)</formula>
    </cfRule>
  </conditionalFormatting>
  <conditionalFormatting sqref="P18:AX18">
    <cfRule type="expression" dxfId="93" priority="933">
      <formula>IF(RIGHT(TEXT(P18,"0.#"),1)=".",FALSE,TRUE)</formula>
    </cfRule>
    <cfRule type="expression" dxfId="92" priority="934">
      <formula>IF(RIGHT(TEXT(P18,"0.#"),1)=".",TRUE,FALSE)</formula>
    </cfRule>
  </conditionalFormatting>
  <conditionalFormatting sqref="Y123">
    <cfRule type="expression" dxfId="91" priority="929">
      <formula>IF(RIGHT(TEXT(Y123,"0.#"),1)=".",FALSE,TRUE)</formula>
    </cfRule>
    <cfRule type="expression" dxfId="90" priority="930">
      <formula>IF(RIGHT(TEXT(Y123,"0.#"),1)=".",TRUE,FALSE)</formula>
    </cfRule>
  </conditionalFormatting>
  <conditionalFormatting sqref="P13:AX13 AR15:AX15 P15:AQ17">
    <cfRule type="expression" dxfId="89" priority="927">
      <formula>IF(RIGHT(TEXT(P13,"0.#"),1)=".",FALSE,TRUE)</formula>
    </cfRule>
    <cfRule type="expression" dxfId="88" priority="928">
      <formula>IF(RIGHT(TEXT(P13,"0.#"),1)=".",TRUE,FALSE)</formula>
    </cfRule>
  </conditionalFormatting>
  <conditionalFormatting sqref="P19:AJ19">
    <cfRule type="expression" dxfId="87" priority="925">
      <formula>IF(RIGHT(TEXT(P19,"0.#"),1)=".",FALSE,TRUE)</formula>
    </cfRule>
    <cfRule type="expression" dxfId="86" priority="926">
      <formula>IF(RIGHT(TEXT(P19,"0.#"),1)=".",TRUE,FALSE)</formula>
    </cfRule>
  </conditionalFormatting>
  <conditionalFormatting sqref="AE32">
    <cfRule type="expression" dxfId="85" priority="923">
      <formula>IF(RIGHT(TEXT(AE32,"0.#"),1)=".",FALSE,TRUE)</formula>
    </cfRule>
    <cfRule type="expression" dxfId="84" priority="924">
      <formula>IF(RIGHT(TEXT(AE32,"0.#"),1)=".",TRUE,FALSE)</formula>
    </cfRule>
  </conditionalFormatting>
  <conditionalFormatting sqref="Y122">
    <cfRule type="expression" dxfId="83" priority="921">
      <formula>IF(RIGHT(TEXT(Y122,"0.#"),1)=".",FALSE,TRUE)</formula>
    </cfRule>
    <cfRule type="expression" dxfId="82" priority="922">
      <formula>IF(RIGHT(TEXT(Y122,"0.#"),1)=".",TRUE,FALSE)</formula>
    </cfRule>
  </conditionalFormatting>
  <conditionalFormatting sqref="AU123">
    <cfRule type="expression" dxfId="81" priority="917">
      <formula>IF(RIGHT(TEXT(AU123,"0.#"),1)=".",FALSE,TRUE)</formula>
    </cfRule>
    <cfRule type="expression" dxfId="80" priority="918">
      <formula>IF(RIGHT(TEXT(AU123,"0.#"),1)=".",TRUE,FALSE)</formula>
    </cfRule>
  </conditionalFormatting>
  <conditionalFormatting sqref="AI32">
    <cfRule type="expression" dxfId="79" priority="901">
      <formula>IF(RIGHT(TEXT(AI32,"0.#"),1)=".",FALSE,TRUE)</formula>
    </cfRule>
    <cfRule type="expression" dxfId="78" priority="902">
      <formula>IF(RIGHT(TEXT(AI32,"0.#"),1)=".",TRUE,FALSE)</formula>
    </cfRule>
  </conditionalFormatting>
  <conditionalFormatting sqref="AM32">
    <cfRule type="expression" dxfId="77" priority="899">
      <formula>IF(RIGHT(TEXT(AM32,"0.#"),1)=".",FALSE,TRUE)</formula>
    </cfRule>
    <cfRule type="expression" dxfId="76" priority="900">
      <formula>IF(RIGHT(TEXT(AM32,"0.#"),1)=".",TRUE,FALSE)</formula>
    </cfRule>
  </conditionalFormatting>
  <conditionalFormatting sqref="AE33">
    <cfRule type="expression" dxfId="75" priority="897">
      <formula>IF(RIGHT(TEXT(AE33,"0.#"),1)=".",FALSE,TRUE)</formula>
    </cfRule>
    <cfRule type="expression" dxfId="74" priority="898">
      <formula>IF(RIGHT(TEXT(AE33,"0.#"),1)=".",TRUE,FALSE)</formula>
    </cfRule>
  </conditionalFormatting>
  <conditionalFormatting sqref="AI33">
    <cfRule type="expression" dxfId="73" priority="895">
      <formula>IF(RIGHT(TEXT(AI33,"0.#"),1)=".",FALSE,TRUE)</formula>
    </cfRule>
    <cfRule type="expression" dxfId="72" priority="896">
      <formula>IF(RIGHT(TEXT(AI33,"0.#"),1)=".",TRUE,FALSE)</formula>
    </cfRule>
  </conditionalFormatting>
  <conditionalFormatting sqref="AM33">
    <cfRule type="expression" dxfId="71" priority="893">
      <formula>IF(RIGHT(TEXT(AM33,"0.#"),1)=".",FALSE,TRUE)</formula>
    </cfRule>
    <cfRule type="expression" dxfId="70" priority="894">
      <formula>IF(RIGHT(TEXT(AM33,"0.#"),1)=".",TRUE,FALSE)</formula>
    </cfRule>
  </conditionalFormatting>
  <conditionalFormatting sqref="AQ33">
    <cfRule type="expression" dxfId="69" priority="891">
      <formula>IF(RIGHT(TEXT(AQ33,"0.#"),1)=".",FALSE,TRUE)</formula>
    </cfRule>
    <cfRule type="expression" dxfId="68" priority="892">
      <formula>IF(RIGHT(TEXT(AQ33,"0.#"),1)=".",TRUE,FALSE)</formula>
    </cfRule>
  </conditionalFormatting>
  <conditionalFormatting sqref="AL129:AO130">
    <cfRule type="expression" dxfId="67" priority="853">
      <formula>IF(AND(AL129&gt;=0, RIGHT(TEXT(AL129,"0.#"),1)&lt;&gt;"."),TRUE,FALSE)</formula>
    </cfRule>
    <cfRule type="expression" dxfId="66" priority="854">
      <formula>IF(AND(AL129&gt;=0, RIGHT(TEXT(AL129,"0.#"),1)="."),TRUE,FALSE)</formula>
    </cfRule>
    <cfRule type="expression" dxfId="65" priority="855">
      <formula>IF(AND(AL129&lt;0, RIGHT(TEXT(AL129,"0.#"),1)&lt;&gt;"."),TRUE,FALSE)</formula>
    </cfRule>
    <cfRule type="expression" dxfId="64" priority="856">
      <formula>IF(AND(AL129&lt;0, RIGHT(TEXT(AL129,"0.#"),1)="."),TRUE,FALSE)</formula>
    </cfRule>
  </conditionalFormatting>
  <conditionalFormatting sqref="Y129:Y130">
    <cfRule type="expression" dxfId="63" priority="851">
      <formula>IF(RIGHT(TEXT(Y129,"0.#"),1)=".",FALSE,TRUE)</formula>
    </cfRule>
    <cfRule type="expression" dxfId="62" priority="852">
      <formula>IF(RIGHT(TEXT(Y129,"0.#"),1)=".",TRUE,FALSE)</formula>
    </cfRule>
  </conditionalFormatting>
  <conditionalFormatting sqref="W23">
    <cfRule type="expression" dxfId="61" priority="849">
      <formula>IF(RIGHT(TEXT(W23,"0.#"),1)=".",FALSE,TRUE)</formula>
    </cfRule>
    <cfRule type="expression" dxfId="60" priority="850">
      <formula>IF(RIGHT(TEXT(W23,"0.#"),1)=".",TRUE,FALSE)</formula>
    </cfRule>
  </conditionalFormatting>
  <conditionalFormatting sqref="W24:W27">
    <cfRule type="expression" dxfId="59" priority="847">
      <formula>IF(RIGHT(TEXT(W24,"0.#"),1)=".",FALSE,TRUE)</formula>
    </cfRule>
    <cfRule type="expression" dxfId="58" priority="848">
      <formula>IF(RIGHT(TEXT(W24,"0.#"),1)=".",TRUE,FALSE)</formula>
    </cfRule>
  </conditionalFormatting>
  <conditionalFormatting sqref="W28">
    <cfRule type="expression" dxfId="57" priority="845">
      <formula>IF(RIGHT(TEXT(W28,"0.#"),1)=".",FALSE,TRUE)</formula>
    </cfRule>
    <cfRule type="expression" dxfId="56" priority="846">
      <formula>IF(RIGHT(TEXT(W28,"0.#"),1)=".",TRUE,FALSE)</formula>
    </cfRule>
  </conditionalFormatting>
  <conditionalFormatting sqref="P23">
    <cfRule type="expression" dxfId="55" priority="843">
      <formula>IF(RIGHT(TEXT(P23,"0.#"),1)=".",FALSE,TRUE)</formula>
    </cfRule>
    <cfRule type="expression" dxfId="54" priority="844">
      <formula>IF(RIGHT(TEXT(P23,"0.#"),1)=".",TRUE,FALSE)</formula>
    </cfRule>
  </conditionalFormatting>
  <conditionalFormatting sqref="P24:P27">
    <cfRule type="expression" dxfId="53" priority="841">
      <formula>IF(RIGHT(TEXT(P24,"0.#"),1)=".",FALSE,TRUE)</formula>
    </cfRule>
    <cfRule type="expression" dxfId="52" priority="842">
      <formula>IF(RIGHT(TEXT(P24,"0.#"),1)=".",TRUE,FALSE)</formula>
    </cfRule>
  </conditionalFormatting>
  <conditionalFormatting sqref="P28">
    <cfRule type="expression" dxfId="51" priority="839">
      <formula>IF(RIGHT(TEXT(P28,"0.#"),1)=".",FALSE,TRUE)</formula>
    </cfRule>
    <cfRule type="expression" dxfId="50" priority="840">
      <formula>IF(RIGHT(TEXT(P28,"0.#"),1)=".",TRUE,FALSE)</formula>
    </cfRule>
  </conditionalFormatting>
  <conditionalFormatting sqref="P29:AC29">
    <cfRule type="expression" dxfId="49" priority="705">
      <formula>IF(RIGHT(TEXT(P29,"0.#"),1)=".",FALSE,TRUE)</formula>
    </cfRule>
    <cfRule type="expression" dxfId="48" priority="706">
      <formula>IF(RIGHT(TEXT(P29,"0.#"),1)=".",TRUE,FALSE)</formula>
    </cfRule>
  </conditionalFormatting>
  <conditionalFormatting sqref="AM40">
    <cfRule type="expression" dxfId="47" priority="689">
      <formula>IF(RIGHT(TEXT(AM40,"0.#"),1)=".",FALSE,TRUE)</formula>
    </cfRule>
    <cfRule type="expression" dxfId="46" priority="690">
      <formula>IF(RIGHT(TEXT(AM40,"0.#"),1)=".",TRUE,FALSE)</formula>
    </cfRule>
  </conditionalFormatting>
  <conditionalFormatting sqref="AE39">
    <cfRule type="expression" dxfId="45" priority="703">
      <formula>IF(RIGHT(TEXT(AE39,"0.#"),1)=".",FALSE,TRUE)</formula>
    </cfRule>
    <cfRule type="expression" dxfId="44" priority="704">
      <formula>IF(RIGHT(TEXT(AE39,"0.#"),1)=".",TRUE,FALSE)</formula>
    </cfRule>
  </conditionalFormatting>
  <conditionalFormatting sqref="AQ39:AQ41">
    <cfRule type="expression" dxfId="43" priority="685">
      <formula>IF(RIGHT(TEXT(AQ39,"0.#"),1)=".",FALSE,TRUE)</formula>
    </cfRule>
    <cfRule type="expression" dxfId="42" priority="686">
      <formula>IF(RIGHT(TEXT(AQ39,"0.#"),1)=".",TRUE,FALSE)</formula>
    </cfRule>
  </conditionalFormatting>
  <conditionalFormatting sqref="AU39:AU41">
    <cfRule type="expression" dxfId="41" priority="683">
      <formula>IF(RIGHT(TEXT(AU39,"0.#"),1)=".",FALSE,TRUE)</formula>
    </cfRule>
    <cfRule type="expression" dxfId="40" priority="684">
      <formula>IF(RIGHT(TEXT(AU39,"0.#"),1)=".",TRUE,FALSE)</formula>
    </cfRule>
  </conditionalFormatting>
  <conditionalFormatting sqref="AI41">
    <cfRule type="expression" dxfId="39" priority="697">
      <formula>IF(RIGHT(TEXT(AI41,"0.#"),1)=".",FALSE,TRUE)</formula>
    </cfRule>
    <cfRule type="expression" dxfId="38" priority="698">
      <formula>IF(RIGHT(TEXT(AI41,"0.#"),1)=".",TRUE,FALSE)</formula>
    </cfRule>
  </conditionalFormatting>
  <conditionalFormatting sqref="AE40">
    <cfRule type="expression" dxfId="37" priority="701">
      <formula>IF(RIGHT(TEXT(AE40,"0.#"),1)=".",FALSE,TRUE)</formula>
    </cfRule>
    <cfRule type="expression" dxfId="36" priority="702">
      <formula>IF(RIGHT(TEXT(AE40,"0.#"),1)=".",TRUE,FALSE)</formula>
    </cfRule>
  </conditionalFormatting>
  <conditionalFormatting sqref="AE41">
    <cfRule type="expression" dxfId="35" priority="699">
      <formula>IF(RIGHT(TEXT(AE41,"0.#"),1)=".",FALSE,TRUE)</formula>
    </cfRule>
    <cfRule type="expression" dxfId="34" priority="700">
      <formula>IF(RIGHT(TEXT(AE41,"0.#"),1)=".",TRUE,FALSE)</formula>
    </cfRule>
  </conditionalFormatting>
  <conditionalFormatting sqref="AM39">
    <cfRule type="expression" dxfId="33" priority="691">
      <formula>IF(RIGHT(TEXT(AM39,"0.#"),1)=".",FALSE,TRUE)</formula>
    </cfRule>
    <cfRule type="expression" dxfId="32" priority="692">
      <formula>IF(RIGHT(TEXT(AM39,"0.#"),1)=".",TRUE,FALSE)</formula>
    </cfRule>
  </conditionalFormatting>
  <conditionalFormatting sqref="AI39">
    <cfRule type="expression" dxfId="31" priority="693">
      <formula>IF(RIGHT(TEXT(AI39,"0.#"),1)=".",FALSE,TRUE)</formula>
    </cfRule>
    <cfRule type="expression" dxfId="30" priority="694">
      <formula>IF(RIGHT(TEXT(AI39,"0.#"),1)=".",TRUE,FALSE)</formula>
    </cfRule>
  </conditionalFormatting>
  <conditionalFormatting sqref="AI40">
    <cfRule type="expression" dxfId="29" priority="695">
      <formula>IF(RIGHT(TEXT(AI40,"0.#"),1)=".",FALSE,TRUE)</formula>
    </cfRule>
    <cfRule type="expression" dxfId="28" priority="696">
      <formula>IF(RIGHT(TEXT(AI40,"0.#"),1)=".",TRUE,FALSE)</formula>
    </cfRule>
  </conditionalFormatting>
  <conditionalFormatting sqref="AM35">
    <cfRule type="expression" dxfId="27" priority="571">
      <formula>IF(RIGHT(TEXT(AM35,"0.#"),1)=".",FALSE,TRUE)</formula>
    </cfRule>
    <cfRule type="expression" dxfId="26" priority="572">
      <formula>IF(RIGHT(TEXT(AM35,"0.#"),1)=".",TRUE,FALSE)</formula>
    </cfRule>
  </conditionalFormatting>
  <conditionalFormatting sqref="AE36 AM36">
    <cfRule type="expression" dxfId="25" priority="569">
      <formula>IF(RIGHT(TEXT(AE36,"0.#"),1)=".",FALSE,TRUE)</formula>
    </cfRule>
    <cfRule type="expression" dxfId="24" priority="570">
      <formula>IF(RIGHT(TEXT(AE36,"0.#"),1)=".",TRUE,FALSE)</formula>
    </cfRule>
  </conditionalFormatting>
  <conditionalFormatting sqref="AI36">
    <cfRule type="expression" dxfId="23" priority="567">
      <formula>IF(RIGHT(TEXT(AI36,"0.#"),1)=".",FALSE,TRUE)</formula>
    </cfRule>
    <cfRule type="expression" dxfId="22" priority="568">
      <formula>IF(RIGHT(TEXT(AI36,"0.#"),1)=".",TRUE,FALSE)</formula>
    </cfRule>
  </conditionalFormatting>
  <conditionalFormatting sqref="AQ36">
    <cfRule type="expression" dxfId="21" priority="565">
      <formula>IF(RIGHT(TEXT(AQ36,"0.#"),1)=".",FALSE,TRUE)</formula>
    </cfRule>
    <cfRule type="expression" dxfId="20" priority="566">
      <formula>IF(RIGHT(TEXT(AQ36,"0.#"),1)=".",TRUE,FALSE)</formula>
    </cfRule>
  </conditionalFormatting>
  <conditionalFormatting sqref="AE35 AQ35">
    <cfRule type="expression" dxfId="19" priority="575">
      <formula>IF(RIGHT(TEXT(AE35,"0.#"),1)=".",FALSE,TRUE)</formula>
    </cfRule>
    <cfRule type="expression" dxfId="18" priority="576">
      <formula>IF(RIGHT(TEXT(AE35,"0.#"),1)=".",TRUE,FALSE)</formula>
    </cfRule>
  </conditionalFormatting>
  <conditionalFormatting sqref="AI35">
    <cfRule type="expression" dxfId="17" priority="573">
      <formula>IF(RIGHT(TEXT(AI35,"0.#"),1)=".",FALSE,TRUE)</formula>
    </cfRule>
    <cfRule type="expression" dxfId="16" priority="574">
      <formula>IF(RIGHT(TEXT(AI35,"0.#"),1)=".",TRUE,FALSE)</formula>
    </cfRule>
  </conditionalFormatting>
  <conditionalFormatting sqref="AQ32">
    <cfRule type="expression" dxfId="15" priority="29">
      <formula>IF(RIGHT(TEXT(AQ32,"0.#"),1)=".",FALSE,TRUE)</formula>
    </cfRule>
    <cfRule type="expression" dxfId="14" priority="30">
      <formula>IF(RIGHT(TEXT(AQ32,"0.#"),1)=".",TRUE,FALSE)</formula>
    </cfRule>
  </conditionalFormatting>
  <conditionalFormatting sqref="AU32">
    <cfRule type="expression" dxfId="13" priority="27">
      <formula>IF(RIGHT(TEXT(AU32,"0.#"),1)=".",FALSE,TRUE)</formula>
    </cfRule>
    <cfRule type="expression" dxfId="12" priority="28">
      <formula>IF(RIGHT(TEXT(AU32,"0.#"),1)=".",TRUE,FALSE)</formula>
    </cfRule>
  </conditionalFormatting>
  <conditionalFormatting sqref="AU33">
    <cfRule type="expression" dxfId="11" priority="25">
      <formula>IF(RIGHT(TEXT(AU33,"0.#"),1)=".",FALSE,TRUE)</formula>
    </cfRule>
    <cfRule type="expression" dxfId="10" priority="26">
      <formula>IF(RIGHT(TEXT(AU33,"0.#"),1)=".",TRUE,FALSE)</formula>
    </cfRule>
  </conditionalFormatting>
  <conditionalFormatting sqref="AM41">
    <cfRule type="expression" dxfId="9" priority="23">
      <formula>IF(RIGHT(TEXT(AM41,"0.#"),1)=".",FALSE,TRUE)</formula>
    </cfRule>
    <cfRule type="expression" dxfId="8" priority="24">
      <formula>IF(RIGHT(TEXT(AM41,"0.#"),1)=".",TRUE,FALSE)</formula>
    </cfRule>
  </conditionalFormatting>
  <conditionalFormatting sqref="AL134:AO134">
    <cfRule type="expression" dxfId="7" priority="7">
      <formula>IF(AND(AL134&gt;=0, RIGHT(TEXT(AL134,"0.#"),1)&lt;&gt;"."),TRUE,FALSE)</formula>
    </cfRule>
    <cfRule type="expression" dxfId="6" priority="8">
      <formula>IF(AND(AL134&gt;=0, RIGHT(TEXT(AL134,"0.#"),1)="."),TRUE,FALSE)</formula>
    </cfRule>
    <cfRule type="expression" dxfId="5" priority="9">
      <formula>IF(AND(AL134&lt;0, RIGHT(TEXT(AL134,"0.#"),1)&lt;&gt;"."),TRUE,FALSE)</formula>
    </cfRule>
    <cfRule type="expression" dxfId="4" priority="10">
      <formula>IF(AND(AL134&lt;0, RIGHT(TEXT(AL134,"0.#"),1)="."),TRUE,FALSE)</formula>
    </cfRule>
  </conditionalFormatting>
  <conditionalFormatting sqref="Y134">
    <cfRule type="expression" dxfId="3" priority="5">
      <formula>IF(RIGHT(TEXT(Y134,"0.#"),1)=".",FALSE,TRUE)</formula>
    </cfRule>
    <cfRule type="expression" dxfId="2" priority="6">
      <formula>IF(RIGHT(TEXT(Y134,"0.#"),1)=".",TRUE,FALSE)</formula>
    </cfRule>
  </conditionalFormatting>
  <conditionalFormatting sqref="AU122">
    <cfRule type="expression" dxfId="1" priority="1">
      <formula>IF(RIGHT(TEXT(AU122,"0.#"),1)=".",FALSE,TRUE)</formula>
    </cfRule>
    <cfRule type="expression" dxfId="0" priority="2">
      <formula>IF(RIGHT(TEXT(AU122,"0.#"),1)=".",TRUE,FALSE)</formula>
    </cfRule>
  </conditionalFormatting>
  <dataValidations count="16">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custom" imeMode="disabled" allowBlank="1" showInputMessage="1" showErrorMessage="1" sqref="AH129:AK130 AH134:AK134">
      <formula1>OR(AND(MOD(IF(ISNUMBER(AH129), AH129, 0.5),1)=0, 0&lt;=AH129), AH129="-")</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P13:AX13 AR15:AX15 P14:AQ18 AR18:AX18 P19:AJ19 P23:AC29 Y122:AB122 AU122:AX122 Y129:AB130 AL129:AO130 Y134:AB134 AL134:AO134 AQ38:AR38 AU38:AX38 AE39:AX41 AE32:AX33 AE35:AX35">
      <formula1>OR(ISNUMBER(P13), P13="-")</formula1>
    </dataValidation>
    <dataValidation type="list" allowBlank="1" showInputMessage="1" showErrorMessage="1" sqref="Q97:R97 AC97:AD97 AO97:AP97">
      <formula1>#REF!</formula1>
    </dataValidation>
    <dataValidation type="custom" allowBlank="1" showInputMessage="1" showErrorMessage="1" errorTitle="法人番号チェック" error="法人番号は13桁の数字で入力してください。" sqref="J134:O134 J129:O130">
      <formula1>OR(J129="-",AND(LEN(J129)=13,IFERROR(SEARCH("-",J129),"")="",IFERROR(SEARCH(".",J129),"")="",ISNUMBER(J129)))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3" max="16383" man="1"/>
    <brk id="68" max="16383" man="1"/>
    <brk id="97" max="16383" man="1"/>
    <brk id="123"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入力規則等!$AG$2:$AG$13</xm:f>
          </x14:formula1>
          <xm:sqref>AC129:AG130 AC134:AG134</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37" t="s">
        <v>168</v>
      </c>
      <c r="AI1" s="37" t="s">
        <v>171</v>
      </c>
      <c r="AK1" s="37" t="s">
        <v>175</v>
      </c>
      <c r="AM1" s="49"/>
      <c r="AN1" s="49"/>
      <c r="AP1" s="26" t="s">
        <v>211</v>
      </c>
    </row>
    <row r="2" spans="1:42" ht="13.5" customHeight="1" x14ac:dyDescent="0.15">
      <c r="A2" s="14" t="s">
        <v>77</v>
      </c>
      <c r="B2" s="15"/>
      <c r="C2" s="13" t="str">
        <f>IF(B2="","",A2)</f>
        <v/>
      </c>
      <c r="D2" s="13" t="str">
        <f>IF(C2="","",IF(D1&lt;&gt;"",CONCATENATE(D1,"、",C2),C2))</f>
        <v/>
      </c>
      <c r="F2" s="12" t="s">
        <v>64</v>
      </c>
      <c r="G2" s="17" t="s">
        <v>593</v>
      </c>
      <c r="H2" s="13" t="str">
        <f>IF(G2="","",F2)</f>
        <v>一般会計</v>
      </c>
      <c r="I2" s="13" t="str">
        <f>IF(H2="","",IF(I1&lt;&gt;"",CONCATENATE(I1,"、",H2),H2))</f>
        <v>一般会計</v>
      </c>
      <c r="K2" s="14" t="s">
        <v>94</v>
      </c>
      <c r="L2" s="15"/>
      <c r="M2" s="13" t="str">
        <f>IF(L2="","",K2)</f>
        <v/>
      </c>
      <c r="N2" s="13" t="str">
        <f>IF(M2="","",IF(N1&lt;&gt;"",CONCATENATE(N1,"、",M2),M2))</f>
        <v/>
      </c>
      <c r="O2" s="13"/>
      <c r="P2" s="12" t="s">
        <v>66</v>
      </c>
      <c r="Q2" s="17" t="s">
        <v>593</v>
      </c>
      <c r="R2" s="13" t="str">
        <f>IF(Q2="","",P2)</f>
        <v>直接実施</v>
      </c>
      <c r="S2" s="13" t="str">
        <f>IF(R2="","",IF(S1&lt;&gt;"",CONCATENATE(S1,"、",R2),R2))</f>
        <v>直接実施</v>
      </c>
      <c r="T2" s="13"/>
      <c r="U2" s="64">
        <v>21</v>
      </c>
      <c r="W2" s="30" t="s">
        <v>161</v>
      </c>
      <c r="Y2" s="30" t="s">
        <v>60</v>
      </c>
      <c r="Z2" s="30" t="s">
        <v>60</v>
      </c>
      <c r="AA2" s="57" t="s">
        <v>254</v>
      </c>
      <c r="AB2" s="57" t="s">
        <v>479</v>
      </c>
      <c r="AC2" s="58" t="s">
        <v>126</v>
      </c>
      <c r="AD2" s="26"/>
      <c r="AE2" s="32" t="s">
        <v>157</v>
      </c>
      <c r="AF2" s="28"/>
      <c r="AG2" s="38" t="s">
        <v>220</v>
      </c>
      <c r="AI2" s="37" t="s">
        <v>251</v>
      </c>
      <c r="AK2" s="37" t="s">
        <v>176</v>
      </c>
      <c r="AM2" s="49"/>
      <c r="AN2" s="49"/>
      <c r="AP2" s="38"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593</v>
      </c>
      <c r="R3" s="13" t="str">
        <f t="shared" ref="R3:R8" si="3">IF(Q3="","",P3)</f>
        <v>委託・請負</v>
      </c>
      <c r="S3" s="13" t="str">
        <f t="shared" ref="S3:S8" si="4">IF(R3="",S2,IF(S2&lt;&gt;"",CONCATENATE(S2,"、",R3),R3))</f>
        <v>直接実施、委託・請負</v>
      </c>
      <c r="T3" s="13"/>
      <c r="U3" s="30" t="s">
        <v>510</v>
      </c>
      <c r="W3" s="30" t="s">
        <v>136</v>
      </c>
      <c r="Y3" s="30" t="s">
        <v>61</v>
      </c>
      <c r="Z3" s="30" t="s">
        <v>386</v>
      </c>
      <c r="AA3" s="57" t="s">
        <v>352</v>
      </c>
      <c r="AB3" s="57" t="s">
        <v>480</v>
      </c>
      <c r="AC3" s="58" t="s">
        <v>127</v>
      </c>
      <c r="AD3" s="26"/>
      <c r="AE3" s="32" t="s">
        <v>158</v>
      </c>
      <c r="AF3" s="28"/>
      <c r="AG3" s="38" t="s">
        <v>221</v>
      </c>
      <c r="AI3" s="37" t="s">
        <v>170</v>
      </c>
      <c r="AK3" s="37" t="str">
        <f>CHAR(CODE(AK2)+1)</f>
        <v>B</v>
      </c>
      <c r="AM3" s="49"/>
      <c r="AN3" s="49"/>
      <c r="AP3" s="38" t="s">
        <v>221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0" t="s">
        <v>562</v>
      </c>
      <c r="W4" s="30" t="s">
        <v>137</v>
      </c>
      <c r="Y4" s="30" t="s">
        <v>259</v>
      </c>
      <c r="Z4" s="30" t="s">
        <v>387</v>
      </c>
      <c r="AA4" s="57" t="s">
        <v>353</v>
      </c>
      <c r="AB4" s="57" t="s">
        <v>481</v>
      </c>
      <c r="AC4" s="57" t="s">
        <v>128</v>
      </c>
      <c r="AD4" s="26"/>
      <c r="AE4" s="32" t="s">
        <v>159</v>
      </c>
      <c r="AF4" s="28"/>
      <c r="AG4" s="38" t="s">
        <v>222</v>
      </c>
      <c r="AI4" s="37" t="s">
        <v>172</v>
      </c>
      <c r="AK4" s="37" t="str">
        <f t="shared" ref="AK4:AK49" si="7">CHAR(CODE(AK3)+1)</f>
        <v>C</v>
      </c>
      <c r="AM4" s="49"/>
      <c r="AN4" s="49"/>
      <c r="AP4" s="38" t="s">
        <v>222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0" t="s">
        <v>534</v>
      </c>
      <c r="Y5" s="30" t="s">
        <v>260</v>
      </c>
      <c r="Z5" s="30" t="s">
        <v>388</v>
      </c>
      <c r="AA5" s="57" t="s">
        <v>354</v>
      </c>
      <c r="AB5" s="57" t="s">
        <v>482</v>
      </c>
      <c r="AC5" s="57" t="s">
        <v>160</v>
      </c>
      <c r="AD5" s="29"/>
      <c r="AE5" s="32" t="s">
        <v>232</v>
      </c>
      <c r="AF5" s="28"/>
      <c r="AG5" s="38" t="s">
        <v>223</v>
      </c>
      <c r="AI5" s="37" t="s">
        <v>257</v>
      </c>
      <c r="AK5" s="37" t="str">
        <f t="shared" si="7"/>
        <v>D</v>
      </c>
      <c r="AP5" s="38" t="s">
        <v>223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0" t="s">
        <v>234</v>
      </c>
      <c r="W6" s="30" t="s">
        <v>536</v>
      </c>
      <c r="Y6" s="30" t="s">
        <v>261</v>
      </c>
      <c r="Z6" s="30" t="s">
        <v>389</v>
      </c>
      <c r="AA6" s="57" t="s">
        <v>355</v>
      </c>
      <c r="AB6" s="57" t="s">
        <v>483</v>
      </c>
      <c r="AC6" s="57" t="s">
        <v>129</v>
      </c>
      <c r="AD6" s="29"/>
      <c r="AE6" s="32" t="s">
        <v>230</v>
      </c>
      <c r="AF6" s="28"/>
      <c r="AG6" s="38" t="s">
        <v>224</v>
      </c>
      <c r="AI6" s="37" t="s">
        <v>258</v>
      </c>
      <c r="AK6" s="37" t="str">
        <f>CHAR(CODE(AK5)+1)</f>
        <v>E</v>
      </c>
      <c r="AP6" s="38" t="s">
        <v>224</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0"/>
      <c r="W7" s="30" t="s">
        <v>138</v>
      </c>
      <c r="Y7" s="30" t="s">
        <v>262</v>
      </c>
      <c r="Z7" s="30" t="s">
        <v>390</v>
      </c>
      <c r="AA7" s="57" t="s">
        <v>356</v>
      </c>
      <c r="AB7" s="57" t="s">
        <v>484</v>
      </c>
      <c r="AC7" s="29"/>
      <c r="AD7" s="29"/>
      <c r="AE7" s="30" t="s">
        <v>129</v>
      </c>
      <c r="AF7" s="28"/>
      <c r="AG7" s="38" t="s">
        <v>225</v>
      </c>
      <c r="AH7" s="52"/>
      <c r="AI7" s="38" t="s">
        <v>247</v>
      </c>
      <c r="AK7" s="37" t="str">
        <f>CHAR(CODE(AK6)+1)</f>
        <v>F</v>
      </c>
      <c r="AP7" s="38" t="s">
        <v>225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0" t="s">
        <v>255</v>
      </c>
      <c r="W8" s="30" t="s">
        <v>139</v>
      </c>
      <c r="Y8" s="30" t="s">
        <v>263</v>
      </c>
      <c r="Z8" s="30" t="s">
        <v>391</v>
      </c>
      <c r="AA8" s="57" t="s">
        <v>357</v>
      </c>
      <c r="AB8" s="57" t="s">
        <v>485</v>
      </c>
      <c r="AC8" s="29"/>
      <c r="AD8" s="29"/>
      <c r="AE8" s="29"/>
      <c r="AF8" s="28"/>
      <c r="AG8" s="38" t="s">
        <v>226</v>
      </c>
      <c r="AI8" s="37" t="s">
        <v>248</v>
      </c>
      <c r="AK8" s="37" t="str">
        <f t="shared" si="7"/>
        <v>G</v>
      </c>
      <c r="AP8" s="38" t="s">
        <v>226</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57" t="s">
        <v>358</v>
      </c>
      <c r="AB9" s="57" t="s">
        <v>486</v>
      </c>
      <c r="AC9" s="29"/>
      <c r="AD9" s="29"/>
      <c r="AE9" s="29"/>
      <c r="AF9" s="28"/>
      <c r="AG9" s="38" t="s">
        <v>227</v>
      </c>
      <c r="AI9" s="48"/>
      <c r="AK9" s="37" t="str">
        <f t="shared" si="7"/>
        <v>H</v>
      </c>
      <c r="AP9" s="38" t="s">
        <v>227</v>
      </c>
    </row>
    <row r="10" spans="1:42" ht="13.5" customHeight="1" x14ac:dyDescent="0.15">
      <c r="A10" s="14" t="s">
        <v>201</v>
      </c>
      <c r="B10" s="15"/>
      <c r="C10" s="13" t="str">
        <f t="shared" si="0"/>
        <v/>
      </c>
      <c r="D10" s="13" t="str">
        <f t="shared" si="8"/>
        <v/>
      </c>
      <c r="F10" s="18" t="s">
        <v>108</v>
      </c>
      <c r="G10" s="17"/>
      <c r="H10" s="13" t="str">
        <f t="shared" si="1"/>
        <v/>
      </c>
      <c r="I10" s="13" t="str">
        <f t="shared" si="5"/>
        <v>一般会計</v>
      </c>
      <c r="K10" s="14" t="s">
        <v>202</v>
      </c>
      <c r="L10" s="15"/>
      <c r="M10" s="13" t="str">
        <f t="shared" si="2"/>
        <v/>
      </c>
      <c r="N10" s="13" t="str">
        <f t="shared" si="6"/>
        <v/>
      </c>
      <c r="O10" s="13"/>
      <c r="P10" s="13" t="str">
        <f>S8</f>
        <v>直接実施、委託・請負</v>
      </c>
      <c r="Q10" s="19"/>
      <c r="T10" s="13"/>
      <c r="W10" s="30" t="s">
        <v>141</v>
      </c>
      <c r="Y10" s="30" t="s">
        <v>265</v>
      </c>
      <c r="Z10" s="30" t="s">
        <v>393</v>
      </c>
      <c r="AA10" s="57" t="s">
        <v>359</v>
      </c>
      <c r="AB10" s="57" t="s">
        <v>487</v>
      </c>
      <c r="AC10" s="29"/>
      <c r="AD10" s="29"/>
      <c r="AE10" s="29"/>
      <c r="AF10" s="28"/>
      <c r="AG10" s="38" t="s">
        <v>214</v>
      </c>
      <c r="AK10" s="37" t="str">
        <f t="shared" si="7"/>
        <v>I</v>
      </c>
      <c r="AP10" s="37" t="s">
        <v>212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593</v>
      </c>
      <c r="M11" s="13" t="str">
        <f t="shared" si="2"/>
        <v>その他の事項経費</v>
      </c>
      <c r="N11" s="13" t="str">
        <f t="shared" si="6"/>
        <v>その他の事項経費</v>
      </c>
      <c r="O11" s="13"/>
      <c r="P11" s="13"/>
      <c r="Q11" s="19"/>
      <c r="T11" s="13"/>
      <c r="W11" s="30" t="s">
        <v>559</v>
      </c>
      <c r="Y11" s="30" t="s">
        <v>266</v>
      </c>
      <c r="Z11" s="30" t="s">
        <v>394</v>
      </c>
      <c r="AA11" s="57" t="s">
        <v>360</v>
      </c>
      <c r="AB11" s="57" t="s">
        <v>488</v>
      </c>
      <c r="AC11" s="29"/>
      <c r="AD11" s="29"/>
      <c r="AE11" s="29"/>
      <c r="AF11" s="28"/>
      <c r="AG11" s="37" t="s">
        <v>217</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57" t="s">
        <v>361</v>
      </c>
      <c r="AB12" s="57" t="s">
        <v>489</v>
      </c>
      <c r="AC12" s="29"/>
      <c r="AD12" s="29"/>
      <c r="AE12" s="29"/>
      <c r="AF12" s="28"/>
      <c r="AG12" s="37" t="s">
        <v>215</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57" t="s">
        <v>362</v>
      </c>
      <c r="AB13" s="57" t="s">
        <v>490</v>
      </c>
      <c r="AC13" s="29"/>
      <c r="AD13" s="29"/>
      <c r="AE13" s="29"/>
      <c r="AF13" s="28"/>
      <c r="AG13" s="37" t="s">
        <v>216</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57" t="s">
        <v>363</v>
      </c>
      <c r="AB14" s="57" t="s">
        <v>491</v>
      </c>
      <c r="AC14" s="29"/>
      <c r="AD14" s="29"/>
      <c r="AE14" s="29"/>
      <c r="AF14" s="28"/>
      <c r="AG14" s="48"/>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57" t="s">
        <v>364</v>
      </c>
      <c r="AB15" s="57" t="s">
        <v>492</v>
      </c>
      <c r="AC15" s="29"/>
      <c r="AD15" s="29"/>
      <c r="AE15" s="29"/>
      <c r="AF15" s="28"/>
      <c r="AG15" s="49"/>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57" t="s">
        <v>365</v>
      </c>
      <c r="AB16" s="57" t="s">
        <v>493</v>
      </c>
      <c r="AC16" s="29"/>
      <c r="AD16" s="29"/>
      <c r="AE16" s="29"/>
      <c r="AF16" s="28"/>
      <c r="AG16" s="49"/>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57" t="s">
        <v>366</v>
      </c>
      <c r="AB17" s="57" t="s">
        <v>494</v>
      </c>
      <c r="AC17" s="29"/>
      <c r="AD17" s="29"/>
      <c r="AE17" s="29"/>
      <c r="AF17" s="28"/>
      <c r="AG17" s="49"/>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57" t="s">
        <v>367</v>
      </c>
      <c r="AB18" s="57" t="s">
        <v>495</v>
      </c>
      <c r="AC18" s="29"/>
      <c r="AD18" s="29"/>
      <c r="AE18" s="29"/>
      <c r="AF18" s="28"/>
      <c r="AK18" s="37"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57" t="s">
        <v>368</v>
      </c>
      <c r="AB19" s="57" t="s">
        <v>496</v>
      </c>
      <c r="AC19" s="29"/>
      <c r="AD19" s="29"/>
      <c r="AE19" s="29"/>
      <c r="AF19" s="28"/>
      <c r="AK19" s="37" t="str">
        <f t="shared" si="7"/>
        <v>R</v>
      </c>
    </row>
    <row r="20" spans="1:37" ht="13.5" customHeight="1" x14ac:dyDescent="0.15">
      <c r="A20" s="14" t="s">
        <v>195</v>
      </c>
      <c r="B20" s="15" t="s">
        <v>593</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57" t="s">
        <v>369</v>
      </c>
      <c r="AB20" s="57" t="s">
        <v>497</v>
      </c>
      <c r="AC20" s="29"/>
      <c r="AD20" s="29"/>
      <c r="AE20" s="29"/>
      <c r="AF20" s="28"/>
      <c r="AK20" s="37"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57" t="s">
        <v>370</v>
      </c>
      <c r="AB21" s="57" t="s">
        <v>498</v>
      </c>
      <c r="AC21" s="29"/>
      <c r="AD21" s="29"/>
      <c r="AE21" s="29"/>
      <c r="AF21" s="28"/>
      <c r="AK21" s="37"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57" t="s">
        <v>371</v>
      </c>
      <c r="AB22" s="57" t="s">
        <v>499</v>
      </c>
      <c r="AC22" s="29"/>
      <c r="AD22" s="29"/>
      <c r="AE22" s="29"/>
      <c r="AF22" s="28"/>
      <c r="AK22" s="37" t="str">
        <f t="shared" si="7"/>
        <v>U</v>
      </c>
    </row>
    <row r="23" spans="1:37" ht="13.5" customHeight="1" x14ac:dyDescent="0.15">
      <c r="A23" s="55" t="s">
        <v>249</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57" t="s">
        <v>372</v>
      </c>
      <c r="AB23" s="57" t="s">
        <v>500</v>
      </c>
      <c r="AC23" s="29"/>
      <c r="AD23" s="29"/>
      <c r="AE23" s="29"/>
      <c r="AF23" s="28"/>
      <c r="AK23" s="37" t="str">
        <f t="shared" si="7"/>
        <v>V</v>
      </c>
    </row>
    <row r="24" spans="1:37" ht="13.5" customHeight="1" x14ac:dyDescent="0.15">
      <c r="A24" s="66"/>
      <c r="B24" s="53"/>
      <c r="F24" s="18" t="s">
        <v>252</v>
      </c>
      <c r="G24" s="17"/>
      <c r="H24" s="13" t="str">
        <f t="shared" si="1"/>
        <v/>
      </c>
      <c r="I24" s="13" t="str">
        <f t="shared" si="5"/>
        <v>一般会計</v>
      </c>
      <c r="K24" s="13"/>
      <c r="L24" s="13"/>
      <c r="O24" s="13"/>
      <c r="P24" s="13"/>
      <c r="Q24" s="19"/>
      <c r="T24" s="13"/>
      <c r="U24" s="30" t="s">
        <v>520</v>
      </c>
      <c r="W24" s="30" t="s">
        <v>154</v>
      </c>
      <c r="Y24" s="30" t="s">
        <v>279</v>
      </c>
      <c r="Z24" s="30" t="s">
        <v>407</v>
      </c>
      <c r="AA24" s="57" t="s">
        <v>373</v>
      </c>
      <c r="AB24" s="57" t="s">
        <v>501</v>
      </c>
      <c r="AC24" s="29"/>
      <c r="AD24" s="29"/>
      <c r="AE24" s="29"/>
      <c r="AF24" s="28"/>
      <c r="AK24" s="37" t="str">
        <f>CHAR(CODE(AK23)+1)</f>
        <v>W</v>
      </c>
    </row>
    <row r="25" spans="1:37" ht="13.5" customHeight="1" x14ac:dyDescent="0.15">
      <c r="A25" s="54"/>
      <c r="B25" s="53"/>
      <c r="F25" s="18" t="s">
        <v>121</v>
      </c>
      <c r="G25" s="17"/>
      <c r="H25" s="13" t="str">
        <f t="shared" si="1"/>
        <v/>
      </c>
      <c r="I25" s="13" t="str">
        <f t="shared" si="5"/>
        <v>一般会計</v>
      </c>
      <c r="K25" s="13"/>
      <c r="L25" s="13"/>
      <c r="O25" s="13"/>
      <c r="P25" s="13"/>
      <c r="Q25" s="19"/>
      <c r="T25" s="13"/>
      <c r="U25" s="30" t="s">
        <v>521</v>
      </c>
      <c r="W25" s="47"/>
      <c r="Y25" s="30" t="s">
        <v>280</v>
      </c>
      <c r="Z25" s="30" t="s">
        <v>408</v>
      </c>
      <c r="AA25" s="57" t="s">
        <v>374</v>
      </c>
      <c r="AB25" s="57" t="s">
        <v>502</v>
      </c>
      <c r="AC25" s="29"/>
      <c r="AD25" s="29"/>
      <c r="AE25" s="29"/>
      <c r="AF25" s="28"/>
      <c r="AK25" s="37" t="str">
        <f t="shared" si="7"/>
        <v>X</v>
      </c>
    </row>
    <row r="26" spans="1:37" ht="13.5" customHeight="1" x14ac:dyDescent="0.15">
      <c r="A26" s="54"/>
      <c r="B26" s="53"/>
      <c r="F26" s="18" t="s">
        <v>122</v>
      </c>
      <c r="G26" s="17"/>
      <c r="H26" s="13" t="str">
        <f t="shared" si="1"/>
        <v/>
      </c>
      <c r="I26" s="13" t="str">
        <f t="shared" si="5"/>
        <v>一般会計</v>
      </c>
      <c r="K26" s="13"/>
      <c r="L26" s="13"/>
      <c r="O26" s="13"/>
      <c r="P26" s="13"/>
      <c r="Q26" s="19"/>
      <c r="T26" s="13"/>
      <c r="U26" s="30" t="s">
        <v>522</v>
      </c>
      <c r="Y26" s="30" t="s">
        <v>281</v>
      </c>
      <c r="Z26" s="30" t="s">
        <v>409</v>
      </c>
      <c r="AA26" s="57" t="s">
        <v>375</v>
      </c>
      <c r="AB26" s="57" t="s">
        <v>503</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57" t="s">
        <v>376</v>
      </c>
      <c r="AB27" s="57" t="s">
        <v>504</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57" t="s">
        <v>377</v>
      </c>
      <c r="AB28" s="57" t="s">
        <v>505</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57" t="s">
        <v>378</v>
      </c>
      <c r="AB29" s="57" t="s">
        <v>506</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57" t="s">
        <v>379</v>
      </c>
      <c r="AB30" s="57" t="s">
        <v>507</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57" t="s">
        <v>380</v>
      </c>
      <c r="AB31" s="57" t="s">
        <v>508</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57" t="s">
        <v>62</v>
      </c>
      <c r="AB32" s="57"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47"/>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37" t="str">
        <f t="shared" si="7"/>
        <v>j</v>
      </c>
    </row>
    <row r="38" spans="1:37" x14ac:dyDescent="0.15">
      <c r="A38" s="13"/>
      <c r="B38" s="13"/>
      <c r="F38" s="13"/>
      <c r="G38" s="19"/>
      <c r="K38" s="13"/>
      <c r="L38" s="13"/>
      <c r="O38" s="13"/>
      <c r="P38" s="13"/>
      <c r="Q38" s="19"/>
      <c r="T38" s="13"/>
      <c r="Y38" s="30" t="s">
        <v>293</v>
      </c>
      <c r="Z38" s="30" t="s">
        <v>421</v>
      </c>
      <c r="AF38" s="28"/>
      <c r="AK38" s="37"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37" t="str">
        <f t="shared" si="7"/>
        <v>l</v>
      </c>
    </row>
    <row r="40" spans="1:37" x14ac:dyDescent="0.15">
      <c r="A40" s="13"/>
      <c r="B40" s="13"/>
      <c r="F40" s="13"/>
      <c r="G40" s="19"/>
      <c r="K40" s="13"/>
      <c r="L40" s="13"/>
      <c r="O40" s="13"/>
      <c r="P40" s="13"/>
      <c r="Q40" s="19"/>
      <c r="T40" s="13"/>
      <c r="U40" s="30"/>
      <c r="Y40" s="30" t="s">
        <v>295</v>
      </c>
      <c r="Z40" s="30" t="s">
        <v>423</v>
      </c>
      <c r="AF40" s="28"/>
      <c r="AK40" s="37" t="str">
        <f t="shared" si="7"/>
        <v>m</v>
      </c>
    </row>
    <row r="41" spans="1:37" x14ac:dyDescent="0.15">
      <c r="A41" s="13"/>
      <c r="B41" s="13"/>
      <c r="F41" s="13"/>
      <c r="G41" s="19"/>
      <c r="K41" s="13"/>
      <c r="L41" s="13"/>
      <c r="O41" s="13"/>
      <c r="P41" s="13"/>
      <c r="Q41" s="19"/>
      <c r="T41" s="13"/>
      <c r="U41" s="30" t="s">
        <v>235</v>
      </c>
      <c r="Y41" s="30" t="s">
        <v>296</v>
      </c>
      <c r="Z41" s="30" t="s">
        <v>424</v>
      </c>
      <c r="AF41" s="28"/>
      <c r="AK41" s="37" t="str">
        <f t="shared" si="7"/>
        <v>n</v>
      </c>
    </row>
    <row r="42" spans="1:37" x14ac:dyDescent="0.15">
      <c r="A42" s="13"/>
      <c r="B42" s="13"/>
      <c r="F42" s="13"/>
      <c r="G42" s="19"/>
      <c r="K42" s="13"/>
      <c r="L42" s="13"/>
      <c r="O42" s="13"/>
      <c r="P42" s="13"/>
      <c r="Q42" s="19"/>
      <c r="T42" s="13"/>
      <c r="U42" s="30" t="s">
        <v>245</v>
      </c>
      <c r="Y42" s="30" t="s">
        <v>297</v>
      </c>
      <c r="Z42" s="30" t="s">
        <v>425</v>
      </c>
      <c r="AF42" s="28"/>
      <c r="AK42" s="37" t="str">
        <f t="shared" si="7"/>
        <v>o</v>
      </c>
    </row>
    <row r="43" spans="1:37" x14ac:dyDescent="0.15">
      <c r="A43" s="13"/>
      <c r="B43" s="13"/>
      <c r="F43" s="13"/>
      <c r="G43" s="19"/>
      <c r="K43" s="13"/>
      <c r="L43" s="13"/>
      <c r="O43" s="13"/>
      <c r="P43" s="13"/>
      <c r="Q43" s="19"/>
      <c r="T43" s="13"/>
      <c r="Y43" s="30" t="s">
        <v>298</v>
      </c>
      <c r="Z43" s="30" t="s">
        <v>426</v>
      </c>
      <c r="AF43" s="28"/>
      <c r="AK43" s="37" t="str">
        <f t="shared" si="7"/>
        <v>p</v>
      </c>
    </row>
    <row r="44" spans="1:37" x14ac:dyDescent="0.15">
      <c r="A44" s="13"/>
      <c r="B44" s="13"/>
      <c r="F44" s="13"/>
      <c r="G44" s="19"/>
      <c r="K44" s="13"/>
      <c r="L44" s="13"/>
      <c r="O44" s="13"/>
      <c r="P44" s="13"/>
      <c r="Q44" s="19"/>
      <c r="T44" s="13"/>
      <c r="Y44" s="30" t="s">
        <v>299</v>
      </c>
      <c r="Z44" s="30" t="s">
        <v>427</v>
      </c>
      <c r="AF44" s="28"/>
      <c r="AK44" s="37" t="str">
        <f t="shared" si="7"/>
        <v>q</v>
      </c>
    </row>
    <row r="45" spans="1:37" x14ac:dyDescent="0.15">
      <c r="A45" s="13"/>
      <c r="B45" s="13"/>
      <c r="F45" s="13"/>
      <c r="G45" s="19"/>
      <c r="K45" s="13"/>
      <c r="L45" s="13"/>
      <c r="O45" s="13"/>
      <c r="P45" s="13"/>
      <c r="Q45" s="19"/>
      <c r="T45" s="13"/>
      <c r="U45" s="27" t="s">
        <v>156</v>
      </c>
      <c r="Y45" s="30" t="s">
        <v>300</v>
      </c>
      <c r="Z45" s="30" t="s">
        <v>428</v>
      </c>
      <c r="AF45" s="28"/>
      <c r="AK45" s="37" t="str">
        <f t="shared" si="7"/>
        <v>r</v>
      </c>
    </row>
    <row r="46" spans="1:37" x14ac:dyDescent="0.15">
      <c r="A46" s="13"/>
      <c r="B46" s="13"/>
      <c r="F46" s="13"/>
      <c r="G46" s="19"/>
      <c r="K46" s="13"/>
      <c r="L46" s="13"/>
      <c r="O46" s="13"/>
      <c r="P46" s="13"/>
      <c r="Q46" s="19"/>
      <c r="T46" s="13"/>
      <c r="U46" s="64" t="s">
        <v>560</v>
      </c>
      <c r="Y46" s="30" t="s">
        <v>301</v>
      </c>
      <c r="Z46" s="30" t="s">
        <v>429</v>
      </c>
      <c r="AF46" s="28"/>
      <c r="AK46" s="37" t="str">
        <f t="shared" si="7"/>
        <v>s</v>
      </c>
    </row>
    <row r="47" spans="1:37" x14ac:dyDescent="0.15">
      <c r="A47" s="13"/>
      <c r="B47" s="13"/>
      <c r="F47" s="13"/>
      <c r="G47" s="19"/>
      <c r="K47" s="13"/>
      <c r="L47" s="13"/>
      <c r="O47" s="13"/>
      <c r="P47" s="13"/>
      <c r="Q47" s="19"/>
      <c r="T47" s="13"/>
      <c r="Y47" s="30" t="s">
        <v>302</v>
      </c>
      <c r="Z47" s="30" t="s">
        <v>430</v>
      </c>
      <c r="AF47" s="28"/>
      <c r="AK47" s="37" t="str">
        <f t="shared" si="7"/>
        <v>t</v>
      </c>
    </row>
    <row r="48" spans="1:37" x14ac:dyDescent="0.15">
      <c r="A48" s="13"/>
      <c r="B48" s="13"/>
      <c r="F48" s="13"/>
      <c r="G48" s="19"/>
      <c r="K48" s="13"/>
      <c r="L48" s="13"/>
      <c r="O48" s="13"/>
      <c r="P48" s="13"/>
      <c r="Q48" s="19"/>
      <c r="T48" s="13"/>
      <c r="U48" s="64">
        <v>2021</v>
      </c>
      <c r="Y48" s="30" t="s">
        <v>303</v>
      </c>
      <c r="Z48" s="30" t="s">
        <v>431</v>
      </c>
      <c r="AF48" s="28"/>
      <c r="AK48" s="37" t="str">
        <f t="shared" si="7"/>
        <v>u</v>
      </c>
    </row>
    <row r="49" spans="1:37" x14ac:dyDescent="0.15">
      <c r="A49" s="13"/>
      <c r="B49" s="13"/>
      <c r="F49" s="13"/>
      <c r="G49" s="19"/>
      <c r="K49" s="13"/>
      <c r="L49" s="13"/>
      <c r="O49" s="13"/>
      <c r="P49" s="13"/>
      <c r="Q49" s="19"/>
      <c r="T49" s="13"/>
      <c r="U49" s="64">
        <v>2022</v>
      </c>
      <c r="Y49" s="30" t="s">
        <v>304</v>
      </c>
      <c r="Z49" s="30" t="s">
        <v>432</v>
      </c>
      <c r="AF49" s="28"/>
      <c r="AK49" s="37" t="str">
        <f t="shared" si="7"/>
        <v>v</v>
      </c>
    </row>
    <row r="50" spans="1:37" x14ac:dyDescent="0.15">
      <c r="A50" s="13"/>
      <c r="B50" s="13"/>
      <c r="F50" s="13"/>
      <c r="G50" s="19"/>
      <c r="K50" s="13"/>
      <c r="L50" s="13"/>
      <c r="O50" s="13"/>
      <c r="P50" s="13"/>
      <c r="Q50" s="19"/>
      <c r="T50" s="13"/>
      <c r="U50" s="64">
        <v>2023</v>
      </c>
      <c r="Y50" s="30" t="s">
        <v>305</v>
      </c>
      <c r="Z50" s="30" t="s">
        <v>433</v>
      </c>
      <c r="AF50" s="28"/>
    </row>
    <row r="51" spans="1:37" x14ac:dyDescent="0.15">
      <c r="A51" s="13"/>
      <c r="B51" s="13"/>
      <c r="F51" s="13"/>
      <c r="G51" s="19"/>
      <c r="K51" s="13"/>
      <c r="L51" s="13"/>
      <c r="O51" s="13"/>
      <c r="P51" s="13"/>
      <c r="Q51" s="19"/>
      <c r="T51" s="13"/>
      <c r="U51" s="64">
        <v>2024</v>
      </c>
      <c r="Y51" s="30" t="s">
        <v>306</v>
      </c>
      <c r="Z51" s="30" t="s">
        <v>434</v>
      </c>
      <c r="AF51" s="28"/>
    </row>
    <row r="52" spans="1:37" x14ac:dyDescent="0.15">
      <c r="A52" s="13"/>
      <c r="B52" s="13"/>
      <c r="F52" s="13"/>
      <c r="G52" s="19"/>
      <c r="K52" s="13"/>
      <c r="L52" s="13"/>
      <c r="O52" s="13"/>
      <c r="P52" s="13"/>
      <c r="Q52" s="19"/>
      <c r="T52" s="13"/>
      <c r="U52" s="64">
        <v>2025</v>
      </c>
      <c r="Y52" s="30" t="s">
        <v>307</v>
      </c>
      <c r="Z52" s="30" t="s">
        <v>435</v>
      </c>
      <c r="AF52" s="28"/>
    </row>
    <row r="53" spans="1:37" x14ac:dyDescent="0.15">
      <c r="A53" s="13"/>
      <c r="B53" s="13"/>
      <c r="F53" s="13"/>
      <c r="G53" s="19"/>
      <c r="K53" s="13"/>
      <c r="L53" s="13"/>
      <c r="O53" s="13"/>
      <c r="P53" s="13"/>
      <c r="Q53" s="19"/>
      <c r="T53" s="13"/>
      <c r="U53" s="64">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4">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564</v>
      </c>
      <c r="Z100" s="30"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2022-08-25T09:08:38Z</dcterms:created>
  <dcterms:modified xsi:type="dcterms:W3CDTF">2022-08-26T14:21:22Z</dcterms:modified>
</cp:coreProperties>
</file>