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行政事業レビューシート!$AZ$1:$AZ$129</definedName>
    <definedName name="_xlnm.Print_Area" localSheetId="0">行政事業レビューシート!$A$1:$AX$129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4" i="11" s="1"/>
  <c r="AY36" i="11"/>
  <c r="AY37" i="11" s="1"/>
  <c r="AY33" i="11"/>
  <c r="AY35" i="11" s="1"/>
  <c r="AY32" i="11"/>
  <c r="AY126" i="11"/>
  <c r="AY128" i="11" s="1"/>
  <c r="AY129" i="11" l="1"/>
  <c r="AY127" i="11"/>
  <c r="AY38" i="11"/>
  <c r="AY34" i="11"/>
  <c r="AY43" i="11"/>
  <c r="AY41" i="11"/>
  <c r="AY45" i="11"/>
  <c r="AY42" i="11"/>
  <c r="AY40" i="11"/>
  <c r="AW98" i="11" l="1"/>
  <c r="AT98" i="11"/>
  <c r="AQ98" i="11"/>
  <c r="AL98" i="11"/>
  <c r="AI98" i="11"/>
  <c r="AF98" i="11"/>
  <c r="Z98" i="11"/>
  <c r="W98" i="11"/>
  <c r="T98" i="11"/>
  <c r="N98" i="11"/>
  <c r="AW97" i="11"/>
  <c r="AT97" i="11"/>
  <c r="AQ97" i="11"/>
  <c r="AL97" i="11"/>
  <c r="AI97" i="11"/>
  <c r="AF97" i="11"/>
  <c r="Z97" i="11"/>
  <c r="W97" i="11"/>
  <c r="T97" i="11"/>
  <c r="N97" i="11"/>
  <c r="K97" i="11"/>
  <c r="H97" i="11"/>
  <c r="AU119" i="11" l="1"/>
  <c r="Y119"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<sst xmlns="http://schemas.openxmlformats.org/spreadsheetml/2006/main" count="807" uniqueCount="637">
  <si>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</si>
  <si>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</si>
  <si>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</si>
  <si>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</si>
  <si>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</si>
  <si>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</si>
  <si>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</si>
  <si>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</si>
  <si>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</si>
  <si>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</si>
  <si>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</si>
  <si>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</si>
  <si>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</si>
  <si>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</si>
  <si>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</si>
  <si>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</si>
  <si>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</si>
  <si>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</si>
  <si>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</si>
  <si>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</si>
  <si>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</si>
  <si>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</si>
  <si>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</si>
  <si>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</si>
  <si>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</si>
  <si>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</si>
  <si>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</si>
  <si>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</si>
  <si>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</si>
  <si>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</si>
  <si>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</si>
  <si>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</si>
  <si>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</si>
  <si>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</si>
  <si>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</si>
  <si>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</si>
  <si>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</si>
  <si>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</si>
  <si>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</si>
  <si>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</si>
  <si>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</si>
  <si>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</si>
  <si>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</si>
  <si>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</si>
  <si>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</si>
  <si>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</si>
  <si>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</si>
  <si>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</si>
  <si>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</si>
  <si>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</si>
  <si>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</si>
  <si>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</si>
  <si>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</si>
  <si>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</si>
  <si>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</si>
  <si>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</si>
  <si>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</si>
  <si>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</si>
  <si>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</si>
  <si>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</si>
  <si>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</si>
  <si>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</si>
  <si>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</si>
  <si>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</si>
  <si>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</si>
  <si>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</si>
  <si>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</si>
  <si>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</si>
  <si>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</si>
  <si>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</si>
  <si>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</si>
  <si>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</si>
  <si>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</si>
  <si>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</si>
  <si>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</si>
  <si>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</si>
  <si>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</si>
  <si>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</si>
  <si>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</si>
  <si>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</si>
  <si>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</si>
  <si>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</si>
  <si>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</si>
  <si>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</si>
  <si>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</si>
  <si>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</si>
  <si>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</si>
  <si>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</si>
  <si>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</si>
  <si>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</si>
  <si>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</si>
  <si>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</si>
  <si>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</si>
  <si>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</si>
  <si>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</si>
  <si>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</si>
  <si>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</si>
  <si>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</si>
  <si>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</si>
  <si>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</si>
  <si>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</si>
  <si>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</si>
  <si>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</si>
  <si>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</si>
  <si>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</si>
  <si>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</si>
  <si>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</si>
  <si>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</si>
  <si>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</si>
  <si>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</si>
  <si>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</si>
  <si>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</si>
  <si>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</si>
  <si>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</si>
  <si>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</si>
  <si>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</si>
  <si>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</si>
  <si>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</si>
  <si>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</si>
  <si>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</si>
  <si>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</si>
  <si>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</si>
  <si>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</si>
  <si>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</si>
  <si>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</si>
  <si>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</si>
  <si>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</si>
  <si>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</si>
  <si>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</si>
  <si>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</si>
  <si>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</si>
  <si>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</si>
  <si>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</si>
  <si>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</si>
  <si>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</si>
  <si>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</si>
  <si>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</si>
  <si>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</si>
  <si>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</si>
  <si>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</si>
  <si>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</si>
  <si>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</si>
  <si>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</si>
  <si>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</si>
  <si>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</si>
  <si>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</si>
  <si>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</si>
  <si>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</si>
  <si>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</si>
  <si>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</si>
  <si>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</si>
  <si>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</si>
  <si>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</si>
  <si>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</si>
  <si>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</si>
  <si>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</si>
  <si>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</si>
  <si>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</si>
  <si>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</si>
  <si>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</si>
  <si>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</si>
  <si>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</si>
  <si>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</si>
  <si>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</si>
  <si>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</si>
  <si>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</si>
  <si>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</si>
  <si>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</si>
  <si>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</si>
  <si>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</si>
  <si>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</si>
  <si>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</si>
  <si>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</si>
  <si>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</si>
  <si>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</si>
  <si>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</si>
  <si>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</si>
  <si>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</si>
  <si>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</si>
  <si>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</si>
  <si>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</si>
  <si>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</si>
  <si>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</si>
  <si>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</si>
  <si>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</si>
  <si>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</si>
  <si>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</si>
  <si>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</si>
  <si>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</si>
  <si>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</si>
  <si>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</si>
  <si>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</si>
  <si>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</si>
  <si>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</si>
  <si>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</si>
  <si>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</si>
  <si>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</si>
  <si>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</si>
  <si>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</si>
  <si>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</si>
  <si>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</si>
  <si>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</si>
  <si>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</si>
  <si>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</si>
  <si>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</si>
  <si>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</si>
  <si>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</si>
  <si>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</si>
  <si>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</si>
  <si>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</si>
  <si>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</si>
  <si>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</si>
  <si>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</si>
  <si>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</si>
  <si>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</si>
  <si>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</si>
  <si>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</si>
  <si>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</si>
  <si>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</si>
  <si>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</si>
  <si>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</si>
  <si>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</si>
  <si>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</si>
  <si>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</si>
  <si>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</si>
  <si>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</si>
  <si>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</si>
  <si>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</si>
  <si>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</si>
  <si>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</si>
  <si>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</si>
  <si>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</si>
  <si>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</si>
  <si>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</si>
  <si>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</si>
  <si>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</si>
  <si>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</si>
  <si>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</si>
  <si>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</si>
  <si>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</si>
  <si>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</si>
  <si>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</si>
  <si>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</si>
  <si>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</si>
  <si>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</si>
  <si>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</si>
  <si>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</si>
  <si>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</si>
  <si>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</si>
  <si>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</si>
  <si>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</si>
  <si>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</si>
  <si>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</si>
  <si>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</si>
  <si>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</si>
  <si>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</si>
  <si>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</si>
  <si>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</si>
  <si>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</si>
  <si>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</si>
  <si>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</si>
  <si>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</si>
  <si>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</si>
  <si>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</si>
  <si>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</si>
  <si>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</si>
  <si>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</si>
  <si>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</si>
  <si>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</si>
  <si>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</si>
  <si>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</si>
  <si>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</si>
  <si>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</si>
  <si>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</si>
  <si>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</si>
  <si>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</si>
  <si>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</si>
  <si>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</si>
  <si>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</si>
  <si>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</si>
  <si>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</si>
  <si>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</si>
  <si>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</si>
  <si>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</si>
  <si>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</si>
  <si>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</si>
  <si>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</si>
  <si>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</si>
  <si>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</si>
  <si>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</si>
  <si>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</si>
  <si>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</si>
  <si>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</si>
  <si>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</si>
  <si>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</si>
  <si>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</si>
  <si>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</si>
  <si>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</si>
  <si>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</si>
  <si>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</si>
  <si>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</si>
  <si>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</si>
  <si>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</si>
  <si>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</si>
  <si>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</si>
  <si>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</si>
  <si>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</si>
  <si>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</si>
  <si>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</si>
  <si>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</si>
  <si>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</si>
  <si>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</si>
  <si>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</si>
  <si>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</si>
  <si>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</si>
  <si>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</si>
  <si>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</si>
  <si>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</si>
  <si>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</si>
  <si>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</si>
  <si>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</si>
  <si>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</si>
  <si>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</si>
  <si>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</si>
  <si>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</si>
  <si>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</si>
  <si>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</si>
  <si>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</si>
  <si>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</si>
  <si>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</si>
  <si>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</si>
  <si>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</si>
  <si>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</si>
  <si>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</si>
  <si>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</si>
  <si>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</si>
  <si>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</si>
  <si>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</si>
  <si>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</si>
  <si>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</si>
  <si>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</si>
  <si>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</si>
  <si>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</si>
  <si>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</si>
  <si>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</si>
  <si>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</si>
  <si>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</si>
  <si>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</si>
  <si>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</si>
  <si>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</si>
  <si>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</si>
  <si>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</si>
  <si>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</si>
  <si>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</si>
  <si>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</si>
  <si>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</si>
  <si>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</si>
  <si>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</si>
  <si>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</si>
  <si>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</si>
  <si>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</si>
  <si>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</si>
  <si>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</si>
  <si>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</si>
  <si>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</si>
  <si>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</si>
  <si>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</si>
  <si>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</si>
  <si>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</si>
  <si>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</si>
  <si>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</si>
  <si>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</si>
  <si>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</si>
  <si>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</si>
  <si>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</si>
  <si>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</si>
  <si>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</si>
  <si>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</si>
  <si>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</si>
  <si>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</si>
  <si>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</si>
  <si>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</si>
  <si>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</si>
  <si>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</si>
  <si>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</si>
  <si>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</si>
  <si>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</si>
  <si>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</si>
  <si>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</si>
  <si>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</si>
  <si>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</si>
  <si>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</si>
  <si>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</si>
  <si>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</si>
  <si>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</si>
  <si>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</si>
  <si>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</si>
  <si>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</si>
  <si>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</si>
  <si>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</si>
  <si>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</si>
  <si>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</si>
  <si>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</si>
  <si>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</si>
  <si>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</si>
  <si>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</si>
  <si>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</si>
  <si>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</si>
  <si>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</si>
  <si>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</si>
  <si>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</si>
  <si>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</si>
  <si>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</si>
  <si>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</si>
  <si>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</si>
  <si>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</si>
  <si>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</si>
  <si>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</si>
  <si>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</si>
  <si>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</si>
  <si>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</si>
  <si>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</si>
  <si>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</si>
  <si>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</si>
  <si>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</si>
  <si>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</si>
  <si>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</si>
  <si>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</si>
  <si>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</si>
  <si>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</si>
  <si>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</si>
  <si>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</si>
  <si>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</si>
  <si>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</si>
  <si>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</si>
  <si>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</si>
  <si>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</si>
  <si>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</si>
  <si>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</si>
  <si>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</si>
  <si>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</si>
  <si>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</si>
  <si>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</si>
  <si>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</si>
  <si>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</si>
  <si>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</si>
  <si>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</si>
  <si>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</si>
  <si>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</si>
  <si>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</si>
  <si>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</si>
  <si>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</si>
  <si>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</si>
  <si>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</si>
  <si>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</si>
  <si>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</si>
  <si>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</si>
  <si>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</si>
  <si>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</si>
  <si>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</si>
  <si>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</si>
  <si>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</si>
  <si>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</si>
  <si>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</si>
  <si>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</si>
  <si>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</si>
  <si>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</si>
  <si>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</si>
  <si>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</si>
  <si>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</si>
  <si>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</si>
  <si>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</si>
  <si>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</si>
  <si>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</si>
  <si>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</si>
  <si>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</si>
  <si>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</si>
  <si>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</si>
  <si>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</si>
  <si>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</si>
  <si>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</si>
  <si>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</si>
  <si>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</si>
  <si>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</si>
  <si>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</si>
  <si>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</si>
  <si>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</si>
  <si>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</si>
  <si>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</si>
  <si>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</si>
  <si>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</si>
  <si>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</si>
  <si>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</si>
  <si>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</si>
  <si>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</si>
  <si>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</si>
  <si>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</si>
  <si>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</si>
  <si>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</si>
  <si>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</si>
  <si>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</si>
  <si>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</si>
  <si>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</si>
  <si>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</si>
  <si>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</si>
  <si>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</si>
  <si>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</si>
  <si>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</si>
  <si>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</si>
  <si>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</si>
  <si>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</si>
  <si>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</si>
  <si>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</si>
  <si>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</si>
  <si>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</si>
  <si>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</si>
  <si>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</si>
  <si>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</si>
  <si>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</si>
  <si>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</si>
  <si>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</si>
  <si>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</si>
  <si>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</si>
  <si>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</si>
  <si>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</si>
  <si>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</si>
  <si>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</si>
  <si>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</si>
  <si>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</si>
  <si>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</si>
  <si>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</si>
  <si>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</si>
  <si>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</si>
  <si>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</si>
  <si>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</si>
  <si>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</si>
  <si>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</si>
  <si>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</si>
  <si>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</si>
  <si>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</si>
  <si>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</si>
  <si>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</si>
  <si>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</si>
  <si>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</si>
  <si>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</si>
  <si>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</si>
  <si>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</si>
  <si>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</si>
  <si>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</si>
  <si>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</si>
  <si>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</si>
  <si>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</si>
  <si>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</si>
  <si>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</si>
  <si>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</si>
  <si>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</si>
  <si>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</si>
  <si>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</si>
  <si>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</si>
  <si>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</si>
  <si>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</si>
  <si>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</si>
  <si>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</si>
  <si>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</si>
  <si>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</si>
  <si>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政策統括官（経済財政分析担当）</t>
  </si>
  <si>
    <t>令和2年度</t>
  </si>
  <si>
    <t>終了予定なし</t>
  </si>
  <si>
    <t>地方創生推進室</t>
  </si>
  <si>
    <t>-</t>
  </si>
  <si>
    <t>地方創生支援委託費</t>
  </si>
  <si>
    <t>百万円</t>
  </si>
  <si>
    <t>新03</t>
  </si>
  <si>
    <t>○</t>
  </si>
  <si>
    <t>府</t>
  </si>
  <si>
    <t>新型コロナウイルス感染症の拡大により、国民の意識・行動も変容してきていることを踏まえ、地方にいながら都会と同じしごとができることで「転職なき移住」とも言うべき画期的な働き方を実現する、地方におけるサテライトオフィス勤務等の地方創生に資するテレワーク（地方創生テレワーク）を推進する。</t>
    <rPh sb="19" eb="21">
      <t>コクミン</t>
    </rPh>
    <rPh sb="22" eb="24">
      <t>イシキ</t>
    </rPh>
    <rPh sb="25" eb="27">
      <t>コウドウ</t>
    </rPh>
    <rPh sb="28" eb="30">
      <t>ヘンヨウ</t>
    </rPh>
    <rPh sb="39" eb="40">
      <t>フ</t>
    </rPh>
    <rPh sb="43" eb="45">
      <t>チホウ</t>
    </rPh>
    <rPh sb="50" eb="52">
      <t>トカイ</t>
    </rPh>
    <rPh sb="53" eb="54">
      <t>オナ</t>
    </rPh>
    <rPh sb="66" eb="68">
      <t>テンショク</t>
    </rPh>
    <rPh sb="70" eb="72">
      <t>イジュウ</t>
    </rPh>
    <rPh sb="75" eb="76">
      <t>イ</t>
    </rPh>
    <rPh sb="79" eb="82">
      <t>カッキテキ</t>
    </rPh>
    <rPh sb="83" eb="84">
      <t>ハタラ</t>
    </rPh>
    <rPh sb="85" eb="86">
      <t>カタ</t>
    </rPh>
    <rPh sb="87" eb="89">
      <t>ジツゲン</t>
    </rPh>
    <rPh sb="92" eb="94">
      <t>チホウ</t>
    </rPh>
    <rPh sb="107" eb="109">
      <t>キンム</t>
    </rPh>
    <rPh sb="109" eb="110">
      <t>ナド</t>
    </rPh>
    <rPh sb="111" eb="113">
      <t>チホウ</t>
    </rPh>
    <rPh sb="113" eb="115">
      <t>ソウセイ</t>
    </rPh>
    <rPh sb="116" eb="117">
      <t>シ</t>
    </rPh>
    <rPh sb="125" eb="127">
      <t>チホウ</t>
    </rPh>
    <rPh sb="127" eb="129">
      <t>ソウセイ</t>
    </rPh>
    <rPh sb="136" eb="138">
      <t>スイシン</t>
    </rPh>
    <phoneticPr fontId="6"/>
  </si>
  <si>
    <t>-</t>
    <phoneticPr fontId="6"/>
  </si>
  <si>
    <t>５．地方創生</t>
    <rPh sb="2" eb="4">
      <t>チホウ</t>
    </rPh>
    <rPh sb="4" eb="6">
      <t>ソウセイ</t>
    </rPh>
    <phoneticPr fontId="6"/>
  </si>
  <si>
    <t>５．地方創生に関する施策の推進</t>
    <rPh sb="2" eb="4">
      <t>チホウ</t>
    </rPh>
    <rPh sb="4" eb="6">
      <t>ソウセイ</t>
    </rPh>
    <rPh sb="7" eb="8">
      <t>カン</t>
    </rPh>
    <rPh sb="10" eb="12">
      <t>シサク</t>
    </rPh>
    <rPh sb="13" eb="15">
      <t>スイシン</t>
    </rPh>
    <phoneticPr fontId="6"/>
  </si>
  <si>
    <t>https://www8.cao.go.jp/hyouka/r2hyouka/r2jigo/r2jigo-3.pdf</t>
    <phoneticPr fontId="6"/>
  </si>
  <si>
    <t>当該事業は、国の重要施策である地方創生のさらなる推進のために必要な施策であり、「まち・ひと・しごと創生基本方針2021」でも重点的に取り上げられている施策である。</t>
    <rPh sb="0" eb="2">
      <t>トウガイ</t>
    </rPh>
    <rPh sb="2" eb="4">
      <t>ジギョウ</t>
    </rPh>
    <rPh sb="6" eb="7">
      <t>クニ</t>
    </rPh>
    <rPh sb="8" eb="10">
      <t>ジュウヨウ</t>
    </rPh>
    <rPh sb="10" eb="12">
      <t>シサク</t>
    </rPh>
    <rPh sb="15" eb="17">
      <t>チホウ</t>
    </rPh>
    <rPh sb="17" eb="19">
      <t>ソウセイ</t>
    </rPh>
    <rPh sb="24" eb="26">
      <t>スイシン</t>
    </rPh>
    <rPh sb="30" eb="32">
      <t>ヒツヨウ</t>
    </rPh>
    <rPh sb="33" eb="35">
      <t>シサク</t>
    </rPh>
    <rPh sb="49" eb="51">
      <t>ソウセイ</t>
    </rPh>
    <rPh sb="51" eb="53">
      <t>キホン</t>
    </rPh>
    <rPh sb="53" eb="55">
      <t>ホウシン</t>
    </rPh>
    <rPh sb="62" eb="65">
      <t>ジュウテンテキ</t>
    </rPh>
    <rPh sb="66" eb="67">
      <t>ト</t>
    </rPh>
    <rPh sb="68" eb="69">
      <t>ア</t>
    </rPh>
    <rPh sb="75" eb="77">
      <t>シサク</t>
    </rPh>
    <phoneticPr fontId="6"/>
  </si>
  <si>
    <t>有</t>
  </si>
  <si>
    <t>無</t>
  </si>
  <si>
    <t>予算執行においては、原則として一般競争入札を採用することで、透明性・競争性の確保を図っている。結果として、一社応札となった契約もあるものの、事前に知見ある複数事業者との意見交換等を行い事業案を検討するなど、一社応札を防ぐ対策を講じた。</t>
    <rPh sb="0" eb="2">
      <t>ヨサン</t>
    </rPh>
    <rPh sb="2" eb="4">
      <t>シッコウ</t>
    </rPh>
    <rPh sb="10" eb="12">
      <t>ゲンソク</t>
    </rPh>
    <rPh sb="15" eb="17">
      <t>イッパン</t>
    </rPh>
    <rPh sb="17" eb="19">
      <t>キョウソウ</t>
    </rPh>
    <rPh sb="19" eb="21">
      <t>ニュウサツ</t>
    </rPh>
    <rPh sb="22" eb="24">
      <t>サイヨウ</t>
    </rPh>
    <rPh sb="30" eb="33">
      <t>トウメイセイ</t>
    </rPh>
    <rPh sb="34" eb="37">
      <t>キョウソウセイ</t>
    </rPh>
    <rPh sb="38" eb="40">
      <t>カクホ</t>
    </rPh>
    <rPh sb="41" eb="42">
      <t>ハカ</t>
    </rPh>
    <rPh sb="47" eb="49">
      <t>ケッカ</t>
    </rPh>
    <rPh sb="53" eb="55">
      <t>イッシャ</t>
    </rPh>
    <rPh sb="55" eb="57">
      <t>オウサツ</t>
    </rPh>
    <rPh sb="61" eb="63">
      <t>ケイヤク</t>
    </rPh>
    <rPh sb="70" eb="72">
      <t>ジゼン</t>
    </rPh>
    <rPh sb="73" eb="75">
      <t>チケン</t>
    </rPh>
    <rPh sb="77" eb="79">
      <t>フクスウ</t>
    </rPh>
    <rPh sb="79" eb="82">
      <t>ジギョウシャ</t>
    </rPh>
    <rPh sb="84" eb="86">
      <t>イケン</t>
    </rPh>
    <rPh sb="86" eb="88">
      <t>コウカン</t>
    </rPh>
    <rPh sb="88" eb="89">
      <t>ナド</t>
    </rPh>
    <rPh sb="90" eb="91">
      <t>オコナ</t>
    </rPh>
    <rPh sb="92" eb="94">
      <t>ジギョウ</t>
    </rPh>
    <rPh sb="94" eb="95">
      <t>アン</t>
    </rPh>
    <rPh sb="96" eb="98">
      <t>ケントウ</t>
    </rPh>
    <rPh sb="103" eb="105">
      <t>イッシャ</t>
    </rPh>
    <rPh sb="105" eb="107">
      <t>オウサツ</t>
    </rPh>
    <rPh sb="108" eb="109">
      <t>フセ</t>
    </rPh>
    <rPh sb="110" eb="112">
      <t>タイサク</t>
    </rPh>
    <rPh sb="113" eb="114">
      <t>コウ</t>
    </rPh>
    <phoneticPr fontId="6"/>
  </si>
  <si>
    <t>‐</t>
  </si>
  <si>
    <t>委託等にあたり複数事業者から見積を求める等、コスト削減に努めている。</t>
    <rPh sb="0" eb="2">
      <t>イタク</t>
    </rPh>
    <rPh sb="2" eb="3">
      <t>ナド</t>
    </rPh>
    <rPh sb="7" eb="9">
      <t>フクスウ</t>
    </rPh>
    <rPh sb="9" eb="12">
      <t>ジギョウシャ</t>
    </rPh>
    <rPh sb="14" eb="16">
      <t>ミツモリ</t>
    </rPh>
    <rPh sb="17" eb="18">
      <t>モト</t>
    </rPh>
    <rPh sb="20" eb="21">
      <t>ナド</t>
    </rPh>
    <rPh sb="25" eb="27">
      <t>サクゲン</t>
    </rPh>
    <rPh sb="28" eb="29">
      <t>ツト</t>
    </rPh>
    <phoneticPr fontId="6"/>
  </si>
  <si>
    <t>人員体制及び本事業の活動内容を踏まえ、妥当な水準と考えられる。</t>
    <rPh sb="0" eb="2">
      <t>ジンイン</t>
    </rPh>
    <rPh sb="2" eb="4">
      <t>タイセイ</t>
    </rPh>
    <rPh sb="4" eb="5">
      <t>オヨ</t>
    </rPh>
    <rPh sb="6" eb="7">
      <t>ホン</t>
    </rPh>
    <rPh sb="7" eb="9">
      <t>ジギョウ</t>
    </rPh>
    <rPh sb="10" eb="12">
      <t>カツドウ</t>
    </rPh>
    <rPh sb="12" eb="14">
      <t>ナイヨウ</t>
    </rPh>
    <rPh sb="15" eb="16">
      <t>フ</t>
    </rPh>
    <rPh sb="19" eb="21">
      <t>ダトウ</t>
    </rPh>
    <rPh sb="22" eb="24">
      <t>スイジュン</t>
    </rPh>
    <rPh sb="25" eb="26">
      <t>カンガ</t>
    </rPh>
    <phoneticPr fontId="6"/>
  </si>
  <si>
    <t>本事業の実施内容に即して、適切に費用を計上している。</t>
    <rPh sb="0" eb="1">
      <t>ホン</t>
    </rPh>
    <rPh sb="1" eb="3">
      <t>ジギョウ</t>
    </rPh>
    <rPh sb="4" eb="6">
      <t>ジッシ</t>
    </rPh>
    <rPh sb="6" eb="8">
      <t>ナイヨウ</t>
    </rPh>
    <rPh sb="9" eb="10">
      <t>ソク</t>
    </rPh>
    <rPh sb="13" eb="15">
      <t>テキセツ</t>
    </rPh>
    <rPh sb="16" eb="18">
      <t>ヒヨウ</t>
    </rPh>
    <rPh sb="19" eb="21">
      <t>ケイジョウ</t>
    </rPh>
    <phoneticPr fontId="6"/>
  </si>
  <si>
    <t>仕様書どおりに業務が実施されており、見込みに見合ったものである。</t>
    <rPh sb="0" eb="3">
      <t>シヨウショ</t>
    </rPh>
    <rPh sb="7" eb="9">
      <t>ギョウム</t>
    </rPh>
    <rPh sb="10" eb="12">
      <t>ジッシ</t>
    </rPh>
    <rPh sb="18" eb="20">
      <t>ミコ</t>
    </rPh>
    <rPh sb="22" eb="24">
      <t>ミア</t>
    </rPh>
    <phoneticPr fontId="6"/>
  </si>
  <si>
    <t>事業実施にあたっては、より効果的な手段を採用し、目標に見合った実績を得られた。</t>
    <rPh sb="0" eb="2">
      <t>ジギョウ</t>
    </rPh>
    <rPh sb="2" eb="4">
      <t>ジッシ</t>
    </rPh>
    <rPh sb="13" eb="16">
      <t>コウカテキ</t>
    </rPh>
    <rPh sb="17" eb="19">
      <t>シュダン</t>
    </rPh>
    <rPh sb="20" eb="22">
      <t>サイヨウ</t>
    </rPh>
    <rPh sb="24" eb="26">
      <t>モクヒョウ</t>
    </rPh>
    <rPh sb="27" eb="29">
      <t>ミア</t>
    </rPh>
    <rPh sb="31" eb="33">
      <t>ジッセキ</t>
    </rPh>
    <rPh sb="34" eb="35">
      <t>エ</t>
    </rPh>
    <phoneticPr fontId="6"/>
  </si>
  <si>
    <t>地方創生支援委託費</t>
    <rPh sb="0" eb="2">
      <t>チホウ</t>
    </rPh>
    <rPh sb="2" eb="4">
      <t>ソウセイ</t>
    </rPh>
    <rPh sb="4" eb="6">
      <t>シエン</t>
    </rPh>
    <rPh sb="6" eb="8">
      <t>イタク</t>
    </rPh>
    <rPh sb="8" eb="9">
      <t>ヒ</t>
    </rPh>
    <phoneticPr fontId="6"/>
  </si>
  <si>
    <t>令和3年度地方創生テレワーク推進に係る調査・情報提供支援等事業</t>
    <rPh sb="0" eb="2">
      <t>レイワ</t>
    </rPh>
    <rPh sb="3" eb="5">
      <t>ネンド</t>
    </rPh>
    <rPh sb="5" eb="7">
      <t>チホウ</t>
    </rPh>
    <rPh sb="7" eb="9">
      <t>ソウセイ</t>
    </rPh>
    <rPh sb="14" eb="16">
      <t>スイシン</t>
    </rPh>
    <rPh sb="17" eb="18">
      <t>カカ</t>
    </rPh>
    <rPh sb="19" eb="21">
      <t>チョウサ</t>
    </rPh>
    <rPh sb="22" eb="24">
      <t>ジョウホウ</t>
    </rPh>
    <rPh sb="24" eb="26">
      <t>テイキョウ</t>
    </rPh>
    <rPh sb="26" eb="29">
      <t>シエンナド</t>
    </rPh>
    <rPh sb="29" eb="31">
      <t>ジギョウ</t>
    </rPh>
    <phoneticPr fontId="6"/>
  </si>
  <si>
    <t>自己宣言・表彰制度の創設による地方創生テレワークへの関心度調査・分析事業</t>
    <rPh sb="0" eb="2">
      <t>ジコ</t>
    </rPh>
    <rPh sb="2" eb="4">
      <t>センゲン</t>
    </rPh>
    <rPh sb="5" eb="7">
      <t>ヒョウショウ</t>
    </rPh>
    <rPh sb="7" eb="9">
      <t>セイド</t>
    </rPh>
    <rPh sb="10" eb="12">
      <t>ソウセツ</t>
    </rPh>
    <rPh sb="15" eb="17">
      <t>チホウ</t>
    </rPh>
    <rPh sb="17" eb="19">
      <t>ソウセイ</t>
    </rPh>
    <rPh sb="26" eb="29">
      <t>カンシンド</t>
    </rPh>
    <rPh sb="29" eb="31">
      <t>チョウサ</t>
    </rPh>
    <rPh sb="32" eb="34">
      <t>ブンセキ</t>
    </rPh>
    <rPh sb="34" eb="36">
      <t>ジギョウ</t>
    </rPh>
    <phoneticPr fontId="6"/>
  </si>
  <si>
    <t>株式会社パソナ</t>
    <rPh sb="0" eb="4">
      <t>カブシキガイシャ</t>
    </rPh>
    <phoneticPr fontId="6"/>
  </si>
  <si>
    <t>予定価格が類推される恐れがあるため、落札率は記載しない</t>
    <rPh sb="0" eb="2">
      <t>ヨテイ</t>
    </rPh>
    <rPh sb="2" eb="4">
      <t>カカク</t>
    </rPh>
    <rPh sb="5" eb="7">
      <t>ルイスイ</t>
    </rPh>
    <rPh sb="10" eb="11">
      <t>オソ</t>
    </rPh>
    <rPh sb="18" eb="20">
      <t>ラクサツ</t>
    </rPh>
    <rPh sb="20" eb="21">
      <t>リツ</t>
    </rPh>
    <rPh sb="22" eb="24">
      <t>キサイ</t>
    </rPh>
    <phoneticPr fontId="6"/>
  </si>
  <si>
    <t>予定価格が類推される恐れがあるため、落札率は記載しない</t>
    <phoneticPr fontId="6"/>
  </si>
  <si>
    <t>回</t>
    <rPh sb="0" eb="1">
      <t>カイ</t>
    </rPh>
    <phoneticPr fontId="6"/>
  </si>
  <si>
    <t>自己宣言制度の周知を行う説明会の開催</t>
    <rPh sb="0" eb="2">
      <t>ジコ</t>
    </rPh>
    <rPh sb="2" eb="4">
      <t>センゲン</t>
    </rPh>
    <rPh sb="4" eb="6">
      <t>セイド</t>
    </rPh>
    <rPh sb="7" eb="9">
      <t>シュウチ</t>
    </rPh>
    <rPh sb="10" eb="11">
      <t>オコナ</t>
    </rPh>
    <rPh sb="12" eb="15">
      <t>セツメイカイ</t>
    </rPh>
    <rPh sb="16" eb="18">
      <t>カイサイ</t>
    </rPh>
    <phoneticPr fontId="6"/>
  </si>
  <si>
    <t>百万円/回</t>
    <rPh sb="4" eb="5">
      <t>カイ</t>
    </rPh>
    <phoneticPr fontId="6"/>
  </si>
  <si>
    <t>65/9</t>
    <phoneticPr fontId="6"/>
  </si>
  <si>
    <t>自治体及び企業等に対する、地方創生テレワークに関する一元的な情報提供のためのポータルサイト及び個別相談窓口を開設し、地方創生テレワークを進めるための環境整備を実施する。併せて、地方創生テレワークに取り組む企業の裾野拡大のため、取り組む企業を「見える化」する自己宣言制度（地方創生テレワーク推進運動 Action宣言）や、優れた事例の横展開につながる表彰制度（地方創生テレワークアワード）を創設し、制度を実施するもの。</t>
    <rPh sb="3" eb="4">
      <t>オヨ</t>
    </rPh>
    <rPh sb="7" eb="8">
      <t>ナド</t>
    </rPh>
    <rPh sb="13" eb="15">
      <t>チホウ</t>
    </rPh>
    <rPh sb="15" eb="17">
      <t>ソウセイ</t>
    </rPh>
    <rPh sb="23" eb="24">
      <t>カン</t>
    </rPh>
    <rPh sb="26" eb="29">
      <t>イチゲンテキ</t>
    </rPh>
    <rPh sb="30" eb="32">
      <t>ジョウホウ</t>
    </rPh>
    <rPh sb="32" eb="34">
      <t>テイキョウ</t>
    </rPh>
    <rPh sb="45" eb="46">
      <t>オヨ</t>
    </rPh>
    <rPh sb="47" eb="49">
      <t>コベツ</t>
    </rPh>
    <rPh sb="49" eb="51">
      <t>ソウダン</t>
    </rPh>
    <rPh sb="51" eb="53">
      <t>マドグチ</t>
    </rPh>
    <rPh sb="54" eb="56">
      <t>カイセツ</t>
    </rPh>
    <rPh sb="58" eb="60">
      <t>チホウ</t>
    </rPh>
    <rPh sb="60" eb="62">
      <t>ソウセイ</t>
    </rPh>
    <rPh sb="68" eb="69">
      <t>スス</t>
    </rPh>
    <rPh sb="74" eb="76">
      <t>カンキョウ</t>
    </rPh>
    <rPh sb="76" eb="78">
      <t>セイビ</t>
    </rPh>
    <rPh sb="79" eb="81">
      <t>ジッシ</t>
    </rPh>
    <rPh sb="84" eb="85">
      <t>アワ</t>
    </rPh>
    <rPh sb="135" eb="137">
      <t>チホウ</t>
    </rPh>
    <rPh sb="137" eb="139">
      <t>ソウセイ</t>
    </rPh>
    <rPh sb="144" eb="146">
      <t>スイシン</t>
    </rPh>
    <rPh sb="146" eb="148">
      <t>ウンドウ</t>
    </rPh>
    <rPh sb="155" eb="157">
      <t>センゲン</t>
    </rPh>
    <rPh sb="179" eb="181">
      <t>チホウ</t>
    </rPh>
    <rPh sb="181" eb="183">
      <t>ソウセイ</t>
    </rPh>
    <rPh sb="198" eb="200">
      <t>セイド</t>
    </rPh>
    <rPh sb="201" eb="203">
      <t>ジッシ</t>
    </rPh>
    <phoneticPr fontId="6"/>
  </si>
  <si>
    <t>者</t>
    <rPh sb="0" eb="1">
      <t>モノ</t>
    </rPh>
    <phoneticPr fontId="6"/>
  </si>
  <si>
    <t>百万円</t>
    <rPh sb="0" eb="3">
      <t>ヒャクマンエン</t>
    </rPh>
    <phoneticPr fontId="6"/>
  </si>
  <si>
    <t>組</t>
    <rPh sb="0" eb="1">
      <t>クミ</t>
    </rPh>
    <phoneticPr fontId="6"/>
  </si>
  <si>
    <t>　百万円/回</t>
    <rPh sb="1" eb="4">
      <t>ヒャクマンエン</t>
    </rPh>
    <rPh sb="5" eb="6">
      <t>カイ</t>
    </rPh>
    <phoneticPr fontId="6"/>
  </si>
  <si>
    <t>「コロナ克服・新時代開拓のための経済対策」、「まち・ひと・しごと創生基本方針2021」、第2期「まち・ひと・しごと創生総合戦略」（2020改訂版）</t>
    <rPh sb="4" eb="6">
      <t>コクフク</t>
    </rPh>
    <rPh sb="7" eb="10">
      <t>シンジダイ</t>
    </rPh>
    <rPh sb="10" eb="12">
      <t>カイタク</t>
    </rPh>
    <rPh sb="16" eb="18">
      <t>ケイザイ</t>
    </rPh>
    <rPh sb="18" eb="20">
      <t>タイサク</t>
    </rPh>
    <rPh sb="44" eb="45">
      <t>ダイ</t>
    </rPh>
    <rPh sb="46" eb="47">
      <t>キ</t>
    </rPh>
    <rPh sb="57" eb="59">
      <t>ソウセイ</t>
    </rPh>
    <rPh sb="59" eb="61">
      <t>ソウゴウ</t>
    </rPh>
    <rPh sb="61" eb="63">
      <t>センリャク</t>
    </rPh>
    <rPh sb="69" eb="72">
      <t>カイテイバン</t>
    </rPh>
    <phoneticPr fontId="6"/>
  </si>
  <si>
    <t>120/7</t>
    <phoneticPr fontId="6"/>
  </si>
  <si>
    <t>-</t>
    <phoneticPr fontId="6"/>
  </si>
  <si>
    <t>令和3年度補正予算にて、地方創生テレワークを先駆的に実施する企業を支援し、モデル事例の創出に取り組む予定であった。事業の検討段階にて、知見ある外部事業者等と意見交換を行うなかで、単に企業を支援するだけでなく、支援対象とする企業や地方創生テレワーク先とする自治体の実態把握や両者の関係構築等の前準備が重要との指摘を受けた。これを踏まえ、事業計画を見直した結果、事業実施に相応な期間を確保するため、令和4年度への繰り越しを行ったもの。</t>
    <rPh sb="0" eb="2">
      <t>レイワ</t>
    </rPh>
    <rPh sb="3" eb="5">
      <t>ネンド</t>
    </rPh>
    <rPh sb="5" eb="7">
      <t>ホセイ</t>
    </rPh>
    <rPh sb="7" eb="9">
      <t>ヨサン</t>
    </rPh>
    <rPh sb="12" eb="14">
      <t>チホウ</t>
    </rPh>
    <rPh sb="14" eb="16">
      <t>ソウセイ</t>
    </rPh>
    <rPh sb="22" eb="24">
      <t>センク</t>
    </rPh>
    <rPh sb="24" eb="25">
      <t>テキ</t>
    </rPh>
    <rPh sb="26" eb="28">
      <t>ジッシ</t>
    </rPh>
    <rPh sb="30" eb="32">
      <t>キギョウ</t>
    </rPh>
    <rPh sb="33" eb="35">
      <t>シエン</t>
    </rPh>
    <rPh sb="40" eb="42">
      <t>ジレイ</t>
    </rPh>
    <rPh sb="43" eb="45">
      <t>ソウシュツ</t>
    </rPh>
    <rPh sb="46" eb="47">
      <t>ト</t>
    </rPh>
    <rPh sb="48" eb="49">
      <t>ク</t>
    </rPh>
    <rPh sb="50" eb="52">
      <t>ヨテイ</t>
    </rPh>
    <rPh sb="57" eb="59">
      <t>ジギョウ</t>
    </rPh>
    <rPh sb="60" eb="62">
      <t>ケントウ</t>
    </rPh>
    <rPh sb="62" eb="64">
      <t>ダンカイ</t>
    </rPh>
    <rPh sb="67" eb="69">
      <t>チケン</t>
    </rPh>
    <rPh sb="71" eb="73">
      <t>ガイブ</t>
    </rPh>
    <rPh sb="73" eb="76">
      <t>ジギョウシャ</t>
    </rPh>
    <rPh sb="76" eb="77">
      <t>ナド</t>
    </rPh>
    <rPh sb="78" eb="80">
      <t>イケン</t>
    </rPh>
    <rPh sb="80" eb="82">
      <t>コウカン</t>
    </rPh>
    <rPh sb="83" eb="84">
      <t>オコナ</t>
    </rPh>
    <rPh sb="89" eb="90">
      <t>タン</t>
    </rPh>
    <rPh sb="91" eb="93">
      <t>キギョウ</t>
    </rPh>
    <rPh sb="94" eb="96">
      <t>シエン</t>
    </rPh>
    <rPh sb="104" eb="106">
      <t>シエン</t>
    </rPh>
    <rPh sb="106" eb="108">
      <t>タイショウ</t>
    </rPh>
    <rPh sb="111" eb="113">
      <t>キギョウ</t>
    </rPh>
    <rPh sb="114" eb="116">
      <t>チホウ</t>
    </rPh>
    <rPh sb="116" eb="118">
      <t>ソウセイ</t>
    </rPh>
    <rPh sb="123" eb="124">
      <t>サキ</t>
    </rPh>
    <rPh sb="127" eb="130">
      <t>ジチタイ</t>
    </rPh>
    <rPh sb="131" eb="133">
      <t>ジッタイ</t>
    </rPh>
    <rPh sb="133" eb="135">
      <t>ハアク</t>
    </rPh>
    <rPh sb="136" eb="138">
      <t>リョウシャ</t>
    </rPh>
    <rPh sb="139" eb="141">
      <t>カンケイ</t>
    </rPh>
    <rPh sb="141" eb="143">
      <t>コウチク</t>
    </rPh>
    <rPh sb="143" eb="144">
      <t>ナド</t>
    </rPh>
    <rPh sb="145" eb="146">
      <t>マエ</t>
    </rPh>
    <rPh sb="146" eb="148">
      <t>ジュンビ</t>
    </rPh>
    <rPh sb="149" eb="151">
      <t>ジュウヨウ</t>
    </rPh>
    <rPh sb="153" eb="155">
      <t>シテキ</t>
    </rPh>
    <rPh sb="156" eb="157">
      <t>ウ</t>
    </rPh>
    <rPh sb="163" eb="164">
      <t>フ</t>
    </rPh>
    <rPh sb="167" eb="169">
      <t>ジギョウ</t>
    </rPh>
    <rPh sb="169" eb="171">
      <t>ケイカク</t>
    </rPh>
    <rPh sb="172" eb="174">
      <t>ミナオ</t>
    </rPh>
    <rPh sb="176" eb="178">
      <t>ケッカ</t>
    </rPh>
    <rPh sb="179" eb="181">
      <t>ジギョウ</t>
    </rPh>
    <rPh sb="181" eb="183">
      <t>ジッシ</t>
    </rPh>
    <rPh sb="184" eb="186">
      <t>ソウオウ</t>
    </rPh>
    <rPh sb="187" eb="189">
      <t>キカン</t>
    </rPh>
    <rPh sb="190" eb="192">
      <t>カクホ</t>
    </rPh>
    <rPh sb="197" eb="199">
      <t>レイワ</t>
    </rPh>
    <rPh sb="200" eb="202">
      <t>ネンド</t>
    </rPh>
    <rPh sb="204" eb="205">
      <t>ク</t>
    </rPh>
    <rPh sb="206" eb="207">
      <t>コ</t>
    </rPh>
    <rPh sb="209" eb="210">
      <t>オコナ</t>
    </rPh>
    <phoneticPr fontId="6"/>
  </si>
  <si>
    <t>提出された各報告書及び事業成果物は、今後の地方創生テレワーク関連施策の検討に資するものである。</t>
    <rPh sb="0" eb="2">
      <t>テイシュツ</t>
    </rPh>
    <rPh sb="5" eb="6">
      <t>カク</t>
    </rPh>
    <rPh sb="6" eb="9">
      <t>ホウコクショ</t>
    </rPh>
    <rPh sb="9" eb="10">
      <t>オヨ</t>
    </rPh>
    <rPh sb="11" eb="13">
      <t>ジギョウ</t>
    </rPh>
    <rPh sb="13" eb="16">
      <t>セイカブツ</t>
    </rPh>
    <rPh sb="18" eb="20">
      <t>コンゴ</t>
    </rPh>
    <rPh sb="21" eb="23">
      <t>チホウ</t>
    </rPh>
    <rPh sb="23" eb="25">
      <t>ソウセイ</t>
    </rPh>
    <rPh sb="30" eb="32">
      <t>カンレン</t>
    </rPh>
    <rPh sb="32" eb="34">
      <t>シサク</t>
    </rPh>
    <rPh sb="35" eb="37">
      <t>ケントウ</t>
    </rPh>
    <rPh sb="38" eb="39">
      <t>シ</t>
    </rPh>
    <phoneticPr fontId="6"/>
  </si>
  <si>
    <t>事前に複数の知見ある事業者から意見を聴取したうえで、効果的な手段を検討し、事業を実施している。</t>
    <phoneticPr fontId="6"/>
  </si>
  <si>
    <t>東京圏等に立地する企業等に勤めたまま地方に移住して仕事をする「地方創生テレワーク」を推進し、東京圏への一極集中の是正等を目指すことは、地方創生を実現するために必要な施策であり、国民や社会のニーズを的確に反映している。</t>
    <rPh sb="0" eb="3">
      <t>トウキョウケン</t>
    </rPh>
    <rPh sb="3" eb="4">
      <t>ナド</t>
    </rPh>
    <rPh sb="5" eb="7">
      <t>リッチ</t>
    </rPh>
    <rPh sb="9" eb="12">
      <t>キギョウナド</t>
    </rPh>
    <rPh sb="13" eb="14">
      <t>ツト</t>
    </rPh>
    <rPh sb="18" eb="20">
      <t>チホウ</t>
    </rPh>
    <rPh sb="21" eb="23">
      <t>イジュウ</t>
    </rPh>
    <rPh sb="25" eb="27">
      <t>シゴト</t>
    </rPh>
    <rPh sb="31" eb="33">
      <t>チホウ</t>
    </rPh>
    <rPh sb="33" eb="35">
      <t>ソウセイ</t>
    </rPh>
    <rPh sb="42" eb="44">
      <t>スイシン</t>
    </rPh>
    <rPh sb="46" eb="49">
      <t>トウキョウケン</t>
    </rPh>
    <rPh sb="51" eb="53">
      <t>イッキョク</t>
    </rPh>
    <rPh sb="53" eb="55">
      <t>シュウチュウ</t>
    </rPh>
    <rPh sb="56" eb="58">
      <t>ゼセイ</t>
    </rPh>
    <rPh sb="58" eb="59">
      <t>ナド</t>
    </rPh>
    <rPh sb="60" eb="62">
      <t>メザ</t>
    </rPh>
    <rPh sb="67" eb="69">
      <t>チホウ</t>
    </rPh>
    <rPh sb="69" eb="71">
      <t>ソウセイ</t>
    </rPh>
    <rPh sb="72" eb="74">
      <t>ジツゲン</t>
    </rPh>
    <rPh sb="79" eb="81">
      <t>ヒツヨウ</t>
    </rPh>
    <rPh sb="82" eb="84">
      <t>シサク</t>
    </rPh>
    <rPh sb="88" eb="90">
      <t>コクミン</t>
    </rPh>
    <rPh sb="91" eb="93">
      <t>シャカイ</t>
    </rPh>
    <rPh sb="98" eb="100">
      <t>テキカク</t>
    </rPh>
    <rPh sb="101" eb="103">
      <t>ハンエイ</t>
    </rPh>
    <phoneticPr fontId="6"/>
  </si>
  <si>
    <t>テレワークの推進は、複数府省にわたって政府一丸となって取り組む施策であり、そのうち地方創生に資する「地方創生テレワーク」についても、国の重要課題である東京圏一極集中の是正のために必要な施策であり、国が率先して取り組む必要がある。</t>
    <rPh sb="6" eb="8">
      <t>スイシン</t>
    </rPh>
    <rPh sb="10" eb="12">
      <t>フクスウ</t>
    </rPh>
    <rPh sb="12" eb="14">
      <t>フショウ</t>
    </rPh>
    <rPh sb="19" eb="21">
      <t>セイフ</t>
    </rPh>
    <rPh sb="21" eb="23">
      <t>イチガン</t>
    </rPh>
    <rPh sb="27" eb="28">
      <t>ト</t>
    </rPh>
    <rPh sb="29" eb="30">
      <t>ク</t>
    </rPh>
    <rPh sb="31" eb="33">
      <t>シサク</t>
    </rPh>
    <rPh sb="41" eb="43">
      <t>チホウ</t>
    </rPh>
    <rPh sb="43" eb="45">
      <t>ソウセイ</t>
    </rPh>
    <rPh sb="46" eb="47">
      <t>シ</t>
    </rPh>
    <rPh sb="50" eb="52">
      <t>チホウ</t>
    </rPh>
    <rPh sb="52" eb="54">
      <t>ソウセイ</t>
    </rPh>
    <rPh sb="68" eb="70">
      <t>ジュウヨウ</t>
    </rPh>
    <rPh sb="70" eb="72">
      <t>カダイ</t>
    </rPh>
    <rPh sb="75" eb="78">
      <t>トウキョウケン</t>
    </rPh>
    <rPh sb="78" eb="80">
      <t>イッキョク</t>
    </rPh>
    <rPh sb="80" eb="82">
      <t>シュウチュウ</t>
    </rPh>
    <rPh sb="83" eb="85">
      <t>ゼセイ</t>
    </rPh>
    <rPh sb="89" eb="91">
      <t>ヒツヨウ</t>
    </rPh>
    <rPh sb="92" eb="94">
      <t>シサク</t>
    </rPh>
    <rPh sb="98" eb="99">
      <t>クニ</t>
    </rPh>
    <rPh sb="100" eb="102">
      <t>ソッセン</t>
    </rPh>
    <rPh sb="104" eb="105">
      <t>ト</t>
    </rPh>
    <rPh sb="106" eb="107">
      <t>ク</t>
    </rPh>
    <rPh sb="108" eb="110">
      <t>ヒツヨウ</t>
    </rPh>
    <phoneticPr fontId="6"/>
  </si>
  <si>
    <t>A.　株式会社パソナ</t>
    <rPh sb="3" eb="5">
      <t>カブシキ</t>
    </rPh>
    <rPh sb="5" eb="7">
      <t>カイシャ</t>
    </rPh>
    <phoneticPr fontId="6"/>
  </si>
  <si>
    <t>B.　株式会社パソナ</t>
    <rPh sb="3" eb="7">
      <t>カブシキガイシャ</t>
    </rPh>
    <phoneticPr fontId="6"/>
  </si>
  <si>
    <t>地方創生テレワーク推進に取り組む企業等の数</t>
    <rPh sb="16" eb="18">
      <t>キギョウ</t>
    </rPh>
    <phoneticPr fontId="6"/>
  </si>
  <si>
    <t>相談窓口を利用した企業等の数</t>
    <rPh sb="0" eb="2">
      <t>ソウダン</t>
    </rPh>
    <rPh sb="2" eb="4">
      <t>マドグチ</t>
    </rPh>
    <rPh sb="5" eb="7">
      <t>リヨウ</t>
    </rPh>
    <rPh sb="9" eb="12">
      <t>キギョウナド</t>
    </rPh>
    <rPh sb="13" eb="14">
      <t>カズ</t>
    </rPh>
    <phoneticPr fontId="6"/>
  </si>
  <si>
    <t>地方創生テレワークに関心を有する企業等への情報提供・相談対応を実施</t>
    <rPh sb="0" eb="2">
      <t>チホウ</t>
    </rPh>
    <rPh sb="2" eb="4">
      <t>ソウセイ</t>
    </rPh>
    <rPh sb="10" eb="12">
      <t>カンシン</t>
    </rPh>
    <rPh sb="13" eb="14">
      <t>ユウ</t>
    </rPh>
    <rPh sb="16" eb="18">
      <t>キギョウ</t>
    </rPh>
    <rPh sb="18" eb="19">
      <t>ナド</t>
    </rPh>
    <rPh sb="21" eb="23">
      <t>ジョウホウ</t>
    </rPh>
    <rPh sb="23" eb="25">
      <t>テイキョウ</t>
    </rPh>
    <rPh sb="26" eb="28">
      <t>ソウダン</t>
    </rPh>
    <rPh sb="28" eb="30">
      <t>タイオウ</t>
    </rPh>
    <rPh sb="31" eb="33">
      <t>ジッシ</t>
    </rPh>
    <phoneticPr fontId="6"/>
  </si>
  <si>
    <t>・自己宣言制度（地方創生テレワーク推進運動　Action宣言）の宣言実績
・地方創生テレワーク推進事業（情報提供・相談対応事業及び自己宣言・表彰制度事業）の事業報告書</t>
    <rPh sb="1" eb="3">
      <t>ジコ</t>
    </rPh>
    <rPh sb="3" eb="5">
      <t>センゲン</t>
    </rPh>
    <rPh sb="5" eb="7">
      <t>セイド</t>
    </rPh>
    <rPh sb="8" eb="10">
      <t>チホウ</t>
    </rPh>
    <rPh sb="10" eb="12">
      <t>ソウセイ</t>
    </rPh>
    <rPh sb="17" eb="19">
      <t>スイシン</t>
    </rPh>
    <rPh sb="19" eb="21">
      <t>ウンドウ</t>
    </rPh>
    <rPh sb="28" eb="30">
      <t>センゲン</t>
    </rPh>
    <rPh sb="32" eb="34">
      <t>センゲン</t>
    </rPh>
    <rPh sb="34" eb="36">
      <t>ジッセキ</t>
    </rPh>
    <rPh sb="38" eb="40">
      <t>チホウ</t>
    </rPh>
    <rPh sb="40" eb="42">
      <t>ソウセイ</t>
    </rPh>
    <rPh sb="47" eb="49">
      <t>スイシン</t>
    </rPh>
    <rPh sb="49" eb="51">
      <t>ジギョウ</t>
    </rPh>
    <rPh sb="52" eb="54">
      <t>ジョウホウ</t>
    </rPh>
    <rPh sb="54" eb="56">
      <t>テイキョウ</t>
    </rPh>
    <rPh sb="57" eb="59">
      <t>ソウダン</t>
    </rPh>
    <rPh sb="59" eb="61">
      <t>タイオウ</t>
    </rPh>
    <rPh sb="61" eb="63">
      <t>ジギョウ</t>
    </rPh>
    <rPh sb="63" eb="64">
      <t>オヨ</t>
    </rPh>
    <rPh sb="65" eb="67">
      <t>ジコ</t>
    </rPh>
    <rPh sb="67" eb="69">
      <t>センゲン</t>
    </rPh>
    <rPh sb="70" eb="72">
      <t>ヒョウショウ</t>
    </rPh>
    <rPh sb="72" eb="74">
      <t>セイド</t>
    </rPh>
    <rPh sb="74" eb="76">
      <t>ジギョウ</t>
    </rPh>
    <rPh sb="78" eb="80">
      <t>ジギョウ</t>
    </rPh>
    <rPh sb="80" eb="83">
      <t>ホウコクショ</t>
    </rPh>
    <phoneticPr fontId="6"/>
  </si>
  <si>
    <t>地方創生テレワーク推進に取り組む企業を「見える化」する自己宣言制度の周知を実施</t>
    <rPh sb="0" eb="2">
      <t>チホウ</t>
    </rPh>
    <rPh sb="2" eb="4">
      <t>ソウセイ</t>
    </rPh>
    <rPh sb="9" eb="11">
      <t>スイシン</t>
    </rPh>
    <rPh sb="12" eb="13">
      <t>ト</t>
    </rPh>
    <rPh sb="14" eb="15">
      <t>ク</t>
    </rPh>
    <rPh sb="16" eb="18">
      <t>キギョウ</t>
    </rPh>
    <rPh sb="20" eb="21">
      <t>ミ</t>
    </rPh>
    <rPh sb="23" eb="24">
      <t>カ</t>
    </rPh>
    <rPh sb="27" eb="29">
      <t>ジコ</t>
    </rPh>
    <rPh sb="29" eb="31">
      <t>センゲン</t>
    </rPh>
    <rPh sb="31" eb="33">
      <t>セイド</t>
    </rPh>
    <rPh sb="34" eb="36">
      <t>シュウチ</t>
    </rPh>
    <rPh sb="37" eb="39">
      <t>ジッシ</t>
    </rPh>
    <phoneticPr fontId="6"/>
  </si>
  <si>
    <t>131/80</t>
    <phoneticPr fontId="6"/>
  </si>
  <si>
    <t>120/80</t>
    <phoneticPr fontId="6"/>
  </si>
  <si>
    <t>企業等を対象に、地方創生テレワークに関する一元的な情報提供ポータルサイト及び個別相談窓口を開設・運営し、地方創生テレワークを推進するための環境を整備する。</t>
    <rPh sb="0" eb="3">
      <t>キギョウナド</t>
    </rPh>
    <rPh sb="4" eb="6">
      <t>タイショウ</t>
    </rPh>
    <rPh sb="8" eb="10">
      <t>チホウ</t>
    </rPh>
    <rPh sb="10" eb="12">
      <t>ソウセイ</t>
    </rPh>
    <rPh sb="18" eb="19">
      <t>カン</t>
    </rPh>
    <rPh sb="21" eb="24">
      <t>イチゲンテキ</t>
    </rPh>
    <rPh sb="25" eb="27">
      <t>ジョウホウ</t>
    </rPh>
    <rPh sb="27" eb="29">
      <t>テイキョウ</t>
    </rPh>
    <rPh sb="36" eb="37">
      <t>オヨ</t>
    </rPh>
    <rPh sb="38" eb="40">
      <t>コベツ</t>
    </rPh>
    <rPh sb="40" eb="42">
      <t>ソウダン</t>
    </rPh>
    <rPh sb="42" eb="44">
      <t>マドグチ</t>
    </rPh>
    <rPh sb="45" eb="47">
      <t>カイセツ</t>
    </rPh>
    <rPh sb="48" eb="50">
      <t>ウンエイ</t>
    </rPh>
    <rPh sb="52" eb="54">
      <t>チホウ</t>
    </rPh>
    <rPh sb="54" eb="56">
      <t>ソウセイ</t>
    </rPh>
    <rPh sb="62" eb="64">
      <t>スイシン</t>
    </rPh>
    <rPh sb="69" eb="71">
      <t>カンキョウ</t>
    </rPh>
    <rPh sb="72" eb="74">
      <t>セイビ</t>
    </rPh>
    <phoneticPr fontId="6"/>
  </si>
  <si>
    <t>地方創生テレワークの裾野拡大を目的に、企業等を対象として、取組を「見える化」する自己宣言制度（地方創生テレワーク推進運動 Action宣言）を実施し、地方創生テレワーク推進に取り組む企業等を可視化する。</t>
    <phoneticPr fontId="6"/>
  </si>
  <si>
    <t>地方創生テレワーク推進事業</t>
    <phoneticPr fontId="6"/>
  </si>
  <si>
    <t>執行額／相談窓口利用企業等の数
※令和３年度の執行額は、情報提供・相談窓口運営に係る事業の契約金額　　　　　</t>
    <rPh sb="4" eb="6">
      <t>ソウダン</t>
    </rPh>
    <rPh sb="6" eb="8">
      <t>マドグチ</t>
    </rPh>
    <rPh sb="8" eb="10">
      <t>リヨウ</t>
    </rPh>
    <rPh sb="10" eb="13">
      <t>キギョウナド</t>
    </rPh>
    <rPh sb="14" eb="15">
      <t>カズ</t>
    </rPh>
    <rPh sb="17" eb="19">
      <t>レイワ</t>
    </rPh>
    <rPh sb="20" eb="22">
      <t>ネンド</t>
    </rPh>
    <phoneticPr fontId="6"/>
  </si>
  <si>
    <t>執行額／説明会の実施回数
※令和３年度の執行額は、自己宣言制度に係る事業の契約金額</t>
    <rPh sb="0" eb="2">
      <t>シッコウ</t>
    </rPh>
    <rPh sb="2" eb="3">
      <t>ガク</t>
    </rPh>
    <rPh sb="4" eb="7">
      <t>セツメイカイ</t>
    </rPh>
    <rPh sb="8" eb="10">
      <t>ジッシ</t>
    </rPh>
    <rPh sb="10" eb="12">
      <t>カイスウ</t>
    </rPh>
    <rPh sb="14" eb="16">
      <t>レイワ</t>
    </rPh>
    <rPh sb="17" eb="19">
      <t>ネンド</t>
    </rPh>
    <rPh sb="20" eb="22">
      <t>シッコウ</t>
    </rPh>
    <rPh sb="22" eb="23">
      <t>ガク</t>
    </rPh>
    <rPh sb="25" eb="27">
      <t>ジコ</t>
    </rPh>
    <rPh sb="27" eb="29">
      <t>センゲン</t>
    </rPh>
    <rPh sb="29" eb="31">
      <t>セイド</t>
    </rPh>
    <rPh sb="32" eb="33">
      <t>カカ</t>
    </rPh>
    <rPh sb="34" eb="36">
      <t>ジギョウ</t>
    </rPh>
    <rPh sb="37" eb="39">
      <t>ケイヤク</t>
    </rPh>
    <rPh sb="39" eb="41">
      <t>キンガク</t>
    </rPh>
    <phoneticPr fontId="6"/>
  </si>
  <si>
    <t>-</t>
    <phoneticPr fontId="6"/>
  </si>
  <si>
    <t>外部有識者の所見を踏まえ、本レビューシートにおける説明内容の更なるブラッシュアップを検討するとともに、事業の進捗状況を的確に把握しながら、有効性、効率性及び成果実績について、より一層の検証に努めるべき。また、参入可能な事業者の事前調査及び参入要件の緩和を検討するなど、一者応札の是正に努めること。</t>
    <phoneticPr fontId="6"/>
  </si>
  <si>
    <t>相談対応及び説明会の周知により、地方創生テレワークに対する意識を高め、自己宣言制度への参画企業等を創出</t>
    <rPh sb="0" eb="2">
      <t>ソウダン</t>
    </rPh>
    <rPh sb="2" eb="4">
      <t>タイオウ</t>
    </rPh>
    <rPh sb="4" eb="5">
      <t>オヨ</t>
    </rPh>
    <rPh sb="6" eb="9">
      <t>セツメイカイ</t>
    </rPh>
    <rPh sb="10" eb="12">
      <t>シュウチ</t>
    </rPh>
    <rPh sb="16" eb="18">
      <t>チホウ</t>
    </rPh>
    <rPh sb="18" eb="20">
      <t>ソウセイ</t>
    </rPh>
    <rPh sb="26" eb="27">
      <t>タイ</t>
    </rPh>
    <rPh sb="29" eb="31">
      <t>イシキ</t>
    </rPh>
    <rPh sb="32" eb="33">
      <t>タカ</t>
    </rPh>
    <rPh sb="35" eb="37">
      <t>ジコ</t>
    </rPh>
    <rPh sb="37" eb="39">
      <t>センゲン</t>
    </rPh>
    <rPh sb="39" eb="41">
      <t>セイド</t>
    </rPh>
    <rPh sb="43" eb="45">
      <t>サンカク</t>
    </rPh>
    <rPh sb="45" eb="47">
      <t>キギョウ</t>
    </rPh>
    <rPh sb="47" eb="48">
      <t>ナド</t>
    </rPh>
    <rPh sb="49" eb="51">
      <t>ソウシュツ</t>
    </rPh>
    <phoneticPr fontId="6"/>
  </si>
  <si>
    <t>外部有識者の所見を踏まえ、レビューシートの記載内容について修正追記を実施した。
また「自己宣言・表彰制度の創設による地方創生テレワークへの関心度調査・分析事業」について、令和５年度執行案を検討するにあたり、参入可能な事業者の事前調査の徹底や、参入しやすい仕様設計の検討等、一者応札の是正に努める。</t>
    <rPh sb="0" eb="2">
      <t>ガイブ</t>
    </rPh>
    <rPh sb="6" eb="8">
      <t>ショケン</t>
    </rPh>
    <rPh sb="9" eb="10">
      <t>フ</t>
    </rPh>
    <rPh sb="21" eb="23">
      <t>キサイ</t>
    </rPh>
    <rPh sb="23" eb="25">
      <t>ナイヨウ</t>
    </rPh>
    <rPh sb="29" eb="31">
      <t>シュウセイ</t>
    </rPh>
    <rPh sb="31" eb="33">
      <t>ツイキ</t>
    </rPh>
    <rPh sb="34" eb="36">
      <t>ジッシ</t>
    </rPh>
    <rPh sb="85" eb="87">
      <t>レイワ</t>
    </rPh>
    <rPh sb="88" eb="90">
      <t>ネンド</t>
    </rPh>
    <rPh sb="90" eb="92">
      <t>シッコウ</t>
    </rPh>
    <rPh sb="92" eb="93">
      <t>アン</t>
    </rPh>
    <rPh sb="94" eb="96">
      <t>ケントウ</t>
    </rPh>
    <rPh sb="103" eb="105">
      <t>サンニュウ</t>
    </rPh>
    <rPh sb="105" eb="107">
      <t>カノウ</t>
    </rPh>
    <rPh sb="108" eb="111">
      <t>ジギョウシャ</t>
    </rPh>
    <rPh sb="112" eb="114">
      <t>ジゼン</t>
    </rPh>
    <rPh sb="114" eb="116">
      <t>チョウサ</t>
    </rPh>
    <rPh sb="117" eb="119">
      <t>テッテイ</t>
    </rPh>
    <rPh sb="121" eb="123">
      <t>サンニュウ</t>
    </rPh>
    <rPh sb="127" eb="129">
      <t>シヨウ</t>
    </rPh>
    <rPh sb="129" eb="131">
      <t>セッケイ</t>
    </rPh>
    <rPh sb="132" eb="134">
      <t>ケントウ</t>
    </rPh>
    <rPh sb="134" eb="135">
      <t>ナド</t>
    </rPh>
    <rPh sb="136" eb="138">
      <t>イッシャ</t>
    </rPh>
    <rPh sb="138" eb="140">
      <t>オウサツ</t>
    </rPh>
    <rPh sb="141" eb="143">
      <t>ゼセイ</t>
    </rPh>
    <rPh sb="144" eb="145">
      <t>ツト</t>
    </rPh>
    <phoneticPr fontId="6"/>
  </si>
  <si>
    <t>限られた予算の中でより効果的な成果を得られるよう、令和2年度末にかけて開催した「地方創生テレワーク推進に向けた検討会議」における有識者のコメントや、知見ある事業者複数の意見等を検討材料としたうえで、仕様書を作成し事業を実施した。
また、一般競争入札を実施したことにより、競争性の確保やコストの低減に努めることができた。
さらに、令和３年度補正予算を活用した事業(モデル事例の創出）については、外部からの「事例創出に係る前準備が重要」との指摘を踏まえ、令和４年度当初予算に全額繰り越すとともに、自治体や企業との関係構築等、前準備を行うに必要な期間を確保することで、適切な執行スケジュールを設定した。</t>
    <rPh sb="0" eb="1">
      <t>カギ</t>
    </rPh>
    <rPh sb="4" eb="6">
      <t>ヨサン</t>
    </rPh>
    <rPh sb="7" eb="8">
      <t>ナカ</t>
    </rPh>
    <rPh sb="11" eb="14">
      <t>コウカテキ</t>
    </rPh>
    <rPh sb="15" eb="17">
      <t>セイカ</t>
    </rPh>
    <rPh sb="18" eb="19">
      <t>エ</t>
    </rPh>
    <rPh sb="25" eb="27">
      <t>レイワ</t>
    </rPh>
    <rPh sb="28" eb="30">
      <t>ネンド</t>
    </rPh>
    <rPh sb="30" eb="31">
      <t>マツ</t>
    </rPh>
    <rPh sb="35" eb="37">
      <t>カイサイ</t>
    </rPh>
    <rPh sb="40" eb="42">
      <t>チホウ</t>
    </rPh>
    <rPh sb="42" eb="44">
      <t>ソウセイ</t>
    </rPh>
    <rPh sb="49" eb="51">
      <t>スイシン</t>
    </rPh>
    <rPh sb="52" eb="53">
      <t>ム</t>
    </rPh>
    <rPh sb="55" eb="57">
      <t>ケントウ</t>
    </rPh>
    <rPh sb="57" eb="59">
      <t>カイギ</t>
    </rPh>
    <rPh sb="64" eb="67">
      <t>ユウシキシャ</t>
    </rPh>
    <rPh sb="74" eb="76">
      <t>チケン</t>
    </rPh>
    <rPh sb="78" eb="81">
      <t>ジギョウシャ</t>
    </rPh>
    <rPh sb="81" eb="83">
      <t>フクスウ</t>
    </rPh>
    <rPh sb="84" eb="86">
      <t>イケン</t>
    </rPh>
    <rPh sb="86" eb="87">
      <t>ナド</t>
    </rPh>
    <rPh sb="88" eb="90">
      <t>ケントウ</t>
    </rPh>
    <rPh sb="90" eb="92">
      <t>ザイリョウ</t>
    </rPh>
    <rPh sb="99" eb="102">
      <t>シヨウショ</t>
    </rPh>
    <rPh sb="103" eb="105">
      <t>サクセイ</t>
    </rPh>
    <rPh sb="106" eb="108">
      <t>ジギョウ</t>
    </rPh>
    <rPh sb="109" eb="111">
      <t>ジッシ</t>
    </rPh>
    <rPh sb="118" eb="120">
      <t>イッパン</t>
    </rPh>
    <rPh sb="120" eb="122">
      <t>キョウソウ</t>
    </rPh>
    <rPh sb="122" eb="124">
      <t>ニュウサツ</t>
    </rPh>
    <rPh sb="125" eb="127">
      <t>ジッシ</t>
    </rPh>
    <rPh sb="135" eb="138">
      <t>キョウソウセイ</t>
    </rPh>
    <rPh sb="139" eb="141">
      <t>カクホ</t>
    </rPh>
    <rPh sb="146" eb="148">
      <t>テイゲン</t>
    </rPh>
    <rPh sb="149" eb="150">
      <t>ツト</t>
    </rPh>
    <rPh sb="164" eb="166">
      <t>レイワ</t>
    </rPh>
    <rPh sb="167" eb="169">
      <t>ネンド</t>
    </rPh>
    <rPh sb="169" eb="171">
      <t>ホセイ</t>
    </rPh>
    <rPh sb="171" eb="173">
      <t>ヨサン</t>
    </rPh>
    <rPh sb="174" eb="176">
      <t>カツヨウ</t>
    </rPh>
    <rPh sb="178" eb="180">
      <t>ジギョウ</t>
    </rPh>
    <rPh sb="184" eb="186">
      <t>ジレイ</t>
    </rPh>
    <rPh sb="187" eb="189">
      <t>ソウシュツ</t>
    </rPh>
    <rPh sb="196" eb="198">
      <t>ガイブ</t>
    </rPh>
    <rPh sb="202" eb="204">
      <t>ジレイ</t>
    </rPh>
    <rPh sb="204" eb="206">
      <t>ソウシュツ</t>
    </rPh>
    <rPh sb="207" eb="208">
      <t>カカ</t>
    </rPh>
    <rPh sb="209" eb="210">
      <t>マエ</t>
    </rPh>
    <rPh sb="210" eb="212">
      <t>ジュンビ</t>
    </rPh>
    <rPh sb="213" eb="215">
      <t>ジュウヨウ</t>
    </rPh>
    <rPh sb="218" eb="220">
      <t>シテキ</t>
    </rPh>
    <rPh sb="221" eb="222">
      <t>フ</t>
    </rPh>
    <rPh sb="225" eb="227">
      <t>レイワ</t>
    </rPh>
    <rPh sb="228" eb="230">
      <t>ネンド</t>
    </rPh>
    <rPh sb="230" eb="232">
      <t>トウショ</t>
    </rPh>
    <rPh sb="232" eb="234">
      <t>ヨサン</t>
    </rPh>
    <rPh sb="235" eb="237">
      <t>ゼンガク</t>
    </rPh>
    <rPh sb="246" eb="249">
      <t>ジチタイ</t>
    </rPh>
    <rPh sb="250" eb="252">
      <t>キギョウ</t>
    </rPh>
    <rPh sb="254" eb="256">
      <t>カンケイ</t>
    </rPh>
    <rPh sb="256" eb="258">
      <t>コウチク</t>
    </rPh>
    <rPh sb="258" eb="259">
      <t>ナド</t>
    </rPh>
    <phoneticPr fontId="6"/>
  </si>
  <si>
    <t>参事官　塩手 能景</t>
    <rPh sb="4" eb="6">
      <t>シオテ</t>
    </rPh>
    <rPh sb="7" eb="8">
      <t>ノウ</t>
    </rPh>
    <rPh sb="8" eb="9">
      <t>カゲ</t>
    </rPh>
    <phoneticPr fontId="6"/>
  </si>
  <si>
    <t>重要政策推進枠：100</t>
    <rPh sb="0" eb="2">
      <t>ジュウヨウ</t>
    </rPh>
    <rPh sb="2" eb="4">
      <t>セイサク</t>
    </rPh>
    <rPh sb="4" eb="6">
      <t>スイシン</t>
    </rPh>
    <rPh sb="6" eb="7">
      <t>ワク</t>
    </rPh>
    <phoneticPr fontId="6"/>
  </si>
  <si>
    <t>引き続き一般競争入札を実施し、競争性の確保やコスト低減に努めるとともに、事業の検討にあたっては知見ある事業者複数の意見も検討材料とするなど、一者応札を防ぐための対策を実施する。入札にあたっては、予定価格と落札額に大きな乖離が無いよう、より正確な経費見積もりに努める。
また、事業執行スケジュールについて、外部の意見も参考にしつつ、事業実施（例：事例創出、新規事業の開始等）に必要な事前準備期間を適切に把握したうえで、事前準備に要する期間を執行スケジュールに反映することで、効率的な執行に努める。</t>
    <rPh sb="0" eb="1">
      <t>ヒ</t>
    </rPh>
    <rPh sb="2" eb="3">
      <t>ツヅ</t>
    </rPh>
    <rPh sb="4" eb="6">
      <t>イッパン</t>
    </rPh>
    <rPh sb="6" eb="8">
      <t>キョウソウ</t>
    </rPh>
    <rPh sb="8" eb="10">
      <t>ニュウサツ</t>
    </rPh>
    <rPh sb="11" eb="13">
      <t>ジッシ</t>
    </rPh>
    <rPh sb="15" eb="18">
      <t>キョウソウセイ</t>
    </rPh>
    <rPh sb="19" eb="21">
      <t>カクホ</t>
    </rPh>
    <rPh sb="25" eb="27">
      <t>テイゲン</t>
    </rPh>
    <rPh sb="28" eb="29">
      <t>ツト</t>
    </rPh>
    <rPh sb="36" eb="38">
      <t>ジギョウ</t>
    </rPh>
    <rPh sb="39" eb="41">
      <t>ケントウ</t>
    </rPh>
    <rPh sb="47" eb="49">
      <t>チケン</t>
    </rPh>
    <rPh sb="51" eb="54">
      <t>ジギョウシャ</t>
    </rPh>
    <rPh sb="54" eb="56">
      <t>フクスウ</t>
    </rPh>
    <rPh sb="57" eb="59">
      <t>イケン</t>
    </rPh>
    <rPh sb="60" eb="62">
      <t>ケントウ</t>
    </rPh>
    <rPh sb="62" eb="64">
      <t>ザイリョウ</t>
    </rPh>
    <rPh sb="70" eb="72">
      <t>イッシャ</t>
    </rPh>
    <rPh sb="72" eb="74">
      <t>オウサツ</t>
    </rPh>
    <rPh sb="75" eb="76">
      <t>フセ</t>
    </rPh>
    <rPh sb="80" eb="82">
      <t>タイサク</t>
    </rPh>
    <rPh sb="83" eb="85">
      <t>ジッシ</t>
    </rPh>
    <rPh sb="88" eb="90">
      <t>ニュウサツ</t>
    </rPh>
    <rPh sb="97" eb="99">
      <t>ヨテイ</t>
    </rPh>
    <rPh sb="99" eb="101">
      <t>カカク</t>
    </rPh>
    <rPh sb="102" eb="104">
      <t>ラクサツ</t>
    </rPh>
    <rPh sb="104" eb="105">
      <t>ガク</t>
    </rPh>
    <rPh sb="106" eb="107">
      <t>オオ</t>
    </rPh>
    <rPh sb="109" eb="111">
      <t>カイリ</t>
    </rPh>
    <rPh sb="112" eb="113">
      <t>ナ</t>
    </rPh>
    <rPh sb="119" eb="121">
      <t>セイカク</t>
    </rPh>
    <rPh sb="122" eb="124">
      <t>ケイヒ</t>
    </rPh>
    <rPh sb="124" eb="126">
      <t>ミツ</t>
    </rPh>
    <rPh sb="129" eb="130">
      <t>ツト</t>
    </rPh>
    <rPh sb="137" eb="139">
      <t>ジギョウ</t>
    </rPh>
    <rPh sb="139" eb="141">
      <t>シッコウ</t>
    </rPh>
    <rPh sb="152" eb="154">
      <t>ガイブ</t>
    </rPh>
    <rPh sb="155" eb="157">
      <t>イケン</t>
    </rPh>
    <rPh sb="158" eb="160">
      <t>サンコウ</t>
    </rPh>
    <rPh sb="165" eb="167">
      <t>ジギョウ</t>
    </rPh>
    <rPh sb="167" eb="169">
      <t>ジッシ</t>
    </rPh>
    <rPh sb="170" eb="171">
      <t>レイ</t>
    </rPh>
    <rPh sb="172" eb="174">
      <t>ジレイ</t>
    </rPh>
    <rPh sb="174" eb="176">
      <t>ソウシュツ</t>
    </rPh>
    <rPh sb="177" eb="179">
      <t>シンキ</t>
    </rPh>
    <rPh sb="179" eb="181">
      <t>ジギョウ</t>
    </rPh>
    <rPh sb="182" eb="184">
      <t>カイシ</t>
    </rPh>
    <rPh sb="184" eb="185">
      <t>ナド</t>
    </rPh>
    <rPh sb="187" eb="189">
      <t>ヒツヨウ</t>
    </rPh>
    <rPh sb="190" eb="192">
      <t>ジゼン</t>
    </rPh>
    <rPh sb="192" eb="194">
      <t>ジュンビ</t>
    </rPh>
    <rPh sb="194" eb="196">
      <t>キカン</t>
    </rPh>
    <rPh sb="197" eb="199">
      <t>テキセツ</t>
    </rPh>
    <rPh sb="200" eb="202">
      <t>ハアク</t>
    </rPh>
    <rPh sb="208" eb="210">
      <t>ジゼン</t>
    </rPh>
    <rPh sb="210" eb="212">
      <t>ジュンビ</t>
    </rPh>
    <rPh sb="213" eb="214">
      <t>ヨウ</t>
    </rPh>
    <rPh sb="216" eb="218">
      <t>キカン</t>
    </rPh>
    <rPh sb="219" eb="221">
      <t>シッコウ</t>
    </rPh>
    <rPh sb="228" eb="230">
      <t>ハンエイ</t>
    </rPh>
    <rPh sb="236" eb="239">
      <t>コウリツテキ</t>
    </rPh>
    <rPh sb="240" eb="242">
      <t>シッコウ</t>
    </rPh>
    <rPh sb="243" eb="244">
      <t>ツト</t>
    </rPh>
    <phoneticPr fontId="6"/>
  </si>
  <si>
    <t>・「相談対応及び説明会の周知により、地方創生テレワークに対する意識を高め、自己宣言制度への参画企業等を創出。」の句点は不要。
・「単に企業を支援するだけでなく、支援対象とする企業や地方創生テレワーク先とする自治体の実態把握や両者の関係構築等の前準備が重要」との指摘は重要であるが、「点検結果」や「改善の方向性」にも書いてもよいのではないか。
・「自己宣言・表彰制度の創設による地方創生テレワークへの関心度調査・分析事業」は一者応札である。競争性を確保するための何らかの工夫はできないか。</t>
    <rPh sb="211" eb="212">
      <t>イチ</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</si>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</sst>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13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37" xfId="0" applyNumberFormat="1" applyFont="1" applyFill="1" applyBorder="1" applyAlignment="1" applyProtection="1">
      <alignment horizontal="center" vertical="center" wrapText="1"/>
      <protection locked="0"/>
    </xf>
    <xf numFmtId="0" fontId="23" fillId="0" borderId="139" xfId="0"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179" fontId="23" fillId="0" borderId="139"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42" xfId="0" applyFont="1" applyFill="1" applyBorder="1" applyAlignment="1">
      <alignment horizontal="center" vertical="center" wrapText="1"/>
    </xf>
    <xf numFmtId="0" fontId="21" fillId="5" borderId="143" xfId="0" applyFont="1" applyFill="1" applyBorder="1" applyAlignment="1">
      <alignment horizontal="center" vertical="center" wrapText="1"/>
    </xf>
    <xf numFmtId="0" fontId="21" fillId="5" borderId="144"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179" fontId="23" fillId="0" borderId="23"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49" fontId="21" fillId="0" borderId="92" xfId="0" applyNumberFormat="1" applyFont="1" applyFill="1" applyBorder="1" applyAlignment="1" applyProtection="1">
      <alignment horizontal="center" vertical="center" wrapText="1"/>
      <protection locked="0"/>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1"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3"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3" fillId="2" borderId="88"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8"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4" fillId="2" borderId="118" xfId="0" applyFont="1" applyFill="1" applyBorder="1" applyAlignment="1">
      <alignment horizontal="center" vertical="center"/>
    </xf>
    <xf numFmtId="0" fontId="0"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177" fontId="4" fillId="0" borderId="22" xfId="0" applyNumberFormat="1" applyFont="1" applyFill="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4" fillId="6" borderId="114" xfId="0" applyFont="1" applyFill="1" applyBorder="1" applyAlignment="1">
      <alignment horizontal="center" vertical="center" wrapText="1"/>
    </xf>
    <xf numFmtId="0" fontId="14" fillId="6" borderId="118" xfId="0" applyFont="1" applyFill="1" applyBorder="1" applyAlignment="1">
      <alignment horizontal="center" vertical="center"/>
    </xf>
    <xf numFmtId="0" fontId="14" fillId="6" borderId="130"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0" borderId="9" xfId="0" applyFont="1" applyBorder="1" applyAlignment="1">
      <alignment horizontal="center" vertical="center"/>
    </xf>
    <xf numFmtId="0" fontId="14" fillId="6" borderId="42"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8" xfId="0" applyFont="1" applyFill="1" applyBorder="1" applyAlignment="1">
      <alignment horizontal="center" vertical="center" textRotation="255" wrapText="1"/>
    </xf>
    <xf numFmtId="0" fontId="16" fillId="6" borderId="40"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4" fillId="6" borderId="38"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6" fillId="6" borderId="79"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3" fillId="0" borderId="133" xfId="0" applyNumberFormat="1" applyFont="1" applyFill="1" applyBorder="1" applyAlignment="1" applyProtection="1">
      <alignment horizontal="center" vertical="center" wrapText="1"/>
      <protection locked="0"/>
    </xf>
    <xf numFmtId="49" fontId="21" fillId="0" borderId="133"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1" fillId="0" borderId="77"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179" fontId="23" fillId="0" borderId="135" xfId="0" applyNumberFormat="1" applyFont="1" applyFill="1" applyBorder="1" applyAlignment="1" applyProtection="1">
      <alignment horizontal="center"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4"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2" xfId="0" applyNumberFormat="1" applyFont="1" applyFill="1" applyBorder="1" applyAlignment="1" applyProtection="1">
      <alignment horizontal="center"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0" fillId="0" borderId="82"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0" fillId="6"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11204</xdr:colOff>
      <xdr:row>100</xdr:row>
      <xdr:rowOff>56029</xdr:rowOff>
    </xdr:from>
    <xdr:to>
      <xdr:col>14</xdr:col>
      <xdr:colOff>112057</xdr:colOff>
      <xdr:row>111</xdr:row>
      <xdr:rowOff>44823</xdr:rowOff>
    </xdr:to>
    <xdr:sp macro="" textlink="">
      <xdr:nvSpPr>
        <xdr:cNvPr id="2" name="正方形/長方形 1"/>
        <xdr:cNvSpPr/>
      </xdr:nvSpPr>
      <xdr:spPr>
        <a:xfrm>
          <a:off x="1423145" y="40531676"/>
          <a:ext cx="1512794" cy="381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内閣府</a:t>
          </a:r>
          <a:endParaRPr kumimoji="1" lang="en-US" altLang="ja-JP" sz="2000"/>
        </a:p>
        <a:p>
          <a:pPr algn="ctr"/>
          <a:r>
            <a:rPr kumimoji="1" lang="en-US" altLang="ja-JP" sz="2000"/>
            <a:t>196</a:t>
          </a:r>
          <a:r>
            <a:rPr kumimoji="1" lang="ja-JP" altLang="en-US" sz="2000"/>
            <a:t>百万円</a:t>
          </a:r>
        </a:p>
      </xdr:txBody>
    </xdr:sp>
    <xdr:clientData/>
  </xdr:twoCellAnchor>
  <xdr:twoCellAnchor>
    <xdr:from>
      <xdr:col>18</xdr:col>
      <xdr:colOff>100848</xdr:colOff>
      <xdr:row>101</xdr:row>
      <xdr:rowOff>224116</xdr:rowOff>
    </xdr:from>
    <xdr:to>
      <xdr:col>30</xdr:col>
      <xdr:colOff>78442</xdr:colOff>
      <xdr:row>102</xdr:row>
      <xdr:rowOff>123264</xdr:rowOff>
    </xdr:to>
    <xdr:sp macro="" textlink="">
      <xdr:nvSpPr>
        <xdr:cNvPr id="3" name="大かっこ 2"/>
        <xdr:cNvSpPr/>
      </xdr:nvSpPr>
      <xdr:spPr>
        <a:xfrm>
          <a:off x="3731554" y="41304881"/>
          <a:ext cx="2398064" cy="246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一般競争契約（総合評価）</a:t>
          </a:r>
        </a:p>
      </xdr:txBody>
    </xdr:sp>
    <xdr:clientData/>
  </xdr:twoCellAnchor>
  <xdr:twoCellAnchor>
    <xdr:from>
      <xdr:col>16</xdr:col>
      <xdr:colOff>11205</xdr:colOff>
      <xdr:row>101</xdr:row>
      <xdr:rowOff>11204</xdr:rowOff>
    </xdr:from>
    <xdr:to>
      <xdr:col>33</xdr:col>
      <xdr:colOff>22411</xdr:colOff>
      <xdr:row>101</xdr:row>
      <xdr:rowOff>145673</xdr:rowOff>
    </xdr:to>
    <xdr:sp macro="" textlink="">
      <xdr:nvSpPr>
        <xdr:cNvPr id="4" name="右矢印 3"/>
        <xdr:cNvSpPr/>
      </xdr:nvSpPr>
      <xdr:spPr>
        <a:xfrm>
          <a:off x="3238499" y="40834233"/>
          <a:ext cx="3440206" cy="1344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78436</xdr:colOff>
      <xdr:row>100</xdr:row>
      <xdr:rowOff>112058</xdr:rowOff>
    </xdr:from>
    <xdr:to>
      <xdr:col>29</xdr:col>
      <xdr:colOff>44819</xdr:colOff>
      <xdr:row>100</xdr:row>
      <xdr:rowOff>336176</xdr:rowOff>
    </xdr:to>
    <xdr:sp macro="" textlink="">
      <xdr:nvSpPr>
        <xdr:cNvPr id="5" name="大かっこ 4"/>
        <xdr:cNvSpPr/>
      </xdr:nvSpPr>
      <xdr:spPr>
        <a:xfrm>
          <a:off x="4112554" y="40587705"/>
          <a:ext cx="1781736" cy="22411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a:t>
          </a:r>
          <a:r>
            <a:rPr kumimoji="1" lang="ja-JP" altLang="en-US" sz="1100"/>
            <a:t>地方創生支援委託費</a:t>
          </a:r>
          <a:r>
            <a:rPr kumimoji="1" lang="en-US" altLang="ja-JP" sz="1100"/>
            <a:t>】</a:t>
          </a:r>
          <a:endParaRPr kumimoji="1" lang="ja-JP" altLang="en-US" sz="1100"/>
        </a:p>
      </xdr:txBody>
    </xdr:sp>
    <xdr:clientData/>
  </xdr:twoCellAnchor>
  <xdr:twoCellAnchor>
    <xdr:from>
      <xdr:col>33</xdr:col>
      <xdr:colOff>123264</xdr:colOff>
      <xdr:row>100</xdr:row>
      <xdr:rowOff>56029</xdr:rowOff>
    </xdr:from>
    <xdr:to>
      <xdr:col>45</xdr:col>
      <xdr:colOff>112056</xdr:colOff>
      <xdr:row>103</xdr:row>
      <xdr:rowOff>44823</xdr:rowOff>
    </xdr:to>
    <xdr:sp macro="" textlink="">
      <xdr:nvSpPr>
        <xdr:cNvPr id="6" name="正方形/長方形 5"/>
        <xdr:cNvSpPr/>
      </xdr:nvSpPr>
      <xdr:spPr>
        <a:xfrm>
          <a:off x="6779558" y="40531676"/>
          <a:ext cx="2409263" cy="10309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（株）パソナ</a:t>
          </a:r>
          <a:endParaRPr kumimoji="1" lang="en-US" altLang="ja-JP" sz="1600"/>
        </a:p>
        <a:p>
          <a:pPr algn="ctr"/>
          <a:r>
            <a:rPr kumimoji="1" lang="en-US" altLang="ja-JP" sz="1600"/>
            <a:t>131</a:t>
          </a:r>
          <a:r>
            <a:rPr kumimoji="1" lang="ja-JP" altLang="en-US" sz="1600"/>
            <a:t>百万円</a:t>
          </a:r>
        </a:p>
      </xdr:txBody>
    </xdr:sp>
    <xdr:clientData/>
  </xdr:twoCellAnchor>
  <xdr:twoCellAnchor>
    <xdr:from>
      <xdr:col>33</xdr:col>
      <xdr:colOff>22411</xdr:colOff>
      <xdr:row>103</xdr:row>
      <xdr:rowOff>89644</xdr:rowOff>
    </xdr:from>
    <xdr:to>
      <xdr:col>47</xdr:col>
      <xdr:colOff>112058</xdr:colOff>
      <xdr:row>106</xdr:row>
      <xdr:rowOff>168088</xdr:rowOff>
    </xdr:to>
    <xdr:sp macro="" textlink="">
      <xdr:nvSpPr>
        <xdr:cNvPr id="7" name="大かっこ 6"/>
        <xdr:cNvSpPr/>
      </xdr:nvSpPr>
      <xdr:spPr>
        <a:xfrm>
          <a:off x="6678705" y="41719497"/>
          <a:ext cx="2913529" cy="11205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令和３年度地方創生テレワーク推進に</a:t>
          </a:r>
          <a:endParaRPr kumimoji="1" lang="en-US" altLang="ja-JP" sz="1100"/>
        </a:p>
        <a:p>
          <a:pPr algn="ctr"/>
          <a:r>
            <a:rPr kumimoji="1" lang="ja-JP" altLang="en-US" sz="1100"/>
            <a:t>かかる調査・情報提供支援等事業</a:t>
          </a:r>
          <a:endParaRPr kumimoji="1" lang="en-US" altLang="ja-JP" sz="1100"/>
        </a:p>
        <a:p>
          <a:pPr algn="l"/>
          <a:r>
            <a:rPr kumimoji="1" lang="ja-JP" altLang="en-US" sz="1100"/>
            <a:t>・情報提供ポータルサイト及び相談窓　</a:t>
          </a:r>
          <a:endParaRPr kumimoji="1" lang="en-US" altLang="ja-JP" sz="1100"/>
        </a:p>
        <a:p>
          <a:pPr algn="l"/>
          <a:r>
            <a:rPr kumimoji="1" lang="ja-JP" altLang="en-US" sz="1100"/>
            <a:t>　口に係る事業の企画・調整・調査</a:t>
          </a:r>
        </a:p>
      </xdr:txBody>
    </xdr:sp>
    <xdr:clientData/>
  </xdr:twoCellAnchor>
  <xdr:twoCellAnchor>
    <xdr:from>
      <xdr:col>18</xdr:col>
      <xdr:colOff>100848</xdr:colOff>
      <xdr:row>109</xdr:row>
      <xdr:rowOff>67234</xdr:rowOff>
    </xdr:from>
    <xdr:to>
      <xdr:col>30</xdr:col>
      <xdr:colOff>78442</xdr:colOff>
      <xdr:row>109</xdr:row>
      <xdr:rowOff>313766</xdr:rowOff>
    </xdr:to>
    <xdr:sp macro="" textlink="">
      <xdr:nvSpPr>
        <xdr:cNvPr id="8" name="大かっこ 7"/>
        <xdr:cNvSpPr/>
      </xdr:nvSpPr>
      <xdr:spPr>
        <a:xfrm>
          <a:off x="3731554" y="43859822"/>
          <a:ext cx="2398064" cy="246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一般競争契約（総合評価）</a:t>
          </a:r>
        </a:p>
      </xdr:txBody>
    </xdr:sp>
    <xdr:clientData/>
  </xdr:twoCellAnchor>
  <xdr:twoCellAnchor>
    <xdr:from>
      <xdr:col>16</xdr:col>
      <xdr:colOff>11205</xdr:colOff>
      <xdr:row>108</xdr:row>
      <xdr:rowOff>201703</xdr:rowOff>
    </xdr:from>
    <xdr:to>
      <xdr:col>33</xdr:col>
      <xdr:colOff>22411</xdr:colOff>
      <xdr:row>108</xdr:row>
      <xdr:rowOff>336173</xdr:rowOff>
    </xdr:to>
    <xdr:sp macro="" textlink="">
      <xdr:nvSpPr>
        <xdr:cNvPr id="9" name="右矢印 8"/>
        <xdr:cNvSpPr/>
      </xdr:nvSpPr>
      <xdr:spPr>
        <a:xfrm>
          <a:off x="3238499" y="43456409"/>
          <a:ext cx="3440206" cy="13447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78436</xdr:colOff>
      <xdr:row>107</xdr:row>
      <xdr:rowOff>302557</xdr:rowOff>
    </xdr:from>
    <xdr:to>
      <xdr:col>29</xdr:col>
      <xdr:colOff>44819</xdr:colOff>
      <xdr:row>108</xdr:row>
      <xdr:rowOff>179293</xdr:rowOff>
    </xdr:to>
    <xdr:sp macro="" textlink="">
      <xdr:nvSpPr>
        <xdr:cNvPr id="10" name="大かっこ 9"/>
        <xdr:cNvSpPr/>
      </xdr:nvSpPr>
      <xdr:spPr>
        <a:xfrm>
          <a:off x="4112554" y="43209881"/>
          <a:ext cx="1781736" cy="22411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a:t>
          </a:r>
          <a:r>
            <a:rPr kumimoji="1" lang="ja-JP" altLang="en-US" sz="1100"/>
            <a:t>地方創生支援委託費</a:t>
          </a:r>
          <a:r>
            <a:rPr kumimoji="1" lang="en-US" altLang="ja-JP" sz="1100"/>
            <a:t>】</a:t>
          </a:r>
          <a:endParaRPr kumimoji="1" lang="ja-JP" altLang="en-US" sz="1100"/>
        </a:p>
      </xdr:txBody>
    </xdr:sp>
    <xdr:clientData/>
  </xdr:twoCellAnchor>
  <xdr:twoCellAnchor>
    <xdr:from>
      <xdr:col>33</xdr:col>
      <xdr:colOff>112058</xdr:colOff>
      <xdr:row>107</xdr:row>
      <xdr:rowOff>56030</xdr:rowOff>
    </xdr:from>
    <xdr:to>
      <xdr:col>45</xdr:col>
      <xdr:colOff>100850</xdr:colOff>
      <xdr:row>110</xdr:row>
      <xdr:rowOff>44824</xdr:rowOff>
    </xdr:to>
    <xdr:sp macro="" textlink="">
      <xdr:nvSpPr>
        <xdr:cNvPr id="11" name="正方形/長方形 10"/>
        <xdr:cNvSpPr/>
      </xdr:nvSpPr>
      <xdr:spPr>
        <a:xfrm>
          <a:off x="6768352" y="42963354"/>
          <a:ext cx="2409263" cy="10309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（株）パソナ</a:t>
          </a:r>
          <a:endParaRPr kumimoji="1" lang="en-US" altLang="ja-JP" sz="1600"/>
        </a:p>
        <a:p>
          <a:pPr algn="ctr"/>
          <a:r>
            <a:rPr kumimoji="1" lang="en-US" altLang="ja-JP" sz="1600"/>
            <a:t>65</a:t>
          </a:r>
          <a:r>
            <a:rPr kumimoji="1" lang="ja-JP" altLang="en-US" sz="1600"/>
            <a:t>百万円</a:t>
          </a:r>
        </a:p>
      </xdr:txBody>
    </xdr:sp>
    <xdr:clientData/>
  </xdr:twoCellAnchor>
  <xdr:twoCellAnchor>
    <xdr:from>
      <xdr:col>32</xdr:col>
      <xdr:colOff>179291</xdr:colOff>
      <xdr:row>110</xdr:row>
      <xdr:rowOff>145674</xdr:rowOff>
    </xdr:from>
    <xdr:to>
      <xdr:col>48</xdr:col>
      <xdr:colOff>168085</xdr:colOff>
      <xdr:row>113</xdr:row>
      <xdr:rowOff>112058</xdr:rowOff>
    </xdr:to>
    <xdr:sp macro="" textlink="">
      <xdr:nvSpPr>
        <xdr:cNvPr id="12" name="大かっこ 11"/>
        <xdr:cNvSpPr/>
      </xdr:nvSpPr>
      <xdr:spPr>
        <a:xfrm>
          <a:off x="6633879" y="44139968"/>
          <a:ext cx="3216088" cy="1008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自己宣言・表彰制度の創設による地方創生</a:t>
          </a:r>
          <a:endParaRPr kumimoji="1" lang="en-US" altLang="ja-JP" sz="1100"/>
        </a:p>
        <a:p>
          <a:pPr algn="ctr"/>
          <a:r>
            <a:rPr kumimoji="1" lang="ja-JP" altLang="en-US" sz="1100"/>
            <a:t>テレワークへの関心度調査・分析等業務</a:t>
          </a:r>
          <a:endParaRPr kumimoji="1" lang="en-US" altLang="ja-JP" sz="1100"/>
        </a:p>
        <a:p>
          <a:pPr algn="l"/>
          <a:r>
            <a:rPr kumimoji="1" lang="ja-JP" altLang="en-US" sz="1100"/>
            <a:t>・自己宣言制度及び表彰制度に係る</a:t>
          </a:r>
          <a:endParaRPr kumimoji="1" lang="en-US" altLang="ja-JP" sz="1100"/>
        </a:p>
        <a:p>
          <a:pPr algn="l"/>
          <a:r>
            <a:rPr kumimoji="1" lang="ja-JP" altLang="en-US" sz="1100"/>
            <a:t>　事業の企画・調整・調査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155">
        <v>2022</v>
      </c>
      <c r="AE2" s="155"/>
      <c r="AF2" s="155"/>
      <c r="AG2" s="155"/>
      <c r="AH2" s="155"/>
      <c r="AI2" s="61" t="s">
        <v>250</v>
      </c>
      <c r="AJ2" s="155" t="s">
        <v>574</v>
      </c>
      <c r="AK2" s="155"/>
      <c r="AL2" s="155"/>
      <c r="AM2" s="155"/>
      <c r="AN2" s="61" t="s">
        <v>250</v>
      </c>
      <c r="AO2" s="155">
        <v>21</v>
      </c>
      <c r="AP2" s="155"/>
      <c r="AQ2" s="155"/>
      <c r="AR2" s="62" t="s">
        <v>250</v>
      </c>
      <c r="AS2" s="156">
        <v>29</v>
      </c>
      <c r="AT2" s="156"/>
      <c r="AU2" s="156"/>
      <c r="AV2" s="61" t="str">
        <f>IF(AW2="","","-")</f>
        <v/>
      </c>
      <c r="AW2" s="157"/>
      <c r="AX2" s="157"/>
    </row>
    <row r="3" spans="1:50" ht="21" customHeight="1" thickBot="1" x14ac:dyDescent="0.2">
      <c r="A3" s="158" t="s">
        <v>554</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21" t="s">
        <v>56</v>
      </c>
      <c r="AJ3" s="160" t="s">
        <v>564</v>
      </c>
      <c r="AK3" s="160"/>
      <c r="AL3" s="160"/>
      <c r="AM3" s="160"/>
      <c r="AN3" s="160"/>
      <c r="AO3" s="160"/>
      <c r="AP3" s="160"/>
      <c r="AQ3" s="160"/>
      <c r="AR3" s="160"/>
      <c r="AS3" s="160"/>
      <c r="AT3" s="160"/>
      <c r="AU3" s="160"/>
      <c r="AV3" s="160"/>
      <c r="AW3" s="160"/>
      <c r="AX3" s="22" t="s">
        <v>57</v>
      </c>
    </row>
    <row r="4" spans="1:50" ht="24.75" customHeight="1" x14ac:dyDescent="0.15">
      <c r="A4" s="130" t="s">
        <v>23</v>
      </c>
      <c r="B4" s="131"/>
      <c r="C4" s="131"/>
      <c r="D4" s="131"/>
      <c r="E4" s="131"/>
      <c r="F4" s="131"/>
      <c r="G4" s="132" t="s">
        <v>624</v>
      </c>
      <c r="H4" s="133"/>
      <c r="I4" s="133"/>
      <c r="J4" s="133"/>
      <c r="K4" s="133"/>
      <c r="L4" s="133"/>
      <c r="M4" s="133"/>
      <c r="N4" s="133"/>
      <c r="O4" s="133"/>
      <c r="P4" s="133"/>
      <c r="Q4" s="133"/>
      <c r="R4" s="133"/>
      <c r="S4" s="133"/>
      <c r="T4" s="133"/>
      <c r="U4" s="133"/>
      <c r="V4" s="133"/>
      <c r="W4" s="133"/>
      <c r="X4" s="133"/>
      <c r="Y4" s="134" t="s">
        <v>1</v>
      </c>
      <c r="Z4" s="135"/>
      <c r="AA4" s="135"/>
      <c r="AB4" s="135"/>
      <c r="AC4" s="135"/>
      <c r="AD4" s="136"/>
      <c r="AE4" s="137" t="s">
        <v>565</v>
      </c>
      <c r="AF4" s="138"/>
      <c r="AG4" s="138"/>
      <c r="AH4" s="138"/>
      <c r="AI4" s="138"/>
      <c r="AJ4" s="138"/>
      <c r="AK4" s="138"/>
      <c r="AL4" s="138"/>
      <c r="AM4" s="138"/>
      <c r="AN4" s="138"/>
      <c r="AO4" s="138"/>
      <c r="AP4" s="139"/>
      <c r="AQ4" s="140" t="s">
        <v>2</v>
      </c>
      <c r="AR4" s="135"/>
      <c r="AS4" s="135"/>
      <c r="AT4" s="135"/>
      <c r="AU4" s="135"/>
      <c r="AV4" s="135"/>
      <c r="AW4" s="135"/>
      <c r="AX4" s="141"/>
    </row>
    <row r="5" spans="1:50" ht="30" customHeight="1" x14ac:dyDescent="0.15">
      <c r="A5" s="142" t="s">
        <v>59</v>
      </c>
      <c r="B5" s="143"/>
      <c r="C5" s="143"/>
      <c r="D5" s="143"/>
      <c r="E5" s="143"/>
      <c r="F5" s="144"/>
      <c r="G5" s="145" t="s">
        <v>566</v>
      </c>
      <c r="H5" s="146"/>
      <c r="I5" s="146"/>
      <c r="J5" s="146"/>
      <c r="K5" s="146"/>
      <c r="L5" s="146"/>
      <c r="M5" s="147" t="s">
        <v>58</v>
      </c>
      <c r="N5" s="148"/>
      <c r="O5" s="148"/>
      <c r="P5" s="148"/>
      <c r="Q5" s="148"/>
      <c r="R5" s="149"/>
      <c r="S5" s="150" t="s">
        <v>567</v>
      </c>
      <c r="T5" s="146"/>
      <c r="U5" s="146"/>
      <c r="V5" s="146"/>
      <c r="W5" s="146"/>
      <c r="X5" s="151"/>
      <c r="Y5" s="152" t="s">
        <v>3</v>
      </c>
      <c r="Z5" s="153"/>
      <c r="AA5" s="153"/>
      <c r="AB5" s="153"/>
      <c r="AC5" s="153"/>
      <c r="AD5" s="154"/>
      <c r="AE5" s="177" t="s">
        <v>568</v>
      </c>
      <c r="AF5" s="177"/>
      <c r="AG5" s="177"/>
      <c r="AH5" s="177"/>
      <c r="AI5" s="177"/>
      <c r="AJ5" s="177"/>
      <c r="AK5" s="177"/>
      <c r="AL5" s="177"/>
      <c r="AM5" s="177"/>
      <c r="AN5" s="177"/>
      <c r="AO5" s="177"/>
      <c r="AP5" s="178"/>
      <c r="AQ5" s="179" t="s">
        <v>632</v>
      </c>
      <c r="AR5" s="180"/>
      <c r="AS5" s="180"/>
      <c r="AT5" s="180"/>
      <c r="AU5" s="180"/>
      <c r="AV5" s="180"/>
      <c r="AW5" s="180"/>
      <c r="AX5" s="181"/>
    </row>
    <row r="6" spans="1:50" ht="39" customHeight="1" x14ac:dyDescent="0.15">
      <c r="A6" s="182" t="s">
        <v>4</v>
      </c>
      <c r="B6" s="183"/>
      <c r="C6" s="183"/>
      <c r="D6" s="183"/>
      <c r="E6" s="183"/>
      <c r="F6" s="183"/>
      <c r="G6" s="184" t="str">
        <f>入力規則等!F39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row>
    <row r="7" spans="1:50" ht="49.5" customHeight="1" x14ac:dyDescent="0.15">
      <c r="A7" s="161" t="s">
        <v>20</v>
      </c>
      <c r="B7" s="162"/>
      <c r="C7" s="162"/>
      <c r="D7" s="162"/>
      <c r="E7" s="162"/>
      <c r="F7" s="163"/>
      <c r="G7" s="187" t="s">
        <v>569</v>
      </c>
      <c r="H7" s="188"/>
      <c r="I7" s="188"/>
      <c r="J7" s="188"/>
      <c r="K7" s="188"/>
      <c r="L7" s="188"/>
      <c r="M7" s="188"/>
      <c r="N7" s="188"/>
      <c r="O7" s="188"/>
      <c r="P7" s="188"/>
      <c r="Q7" s="188"/>
      <c r="R7" s="188"/>
      <c r="S7" s="188"/>
      <c r="T7" s="188"/>
      <c r="U7" s="188"/>
      <c r="V7" s="188"/>
      <c r="W7" s="188"/>
      <c r="X7" s="189"/>
      <c r="Y7" s="190" t="s">
        <v>235</v>
      </c>
      <c r="Z7" s="191"/>
      <c r="AA7" s="191"/>
      <c r="AB7" s="191"/>
      <c r="AC7" s="191"/>
      <c r="AD7" s="192"/>
      <c r="AE7" s="193" t="s">
        <v>605</v>
      </c>
      <c r="AF7" s="194"/>
      <c r="AG7" s="194"/>
      <c r="AH7" s="194"/>
      <c r="AI7" s="194"/>
      <c r="AJ7" s="194"/>
      <c r="AK7" s="194"/>
      <c r="AL7" s="194"/>
      <c r="AM7" s="194"/>
      <c r="AN7" s="194"/>
      <c r="AO7" s="194"/>
      <c r="AP7" s="194"/>
      <c r="AQ7" s="194"/>
      <c r="AR7" s="194"/>
      <c r="AS7" s="194"/>
      <c r="AT7" s="194"/>
      <c r="AU7" s="194"/>
      <c r="AV7" s="194"/>
      <c r="AW7" s="194"/>
      <c r="AX7" s="195"/>
    </row>
    <row r="8" spans="1:50" ht="53.25" customHeight="1" x14ac:dyDescent="0.15">
      <c r="A8" s="161" t="s">
        <v>173</v>
      </c>
      <c r="B8" s="162"/>
      <c r="C8" s="162"/>
      <c r="D8" s="162"/>
      <c r="E8" s="162"/>
      <c r="F8" s="163"/>
      <c r="G8" s="164" t="str">
        <f>入力規則等!A27</f>
        <v>地方創生</v>
      </c>
      <c r="H8" s="165"/>
      <c r="I8" s="165"/>
      <c r="J8" s="165"/>
      <c r="K8" s="165"/>
      <c r="L8" s="165"/>
      <c r="M8" s="165"/>
      <c r="N8" s="165"/>
      <c r="O8" s="165"/>
      <c r="P8" s="165"/>
      <c r="Q8" s="165"/>
      <c r="R8" s="165"/>
      <c r="S8" s="165"/>
      <c r="T8" s="165"/>
      <c r="U8" s="165"/>
      <c r="V8" s="165"/>
      <c r="W8" s="165"/>
      <c r="X8" s="166"/>
      <c r="Y8" s="167" t="s">
        <v>174</v>
      </c>
      <c r="Z8" s="168"/>
      <c r="AA8" s="168"/>
      <c r="AB8" s="168"/>
      <c r="AC8" s="168"/>
      <c r="AD8" s="169"/>
      <c r="AE8" s="170" t="str">
        <f>入力規則等!K13</f>
        <v>その他の事項経費</v>
      </c>
      <c r="AF8" s="165"/>
      <c r="AG8" s="165"/>
      <c r="AH8" s="165"/>
      <c r="AI8" s="165"/>
      <c r="AJ8" s="165"/>
      <c r="AK8" s="165"/>
      <c r="AL8" s="165"/>
      <c r="AM8" s="165"/>
      <c r="AN8" s="165"/>
      <c r="AO8" s="165"/>
      <c r="AP8" s="165"/>
      <c r="AQ8" s="165"/>
      <c r="AR8" s="165"/>
      <c r="AS8" s="165"/>
      <c r="AT8" s="165"/>
      <c r="AU8" s="165"/>
      <c r="AV8" s="165"/>
      <c r="AW8" s="165"/>
      <c r="AX8" s="171"/>
    </row>
    <row r="9" spans="1:50" ht="58.5" customHeight="1" x14ac:dyDescent="0.15">
      <c r="A9" s="172" t="s">
        <v>21</v>
      </c>
      <c r="B9" s="173"/>
      <c r="C9" s="173"/>
      <c r="D9" s="173"/>
      <c r="E9" s="173"/>
      <c r="F9" s="173"/>
      <c r="G9" s="174" t="s">
        <v>575</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59.25" customHeight="1" x14ac:dyDescent="0.15">
      <c r="A10" s="217" t="s">
        <v>27</v>
      </c>
      <c r="B10" s="218"/>
      <c r="C10" s="218"/>
      <c r="D10" s="218"/>
      <c r="E10" s="218"/>
      <c r="F10" s="218"/>
      <c r="G10" s="219" t="s">
        <v>600</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1"/>
    </row>
    <row r="11" spans="1:50" ht="42" customHeight="1" x14ac:dyDescent="0.15">
      <c r="A11" s="217" t="s">
        <v>5</v>
      </c>
      <c r="B11" s="218"/>
      <c r="C11" s="218"/>
      <c r="D11" s="218"/>
      <c r="E11" s="218"/>
      <c r="F11" s="222"/>
      <c r="G11" s="223" t="str">
        <f>入力規則等!P10</f>
        <v>委託・請負</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5"/>
    </row>
    <row r="12" spans="1:50" ht="21" customHeight="1" x14ac:dyDescent="0.15">
      <c r="A12" s="226" t="s">
        <v>22</v>
      </c>
      <c r="B12" s="227"/>
      <c r="C12" s="227"/>
      <c r="D12" s="227"/>
      <c r="E12" s="227"/>
      <c r="F12" s="228"/>
      <c r="G12" s="233"/>
      <c r="H12" s="234"/>
      <c r="I12" s="234"/>
      <c r="J12" s="234"/>
      <c r="K12" s="234"/>
      <c r="L12" s="234"/>
      <c r="M12" s="234"/>
      <c r="N12" s="234"/>
      <c r="O12" s="234"/>
      <c r="P12" s="205" t="s">
        <v>382</v>
      </c>
      <c r="Q12" s="206"/>
      <c r="R12" s="206"/>
      <c r="S12" s="206"/>
      <c r="T12" s="206"/>
      <c r="U12" s="206"/>
      <c r="V12" s="235"/>
      <c r="W12" s="205" t="s">
        <v>534</v>
      </c>
      <c r="X12" s="206"/>
      <c r="Y12" s="206"/>
      <c r="Z12" s="206"/>
      <c r="AA12" s="206"/>
      <c r="AB12" s="206"/>
      <c r="AC12" s="235"/>
      <c r="AD12" s="205" t="s">
        <v>536</v>
      </c>
      <c r="AE12" s="206"/>
      <c r="AF12" s="206"/>
      <c r="AG12" s="206"/>
      <c r="AH12" s="206"/>
      <c r="AI12" s="206"/>
      <c r="AJ12" s="235"/>
      <c r="AK12" s="205" t="s">
        <v>546</v>
      </c>
      <c r="AL12" s="206"/>
      <c r="AM12" s="206"/>
      <c r="AN12" s="206"/>
      <c r="AO12" s="206"/>
      <c r="AP12" s="206"/>
      <c r="AQ12" s="235"/>
      <c r="AR12" s="205" t="s">
        <v>547</v>
      </c>
      <c r="AS12" s="206"/>
      <c r="AT12" s="206"/>
      <c r="AU12" s="206"/>
      <c r="AV12" s="206"/>
      <c r="AW12" s="206"/>
      <c r="AX12" s="207"/>
    </row>
    <row r="13" spans="1:50" ht="21" customHeight="1" x14ac:dyDescent="0.15">
      <c r="A13" s="229"/>
      <c r="B13" s="230"/>
      <c r="C13" s="230"/>
      <c r="D13" s="230"/>
      <c r="E13" s="230"/>
      <c r="F13" s="231"/>
      <c r="G13" s="249" t="s">
        <v>6</v>
      </c>
      <c r="H13" s="250"/>
      <c r="I13" s="208" t="s">
        <v>7</v>
      </c>
      <c r="J13" s="209"/>
      <c r="K13" s="209"/>
      <c r="L13" s="209"/>
      <c r="M13" s="209"/>
      <c r="N13" s="209"/>
      <c r="O13" s="210"/>
      <c r="P13" s="199" t="s">
        <v>569</v>
      </c>
      <c r="Q13" s="200"/>
      <c r="R13" s="200"/>
      <c r="S13" s="200"/>
      <c r="T13" s="200"/>
      <c r="U13" s="200"/>
      <c r="V13" s="201"/>
      <c r="W13" s="199" t="s">
        <v>569</v>
      </c>
      <c r="X13" s="200"/>
      <c r="Y13" s="200"/>
      <c r="Z13" s="200"/>
      <c r="AA13" s="200"/>
      <c r="AB13" s="200"/>
      <c r="AC13" s="201"/>
      <c r="AD13" s="199">
        <v>120</v>
      </c>
      <c r="AE13" s="200"/>
      <c r="AF13" s="200"/>
      <c r="AG13" s="200"/>
      <c r="AH13" s="200"/>
      <c r="AI13" s="200"/>
      <c r="AJ13" s="201"/>
      <c r="AK13" s="199">
        <v>120</v>
      </c>
      <c r="AL13" s="200"/>
      <c r="AM13" s="200"/>
      <c r="AN13" s="200"/>
      <c r="AO13" s="200"/>
      <c r="AP13" s="200"/>
      <c r="AQ13" s="201"/>
      <c r="AR13" s="211">
        <v>200</v>
      </c>
      <c r="AS13" s="212"/>
      <c r="AT13" s="212"/>
      <c r="AU13" s="212"/>
      <c r="AV13" s="212"/>
      <c r="AW13" s="212"/>
      <c r="AX13" s="213"/>
    </row>
    <row r="14" spans="1:50" ht="21" customHeight="1" x14ac:dyDescent="0.15">
      <c r="A14" s="229"/>
      <c r="B14" s="230"/>
      <c r="C14" s="230"/>
      <c r="D14" s="230"/>
      <c r="E14" s="230"/>
      <c r="F14" s="231"/>
      <c r="G14" s="251"/>
      <c r="H14" s="252"/>
      <c r="I14" s="196" t="s">
        <v>8</v>
      </c>
      <c r="J14" s="214"/>
      <c r="K14" s="214"/>
      <c r="L14" s="214"/>
      <c r="M14" s="214"/>
      <c r="N14" s="214"/>
      <c r="O14" s="215"/>
      <c r="P14" s="199" t="s">
        <v>569</v>
      </c>
      <c r="Q14" s="200"/>
      <c r="R14" s="200"/>
      <c r="S14" s="200"/>
      <c r="T14" s="200"/>
      <c r="U14" s="200"/>
      <c r="V14" s="201"/>
      <c r="W14" s="199">
        <v>100</v>
      </c>
      <c r="X14" s="200"/>
      <c r="Y14" s="200"/>
      <c r="Z14" s="200"/>
      <c r="AA14" s="200"/>
      <c r="AB14" s="200"/>
      <c r="AC14" s="201"/>
      <c r="AD14" s="199">
        <v>231</v>
      </c>
      <c r="AE14" s="200"/>
      <c r="AF14" s="200"/>
      <c r="AG14" s="200"/>
      <c r="AH14" s="200"/>
      <c r="AI14" s="200"/>
      <c r="AJ14" s="201"/>
      <c r="AK14" s="199" t="s">
        <v>576</v>
      </c>
      <c r="AL14" s="200"/>
      <c r="AM14" s="200"/>
      <c r="AN14" s="200"/>
      <c r="AO14" s="200"/>
      <c r="AP14" s="200"/>
      <c r="AQ14" s="201"/>
      <c r="AR14" s="255"/>
      <c r="AS14" s="255"/>
      <c r="AT14" s="255"/>
      <c r="AU14" s="255"/>
      <c r="AV14" s="255"/>
      <c r="AW14" s="255"/>
      <c r="AX14" s="256"/>
    </row>
    <row r="15" spans="1:50" ht="21" customHeight="1" x14ac:dyDescent="0.15">
      <c r="A15" s="229"/>
      <c r="B15" s="230"/>
      <c r="C15" s="230"/>
      <c r="D15" s="230"/>
      <c r="E15" s="230"/>
      <c r="F15" s="231"/>
      <c r="G15" s="251"/>
      <c r="H15" s="252"/>
      <c r="I15" s="196" t="s">
        <v>47</v>
      </c>
      <c r="J15" s="197"/>
      <c r="K15" s="197"/>
      <c r="L15" s="197"/>
      <c r="M15" s="197"/>
      <c r="N15" s="197"/>
      <c r="O15" s="198"/>
      <c r="P15" s="199" t="s">
        <v>569</v>
      </c>
      <c r="Q15" s="200"/>
      <c r="R15" s="200"/>
      <c r="S15" s="200"/>
      <c r="T15" s="200"/>
      <c r="U15" s="200"/>
      <c r="V15" s="201"/>
      <c r="W15" s="199" t="s">
        <v>569</v>
      </c>
      <c r="X15" s="200"/>
      <c r="Y15" s="200"/>
      <c r="Z15" s="200"/>
      <c r="AA15" s="200"/>
      <c r="AB15" s="200"/>
      <c r="AC15" s="201"/>
      <c r="AD15" s="199">
        <v>100</v>
      </c>
      <c r="AE15" s="200"/>
      <c r="AF15" s="200"/>
      <c r="AG15" s="200"/>
      <c r="AH15" s="200"/>
      <c r="AI15" s="200"/>
      <c r="AJ15" s="201"/>
      <c r="AK15" s="199">
        <v>231</v>
      </c>
      <c r="AL15" s="200"/>
      <c r="AM15" s="200"/>
      <c r="AN15" s="200"/>
      <c r="AO15" s="200"/>
      <c r="AP15" s="200"/>
      <c r="AQ15" s="201"/>
      <c r="AR15" s="199"/>
      <c r="AS15" s="200"/>
      <c r="AT15" s="200"/>
      <c r="AU15" s="200"/>
      <c r="AV15" s="200"/>
      <c r="AW15" s="200"/>
      <c r="AX15" s="216"/>
    </row>
    <row r="16" spans="1:50" ht="21" customHeight="1" x14ac:dyDescent="0.15">
      <c r="A16" s="229"/>
      <c r="B16" s="230"/>
      <c r="C16" s="230"/>
      <c r="D16" s="230"/>
      <c r="E16" s="230"/>
      <c r="F16" s="231"/>
      <c r="G16" s="251"/>
      <c r="H16" s="252"/>
      <c r="I16" s="196" t="s">
        <v>48</v>
      </c>
      <c r="J16" s="197"/>
      <c r="K16" s="197"/>
      <c r="L16" s="197"/>
      <c r="M16" s="197"/>
      <c r="N16" s="197"/>
      <c r="O16" s="198"/>
      <c r="P16" s="199" t="s">
        <v>569</v>
      </c>
      <c r="Q16" s="200"/>
      <c r="R16" s="200"/>
      <c r="S16" s="200"/>
      <c r="T16" s="200"/>
      <c r="U16" s="200"/>
      <c r="V16" s="201"/>
      <c r="W16" s="199">
        <v>-100</v>
      </c>
      <c r="X16" s="200"/>
      <c r="Y16" s="200"/>
      <c r="Z16" s="200"/>
      <c r="AA16" s="200"/>
      <c r="AB16" s="200"/>
      <c r="AC16" s="201"/>
      <c r="AD16" s="199">
        <v>-231</v>
      </c>
      <c r="AE16" s="200"/>
      <c r="AF16" s="200"/>
      <c r="AG16" s="200"/>
      <c r="AH16" s="200"/>
      <c r="AI16" s="200"/>
      <c r="AJ16" s="201"/>
      <c r="AK16" s="199" t="s">
        <v>576</v>
      </c>
      <c r="AL16" s="200"/>
      <c r="AM16" s="200"/>
      <c r="AN16" s="200"/>
      <c r="AO16" s="200"/>
      <c r="AP16" s="200"/>
      <c r="AQ16" s="201"/>
      <c r="AR16" s="202"/>
      <c r="AS16" s="203"/>
      <c r="AT16" s="203"/>
      <c r="AU16" s="203"/>
      <c r="AV16" s="203"/>
      <c r="AW16" s="203"/>
      <c r="AX16" s="204"/>
    </row>
    <row r="17" spans="1:51" ht="24.75" customHeight="1" x14ac:dyDescent="0.15">
      <c r="A17" s="229"/>
      <c r="B17" s="230"/>
      <c r="C17" s="230"/>
      <c r="D17" s="230"/>
      <c r="E17" s="230"/>
      <c r="F17" s="231"/>
      <c r="G17" s="251"/>
      <c r="H17" s="252"/>
      <c r="I17" s="196" t="s">
        <v>46</v>
      </c>
      <c r="J17" s="214"/>
      <c r="K17" s="214"/>
      <c r="L17" s="214"/>
      <c r="M17" s="214"/>
      <c r="N17" s="214"/>
      <c r="O17" s="215"/>
      <c r="P17" s="199" t="s">
        <v>569</v>
      </c>
      <c r="Q17" s="200"/>
      <c r="R17" s="200"/>
      <c r="S17" s="200"/>
      <c r="T17" s="200"/>
      <c r="U17" s="200"/>
      <c r="V17" s="201"/>
      <c r="W17" s="199" t="s">
        <v>569</v>
      </c>
      <c r="X17" s="200"/>
      <c r="Y17" s="200"/>
      <c r="Z17" s="200"/>
      <c r="AA17" s="200"/>
      <c r="AB17" s="200"/>
      <c r="AC17" s="201"/>
      <c r="AD17" s="199" t="s">
        <v>569</v>
      </c>
      <c r="AE17" s="200"/>
      <c r="AF17" s="200"/>
      <c r="AG17" s="200"/>
      <c r="AH17" s="200"/>
      <c r="AI17" s="200"/>
      <c r="AJ17" s="201"/>
      <c r="AK17" s="199" t="s">
        <v>576</v>
      </c>
      <c r="AL17" s="200"/>
      <c r="AM17" s="200"/>
      <c r="AN17" s="200"/>
      <c r="AO17" s="200"/>
      <c r="AP17" s="200"/>
      <c r="AQ17" s="201"/>
      <c r="AR17" s="247"/>
      <c r="AS17" s="247"/>
      <c r="AT17" s="247"/>
      <c r="AU17" s="247"/>
      <c r="AV17" s="247"/>
      <c r="AW17" s="247"/>
      <c r="AX17" s="248"/>
    </row>
    <row r="18" spans="1:51" ht="24.75" customHeight="1" x14ac:dyDescent="0.15">
      <c r="A18" s="229"/>
      <c r="B18" s="230"/>
      <c r="C18" s="230"/>
      <c r="D18" s="230"/>
      <c r="E18" s="230"/>
      <c r="F18" s="231"/>
      <c r="G18" s="253"/>
      <c r="H18" s="254"/>
      <c r="I18" s="240" t="s">
        <v>18</v>
      </c>
      <c r="J18" s="241"/>
      <c r="K18" s="241"/>
      <c r="L18" s="241"/>
      <c r="M18" s="241"/>
      <c r="N18" s="241"/>
      <c r="O18" s="242"/>
      <c r="P18" s="243">
        <f>SUM(P13:V17)</f>
        <v>0</v>
      </c>
      <c r="Q18" s="244"/>
      <c r="R18" s="244"/>
      <c r="S18" s="244"/>
      <c r="T18" s="244"/>
      <c r="U18" s="244"/>
      <c r="V18" s="245"/>
      <c r="W18" s="243">
        <f>SUM(W13:AC17)</f>
        <v>0</v>
      </c>
      <c r="X18" s="244"/>
      <c r="Y18" s="244"/>
      <c r="Z18" s="244"/>
      <c r="AA18" s="244"/>
      <c r="AB18" s="244"/>
      <c r="AC18" s="245"/>
      <c r="AD18" s="243">
        <f>SUM(AD13:AJ17)</f>
        <v>220</v>
      </c>
      <c r="AE18" s="244"/>
      <c r="AF18" s="244"/>
      <c r="AG18" s="244"/>
      <c r="AH18" s="244"/>
      <c r="AI18" s="244"/>
      <c r="AJ18" s="245"/>
      <c r="AK18" s="243">
        <f>SUM(AK13:AQ17)</f>
        <v>351</v>
      </c>
      <c r="AL18" s="244"/>
      <c r="AM18" s="244"/>
      <c r="AN18" s="244"/>
      <c r="AO18" s="244"/>
      <c r="AP18" s="244"/>
      <c r="AQ18" s="245"/>
      <c r="AR18" s="243">
        <f>SUM(AR13:AX17)</f>
        <v>200</v>
      </c>
      <c r="AS18" s="244"/>
      <c r="AT18" s="244"/>
      <c r="AU18" s="244"/>
      <c r="AV18" s="244"/>
      <c r="AW18" s="244"/>
      <c r="AX18" s="246"/>
    </row>
    <row r="19" spans="1:51" ht="24.75" customHeight="1" x14ac:dyDescent="0.15">
      <c r="A19" s="229"/>
      <c r="B19" s="230"/>
      <c r="C19" s="230"/>
      <c r="D19" s="230"/>
      <c r="E19" s="230"/>
      <c r="F19" s="231"/>
      <c r="G19" s="236" t="s">
        <v>9</v>
      </c>
      <c r="H19" s="237"/>
      <c r="I19" s="237"/>
      <c r="J19" s="237"/>
      <c r="K19" s="237"/>
      <c r="L19" s="237"/>
      <c r="M19" s="237"/>
      <c r="N19" s="237"/>
      <c r="O19" s="237"/>
      <c r="P19" s="199">
        <v>0</v>
      </c>
      <c r="Q19" s="200"/>
      <c r="R19" s="200"/>
      <c r="S19" s="200"/>
      <c r="T19" s="200"/>
      <c r="U19" s="200"/>
      <c r="V19" s="201"/>
      <c r="W19" s="199">
        <v>0</v>
      </c>
      <c r="X19" s="200"/>
      <c r="Y19" s="200"/>
      <c r="Z19" s="200"/>
      <c r="AA19" s="200"/>
      <c r="AB19" s="200"/>
      <c r="AC19" s="201"/>
      <c r="AD19" s="199">
        <v>196</v>
      </c>
      <c r="AE19" s="200"/>
      <c r="AF19" s="200"/>
      <c r="AG19" s="200"/>
      <c r="AH19" s="200"/>
      <c r="AI19" s="200"/>
      <c r="AJ19" s="201"/>
      <c r="AK19" s="238"/>
      <c r="AL19" s="238"/>
      <c r="AM19" s="238"/>
      <c r="AN19" s="238"/>
      <c r="AO19" s="238"/>
      <c r="AP19" s="238"/>
      <c r="AQ19" s="238"/>
      <c r="AR19" s="238"/>
      <c r="AS19" s="238"/>
      <c r="AT19" s="238"/>
      <c r="AU19" s="238"/>
      <c r="AV19" s="238"/>
      <c r="AW19" s="238"/>
      <c r="AX19" s="239"/>
    </row>
    <row r="20" spans="1:51" ht="24.75" customHeight="1" x14ac:dyDescent="0.15">
      <c r="A20" s="229"/>
      <c r="B20" s="230"/>
      <c r="C20" s="230"/>
      <c r="D20" s="230"/>
      <c r="E20" s="230"/>
      <c r="F20" s="231"/>
      <c r="G20" s="236" t="s">
        <v>10</v>
      </c>
      <c r="H20" s="237"/>
      <c r="I20" s="237"/>
      <c r="J20" s="237"/>
      <c r="K20" s="237"/>
      <c r="L20" s="237"/>
      <c r="M20" s="237"/>
      <c r="N20" s="237"/>
      <c r="O20" s="237"/>
      <c r="P20" s="271" t="str">
        <f>IF(P18=0, "-", SUM(P19)/P18)</f>
        <v>-</v>
      </c>
      <c r="Q20" s="271"/>
      <c r="R20" s="271"/>
      <c r="S20" s="271"/>
      <c r="T20" s="271"/>
      <c r="U20" s="271"/>
      <c r="V20" s="271"/>
      <c r="W20" s="271" t="str">
        <f>IF(W18=0, "-", SUM(W19)/W18)</f>
        <v>-</v>
      </c>
      <c r="X20" s="271"/>
      <c r="Y20" s="271"/>
      <c r="Z20" s="271"/>
      <c r="AA20" s="271"/>
      <c r="AB20" s="271"/>
      <c r="AC20" s="271"/>
      <c r="AD20" s="271">
        <f>IF(AD18=0, "-", SUM(AD19)/AD18)</f>
        <v>0.89090909090909087</v>
      </c>
      <c r="AE20" s="271"/>
      <c r="AF20" s="271"/>
      <c r="AG20" s="271"/>
      <c r="AH20" s="271"/>
      <c r="AI20" s="271"/>
      <c r="AJ20" s="271"/>
      <c r="AK20" s="238"/>
      <c r="AL20" s="238"/>
      <c r="AM20" s="238"/>
      <c r="AN20" s="238"/>
      <c r="AO20" s="238"/>
      <c r="AP20" s="238"/>
      <c r="AQ20" s="272"/>
      <c r="AR20" s="272"/>
      <c r="AS20" s="272"/>
      <c r="AT20" s="272"/>
      <c r="AU20" s="238"/>
      <c r="AV20" s="238"/>
      <c r="AW20" s="238"/>
      <c r="AX20" s="239"/>
    </row>
    <row r="21" spans="1:51" ht="25.5" customHeight="1" x14ac:dyDescent="0.15">
      <c r="A21" s="172"/>
      <c r="B21" s="173"/>
      <c r="C21" s="173"/>
      <c r="D21" s="173"/>
      <c r="E21" s="173"/>
      <c r="F21" s="232"/>
      <c r="G21" s="269" t="s">
        <v>210</v>
      </c>
      <c r="H21" s="270"/>
      <c r="I21" s="270"/>
      <c r="J21" s="270"/>
      <c r="K21" s="270"/>
      <c r="L21" s="270"/>
      <c r="M21" s="270"/>
      <c r="N21" s="270"/>
      <c r="O21" s="270"/>
      <c r="P21" s="271" t="str">
        <f>IF(P19=0, "-", SUM(P19)/SUM(P13,P14))</f>
        <v>-</v>
      </c>
      <c r="Q21" s="271"/>
      <c r="R21" s="271"/>
      <c r="S21" s="271"/>
      <c r="T21" s="271"/>
      <c r="U21" s="271"/>
      <c r="V21" s="271"/>
      <c r="W21" s="271" t="str">
        <f>IF(W19=0, "-", SUM(W19)/SUM(W13,W14))</f>
        <v>-</v>
      </c>
      <c r="X21" s="271"/>
      <c r="Y21" s="271"/>
      <c r="Z21" s="271"/>
      <c r="AA21" s="271"/>
      <c r="AB21" s="271"/>
      <c r="AC21" s="271"/>
      <c r="AD21" s="271">
        <f>IF(AD19=0, "-", SUM(AD19)/SUM(AD13,AD14))</f>
        <v>0.55840455840455838</v>
      </c>
      <c r="AE21" s="271"/>
      <c r="AF21" s="271"/>
      <c r="AG21" s="271"/>
      <c r="AH21" s="271"/>
      <c r="AI21" s="271"/>
      <c r="AJ21" s="271"/>
      <c r="AK21" s="238"/>
      <c r="AL21" s="238"/>
      <c r="AM21" s="238"/>
      <c r="AN21" s="238"/>
      <c r="AO21" s="238"/>
      <c r="AP21" s="238"/>
      <c r="AQ21" s="272"/>
      <c r="AR21" s="272"/>
      <c r="AS21" s="272"/>
      <c r="AT21" s="272"/>
      <c r="AU21" s="238"/>
      <c r="AV21" s="238"/>
      <c r="AW21" s="238"/>
      <c r="AX21" s="239"/>
    </row>
    <row r="22" spans="1:51" ht="18.75" customHeight="1" x14ac:dyDescent="0.15">
      <c r="A22" s="273" t="s">
        <v>550</v>
      </c>
      <c r="B22" s="274"/>
      <c r="C22" s="274"/>
      <c r="D22" s="274"/>
      <c r="E22" s="274"/>
      <c r="F22" s="275"/>
      <c r="G22" s="279" t="s">
        <v>204</v>
      </c>
      <c r="H22" s="258"/>
      <c r="I22" s="258"/>
      <c r="J22" s="258"/>
      <c r="K22" s="258"/>
      <c r="L22" s="258"/>
      <c r="M22" s="258"/>
      <c r="N22" s="258"/>
      <c r="O22" s="280"/>
      <c r="P22" s="257" t="s">
        <v>548</v>
      </c>
      <c r="Q22" s="258"/>
      <c r="R22" s="258"/>
      <c r="S22" s="258"/>
      <c r="T22" s="258"/>
      <c r="U22" s="258"/>
      <c r="V22" s="280"/>
      <c r="W22" s="257" t="s">
        <v>549</v>
      </c>
      <c r="X22" s="258"/>
      <c r="Y22" s="258"/>
      <c r="Z22" s="258"/>
      <c r="AA22" s="258"/>
      <c r="AB22" s="258"/>
      <c r="AC22" s="280"/>
      <c r="AD22" s="257" t="s">
        <v>203</v>
      </c>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1" ht="25.5" customHeight="1" x14ac:dyDescent="0.15">
      <c r="A23" s="276"/>
      <c r="B23" s="277"/>
      <c r="C23" s="277"/>
      <c r="D23" s="277"/>
      <c r="E23" s="277"/>
      <c r="F23" s="278"/>
      <c r="G23" s="260" t="s">
        <v>570</v>
      </c>
      <c r="H23" s="261"/>
      <c r="I23" s="261"/>
      <c r="J23" s="261"/>
      <c r="K23" s="261"/>
      <c r="L23" s="261"/>
      <c r="M23" s="261"/>
      <c r="N23" s="261"/>
      <c r="O23" s="262"/>
      <c r="P23" s="211">
        <v>120</v>
      </c>
      <c r="Q23" s="212"/>
      <c r="R23" s="212"/>
      <c r="S23" s="212"/>
      <c r="T23" s="212"/>
      <c r="U23" s="212"/>
      <c r="V23" s="263"/>
      <c r="W23" s="211">
        <v>200</v>
      </c>
      <c r="X23" s="212"/>
      <c r="Y23" s="212"/>
      <c r="Z23" s="212"/>
      <c r="AA23" s="212"/>
      <c r="AB23" s="212"/>
      <c r="AC23" s="263"/>
      <c r="AD23" s="264" t="s">
        <v>633</v>
      </c>
      <c r="AE23" s="265"/>
      <c r="AF23" s="265"/>
      <c r="AG23" s="265"/>
      <c r="AH23" s="265"/>
      <c r="AI23" s="265"/>
      <c r="AJ23" s="265"/>
      <c r="AK23" s="265"/>
      <c r="AL23" s="265"/>
      <c r="AM23" s="265"/>
      <c r="AN23" s="265"/>
      <c r="AO23" s="265"/>
      <c r="AP23" s="265"/>
      <c r="AQ23" s="265"/>
      <c r="AR23" s="265"/>
      <c r="AS23" s="265"/>
      <c r="AT23" s="265"/>
      <c r="AU23" s="265"/>
      <c r="AV23" s="265"/>
      <c r="AW23" s="265"/>
      <c r="AX23" s="266"/>
    </row>
    <row r="24" spans="1:51" ht="25.5" customHeight="1" thickBot="1" x14ac:dyDescent="0.2">
      <c r="A24" s="276"/>
      <c r="B24" s="277"/>
      <c r="C24" s="277"/>
      <c r="D24" s="277"/>
      <c r="E24" s="277"/>
      <c r="F24" s="278"/>
      <c r="G24" s="109" t="s">
        <v>18</v>
      </c>
      <c r="H24" s="110"/>
      <c r="I24" s="110"/>
      <c r="J24" s="110"/>
      <c r="K24" s="110"/>
      <c r="L24" s="110"/>
      <c r="M24" s="110"/>
      <c r="N24" s="110"/>
      <c r="O24" s="111"/>
      <c r="P24" s="281">
        <f>AK13</f>
        <v>120</v>
      </c>
      <c r="Q24" s="282"/>
      <c r="R24" s="282"/>
      <c r="S24" s="282"/>
      <c r="T24" s="282"/>
      <c r="U24" s="282"/>
      <c r="V24" s="283"/>
      <c r="W24" s="284">
        <f>AR13</f>
        <v>200</v>
      </c>
      <c r="X24" s="285"/>
      <c r="Y24" s="285"/>
      <c r="Z24" s="285"/>
      <c r="AA24" s="285"/>
      <c r="AB24" s="285"/>
      <c r="AC24" s="286"/>
      <c r="AD24" s="267"/>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1" ht="47.25" customHeight="1" x14ac:dyDescent="0.15">
      <c r="A25" s="287" t="s">
        <v>539</v>
      </c>
      <c r="B25" s="288"/>
      <c r="C25" s="288"/>
      <c r="D25" s="288"/>
      <c r="E25" s="288"/>
      <c r="F25" s="289"/>
      <c r="G25" s="290" t="s">
        <v>622</v>
      </c>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1" ht="31.5" customHeight="1" x14ac:dyDescent="0.15">
      <c r="A26" s="293" t="s">
        <v>540</v>
      </c>
      <c r="B26" s="294"/>
      <c r="C26" s="294"/>
      <c r="D26" s="294"/>
      <c r="E26" s="294"/>
      <c r="F26" s="295"/>
      <c r="G26" s="299" t="s">
        <v>538</v>
      </c>
      <c r="H26" s="300"/>
      <c r="I26" s="300"/>
      <c r="J26" s="300"/>
      <c r="K26" s="300"/>
      <c r="L26" s="300"/>
      <c r="M26" s="300"/>
      <c r="N26" s="300"/>
      <c r="O26" s="300"/>
      <c r="P26" s="301" t="s">
        <v>537</v>
      </c>
      <c r="Q26" s="300"/>
      <c r="R26" s="300"/>
      <c r="S26" s="300"/>
      <c r="T26" s="300"/>
      <c r="U26" s="300"/>
      <c r="V26" s="300"/>
      <c r="W26" s="300"/>
      <c r="X26" s="302"/>
      <c r="Y26" s="303"/>
      <c r="Z26" s="304"/>
      <c r="AA26" s="305"/>
      <c r="AB26" s="333" t="s">
        <v>11</v>
      </c>
      <c r="AC26" s="333"/>
      <c r="AD26" s="333"/>
      <c r="AE26" s="334" t="s">
        <v>382</v>
      </c>
      <c r="AF26" s="335"/>
      <c r="AG26" s="335"/>
      <c r="AH26" s="336"/>
      <c r="AI26" s="334" t="s">
        <v>534</v>
      </c>
      <c r="AJ26" s="335"/>
      <c r="AK26" s="335"/>
      <c r="AL26" s="336"/>
      <c r="AM26" s="334" t="s">
        <v>350</v>
      </c>
      <c r="AN26" s="335"/>
      <c r="AO26" s="335"/>
      <c r="AP26" s="336"/>
      <c r="AQ26" s="343" t="s">
        <v>381</v>
      </c>
      <c r="AR26" s="344"/>
      <c r="AS26" s="344"/>
      <c r="AT26" s="345"/>
      <c r="AU26" s="343" t="s">
        <v>551</v>
      </c>
      <c r="AV26" s="344"/>
      <c r="AW26" s="344"/>
      <c r="AX26" s="346"/>
    </row>
    <row r="27" spans="1:51" ht="23.25" customHeight="1" x14ac:dyDescent="0.15">
      <c r="A27" s="293"/>
      <c r="B27" s="294"/>
      <c r="C27" s="294"/>
      <c r="D27" s="294"/>
      <c r="E27" s="294"/>
      <c r="F27" s="295"/>
      <c r="G27" s="306" t="s">
        <v>617</v>
      </c>
      <c r="H27" s="307"/>
      <c r="I27" s="307"/>
      <c r="J27" s="307"/>
      <c r="K27" s="307"/>
      <c r="L27" s="307"/>
      <c r="M27" s="307"/>
      <c r="N27" s="307"/>
      <c r="O27" s="307"/>
      <c r="P27" s="310" t="s">
        <v>616</v>
      </c>
      <c r="Q27" s="311"/>
      <c r="R27" s="311"/>
      <c r="S27" s="311"/>
      <c r="T27" s="311"/>
      <c r="U27" s="311"/>
      <c r="V27" s="311"/>
      <c r="W27" s="311"/>
      <c r="X27" s="312"/>
      <c r="Y27" s="316" t="s">
        <v>51</v>
      </c>
      <c r="Z27" s="317"/>
      <c r="AA27" s="318"/>
      <c r="AB27" s="319" t="s">
        <v>601</v>
      </c>
      <c r="AC27" s="320"/>
      <c r="AD27" s="320"/>
      <c r="AE27" s="321" t="s">
        <v>569</v>
      </c>
      <c r="AF27" s="321"/>
      <c r="AG27" s="321"/>
      <c r="AH27" s="321"/>
      <c r="AI27" s="321" t="s">
        <v>569</v>
      </c>
      <c r="AJ27" s="321"/>
      <c r="AK27" s="321"/>
      <c r="AL27" s="321"/>
      <c r="AM27" s="321">
        <v>80</v>
      </c>
      <c r="AN27" s="321"/>
      <c r="AO27" s="321"/>
      <c r="AP27" s="321"/>
      <c r="AQ27" s="326" t="s">
        <v>627</v>
      </c>
      <c r="AR27" s="321"/>
      <c r="AS27" s="321"/>
      <c r="AT27" s="321"/>
      <c r="AU27" s="327" t="s">
        <v>627</v>
      </c>
      <c r="AV27" s="337"/>
      <c r="AW27" s="337"/>
      <c r="AX27" s="338"/>
    </row>
    <row r="28" spans="1:51" ht="23.25" customHeight="1" x14ac:dyDescent="0.15">
      <c r="A28" s="296"/>
      <c r="B28" s="297"/>
      <c r="C28" s="297"/>
      <c r="D28" s="297"/>
      <c r="E28" s="297"/>
      <c r="F28" s="298"/>
      <c r="G28" s="308"/>
      <c r="H28" s="309"/>
      <c r="I28" s="309"/>
      <c r="J28" s="309"/>
      <c r="K28" s="309"/>
      <c r="L28" s="309"/>
      <c r="M28" s="309"/>
      <c r="N28" s="309"/>
      <c r="O28" s="309"/>
      <c r="P28" s="313"/>
      <c r="Q28" s="314"/>
      <c r="R28" s="314"/>
      <c r="S28" s="314"/>
      <c r="T28" s="314"/>
      <c r="U28" s="314"/>
      <c r="V28" s="314"/>
      <c r="W28" s="314"/>
      <c r="X28" s="315"/>
      <c r="Y28" s="339" t="s">
        <v>52</v>
      </c>
      <c r="Z28" s="340"/>
      <c r="AA28" s="341"/>
      <c r="AB28" s="319" t="s">
        <v>601</v>
      </c>
      <c r="AC28" s="320"/>
      <c r="AD28" s="320"/>
      <c r="AE28" s="321" t="s">
        <v>569</v>
      </c>
      <c r="AF28" s="321"/>
      <c r="AG28" s="321"/>
      <c r="AH28" s="321"/>
      <c r="AI28" s="321" t="s">
        <v>569</v>
      </c>
      <c r="AJ28" s="321"/>
      <c r="AK28" s="321"/>
      <c r="AL28" s="321"/>
      <c r="AM28" s="321">
        <v>80</v>
      </c>
      <c r="AN28" s="321"/>
      <c r="AO28" s="321"/>
      <c r="AP28" s="321"/>
      <c r="AQ28" s="321">
        <v>80</v>
      </c>
      <c r="AR28" s="321"/>
      <c r="AS28" s="321"/>
      <c r="AT28" s="321"/>
      <c r="AU28" s="342">
        <v>80</v>
      </c>
      <c r="AV28" s="337"/>
      <c r="AW28" s="337"/>
      <c r="AX28" s="338"/>
    </row>
    <row r="29" spans="1:51" ht="23.25" customHeight="1" x14ac:dyDescent="0.15">
      <c r="A29" s="359" t="s">
        <v>541</v>
      </c>
      <c r="B29" s="360"/>
      <c r="C29" s="360"/>
      <c r="D29" s="360"/>
      <c r="E29" s="360"/>
      <c r="F29" s="361"/>
      <c r="G29" s="206" t="s">
        <v>542</v>
      </c>
      <c r="H29" s="206"/>
      <c r="I29" s="206"/>
      <c r="J29" s="206"/>
      <c r="K29" s="206"/>
      <c r="L29" s="206"/>
      <c r="M29" s="206"/>
      <c r="N29" s="206"/>
      <c r="O29" s="206"/>
      <c r="P29" s="206"/>
      <c r="Q29" s="206"/>
      <c r="R29" s="206"/>
      <c r="S29" s="206"/>
      <c r="T29" s="206"/>
      <c r="U29" s="206"/>
      <c r="V29" s="206"/>
      <c r="W29" s="206"/>
      <c r="X29" s="235"/>
      <c r="Y29" s="367"/>
      <c r="Z29" s="368"/>
      <c r="AA29" s="369"/>
      <c r="AB29" s="205" t="s">
        <v>11</v>
      </c>
      <c r="AC29" s="206"/>
      <c r="AD29" s="235"/>
      <c r="AE29" s="205" t="s">
        <v>382</v>
      </c>
      <c r="AF29" s="206"/>
      <c r="AG29" s="206"/>
      <c r="AH29" s="235"/>
      <c r="AI29" s="205" t="s">
        <v>534</v>
      </c>
      <c r="AJ29" s="206"/>
      <c r="AK29" s="206"/>
      <c r="AL29" s="235"/>
      <c r="AM29" s="205" t="s">
        <v>350</v>
      </c>
      <c r="AN29" s="206"/>
      <c r="AO29" s="206"/>
      <c r="AP29" s="235"/>
      <c r="AQ29" s="348" t="s">
        <v>552</v>
      </c>
      <c r="AR29" s="349"/>
      <c r="AS29" s="349"/>
      <c r="AT29" s="349"/>
      <c r="AU29" s="349"/>
      <c r="AV29" s="349"/>
      <c r="AW29" s="349"/>
      <c r="AX29" s="350"/>
    </row>
    <row r="30" spans="1:51" ht="23.25" customHeight="1" x14ac:dyDescent="0.15">
      <c r="A30" s="362"/>
      <c r="B30" s="363"/>
      <c r="C30" s="363"/>
      <c r="D30" s="363"/>
      <c r="E30" s="363"/>
      <c r="F30" s="364"/>
      <c r="G30" s="322" t="s">
        <v>625</v>
      </c>
      <c r="H30" s="323"/>
      <c r="I30" s="323"/>
      <c r="J30" s="323"/>
      <c r="K30" s="323"/>
      <c r="L30" s="323"/>
      <c r="M30" s="323"/>
      <c r="N30" s="323"/>
      <c r="O30" s="323"/>
      <c r="P30" s="323"/>
      <c r="Q30" s="323"/>
      <c r="R30" s="323"/>
      <c r="S30" s="323"/>
      <c r="T30" s="323"/>
      <c r="U30" s="323"/>
      <c r="V30" s="323"/>
      <c r="W30" s="323"/>
      <c r="X30" s="323"/>
      <c r="Y30" s="351" t="s">
        <v>541</v>
      </c>
      <c r="Z30" s="352"/>
      <c r="AA30" s="353"/>
      <c r="AB30" s="354" t="s">
        <v>571</v>
      </c>
      <c r="AC30" s="355"/>
      <c r="AD30" s="356"/>
      <c r="AE30" s="326" t="s">
        <v>569</v>
      </c>
      <c r="AF30" s="326"/>
      <c r="AG30" s="326"/>
      <c r="AH30" s="326"/>
      <c r="AI30" s="326" t="s">
        <v>569</v>
      </c>
      <c r="AJ30" s="326"/>
      <c r="AK30" s="326"/>
      <c r="AL30" s="326"/>
      <c r="AM30" s="326">
        <v>1.6</v>
      </c>
      <c r="AN30" s="326"/>
      <c r="AO30" s="326"/>
      <c r="AP30" s="326"/>
      <c r="AQ30" s="327">
        <v>1.5</v>
      </c>
      <c r="AR30" s="328"/>
      <c r="AS30" s="328"/>
      <c r="AT30" s="328"/>
      <c r="AU30" s="328"/>
      <c r="AV30" s="328"/>
      <c r="AW30" s="328"/>
      <c r="AX30" s="329"/>
    </row>
    <row r="31" spans="1:51" ht="46.5" customHeight="1" thickBot="1" x14ac:dyDescent="0.2">
      <c r="A31" s="365"/>
      <c r="B31" s="191"/>
      <c r="C31" s="191"/>
      <c r="D31" s="191"/>
      <c r="E31" s="191"/>
      <c r="F31" s="366"/>
      <c r="G31" s="324"/>
      <c r="H31" s="325"/>
      <c r="I31" s="325"/>
      <c r="J31" s="325"/>
      <c r="K31" s="325"/>
      <c r="L31" s="325"/>
      <c r="M31" s="325"/>
      <c r="N31" s="325"/>
      <c r="O31" s="325"/>
      <c r="P31" s="325"/>
      <c r="Q31" s="325"/>
      <c r="R31" s="325"/>
      <c r="S31" s="325"/>
      <c r="T31" s="325"/>
      <c r="U31" s="325"/>
      <c r="V31" s="325"/>
      <c r="W31" s="325"/>
      <c r="X31" s="325"/>
      <c r="Y31" s="330" t="s">
        <v>543</v>
      </c>
      <c r="Z31" s="331"/>
      <c r="AA31" s="332"/>
      <c r="AB31" s="371" t="s">
        <v>598</v>
      </c>
      <c r="AC31" s="372"/>
      <c r="AD31" s="373"/>
      <c r="AE31" s="357" t="s">
        <v>569</v>
      </c>
      <c r="AF31" s="357"/>
      <c r="AG31" s="357"/>
      <c r="AH31" s="357"/>
      <c r="AI31" s="357" t="s">
        <v>569</v>
      </c>
      <c r="AJ31" s="357"/>
      <c r="AK31" s="357"/>
      <c r="AL31" s="357"/>
      <c r="AM31" s="357" t="s">
        <v>620</v>
      </c>
      <c r="AN31" s="357"/>
      <c r="AO31" s="357"/>
      <c r="AP31" s="357"/>
      <c r="AQ31" s="357" t="s">
        <v>621</v>
      </c>
      <c r="AR31" s="357"/>
      <c r="AS31" s="357"/>
      <c r="AT31" s="357"/>
      <c r="AU31" s="357"/>
      <c r="AV31" s="357"/>
      <c r="AW31" s="357"/>
      <c r="AX31" s="358"/>
    </row>
    <row r="32" spans="1:51" ht="47.25" customHeight="1" x14ac:dyDescent="0.15">
      <c r="A32" s="287" t="s">
        <v>539</v>
      </c>
      <c r="B32" s="288"/>
      <c r="C32" s="288"/>
      <c r="D32" s="288"/>
      <c r="E32" s="288"/>
      <c r="F32" s="289"/>
      <c r="G32" s="290" t="s">
        <v>623</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c r="AY32">
        <f>COUNTA($G$32)</f>
        <v>1</v>
      </c>
    </row>
    <row r="33" spans="1:51" ht="31.5" customHeight="1" x14ac:dyDescent="0.15">
      <c r="A33" s="293" t="s">
        <v>540</v>
      </c>
      <c r="B33" s="294"/>
      <c r="C33" s="294"/>
      <c r="D33" s="294"/>
      <c r="E33" s="294"/>
      <c r="F33" s="295"/>
      <c r="G33" s="299" t="s">
        <v>538</v>
      </c>
      <c r="H33" s="300"/>
      <c r="I33" s="300"/>
      <c r="J33" s="300"/>
      <c r="K33" s="300"/>
      <c r="L33" s="300"/>
      <c r="M33" s="300"/>
      <c r="N33" s="300"/>
      <c r="O33" s="300"/>
      <c r="P33" s="301" t="s">
        <v>537</v>
      </c>
      <c r="Q33" s="300"/>
      <c r="R33" s="300"/>
      <c r="S33" s="300"/>
      <c r="T33" s="300"/>
      <c r="U33" s="300"/>
      <c r="V33" s="300"/>
      <c r="W33" s="300"/>
      <c r="X33" s="302"/>
      <c r="Y33" s="303"/>
      <c r="Z33" s="304"/>
      <c r="AA33" s="305"/>
      <c r="AB33" s="333" t="s">
        <v>11</v>
      </c>
      <c r="AC33" s="333"/>
      <c r="AD33" s="333"/>
      <c r="AE33" s="334" t="s">
        <v>382</v>
      </c>
      <c r="AF33" s="335"/>
      <c r="AG33" s="335"/>
      <c r="AH33" s="336"/>
      <c r="AI33" s="334" t="s">
        <v>534</v>
      </c>
      <c r="AJ33" s="335"/>
      <c r="AK33" s="335"/>
      <c r="AL33" s="336"/>
      <c r="AM33" s="334" t="s">
        <v>350</v>
      </c>
      <c r="AN33" s="335"/>
      <c r="AO33" s="335"/>
      <c r="AP33" s="336"/>
      <c r="AQ33" s="343" t="s">
        <v>381</v>
      </c>
      <c r="AR33" s="344"/>
      <c r="AS33" s="344"/>
      <c r="AT33" s="345"/>
      <c r="AU33" s="343" t="s">
        <v>551</v>
      </c>
      <c r="AV33" s="344"/>
      <c r="AW33" s="344"/>
      <c r="AX33" s="346"/>
      <c r="AY33">
        <f>COUNTA($G$34)</f>
        <v>1</v>
      </c>
    </row>
    <row r="34" spans="1:51" ht="23.25" customHeight="1" x14ac:dyDescent="0.15">
      <c r="A34" s="293"/>
      <c r="B34" s="294"/>
      <c r="C34" s="294"/>
      <c r="D34" s="294"/>
      <c r="E34" s="294"/>
      <c r="F34" s="295"/>
      <c r="G34" s="306" t="s">
        <v>619</v>
      </c>
      <c r="H34" s="307"/>
      <c r="I34" s="307"/>
      <c r="J34" s="307"/>
      <c r="K34" s="307"/>
      <c r="L34" s="307"/>
      <c r="M34" s="307"/>
      <c r="N34" s="307"/>
      <c r="O34" s="307"/>
      <c r="P34" s="310" t="s">
        <v>597</v>
      </c>
      <c r="Q34" s="311"/>
      <c r="R34" s="311"/>
      <c r="S34" s="311"/>
      <c r="T34" s="311"/>
      <c r="U34" s="311"/>
      <c r="V34" s="311"/>
      <c r="W34" s="311"/>
      <c r="X34" s="312"/>
      <c r="Y34" s="316" t="s">
        <v>51</v>
      </c>
      <c r="Z34" s="317"/>
      <c r="AA34" s="318"/>
      <c r="AB34" s="319" t="s">
        <v>596</v>
      </c>
      <c r="AC34" s="320"/>
      <c r="AD34" s="320"/>
      <c r="AE34" s="326" t="s">
        <v>576</v>
      </c>
      <c r="AF34" s="321"/>
      <c r="AG34" s="321"/>
      <c r="AH34" s="321"/>
      <c r="AI34" s="326" t="s">
        <v>576</v>
      </c>
      <c r="AJ34" s="321"/>
      <c r="AK34" s="321"/>
      <c r="AL34" s="321"/>
      <c r="AM34" s="321">
        <v>9</v>
      </c>
      <c r="AN34" s="321"/>
      <c r="AO34" s="321"/>
      <c r="AP34" s="321"/>
      <c r="AQ34" s="326" t="s">
        <v>627</v>
      </c>
      <c r="AR34" s="321"/>
      <c r="AS34" s="321"/>
      <c r="AT34" s="321"/>
      <c r="AU34" s="327" t="s">
        <v>627</v>
      </c>
      <c r="AV34" s="337"/>
      <c r="AW34" s="337"/>
      <c r="AX34" s="338"/>
      <c r="AY34">
        <f>$AY$33</f>
        <v>1</v>
      </c>
    </row>
    <row r="35" spans="1:51" ht="34.5" customHeight="1" x14ac:dyDescent="0.15">
      <c r="A35" s="296"/>
      <c r="B35" s="297"/>
      <c r="C35" s="297"/>
      <c r="D35" s="297"/>
      <c r="E35" s="297"/>
      <c r="F35" s="298"/>
      <c r="G35" s="308"/>
      <c r="H35" s="309"/>
      <c r="I35" s="309"/>
      <c r="J35" s="309"/>
      <c r="K35" s="309"/>
      <c r="L35" s="309"/>
      <c r="M35" s="309"/>
      <c r="N35" s="309"/>
      <c r="O35" s="309"/>
      <c r="P35" s="313"/>
      <c r="Q35" s="314"/>
      <c r="R35" s="314"/>
      <c r="S35" s="314"/>
      <c r="T35" s="314"/>
      <c r="U35" s="314"/>
      <c r="V35" s="314"/>
      <c r="W35" s="314"/>
      <c r="X35" s="315"/>
      <c r="Y35" s="339" t="s">
        <v>52</v>
      </c>
      <c r="Z35" s="340"/>
      <c r="AA35" s="341"/>
      <c r="AB35" s="319" t="s">
        <v>596</v>
      </c>
      <c r="AC35" s="320"/>
      <c r="AD35" s="320"/>
      <c r="AE35" s="326" t="s">
        <v>576</v>
      </c>
      <c r="AF35" s="321"/>
      <c r="AG35" s="321"/>
      <c r="AH35" s="321"/>
      <c r="AI35" s="326" t="s">
        <v>576</v>
      </c>
      <c r="AJ35" s="321"/>
      <c r="AK35" s="321"/>
      <c r="AL35" s="321"/>
      <c r="AM35" s="321">
        <v>9</v>
      </c>
      <c r="AN35" s="321"/>
      <c r="AO35" s="321"/>
      <c r="AP35" s="321"/>
      <c r="AQ35" s="321">
        <v>7</v>
      </c>
      <c r="AR35" s="321"/>
      <c r="AS35" s="321"/>
      <c r="AT35" s="321"/>
      <c r="AU35" s="342">
        <v>7</v>
      </c>
      <c r="AV35" s="337"/>
      <c r="AW35" s="337"/>
      <c r="AX35" s="338"/>
      <c r="AY35">
        <f>$AY$33</f>
        <v>1</v>
      </c>
    </row>
    <row r="36" spans="1:51" ht="23.25" customHeight="1" x14ac:dyDescent="0.15">
      <c r="A36" s="359" t="s">
        <v>541</v>
      </c>
      <c r="B36" s="360"/>
      <c r="C36" s="360"/>
      <c r="D36" s="360"/>
      <c r="E36" s="360"/>
      <c r="F36" s="361"/>
      <c r="G36" s="206" t="s">
        <v>542</v>
      </c>
      <c r="H36" s="206"/>
      <c r="I36" s="206"/>
      <c r="J36" s="206"/>
      <c r="K36" s="206"/>
      <c r="L36" s="206"/>
      <c r="M36" s="206"/>
      <c r="N36" s="206"/>
      <c r="O36" s="206"/>
      <c r="P36" s="206"/>
      <c r="Q36" s="206"/>
      <c r="R36" s="206"/>
      <c r="S36" s="206"/>
      <c r="T36" s="206"/>
      <c r="U36" s="206"/>
      <c r="V36" s="206"/>
      <c r="W36" s="206"/>
      <c r="X36" s="235"/>
      <c r="Y36" s="367"/>
      <c r="Z36" s="368"/>
      <c r="AA36" s="369"/>
      <c r="AB36" s="205" t="s">
        <v>11</v>
      </c>
      <c r="AC36" s="206"/>
      <c r="AD36" s="235"/>
      <c r="AE36" s="347" t="s">
        <v>382</v>
      </c>
      <c r="AF36" s="347"/>
      <c r="AG36" s="347"/>
      <c r="AH36" s="347"/>
      <c r="AI36" s="347" t="s">
        <v>534</v>
      </c>
      <c r="AJ36" s="347"/>
      <c r="AK36" s="347"/>
      <c r="AL36" s="347"/>
      <c r="AM36" s="347" t="s">
        <v>350</v>
      </c>
      <c r="AN36" s="347"/>
      <c r="AO36" s="347"/>
      <c r="AP36" s="347"/>
      <c r="AQ36" s="348" t="s">
        <v>552</v>
      </c>
      <c r="AR36" s="349"/>
      <c r="AS36" s="349"/>
      <c r="AT36" s="349"/>
      <c r="AU36" s="349"/>
      <c r="AV36" s="349"/>
      <c r="AW36" s="349"/>
      <c r="AX36" s="350"/>
      <c r="AY36">
        <f>IF(SUBSTITUTE(SUBSTITUTE($G$37,"／",""),"　","")="",0,1)</f>
        <v>1</v>
      </c>
    </row>
    <row r="37" spans="1:51" ht="23.25" customHeight="1" x14ac:dyDescent="0.15">
      <c r="A37" s="362"/>
      <c r="B37" s="363"/>
      <c r="C37" s="363"/>
      <c r="D37" s="363"/>
      <c r="E37" s="363"/>
      <c r="F37" s="364"/>
      <c r="G37" s="322" t="s">
        <v>626</v>
      </c>
      <c r="H37" s="323"/>
      <c r="I37" s="323"/>
      <c r="J37" s="323"/>
      <c r="K37" s="323"/>
      <c r="L37" s="323"/>
      <c r="M37" s="323"/>
      <c r="N37" s="323"/>
      <c r="O37" s="323"/>
      <c r="P37" s="323"/>
      <c r="Q37" s="323"/>
      <c r="R37" s="323"/>
      <c r="S37" s="323"/>
      <c r="T37" s="323"/>
      <c r="U37" s="323"/>
      <c r="V37" s="323"/>
      <c r="W37" s="323"/>
      <c r="X37" s="323"/>
      <c r="Y37" s="351" t="s">
        <v>541</v>
      </c>
      <c r="Z37" s="352"/>
      <c r="AA37" s="353"/>
      <c r="AB37" s="354" t="s">
        <v>602</v>
      </c>
      <c r="AC37" s="355"/>
      <c r="AD37" s="356"/>
      <c r="AE37" s="326" t="s">
        <v>576</v>
      </c>
      <c r="AF37" s="326"/>
      <c r="AG37" s="326"/>
      <c r="AH37" s="326"/>
      <c r="AI37" s="326" t="s">
        <v>576</v>
      </c>
      <c r="AJ37" s="326"/>
      <c r="AK37" s="326"/>
      <c r="AL37" s="326"/>
      <c r="AM37" s="326">
        <v>7.2</v>
      </c>
      <c r="AN37" s="326"/>
      <c r="AO37" s="326"/>
      <c r="AP37" s="326"/>
      <c r="AQ37" s="327">
        <v>17.100000000000001</v>
      </c>
      <c r="AR37" s="328"/>
      <c r="AS37" s="328"/>
      <c r="AT37" s="328"/>
      <c r="AU37" s="328"/>
      <c r="AV37" s="328"/>
      <c r="AW37" s="328"/>
      <c r="AX37" s="329"/>
      <c r="AY37">
        <f>$AY$36</f>
        <v>1</v>
      </c>
    </row>
    <row r="38" spans="1:51" ht="46.5" customHeight="1" x14ac:dyDescent="0.15">
      <c r="A38" s="365"/>
      <c r="B38" s="191"/>
      <c r="C38" s="191"/>
      <c r="D38" s="191"/>
      <c r="E38" s="191"/>
      <c r="F38" s="366"/>
      <c r="G38" s="324"/>
      <c r="H38" s="325"/>
      <c r="I38" s="325"/>
      <c r="J38" s="325"/>
      <c r="K38" s="325"/>
      <c r="L38" s="325"/>
      <c r="M38" s="325"/>
      <c r="N38" s="325"/>
      <c r="O38" s="325"/>
      <c r="P38" s="325"/>
      <c r="Q38" s="325"/>
      <c r="R38" s="325"/>
      <c r="S38" s="325"/>
      <c r="T38" s="325"/>
      <c r="U38" s="325"/>
      <c r="V38" s="325"/>
      <c r="W38" s="325"/>
      <c r="X38" s="325"/>
      <c r="Y38" s="330" t="s">
        <v>543</v>
      </c>
      <c r="Z38" s="331"/>
      <c r="AA38" s="332"/>
      <c r="AB38" s="371" t="s">
        <v>604</v>
      </c>
      <c r="AC38" s="372"/>
      <c r="AD38" s="373"/>
      <c r="AE38" s="357" t="s">
        <v>576</v>
      </c>
      <c r="AF38" s="357"/>
      <c r="AG38" s="357"/>
      <c r="AH38" s="357"/>
      <c r="AI38" s="357" t="s">
        <v>576</v>
      </c>
      <c r="AJ38" s="357"/>
      <c r="AK38" s="357"/>
      <c r="AL38" s="357"/>
      <c r="AM38" s="357" t="s">
        <v>599</v>
      </c>
      <c r="AN38" s="357"/>
      <c r="AO38" s="357"/>
      <c r="AP38" s="357"/>
      <c r="AQ38" s="357" t="s">
        <v>606</v>
      </c>
      <c r="AR38" s="357"/>
      <c r="AS38" s="357"/>
      <c r="AT38" s="357"/>
      <c r="AU38" s="357"/>
      <c r="AV38" s="357"/>
      <c r="AW38" s="357"/>
      <c r="AX38" s="358"/>
      <c r="AY38">
        <f>$AY$36</f>
        <v>1</v>
      </c>
    </row>
    <row r="39" spans="1:51" ht="18.75" customHeight="1" x14ac:dyDescent="0.15">
      <c r="A39" s="386" t="s">
        <v>208</v>
      </c>
      <c r="B39" s="387"/>
      <c r="C39" s="387"/>
      <c r="D39" s="387"/>
      <c r="E39" s="387"/>
      <c r="F39" s="388"/>
      <c r="G39" s="396" t="s">
        <v>135</v>
      </c>
      <c r="H39" s="377"/>
      <c r="I39" s="377"/>
      <c r="J39" s="377"/>
      <c r="K39" s="377"/>
      <c r="L39" s="377"/>
      <c r="M39" s="377"/>
      <c r="N39" s="377"/>
      <c r="O39" s="397"/>
      <c r="P39" s="400" t="s">
        <v>55</v>
      </c>
      <c r="Q39" s="377"/>
      <c r="R39" s="377"/>
      <c r="S39" s="377"/>
      <c r="T39" s="377"/>
      <c r="U39" s="377"/>
      <c r="V39" s="377"/>
      <c r="W39" s="377"/>
      <c r="X39" s="397"/>
      <c r="Y39" s="402"/>
      <c r="Z39" s="403"/>
      <c r="AA39" s="404"/>
      <c r="AB39" s="408" t="s">
        <v>11</v>
      </c>
      <c r="AC39" s="409"/>
      <c r="AD39" s="410"/>
      <c r="AE39" s="347" t="s">
        <v>382</v>
      </c>
      <c r="AF39" s="347"/>
      <c r="AG39" s="347"/>
      <c r="AH39" s="347"/>
      <c r="AI39" s="347" t="s">
        <v>534</v>
      </c>
      <c r="AJ39" s="347"/>
      <c r="AK39" s="347"/>
      <c r="AL39" s="347"/>
      <c r="AM39" s="347" t="s">
        <v>350</v>
      </c>
      <c r="AN39" s="347"/>
      <c r="AO39" s="347"/>
      <c r="AP39" s="347"/>
      <c r="AQ39" s="374" t="s">
        <v>164</v>
      </c>
      <c r="AR39" s="375"/>
      <c r="AS39" s="375"/>
      <c r="AT39" s="376"/>
      <c r="AU39" s="377" t="s">
        <v>125</v>
      </c>
      <c r="AV39" s="377"/>
      <c r="AW39" s="377"/>
      <c r="AX39" s="378"/>
      <c r="AY39">
        <f>COUNTA($G$41)</f>
        <v>1</v>
      </c>
    </row>
    <row r="40" spans="1:51" ht="18.75" customHeight="1" x14ac:dyDescent="0.15">
      <c r="A40" s="389"/>
      <c r="B40" s="390"/>
      <c r="C40" s="390"/>
      <c r="D40" s="390"/>
      <c r="E40" s="390"/>
      <c r="F40" s="391"/>
      <c r="G40" s="398"/>
      <c r="H40" s="384"/>
      <c r="I40" s="384"/>
      <c r="J40" s="384"/>
      <c r="K40" s="384"/>
      <c r="L40" s="384"/>
      <c r="M40" s="384"/>
      <c r="N40" s="384"/>
      <c r="O40" s="399"/>
      <c r="P40" s="401"/>
      <c r="Q40" s="384"/>
      <c r="R40" s="384"/>
      <c r="S40" s="384"/>
      <c r="T40" s="384"/>
      <c r="U40" s="384"/>
      <c r="V40" s="384"/>
      <c r="W40" s="384"/>
      <c r="X40" s="399"/>
      <c r="Y40" s="405"/>
      <c r="Z40" s="406"/>
      <c r="AA40" s="407"/>
      <c r="AB40" s="334"/>
      <c r="AC40" s="411"/>
      <c r="AD40" s="412"/>
      <c r="AE40" s="347"/>
      <c r="AF40" s="347"/>
      <c r="AG40" s="347"/>
      <c r="AH40" s="347"/>
      <c r="AI40" s="347"/>
      <c r="AJ40" s="347"/>
      <c r="AK40" s="347"/>
      <c r="AL40" s="347"/>
      <c r="AM40" s="347"/>
      <c r="AN40" s="347"/>
      <c r="AO40" s="347"/>
      <c r="AP40" s="347"/>
      <c r="AQ40" s="379" t="s">
        <v>576</v>
      </c>
      <c r="AR40" s="380"/>
      <c r="AS40" s="381" t="s">
        <v>165</v>
      </c>
      <c r="AT40" s="382"/>
      <c r="AU40" s="383">
        <v>6</v>
      </c>
      <c r="AV40" s="383"/>
      <c r="AW40" s="384" t="s">
        <v>162</v>
      </c>
      <c r="AX40" s="385"/>
      <c r="AY40">
        <f t="shared" ref="AY40:AY45" si="0">$AY$39</f>
        <v>1</v>
      </c>
    </row>
    <row r="41" spans="1:51" ht="23.25" customHeight="1" x14ac:dyDescent="0.15">
      <c r="A41" s="392"/>
      <c r="B41" s="390"/>
      <c r="C41" s="390"/>
      <c r="D41" s="390"/>
      <c r="E41" s="390"/>
      <c r="F41" s="391"/>
      <c r="G41" s="416" t="s">
        <v>629</v>
      </c>
      <c r="H41" s="417"/>
      <c r="I41" s="417"/>
      <c r="J41" s="417"/>
      <c r="K41" s="417"/>
      <c r="L41" s="417"/>
      <c r="M41" s="417"/>
      <c r="N41" s="417"/>
      <c r="O41" s="418"/>
      <c r="P41" s="122" t="s">
        <v>615</v>
      </c>
      <c r="Q41" s="122"/>
      <c r="R41" s="122"/>
      <c r="S41" s="122"/>
      <c r="T41" s="122"/>
      <c r="U41" s="122"/>
      <c r="V41" s="122"/>
      <c r="W41" s="122"/>
      <c r="X41" s="123"/>
      <c r="Y41" s="330" t="s">
        <v>12</v>
      </c>
      <c r="Z41" s="667"/>
      <c r="AA41" s="668"/>
      <c r="AB41" s="319" t="s">
        <v>603</v>
      </c>
      <c r="AC41" s="319"/>
      <c r="AD41" s="319"/>
      <c r="AE41" s="327" t="s">
        <v>576</v>
      </c>
      <c r="AF41" s="328"/>
      <c r="AG41" s="328"/>
      <c r="AH41" s="328"/>
      <c r="AI41" s="327" t="s">
        <v>576</v>
      </c>
      <c r="AJ41" s="328"/>
      <c r="AK41" s="328"/>
      <c r="AL41" s="328"/>
      <c r="AM41" s="327">
        <v>729</v>
      </c>
      <c r="AN41" s="328"/>
      <c r="AO41" s="328"/>
      <c r="AP41" s="328"/>
      <c r="AQ41" s="413" t="s">
        <v>576</v>
      </c>
      <c r="AR41" s="414"/>
      <c r="AS41" s="414"/>
      <c r="AT41" s="415"/>
      <c r="AU41" s="328" t="s">
        <v>576</v>
      </c>
      <c r="AV41" s="328"/>
      <c r="AW41" s="328"/>
      <c r="AX41" s="329"/>
      <c r="AY41">
        <f t="shared" si="0"/>
        <v>1</v>
      </c>
    </row>
    <row r="42" spans="1:51" ht="23.25" customHeight="1" x14ac:dyDescent="0.15">
      <c r="A42" s="393"/>
      <c r="B42" s="394"/>
      <c r="C42" s="394"/>
      <c r="D42" s="394"/>
      <c r="E42" s="394"/>
      <c r="F42" s="395"/>
      <c r="G42" s="419"/>
      <c r="H42" s="420"/>
      <c r="I42" s="420"/>
      <c r="J42" s="420"/>
      <c r="K42" s="420"/>
      <c r="L42" s="420"/>
      <c r="M42" s="420"/>
      <c r="N42" s="420"/>
      <c r="O42" s="421"/>
      <c r="P42" s="425"/>
      <c r="Q42" s="425"/>
      <c r="R42" s="425"/>
      <c r="S42" s="425"/>
      <c r="T42" s="425"/>
      <c r="U42" s="425"/>
      <c r="V42" s="425"/>
      <c r="W42" s="425"/>
      <c r="X42" s="426"/>
      <c r="Y42" s="205" t="s">
        <v>50</v>
      </c>
      <c r="Z42" s="206"/>
      <c r="AA42" s="235"/>
      <c r="AB42" s="370" t="s">
        <v>603</v>
      </c>
      <c r="AC42" s="370"/>
      <c r="AD42" s="370"/>
      <c r="AE42" s="327" t="s">
        <v>576</v>
      </c>
      <c r="AF42" s="328"/>
      <c r="AG42" s="328"/>
      <c r="AH42" s="328"/>
      <c r="AI42" s="327" t="s">
        <v>576</v>
      </c>
      <c r="AJ42" s="328"/>
      <c r="AK42" s="328"/>
      <c r="AL42" s="328"/>
      <c r="AM42" s="327" t="s">
        <v>576</v>
      </c>
      <c r="AN42" s="328"/>
      <c r="AO42" s="328"/>
      <c r="AP42" s="328"/>
      <c r="AQ42" s="413" t="s">
        <v>576</v>
      </c>
      <c r="AR42" s="414"/>
      <c r="AS42" s="414"/>
      <c r="AT42" s="415"/>
      <c r="AU42" s="328">
        <v>1000</v>
      </c>
      <c r="AV42" s="328"/>
      <c r="AW42" s="328"/>
      <c r="AX42" s="329"/>
      <c r="AY42">
        <f t="shared" si="0"/>
        <v>1</v>
      </c>
    </row>
    <row r="43" spans="1:51" ht="23.25" customHeight="1" x14ac:dyDescent="0.15">
      <c r="A43" s="392"/>
      <c r="B43" s="390"/>
      <c r="C43" s="390"/>
      <c r="D43" s="390"/>
      <c r="E43" s="390"/>
      <c r="F43" s="391"/>
      <c r="G43" s="422"/>
      <c r="H43" s="423"/>
      <c r="I43" s="423"/>
      <c r="J43" s="423"/>
      <c r="K43" s="423"/>
      <c r="L43" s="423"/>
      <c r="M43" s="423"/>
      <c r="N43" s="423"/>
      <c r="O43" s="424"/>
      <c r="P43" s="125"/>
      <c r="Q43" s="125"/>
      <c r="R43" s="125"/>
      <c r="S43" s="125"/>
      <c r="T43" s="125"/>
      <c r="U43" s="125"/>
      <c r="V43" s="125"/>
      <c r="W43" s="125"/>
      <c r="X43" s="126"/>
      <c r="Y43" s="205" t="s">
        <v>13</v>
      </c>
      <c r="Z43" s="206"/>
      <c r="AA43" s="235"/>
      <c r="AB43" s="427" t="s">
        <v>14</v>
      </c>
      <c r="AC43" s="427"/>
      <c r="AD43" s="427"/>
      <c r="AE43" s="327" t="s">
        <v>576</v>
      </c>
      <c r="AF43" s="328"/>
      <c r="AG43" s="328"/>
      <c r="AH43" s="328"/>
      <c r="AI43" s="327" t="s">
        <v>576</v>
      </c>
      <c r="AJ43" s="328"/>
      <c r="AK43" s="328"/>
      <c r="AL43" s="328"/>
      <c r="AM43" s="327" t="s">
        <v>607</v>
      </c>
      <c r="AN43" s="328"/>
      <c r="AO43" s="328"/>
      <c r="AP43" s="328"/>
      <c r="AQ43" s="413" t="s">
        <v>576</v>
      </c>
      <c r="AR43" s="414"/>
      <c r="AS43" s="414"/>
      <c r="AT43" s="415"/>
      <c r="AU43" s="328" t="s">
        <v>576</v>
      </c>
      <c r="AV43" s="328"/>
      <c r="AW43" s="328"/>
      <c r="AX43" s="329"/>
      <c r="AY43">
        <f t="shared" si="0"/>
        <v>1</v>
      </c>
    </row>
    <row r="44" spans="1:51" ht="23.25" customHeight="1" x14ac:dyDescent="0.15">
      <c r="A44" s="428" t="s">
        <v>227</v>
      </c>
      <c r="B44" s="429"/>
      <c r="C44" s="429"/>
      <c r="D44" s="429"/>
      <c r="E44" s="429"/>
      <c r="F44" s="430"/>
      <c r="G44" s="431" t="s">
        <v>618</v>
      </c>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c r="AY44">
        <f t="shared" si="0"/>
        <v>1</v>
      </c>
    </row>
    <row r="45" spans="1:51" ht="23.25" customHeight="1" thickBot="1" x14ac:dyDescent="0.2">
      <c r="A45" s="296"/>
      <c r="B45" s="297"/>
      <c r="C45" s="297"/>
      <c r="D45" s="297"/>
      <c r="E45" s="297"/>
      <c r="F45" s="298"/>
      <c r="G45" s="434"/>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6"/>
      <c r="AY45">
        <f t="shared" si="0"/>
        <v>1</v>
      </c>
    </row>
    <row r="46" spans="1:51" ht="45" customHeight="1" x14ac:dyDescent="0.15">
      <c r="A46" s="469" t="s">
        <v>249</v>
      </c>
      <c r="B46" s="470"/>
      <c r="C46" s="472" t="s">
        <v>166</v>
      </c>
      <c r="D46" s="470"/>
      <c r="E46" s="473" t="s">
        <v>179</v>
      </c>
      <c r="F46" s="474"/>
      <c r="G46" s="475" t="s">
        <v>577</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7"/>
    </row>
    <row r="47" spans="1:51" ht="32.25" customHeight="1" x14ac:dyDescent="0.15">
      <c r="A47" s="471"/>
      <c r="B47" s="462"/>
      <c r="C47" s="461"/>
      <c r="D47" s="462"/>
      <c r="E47" s="463" t="s">
        <v>178</v>
      </c>
      <c r="F47" s="430"/>
      <c r="G47" s="121" t="s">
        <v>578</v>
      </c>
      <c r="H47" s="122"/>
      <c r="I47" s="122"/>
      <c r="J47" s="122"/>
      <c r="K47" s="122"/>
      <c r="L47" s="122"/>
      <c r="M47" s="122"/>
      <c r="N47" s="122"/>
      <c r="O47" s="122"/>
      <c r="P47" s="122"/>
      <c r="Q47" s="122"/>
      <c r="R47" s="122"/>
      <c r="S47" s="122"/>
      <c r="T47" s="122"/>
      <c r="U47" s="122"/>
      <c r="V47" s="123"/>
      <c r="W47" s="450" t="s">
        <v>544</v>
      </c>
      <c r="X47" s="451"/>
      <c r="Y47" s="451"/>
      <c r="Z47" s="451"/>
      <c r="AA47" s="452"/>
      <c r="AB47" s="453" t="s">
        <v>579</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5"/>
    </row>
    <row r="48" spans="1:51" ht="21" customHeight="1" x14ac:dyDescent="0.15">
      <c r="A48" s="471"/>
      <c r="B48" s="462"/>
      <c r="C48" s="461"/>
      <c r="D48" s="462"/>
      <c r="E48" s="465"/>
      <c r="F48" s="298"/>
      <c r="G48" s="124"/>
      <c r="H48" s="125"/>
      <c r="I48" s="125"/>
      <c r="J48" s="125"/>
      <c r="K48" s="125"/>
      <c r="L48" s="125"/>
      <c r="M48" s="125"/>
      <c r="N48" s="125"/>
      <c r="O48" s="125"/>
      <c r="P48" s="125"/>
      <c r="Q48" s="125"/>
      <c r="R48" s="125"/>
      <c r="S48" s="125"/>
      <c r="T48" s="125"/>
      <c r="U48" s="125"/>
      <c r="V48" s="126"/>
      <c r="W48" s="456" t="s">
        <v>545</v>
      </c>
      <c r="X48" s="457"/>
      <c r="Y48" s="457"/>
      <c r="Z48" s="457"/>
      <c r="AA48" s="458"/>
      <c r="AB48" s="453" t="s">
        <v>576</v>
      </c>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5"/>
    </row>
    <row r="49" spans="1:51" ht="34.5" customHeight="1" x14ac:dyDescent="0.15">
      <c r="A49" s="471"/>
      <c r="B49" s="462"/>
      <c r="C49" s="459" t="s">
        <v>556</v>
      </c>
      <c r="D49" s="460"/>
      <c r="E49" s="463" t="s">
        <v>245</v>
      </c>
      <c r="F49" s="430"/>
      <c r="G49" s="440" t="s">
        <v>169</v>
      </c>
      <c r="H49" s="441"/>
      <c r="I49" s="441"/>
      <c r="J49" s="466" t="s">
        <v>569</v>
      </c>
      <c r="K49" s="467"/>
      <c r="L49" s="467"/>
      <c r="M49" s="467"/>
      <c r="N49" s="467"/>
      <c r="O49" s="467"/>
      <c r="P49" s="467"/>
      <c r="Q49" s="467"/>
      <c r="R49" s="467"/>
      <c r="S49" s="467"/>
      <c r="T49" s="468"/>
      <c r="U49" s="438" t="s">
        <v>576</v>
      </c>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9"/>
      <c r="AY49" s="56"/>
    </row>
    <row r="50" spans="1:51" ht="34.5" customHeight="1" x14ac:dyDescent="0.15">
      <c r="A50" s="471"/>
      <c r="B50" s="462"/>
      <c r="C50" s="461"/>
      <c r="D50" s="462"/>
      <c r="E50" s="464"/>
      <c r="F50" s="295"/>
      <c r="G50" s="440" t="s">
        <v>557</v>
      </c>
      <c r="H50" s="441"/>
      <c r="I50" s="441"/>
      <c r="J50" s="441"/>
      <c r="K50" s="441"/>
      <c r="L50" s="441"/>
      <c r="M50" s="441"/>
      <c r="N50" s="441"/>
      <c r="O50" s="441"/>
      <c r="P50" s="441"/>
      <c r="Q50" s="441"/>
      <c r="R50" s="441"/>
      <c r="S50" s="441"/>
      <c r="T50" s="441"/>
      <c r="U50" s="437" t="s">
        <v>576</v>
      </c>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9"/>
      <c r="AY50" s="56"/>
    </row>
    <row r="51" spans="1:51" ht="34.5" customHeight="1" thickBot="1" x14ac:dyDescent="0.2">
      <c r="A51" s="471"/>
      <c r="B51" s="462"/>
      <c r="C51" s="461"/>
      <c r="D51" s="462"/>
      <c r="E51" s="465"/>
      <c r="F51" s="298"/>
      <c r="G51" s="440" t="s">
        <v>545</v>
      </c>
      <c r="H51" s="441"/>
      <c r="I51" s="441"/>
      <c r="J51" s="441"/>
      <c r="K51" s="441"/>
      <c r="L51" s="441"/>
      <c r="M51" s="441"/>
      <c r="N51" s="441"/>
      <c r="O51" s="441"/>
      <c r="P51" s="441"/>
      <c r="Q51" s="441"/>
      <c r="R51" s="441"/>
      <c r="S51" s="441"/>
      <c r="T51" s="441"/>
      <c r="U51" s="127" t="s">
        <v>576</v>
      </c>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56"/>
    </row>
    <row r="52" spans="1:51" ht="27" customHeight="1" x14ac:dyDescent="0.15">
      <c r="A52" s="442" t="s">
        <v>44</v>
      </c>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4"/>
    </row>
    <row r="53" spans="1:51" ht="27" customHeight="1" x14ac:dyDescent="0.15">
      <c r="A53" s="5"/>
      <c r="B53" s="6"/>
      <c r="C53" s="445" t="s">
        <v>29</v>
      </c>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7"/>
      <c r="AD53" s="446" t="s">
        <v>33</v>
      </c>
      <c r="AE53" s="446"/>
      <c r="AF53" s="446"/>
      <c r="AG53" s="448" t="s">
        <v>28</v>
      </c>
      <c r="AH53" s="446"/>
      <c r="AI53" s="446"/>
      <c r="AJ53" s="446"/>
      <c r="AK53" s="446"/>
      <c r="AL53" s="446"/>
      <c r="AM53" s="446"/>
      <c r="AN53" s="446"/>
      <c r="AO53" s="446"/>
      <c r="AP53" s="446"/>
      <c r="AQ53" s="446"/>
      <c r="AR53" s="446"/>
      <c r="AS53" s="446"/>
      <c r="AT53" s="446"/>
      <c r="AU53" s="446"/>
      <c r="AV53" s="446"/>
      <c r="AW53" s="446"/>
      <c r="AX53" s="449"/>
    </row>
    <row r="54" spans="1:51" ht="67.5" customHeight="1" x14ac:dyDescent="0.15">
      <c r="A54" s="510" t="s">
        <v>130</v>
      </c>
      <c r="B54" s="511"/>
      <c r="C54" s="516" t="s">
        <v>131</v>
      </c>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8"/>
      <c r="AD54" s="519" t="s">
        <v>573</v>
      </c>
      <c r="AE54" s="520"/>
      <c r="AF54" s="520"/>
      <c r="AG54" s="521" t="s">
        <v>611</v>
      </c>
      <c r="AH54" s="522"/>
      <c r="AI54" s="522"/>
      <c r="AJ54" s="522"/>
      <c r="AK54" s="522"/>
      <c r="AL54" s="522"/>
      <c r="AM54" s="522"/>
      <c r="AN54" s="522"/>
      <c r="AO54" s="522"/>
      <c r="AP54" s="522"/>
      <c r="AQ54" s="522"/>
      <c r="AR54" s="522"/>
      <c r="AS54" s="522"/>
      <c r="AT54" s="522"/>
      <c r="AU54" s="522"/>
      <c r="AV54" s="522"/>
      <c r="AW54" s="522"/>
      <c r="AX54" s="523"/>
    </row>
    <row r="55" spans="1:51" ht="68.25" customHeight="1" x14ac:dyDescent="0.15">
      <c r="A55" s="512"/>
      <c r="B55" s="513"/>
      <c r="C55" s="524" t="s">
        <v>34</v>
      </c>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6"/>
      <c r="AD55" s="500" t="s">
        <v>573</v>
      </c>
      <c r="AE55" s="501"/>
      <c r="AF55" s="501"/>
      <c r="AG55" s="527" t="s">
        <v>612</v>
      </c>
      <c r="AH55" s="528"/>
      <c r="AI55" s="528"/>
      <c r="AJ55" s="528"/>
      <c r="AK55" s="528"/>
      <c r="AL55" s="528"/>
      <c r="AM55" s="528"/>
      <c r="AN55" s="528"/>
      <c r="AO55" s="528"/>
      <c r="AP55" s="528"/>
      <c r="AQ55" s="528"/>
      <c r="AR55" s="528"/>
      <c r="AS55" s="528"/>
      <c r="AT55" s="528"/>
      <c r="AU55" s="528"/>
      <c r="AV55" s="528"/>
      <c r="AW55" s="528"/>
      <c r="AX55" s="529"/>
    </row>
    <row r="56" spans="1:51" ht="64.5" customHeight="1" x14ac:dyDescent="0.15">
      <c r="A56" s="514"/>
      <c r="B56" s="515"/>
      <c r="C56" s="530" t="s">
        <v>132</v>
      </c>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2"/>
      <c r="AD56" s="533" t="s">
        <v>573</v>
      </c>
      <c r="AE56" s="534"/>
      <c r="AF56" s="534"/>
      <c r="AG56" s="491" t="s">
        <v>580</v>
      </c>
      <c r="AH56" s="425"/>
      <c r="AI56" s="425"/>
      <c r="AJ56" s="425"/>
      <c r="AK56" s="425"/>
      <c r="AL56" s="425"/>
      <c r="AM56" s="425"/>
      <c r="AN56" s="425"/>
      <c r="AO56" s="425"/>
      <c r="AP56" s="425"/>
      <c r="AQ56" s="425"/>
      <c r="AR56" s="425"/>
      <c r="AS56" s="425"/>
      <c r="AT56" s="425"/>
      <c r="AU56" s="425"/>
      <c r="AV56" s="425"/>
      <c r="AW56" s="425"/>
      <c r="AX56" s="492"/>
    </row>
    <row r="57" spans="1:51" ht="27" customHeight="1" x14ac:dyDescent="0.15">
      <c r="A57" s="105" t="s">
        <v>36</v>
      </c>
      <c r="B57" s="478"/>
      <c r="C57" s="484" t="s">
        <v>38</v>
      </c>
      <c r="D57" s="485"/>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7"/>
      <c r="AD57" s="488" t="s">
        <v>573</v>
      </c>
      <c r="AE57" s="489"/>
      <c r="AF57" s="489"/>
      <c r="AG57" s="310" t="s">
        <v>583</v>
      </c>
      <c r="AH57" s="122"/>
      <c r="AI57" s="122"/>
      <c r="AJ57" s="122"/>
      <c r="AK57" s="122"/>
      <c r="AL57" s="122"/>
      <c r="AM57" s="122"/>
      <c r="AN57" s="122"/>
      <c r="AO57" s="122"/>
      <c r="AP57" s="122"/>
      <c r="AQ57" s="122"/>
      <c r="AR57" s="122"/>
      <c r="AS57" s="122"/>
      <c r="AT57" s="122"/>
      <c r="AU57" s="122"/>
      <c r="AV57" s="122"/>
      <c r="AW57" s="122"/>
      <c r="AX57" s="490"/>
    </row>
    <row r="58" spans="1:51" ht="35.25" customHeight="1" x14ac:dyDescent="0.15">
      <c r="A58" s="479"/>
      <c r="B58" s="480"/>
      <c r="C58" s="493"/>
      <c r="D58" s="494"/>
      <c r="E58" s="497" t="s">
        <v>228</v>
      </c>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9"/>
      <c r="AD58" s="500" t="s">
        <v>581</v>
      </c>
      <c r="AE58" s="501"/>
      <c r="AF58" s="502"/>
      <c r="AG58" s="491"/>
      <c r="AH58" s="425"/>
      <c r="AI58" s="425"/>
      <c r="AJ58" s="425"/>
      <c r="AK58" s="425"/>
      <c r="AL58" s="425"/>
      <c r="AM58" s="425"/>
      <c r="AN58" s="425"/>
      <c r="AO58" s="425"/>
      <c r="AP58" s="425"/>
      <c r="AQ58" s="425"/>
      <c r="AR58" s="425"/>
      <c r="AS58" s="425"/>
      <c r="AT58" s="425"/>
      <c r="AU58" s="425"/>
      <c r="AV58" s="425"/>
      <c r="AW58" s="425"/>
      <c r="AX58" s="492"/>
    </row>
    <row r="59" spans="1:51" ht="26.25" customHeight="1" x14ac:dyDescent="0.15">
      <c r="A59" s="479"/>
      <c r="B59" s="480"/>
      <c r="C59" s="495"/>
      <c r="D59" s="496"/>
      <c r="E59" s="503" t="s">
        <v>198</v>
      </c>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5"/>
      <c r="AD59" s="506" t="s">
        <v>582</v>
      </c>
      <c r="AE59" s="507"/>
      <c r="AF59" s="507"/>
      <c r="AG59" s="491"/>
      <c r="AH59" s="425"/>
      <c r="AI59" s="425"/>
      <c r="AJ59" s="425"/>
      <c r="AK59" s="425"/>
      <c r="AL59" s="425"/>
      <c r="AM59" s="425"/>
      <c r="AN59" s="425"/>
      <c r="AO59" s="425"/>
      <c r="AP59" s="425"/>
      <c r="AQ59" s="425"/>
      <c r="AR59" s="425"/>
      <c r="AS59" s="425"/>
      <c r="AT59" s="425"/>
      <c r="AU59" s="425"/>
      <c r="AV59" s="425"/>
      <c r="AW59" s="425"/>
      <c r="AX59" s="492"/>
    </row>
    <row r="60" spans="1:51" ht="26.25" customHeight="1" x14ac:dyDescent="0.15">
      <c r="A60" s="479"/>
      <c r="B60" s="481"/>
      <c r="C60" s="508" t="s">
        <v>39</v>
      </c>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52" t="s">
        <v>584</v>
      </c>
      <c r="AE60" s="553"/>
      <c r="AF60" s="553"/>
      <c r="AG60" s="554"/>
      <c r="AH60" s="555"/>
      <c r="AI60" s="555"/>
      <c r="AJ60" s="555"/>
      <c r="AK60" s="555"/>
      <c r="AL60" s="555"/>
      <c r="AM60" s="555"/>
      <c r="AN60" s="555"/>
      <c r="AO60" s="555"/>
      <c r="AP60" s="555"/>
      <c r="AQ60" s="555"/>
      <c r="AR60" s="555"/>
      <c r="AS60" s="555"/>
      <c r="AT60" s="555"/>
      <c r="AU60" s="555"/>
      <c r="AV60" s="555"/>
      <c r="AW60" s="555"/>
      <c r="AX60" s="556"/>
    </row>
    <row r="61" spans="1:51" ht="39" customHeight="1" x14ac:dyDescent="0.15">
      <c r="A61" s="479"/>
      <c r="B61" s="481"/>
      <c r="C61" s="547" t="s">
        <v>133</v>
      </c>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00" t="s">
        <v>573</v>
      </c>
      <c r="AE61" s="501"/>
      <c r="AF61" s="501"/>
      <c r="AG61" s="527" t="s">
        <v>586</v>
      </c>
      <c r="AH61" s="528"/>
      <c r="AI61" s="528"/>
      <c r="AJ61" s="528"/>
      <c r="AK61" s="528"/>
      <c r="AL61" s="528"/>
      <c r="AM61" s="528"/>
      <c r="AN61" s="528"/>
      <c r="AO61" s="528"/>
      <c r="AP61" s="528"/>
      <c r="AQ61" s="528"/>
      <c r="AR61" s="528"/>
      <c r="AS61" s="528"/>
      <c r="AT61" s="528"/>
      <c r="AU61" s="528"/>
      <c r="AV61" s="528"/>
      <c r="AW61" s="528"/>
      <c r="AX61" s="529"/>
    </row>
    <row r="62" spans="1:51" ht="26.25" customHeight="1" x14ac:dyDescent="0.15">
      <c r="A62" s="479"/>
      <c r="B62" s="481"/>
      <c r="C62" s="547" t="s">
        <v>35</v>
      </c>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00" t="s">
        <v>584</v>
      </c>
      <c r="AE62" s="501"/>
      <c r="AF62" s="501"/>
      <c r="AG62" s="527"/>
      <c r="AH62" s="528"/>
      <c r="AI62" s="528"/>
      <c r="AJ62" s="528"/>
      <c r="AK62" s="528"/>
      <c r="AL62" s="528"/>
      <c r="AM62" s="528"/>
      <c r="AN62" s="528"/>
      <c r="AO62" s="528"/>
      <c r="AP62" s="528"/>
      <c r="AQ62" s="528"/>
      <c r="AR62" s="528"/>
      <c r="AS62" s="528"/>
      <c r="AT62" s="528"/>
      <c r="AU62" s="528"/>
      <c r="AV62" s="528"/>
      <c r="AW62" s="528"/>
      <c r="AX62" s="529"/>
    </row>
    <row r="63" spans="1:51" ht="26.25" customHeight="1" x14ac:dyDescent="0.15">
      <c r="A63" s="479"/>
      <c r="B63" s="481"/>
      <c r="C63" s="547" t="s">
        <v>40</v>
      </c>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48"/>
      <c r="AD63" s="500" t="s">
        <v>573</v>
      </c>
      <c r="AE63" s="501"/>
      <c r="AF63" s="501"/>
      <c r="AG63" s="527" t="s">
        <v>587</v>
      </c>
      <c r="AH63" s="528"/>
      <c r="AI63" s="528"/>
      <c r="AJ63" s="528"/>
      <c r="AK63" s="528"/>
      <c r="AL63" s="528"/>
      <c r="AM63" s="528"/>
      <c r="AN63" s="528"/>
      <c r="AO63" s="528"/>
      <c r="AP63" s="528"/>
      <c r="AQ63" s="528"/>
      <c r="AR63" s="528"/>
      <c r="AS63" s="528"/>
      <c r="AT63" s="528"/>
      <c r="AU63" s="528"/>
      <c r="AV63" s="528"/>
      <c r="AW63" s="528"/>
      <c r="AX63" s="529"/>
    </row>
    <row r="64" spans="1:51" ht="26.25" customHeight="1" x14ac:dyDescent="0.15">
      <c r="A64" s="479"/>
      <c r="B64" s="481"/>
      <c r="C64" s="547" t="s">
        <v>206</v>
      </c>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48"/>
      <c r="AD64" s="533" t="s">
        <v>584</v>
      </c>
      <c r="AE64" s="534"/>
      <c r="AF64" s="534"/>
      <c r="AG64" s="549"/>
      <c r="AH64" s="550"/>
      <c r="AI64" s="550"/>
      <c r="AJ64" s="550"/>
      <c r="AK64" s="550"/>
      <c r="AL64" s="550"/>
      <c r="AM64" s="550"/>
      <c r="AN64" s="550"/>
      <c r="AO64" s="550"/>
      <c r="AP64" s="550"/>
      <c r="AQ64" s="550"/>
      <c r="AR64" s="550"/>
      <c r="AS64" s="550"/>
      <c r="AT64" s="550"/>
      <c r="AU64" s="550"/>
      <c r="AV64" s="550"/>
      <c r="AW64" s="550"/>
      <c r="AX64" s="551"/>
    </row>
    <row r="65" spans="1:50" ht="126.75" customHeight="1" x14ac:dyDescent="0.15">
      <c r="A65" s="479"/>
      <c r="B65" s="481"/>
      <c r="C65" s="535" t="s">
        <v>207</v>
      </c>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7"/>
      <c r="AD65" s="500" t="s">
        <v>573</v>
      </c>
      <c r="AE65" s="501"/>
      <c r="AF65" s="502"/>
      <c r="AG65" s="527" t="s">
        <v>608</v>
      </c>
      <c r="AH65" s="528"/>
      <c r="AI65" s="528"/>
      <c r="AJ65" s="528"/>
      <c r="AK65" s="528"/>
      <c r="AL65" s="528"/>
      <c r="AM65" s="528"/>
      <c r="AN65" s="528"/>
      <c r="AO65" s="528"/>
      <c r="AP65" s="528"/>
      <c r="AQ65" s="528"/>
      <c r="AR65" s="528"/>
      <c r="AS65" s="528"/>
      <c r="AT65" s="528"/>
      <c r="AU65" s="528"/>
      <c r="AV65" s="528"/>
      <c r="AW65" s="528"/>
      <c r="AX65" s="529"/>
    </row>
    <row r="66" spans="1:50" ht="44.25" customHeight="1" x14ac:dyDescent="0.15">
      <c r="A66" s="482"/>
      <c r="B66" s="483"/>
      <c r="C66" s="538" t="s">
        <v>199</v>
      </c>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40"/>
      <c r="AD66" s="541" t="s">
        <v>573</v>
      </c>
      <c r="AE66" s="542"/>
      <c r="AF66" s="543"/>
      <c r="AG66" s="544" t="s">
        <v>585</v>
      </c>
      <c r="AH66" s="545"/>
      <c r="AI66" s="545"/>
      <c r="AJ66" s="545"/>
      <c r="AK66" s="545"/>
      <c r="AL66" s="545"/>
      <c r="AM66" s="545"/>
      <c r="AN66" s="545"/>
      <c r="AO66" s="545"/>
      <c r="AP66" s="545"/>
      <c r="AQ66" s="545"/>
      <c r="AR66" s="545"/>
      <c r="AS66" s="545"/>
      <c r="AT66" s="545"/>
      <c r="AU66" s="545"/>
      <c r="AV66" s="545"/>
      <c r="AW66" s="545"/>
      <c r="AX66" s="546"/>
    </row>
    <row r="67" spans="1:50" ht="27" customHeight="1" x14ac:dyDescent="0.15">
      <c r="A67" s="105" t="s">
        <v>37</v>
      </c>
      <c r="B67" s="559"/>
      <c r="C67" s="560" t="s">
        <v>200</v>
      </c>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2"/>
      <c r="AD67" s="552" t="s">
        <v>573</v>
      </c>
      <c r="AE67" s="553"/>
      <c r="AF67" s="563"/>
      <c r="AG67" s="554" t="s">
        <v>589</v>
      </c>
      <c r="AH67" s="555"/>
      <c r="AI67" s="555"/>
      <c r="AJ67" s="555"/>
      <c r="AK67" s="555"/>
      <c r="AL67" s="555"/>
      <c r="AM67" s="555"/>
      <c r="AN67" s="555"/>
      <c r="AO67" s="555"/>
      <c r="AP67" s="555"/>
      <c r="AQ67" s="555"/>
      <c r="AR67" s="555"/>
      <c r="AS67" s="555"/>
      <c r="AT67" s="555"/>
      <c r="AU67" s="555"/>
      <c r="AV67" s="555"/>
      <c r="AW67" s="555"/>
      <c r="AX67" s="556"/>
    </row>
    <row r="68" spans="1:50" ht="35.25" customHeight="1" x14ac:dyDescent="0.15">
      <c r="A68" s="479"/>
      <c r="B68" s="481"/>
      <c r="C68" s="564" t="s">
        <v>42</v>
      </c>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6"/>
      <c r="AD68" s="567" t="s">
        <v>573</v>
      </c>
      <c r="AE68" s="568"/>
      <c r="AF68" s="568"/>
      <c r="AG68" s="527" t="s">
        <v>610</v>
      </c>
      <c r="AH68" s="528"/>
      <c r="AI68" s="528"/>
      <c r="AJ68" s="528"/>
      <c r="AK68" s="528"/>
      <c r="AL68" s="528"/>
      <c r="AM68" s="528"/>
      <c r="AN68" s="528"/>
      <c r="AO68" s="528"/>
      <c r="AP68" s="528"/>
      <c r="AQ68" s="528"/>
      <c r="AR68" s="528"/>
      <c r="AS68" s="528"/>
      <c r="AT68" s="528"/>
      <c r="AU68" s="528"/>
      <c r="AV68" s="528"/>
      <c r="AW68" s="528"/>
      <c r="AX68" s="529"/>
    </row>
    <row r="69" spans="1:50" ht="27" customHeight="1" x14ac:dyDescent="0.15">
      <c r="A69" s="479"/>
      <c r="B69" s="481"/>
      <c r="C69" s="547" t="s">
        <v>167</v>
      </c>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00" t="s">
        <v>573</v>
      </c>
      <c r="AE69" s="501"/>
      <c r="AF69" s="501"/>
      <c r="AG69" s="527" t="s">
        <v>588</v>
      </c>
      <c r="AH69" s="528"/>
      <c r="AI69" s="528"/>
      <c r="AJ69" s="528"/>
      <c r="AK69" s="528"/>
      <c r="AL69" s="528"/>
      <c r="AM69" s="528"/>
      <c r="AN69" s="528"/>
      <c r="AO69" s="528"/>
      <c r="AP69" s="528"/>
      <c r="AQ69" s="528"/>
      <c r="AR69" s="528"/>
      <c r="AS69" s="528"/>
      <c r="AT69" s="528"/>
      <c r="AU69" s="528"/>
      <c r="AV69" s="528"/>
      <c r="AW69" s="528"/>
      <c r="AX69" s="529"/>
    </row>
    <row r="70" spans="1:50" ht="27" customHeight="1" x14ac:dyDescent="0.15">
      <c r="A70" s="482"/>
      <c r="B70" s="483"/>
      <c r="C70" s="547" t="s">
        <v>41</v>
      </c>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00" t="s">
        <v>573</v>
      </c>
      <c r="AE70" s="501"/>
      <c r="AF70" s="501"/>
      <c r="AG70" s="557" t="s">
        <v>609</v>
      </c>
      <c r="AH70" s="125"/>
      <c r="AI70" s="125"/>
      <c r="AJ70" s="125"/>
      <c r="AK70" s="125"/>
      <c r="AL70" s="125"/>
      <c r="AM70" s="125"/>
      <c r="AN70" s="125"/>
      <c r="AO70" s="125"/>
      <c r="AP70" s="125"/>
      <c r="AQ70" s="125"/>
      <c r="AR70" s="125"/>
      <c r="AS70" s="125"/>
      <c r="AT70" s="125"/>
      <c r="AU70" s="125"/>
      <c r="AV70" s="125"/>
      <c r="AW70" s="125"/>
      <c r="AX70" s="558"/>
    </row>
    <row r="71" spans="1:50" ht="41.25" customHeight="1" x14ac:dyDescent="0.15">
      <c r="A71" s="572" t="s">
        <v>54</v>
      </c>
      <c r="B71" s="573"/>
      <c r="C71" s="578" t="s">
        <v>134</v>
      </c>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485"/>
      <c r="AD71" s="488" t="s">
        <v>584</v>
      </c>
      <c r="AE71" s="489"/>
      <c r="AF71" s="580"/>
      <c r="AG71" s="310" t="s">
        <v>636</v>
      </c>
      <c r="AH71" s="122"/>
      <c r="AI71" s="122"/>
      <c r="AJ71" s="122"/>
      <c r="AK71" s="122"/>
      <c r="AL71" s="122"/>
      <c r="AM71" s="122"/>
      <c r="AN71" s="122"/>
      <c r="AO71" s="122"/>
      <c r="AP71" s="122"/>
      <c r="AQ71" s="122"/>
      <c r="AR71" s="122"/>
      <c r="AS71" s="122"/>
      <c r="AT71" s="122"/>
      <c r="AU71" s="122"/>
      <c r="AV71" s="122"/>
      <c r="AW71" s="122"/>
      <c r="AX71" s="490"/>
    </row>
    <row r="72" spans="1:50" ht="19.7" customHeight="1" x14ac:dyDescent="0.15">
      <c r="A72" s="574"/>
      <c r="B72" s="575"/>
      <c r="C72" s="87" t="s">
        <v>0</v>
      </c>
      <c r="D72" s="88"/>
      <c r="E72" s="88"/>
      <c r="F72" s="88"/>
      <c r="G72" s="88"/>
      <c r="H72" s="88"/>
      <c r="I72" s="88"/>
      <c r="J72" s="88"/>
      <c r="K72" s="88"/>
      <c r="L72" s="88"/>
      <c r="M72" s="88"/>
      <c r="N72" s="88"/>
      <c r="O72" s="84" t="s">
        <v>562</v>
      </c>
      <c r="P72" s="85"/>
      <c r="Q72" s="85"/>
      <c r="R72" s="85"/>
      <c r="S72" s="85"/>
      <c r="T72" s="85"/>
      <c r="U72" s="85"/>
      <c r="V72" s="85"/>
      <c r="W72" s="85"/>
      <c r="X72" s="85"/>
      <c r="Y72" s="85"/>
      <c r="Z72" s="85"/>
      <c r="AA72" s="85"/>
      <c r="AB72" s="85"/>
      <c r="AC72" s="85"/>
      <c r="AD72" s="85"/>
      <c r="AE72" s="85"/>
      <c r="AF72" s="86"/>
      <c r="AG72" s="491"/>
      <c r="AH72" s="425"/>
      <c r="AI72" s="425"/>
      <c r="AJ72" s="425"/>
      <c r="AK72" s="425"/>
      <c r="AL72" s="425"/>
      <c r="AM72" s="425"/>
      <c r="AN72" s="425"/>
      <c r="AO72" s="425"/>
      <c r="AP72" s="425"/>
      <c r="AQ72" s="425"/>
      <c r="AR72" s="425"/>
      <c r="AS72" s="425"/>
      <c r="AT72" s="425"/>
      <c r="AU72" s="425"/>
      <c r="AV72" s="425"/>
      <c r="AW72" s="425"/>
      <c r="AX72" s="492"/>
    </row>
    <row r="73" spans="1:50" ht="24.75" customHeight="1" x14ac:dyDescent="0.15">
      <c r="A73" s="574"/>
      <c r="B73" s="575"/>
      <c r="C73" s="69"/>
      <c r="D73" s="70"/>
      <c r="E73" s="71"/>
      <c r="F73" s="71"/>
      <c r="G73" s="71"/>
      <c r="H73" s="72"/>
      <c r="I73" s="72"/>
      <c r="J73" s="73"/>
      <c r="K73" s="73"/>
      <c r="L73" s="73"/>
      <c r="M73" s="72"/>
      <c r="N73" s="74"/>
      <c r="O73" s="75" t="s">
        <v>636</v>
      </c>
      <c r="P73" s="76"/>
      <c r="Q73" s="76"/>
      <c r="R73" s="76"/>
      <c r="S73" s="76"/>
      <c r="T73" s="76"/>
      <c r="U73" s="76"/>
      <c r="V73" s="76"/>
      <c r="W73" s="76"/>
      <c r="X73" s="76"/>
      <c r="Y73" s="76"/>
      <c r="Z73" s="76"/>
      <c r="AA73" s="76"/>
      <c r="AB73" s="76"/>
      <c r="AC73" s="76"/>
      <c r="AD73" s="76"/>
      <c r="AE73" s="76"/>
      <c r="AF73" s="77"/>
      <c r="AG73" s="491"/>
      <c r="AH73" s="425"/>
      <c r="AI73" s="425"/>
      <c r="AJ73" s="425"/>
      <c r="AK73" s="425"/>
      <c r="AL73" s="425"/>
      <c r="AM73" s="425"/>
      <c r="AN73" s="425"/>
      <c r="AO73" s="425"/>
      <c r="AP73" s="425"/>
      <c r="AQ73" s="425"/>
      <c r="AR73" s="425"/>
      <c r="AS73" s="425"/>
      <c r="AT73" s="425"/>
      <c r="AU73" s="425"/>
      <c r="AV73" s="425"/>
      <c r="AW73" s="425"/>
      <c r="AX73" s="492"/>
    </row>
    <row r="74" spans="1:50" ht="24.75" customHeight="1" x14ac:dyDescent="0.15">
      <c r="A74" s="574"/>
      <c r="B74" s="575"/>
      <c r="C74" s="90"/>
      <c r="D74" s="91"/>
      <c r="E74" s="71"/>
      <c r="F74" s="71"/>
      <c r="G74" s="71"/>
      <c r="H74" s="72"/>
      <c r="I74" s="72"/>
      <c r="J74" s="569"/>
      <c r="K74" s="569"/>
      <c r="L74" s="569"/>
      <c r="M74" s="570"/>
      <c r="N74" s="571"/>
      <c r="O74" s="78"/>
      <c r="P74" s="79"/>
      <c r="Q74" s="79"/>
      <c r="R74" s="79"/>
      <c r="S74" s="79"/>
      <c r="T74" s="79"/>
      <c r="U74" s="79"/>
      <c r="V74" s="79"/>
      <c r="W74" s="79"/>
      <c r="X74" s="79"/>
      <c r="Y74" s="79"/>
      <c r="Z74" s="79"/>
      <c r="AA74" s="79"/>
      <c r="AB74" s="79"/>
      <c r="AC74" s="79"/>
      <c r="AD74" s="79"/>
      <c r="AE74" s="79"/>
      <c r="AF74" s="80"/>
      <c r="AG74" s="491"/>
      <c r="AH74" s="425"/>
      <c r="AI74" s="425"/>
      <c r="AJ74" s="425"/>
      <c r="AK74" s="425"/>
      <c r="AL74" s="425"/>
      <c r="AM74" s="425"/>
      <c r="AN74" s="425"/>
      <c r="AO74" s="425"/>
      <c r="AP74" s="425"/>
      <c r="AQ74" s="425"/>
      <c r="AR74" s="425"/>
      <c r="AS74" s="425"/>
      <c r="AT74" s="425"/>
      <c r="AU74" s="425"/>
      <c r="AV74" s="425"/>
      <c r="AW74" s="425"/>
      <c r="AX74" s="492"/>
    </row>
    <row r="75" spans="1:50" ht="24.75" customHeight="1" x14ac:dyDescent="0.15">
      <c r="A75" s="574"/>
      <c r="B75" s="575"/>
      <c r="C75" s="90"/>
      <c r="D75" s="91"/>
      <c r="E75" s="71"/>
      <c r="F75" s="71"/>
      <c r="G75" s="71"/>
      <c r="H75" s="72"/>
      <c r="I75" s="72"/>
      <c r="J75" s="569"/>
      <c r="K75" s="569"/>
      <c r="L75" s="569"/>
      <c r="M75" s="570"/>
      <c r="N75" s="571"/>
      <c r="O75" s="78"/>
      <c r="P75" s="79"/>
      <c r="Q75" s="79"/>
      <c r="R75" s="79"/>
      <c r="S75" s="79"/>
      <c r="T75" s="79"/>
      <c r="U75" s="79"/>
      <c r="V75" s="79"/>
      <c r="W75" s="79"/>
      <c r="X75" s="79"/>
      <c r="Y75" s="79"/>
      <c r="Z75" s="79"/>
      <c r="AA75" s="79"/>
      <c r="AB75" s="79"/>
      <c r="AC75" s="79"/>
      <c r="AD75" s="79"/>
      <c r="AE75" s="79"/>
      <c r="AF75" s="80"/>
      <c r="AG75" s="491"/>
      <c r="AH75" s="425"/>
      <c r="AI75" s="425"/>
      <c r="AJ75" s="425"/>
      <c r="AK75" s="425"/>
      <c r="AL75" s="425"/>
      <c r="AM75" s="425"/>
      <c r="AN75" s="425"/>
      <c r="AO75" s="425"/>
      <c r="AP75" s="425"/>
      <c r="AQ75" s="425"/>
      <c r="AR75" s="425"/>
      <c r="AS75" s="425"/>
      <c r="AT75" s="425"/>
      <c r="AU75" s="425"/>
      <c r="AV75" s="425"/>
      <c r="AW75" s="425"/>
      <c r="AX75" s="492"/>
    </row>
    <row r="76" spans="1:50" ht="24.75" customHeight="1" x14ac:dyDescent="0.15">
      <c r="A76" s="574"/>
      <c r="B76" s="575"/>
      <c r="C76" s="90"/>
      <c r="D76" s="91"/>
      <c r="E76" s="71"/>
      <c r="F76" s="71"/>
      <c r="G76" s="71"/>
      <c r="H76" s="72"/>
      <c r="I76" s="72"/>
      <c r="J76" s="569"/>
      <c r="K76" s="569"/>
      <c r="L76" s="569"/>
      <c r="M76" s="570"/>
      <c r="N76" s="571"/>
      <c r="O76" s="78"/>
      <c r="P76" s="79"/>
      <c r="Q76" s="79"/>
      <c r="R76" s="79"/>
      <c r="S76" s="79"/>
      <c r="T76" s="79"/>
      <c r="U76" s="79"/>
      <c r="V76" s="79"/>
      <c r="W76" s="79"/>
      <c r="X76" s="79"/>
      <c r="Y76" s="79"/>
      <c r="Z76" s="79"/>
      <c r="AA76" s="79"/>
      <c r="AB76" s="79"/>
      <c r="AC76" s="79"/>
      <c r="AD76" s="79"/>
      <c r="AE76" s="79"/>
      <c r="AF76" s="80"/>
      <c r="AG76" s="491"/>
      <c r="AH76" s="425"/>
      <c r="AI76" s="425"/>
      <c r="AJ76" s="425"/>
      <c r="AK76" s="425"/>
      <c r="AL76" s="425"/>
      <c r="AM76" s="425"/>
      <c r="AN76" s="425"/>
      <c r="AO76" s="425"/>
      <c r="AP76" s="425"/>
      <c r="AQ76" s="425"/>
      <c r="AR76" s="425"/>
      <c r="AS76" s="425"/>
      <c r="AT76" s="425"/>
      <c r="AU76" s="425"/>
      <c r="AV76" s="425"/>
      <c r="AW76" s="425"/>
      <c r="AX76" s="492"/>
    </row>
    <row r="77" spans="1:50" ht="24.75" customHeight="1" x14ac:dyDescent="0.15">
      <c r="A77" s="576"/>
      <c r="B77" s="577"/>
      <c r="C77" s="581"/>
      <c r="D77" s="582"/>
      <c r="E77" s="71"/>
      <c r="F77" s="71"/>
      <c r="G77" s="71"/>
      <c r="H77" s="72"/>
      <c r="I77" s="72"/>
      <c r="J77" s="583"/>
      <c r="K77" s="583"/>
      <c r="L77" s="583"/>
      <c r="M77" s="67"/>
      <c r="N77" s="68"/>
      <c r="O77" s="81"/>
      <c r="P77" s="82"/>
      <c r="Q77" s="82"/>
      <c r="R77" s="82"/>
      <c r="S77" s="82"/>
      <c r="T77" s="82"/>
      <c r="U77" s="82"/>
      <c r="V77" s="82"/>
      <c r="W77" s="82"/>
      <c r="X77" s="82"/>
      <c r="Y77" s="82"/>
      <c r="Z77" s="82"/>
      <c r="AA77" s="82"/>
      <c r="AB77" s="82"/>
      <c r="AC77" s="82"/>
      <c r="AD77" s="82"/>
      <c r="AE77" s="82"/>
      <c r="AF77" s="83"/>
      <c r="AG77" s="557"/>
      <c r="AH77" s="125"/>
      <c r="AI77" s="125"/>
      <c r="AJ77" s="125"/>
      <c r="AK77" s="125"/>
      <c r="AL77" s="125"/>
      <c r="AM77" s="125"/>
      <c r="AN77" s="125"/>
      <c r="AO77" s="125"/>
      <c r="AP77" s="125"/>
      <c r="AQ77" s="125"/>
      <c r="AR77" s="125"/>
      <c r="AS77" s="125"/>
      <c r="AT77" s="125"/>
      <c r="AU77" s="125"/>
      <c r="AV77" s="125"/>
      <c r="AW77" s="125"/>
      <c r="AX77" s="558"/>
    </row>
    <row r="78" spans="1:50" ht="86.25" customHeight="1" x14ac:dyDescent="0.15">
      <c r="A78" s="105" t="s">
        <v>45</v>
      </c>
      <c r="B78" s="106"/>
      <c r="C78" s="109" t="s">
        <v>49</v>
      </c>
      <c r="D78" s="110"/>
      <c r="E78" s="110"/>
      <c r="F78" s="111"/>
      <c r="G78" s="112" t="s">
        <v>631</v>
      </c>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3"/>
    </row>
    <row r="79" spans="1:50" ht="86.25" customHeight="1" thickBot="1" x14ac:dyDescent="0.2">
      <c r="A79" s="107"/>
      <c r="B79" s="108"/>
      <c r="C79" s="114" t="s">
        <v>53</v>
      </c>
      <c r="D79" s="115"/>
      <c r="E79" s="115"/>
      <c r="F79" s="116"/>
      <c r="G79" s="117" t="s">
        <v>634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50" ht="24" customHeight="1" x14ac:dyDescent="0.15">
      <c r="A80" s="92" t="s">
        <v>30</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4"/>
    </row>
    <row r="81" spans="1:52" ht="85.5" customHeight="1" thickBot="1" x14ac:dyDescent="0.2">
      <c r="A81" s="95" t="s">
        <v>635</v>
      </c>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7"/>
    </row>
    <row r="82" spans="1:52" ht="24.75" customHeight="1" x14ac:dyDescent="0.15">
      <c r="A82" s="98" t="s">
        <v>31</v>
      </c>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100"/>
    </row>
    <row r="83" spans="1:52" ht="67.5" customHeight="1" thickBot="1" x14ac:dyDescent="0.2">
      <c r="A83" s="101" t="s">
        <v>129</v>
      </c>
      <c r="B83" s="102"/>
      <c r="C83" s="102"/>
      <c r="D83" s="102"/>
      <c r="E83" s="103"/>
      <c r="F83" s="104" t="s">
        <v>628</v>
      </c>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7"/>
    </row>
    <row r="84" spans="1:52" ht="24.75" customHeight="1" x14ac:dyDescent="0.15">
      <c r="A84" s="98" t="s">
        <v>43</v>
      </c>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100"/>
    </row>
    <row r="85" spans="1:52" ht="66" customHeight="1" thickBot="1" x14ac:dyDescent="0.2">
      <c r="A85" s="101" t="s">
        <v>129</v>
      </c>
      <c r="B85" s="102"/>
      <c r="C85" s="102"/>
      <c r="D85" s="102"/>
      <c r="E85" s="103"/>
      <c r="F85" s="588" t="s">
        <v>630</v>
      </c>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90"/>
    </row>
    <row r="86" spans="1:52" ht="24.75" customHeight="1" x14ac:dyDescent="0.15">
      <c r="A86" s="591" t="s">
        <v>32</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592"/>
      <c r="AL86" s="592"/>
      <c r="AM86" s="592"/>
      <c r="AN86" s="592"/>
      <c r="AO86" s="592"/>
      <c r="AP86" s="592"/>
      <c r="AQ86" s="592"/>
      <c r="AR86" s="592"/>
      <c r="AS86" s="592"/>
      <c r="AT86" s="592"/>
      <c r="AU86" s="592"/>
      <c r="AV86" s="592"/>
      <c r="AW86" s="592"/>
      <c r="AX86" s="593"/>
    </row>
    <row r="87" spans="1:52" ht="27" customHeight="1" thickBot="1" x14ac:dyDescent="0.2">
      <c r="A87" s="594" t="s">
        <v>636</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9"/>
    </row>
    <row r="88" spans="1:52" ht="24.75" customHeight="1" x14ac:dyDescent="0.15">
      <c r="A88" s="595" t="s">
        <v>209</v>
      </c>
      <c r="B88" s="596"/>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6"/>
      <c r="AL88" s="596"/>
      <c r="AM88" s="596"/>
      <c r="AN88" s="596"/>
      <c r="AO88" s="596"/>
      <c r="AP88" s="596"/>
      <c r="AQ88" s="596"/>
      <c r="AR88" s="596"/>
      <c r="AS88" s="596"/>
      <c r="AT88" s="596"/>
      <c r="AU88" s="596"/>
      <c r="AV88" s="596"/>
      <c r="AW88" s="596"/>
      <c r="AX88" s="597"/>
      <c r="AZ88" s="10"/>
    </row>
    <row r="89" spans="1:52" ht="21" customHeight="1" x14ac:dyDescent="0.15">
      <c r="A89" s="598" t="s">
        <v>243</v>
      </c>
      <c r="B89" s="599"/>
      <c r="C89" s="599"/>
      <c r="D89" s="600"/>
      <c r="E89" s="584" t="s">
        <v>569</v>
      </c>
      <c r="F89" s="585"/>
      <c r="G89" s="585"/>
      <c r="H89" s="585"/>
      <c r="I89" s="585"/>
      <c r="J89" s="585"/>
      <c r="K89" s="585"/>
      <c r="L89" s="585"/>
      <c r="M89" s="585"/>
      <c r="N89" s="585"/>
      <c r="O89" s="585"/>
      <c r="P89" s="586"/>
      <c r="Q89" s="584"/>
      <c r="R89" s="585"/>
      <c r="S89" s="585"/>
      <c r="T89" s="585"/>
      <c r="U89" s="585"/>
      <c r="V89" s="585"/>
      <c r="W89" s="585"/>
      <c r="X89" s="585"/>
      <c r="Y89" s="585"/>
      <c r="Z89" s="585"/>
      <c r="AA89" s="585"/>
      <c r="AB89" s="586"/>
      <c r="AC89" s="584"/>
      <c r="AD89" s="585"/>
      <c r="AE89" s="585"/>
      <c r="AF89" s="585"/>
      <c r="AG89" s="585"/>
      <c r="AH89" s="585"/>
      <c r="AI89" s="585"/>
      <c r="AJ89" s="585"/>
      <c r="AK89" s="585"/>
      <c r="AL89" s="585"/>
      <c r="AM89" s="585"/>
      <c r="AN89" s="586"/>
      <c r="AO89" s="584"/>
      <c r="AP89" s="585"/>
      <c r="AQ89" s="585"/>
      <c r="AR89" s="585"/>
      <c r="AS89" s="585"/>
      <c r="AT89" s="585"/>
      <c r="AU89" s="585"/>
      <c r="AV89" s="585"/>
      <c r="AW89" s="585"/>
      <c r="AX89" s="587"/>
      <c r="AY89" s="60"/>
    </row>
    <row r="90" spans="1:52" ht="21" customHeight="1" x14ac:dyDescent="0.15">
      <c r="A90" s="119" t="s">
        <v>242</v>
      </c>
      <c r="B90" s="119"/>
      <c r="C90" s="119"/>
      <c r="D90" s="119"/>
      <c r="E90" s="584" t="s">
        <v>569</v>
      </c>
      <c r="F90" s="585"/>
      <c r="G90" s="585"/>
      <c r="H90" s="585"/>
      <c r="I90" s="585"/>
      <c r="J90" s="585"/>
      <c r="K90" s="585"/>
      <c r="L90" s="585"/>
      <c r="M90" s="585"/>
      <c r="N90" s="585"/>
      <c r="O90" s="585"/>
      <c r="P90" s="586"/>
      <c r="Q90" s="584"/>
      <c r="R90" s="585"/>
      <c r="S90" s="585"/>
      <c r="T90" s="585"/>
      <c r="U90" s="585"/>
      <c r="V90" s="585"/>
      <c r="W90" s="585"/>
      <c r="X90" s="585"/>
      <c r="Y90" s="585"/>
      <c r="Z90" s="585"/>
      <c r="AA90" s="585"/>
      <c r="AB90" s="586"/>
      <c r="AC90" s="584"/>
      <c r="AD90" s="585"/>
      <c r="AE90" s="585"/>
      <c r="AF90" s="585"/>
      <c r="AG90" s="585"/>
      <c r="AH90" s="585"/>
      <c r="AI90" s="585"/>
      <c r="AJ90" s="585"/>
      <c r="AK90" s="585"/>
      <c r="AL90" s="585"/>
      <c r="AM90" s="585"/>
      <c r="AN90" s="586"/>
      <c r="AO90" s="584"/>
      <c r="AP90" s="585"/>
      <c r="AQ90" s="585"/>
      <c r="AR90" s="585"/>
      <c r="AS90" s="585"/>
      <c r="AT90" s="585"/>
      <c r="AU90" s="585"/>
      <c r="AV90" s="585"/>
      <c r="AW90" s="585"/>
      <c r="AX90" s="587"/>
    </row>
    <row r="91" spans="1:52" ht="21" customHeight="1" x14ac:dyDescent="0.15">
      <c r="A91" s="119" t="s">
        <v>241</v>
      </c>
      <c r="B91" s="119"/>
      <c r="C91" s="119"/>
      <c r="D91" s="119"/>
      <c r="E91" s="584" t="s">
        <v>569</v>
      </c>
      <c r="F91" s="585"/>
      <c r="G91" s="585"/>
      <c r="H91" s="585"/>
      <c r="I91" s="585"/>
      <c r="J91" s="585"/>
      <c r="K91" s="585"/>
      <c r="L91" s="585"/>
      <c r="M91" s="585"/>
      <c r="N91" s="585"/>
      <c r="O91" s="585"/>
      <c r="P91" s="586"/>
      <c r="Q91" s="584"/>
      <c r="R91" s="585"/>
      <c r="S91" s="585"/>
      <c r="T91" s="585"/>
      <c r="U91" s="585"/>
      <c r="V91" s="585"/>
      <c r="W91" s="585"/>
      <c r="X91" s="585"/>
      <c r="Y91" s="585"/>
      <c r="Z91" s="585"/>
      <c r="AA91" s="585"/>
      <c r="AB91" s="586"/>
      <c r="AC91" s="584"/>
      <c r="AD91" s="585"/>
      <c r="AE91" s="585"/>
      <c r="AF91" s="585"/>
      <c r="AG91" s="585"/>
      <c r="AH91" s="585"/>
      <c r="AI91" s="585"/>
      <c r="AJ91" s="585"/>
      <c r="AK91" s="585"/>
      <c r="AL91" s="585"/>
      <c r="AM91" s="585"/>
      <c r="AN91" s="586"/>
      <c r="AO91" s="584"/>
      <c r="AP91" s="585"/>
      <c r="AQ91" s="585"/>
      <c r="AR91" s="585"/>
      <c r="AS91" s="585"/>
      <c r="AT91" s="585"/>
      <c r="AU91" s="585"/>
      <c r="AV91" s="585"/>
      <c r="AW91" s="585"/>
      <c r="AX91" s="587"/>
    </row>
    <row r="92" spans="1:52" ht="21" customHeight="1" x14ac:dyDescent="0.15">
      <c r="A92" s="119" t="s">
        <v>240</v>
      </c>
      <c r="B92" s="119"/>
      <c r="C92" s="119"/>
      <c r="D92" s="119"/>
      <c r="E92" s="584" t="s">
        <v>569</v>
      </c>
      <c r="F92" s="585"/>
      <c r="G92" s="585"/>
      <c r="H92" s="585"/>
      <c r="I92" s="585"/>
      <c r="J92" s="585"/>
      <c r="K92" s="585"/>
      <c r="L92" s="585"/>
      <c r="M92" s="585"/>
      <c r="N92" s="585"/>
      <c r="O92" s="585"/>
      <c r="P92" s="586"/>
      <c r="Q92" s="584"/>
      <c r="R92" s="585"/>
      <c r="S92" s="585"/>
      <c r="T92" s="585"/>
      <c r="U92" s="585"/>
      <c r="V92" s="585"/>
      <c r="W92" s="585"/>
      <c r="X92" s="585"/>
      <c r="Y92" s="585"/>
      <c r="Z92" s="585"/>
      <c r="AA92" s="585"/>
      <c r="AB92" s="586"/>
      <c r="AC92" s="584"/>
      <c r="AD92" s="585"/>
      <c r="AE92" s="585"/>
      <c r="AF92" s="585"/>
      <c r="AG92" s="585"/>
      <c r="AH92" s="585"/>
      <c r="AI92" s="585"/>
      <c r="AJ92" s="585"/>
      <c r="AK92" s="585"/>
      <c r="AL92" s="585"/>
      <c r="AM92" s="585"/>
      <c r="AN92" s="586"/>
      <c r="AO92" s="584"/>
      <c r="AP92" s="585"/>
      <c r="AQ92" s="585"/>
      <c r="AR92" s="585"/>
      <c r="AS92" s="585"/>
      <c r="AT92" s="585"/>
      <c r="AU92" s="585"/>
      <c r="AV92" s="585"/>
      <c r="AW92" s="585"/>
      <c r="AX92" s="587"/>
    </row>
    <row r="93" spans="1:52" ht="21" customHeight="1" x14ac:dyDescent="0.15">
      <c r="A93" s="119" t="s">
        <v>239</v>
      </c>
      <c r="B93" s="119"/>
      <c r="C93" s="119"/>
      <c r="D93" s="119"/>
      <c r="E93" s="584" t="s">
        <v>569</v>
      </c>
      <c r="F93" s="585"/>
      <c r="G93" s="585"/>
      <c r="H93" s="585"/>
      <c r="I93" s="585"/>
      <c r="J93" s="585"/>
      <c r="K93" s="585"/>
      <c r="L93" s="585"/>
      <c r="M93" s="585"/>
      <c r="N93" s="585"/>
      <c r="O93" s="585"/>
      <c r="P93" s="586"/>
      <c r="Q93" s="584"/>
      <c r="R93" s="585"/>
      <c r="S93" s="585"/>
      <c r="T93" s="585"/>
      <c r="U93" s="585"/>
      <c r="V93" s="585"/>
      <c r="W93" s="585"/>
      <c r="X93" s="585"/>
      <c r="Y93" s="585"/>
      <c r="Z93" s="585"/>
      <c r="AA93" s="585"/>
      <c r="AB93" s="586"/>
      <c r="AC93" s="584"/>
      <c r="AD93" s="585"/>
      <c r="AE93" s="585"/>
      <c r="AF93" s="585"/>
      <c r="AG93" s="585"/>
      <c r="AH93" s="585"/>
      <c r="AI93" s="585"/>
      <c r="AJ93" s="585"/>
      <c r="AK93" s="585"/>
      <c r="AL93" s="585"/>
      <c r="AM93" s="585"/>
      <c r="AN93" s="586"/>
      <c r="AO93" s="584"/>
      <c r="AP93" s="585"/>
      <c r="AQ93" s="585"/>
      <c r="AR93" s="585"/>
      <c r="AS93" s="585"/>
      <c r="AT93" s="585"/>
      <c r="AU93" s="585"/>
      <c r="AV93" s="585"/>
      <c r="AW93" s="585"/>
      <c r="AX93" s="587"/>
    </row>
    <row r="94" spans="1:52" ht="21" customHeight="1" x14ac:dyDescent="0.15">
      <c r="A94" s="119" t="s">
        <v>238</v>
      </c>
      <c r="B94" s="119"/>
      <c r="C94" s="119"/>
      <c r="D94" s="119"/>
      <c r="E94" s="584" t="s">
        <v>569</v>
      </c>
      <c r="F94" s="585"/>
      <c r="G94" s="585"/>
      <c r="H94" s="585"/>
      <c r="I94" s="585"/>
      <c r="J94" s="585"/>
      <c r="K94" s="585"/>
      <c r="L94" s="585"/>
      <c r="M94" s="585"/>
      <c r="N94" s="585"/>
      <c r="O94" s="585"/>
      <c r="P94" s="586"/>
      <c r="Q94" s="584"/>
      <c r="R94" s="585"/>
      <c r="S94" s="585"/>
      <c r="T94" s="585"/>
      <c r="U94" s="585"/>
      <c r="V94" s="585"/>
      <c r="W94" s="585"/>
      <c r="X94" s="585"/>
      <c r="Y94" s="585"/>
      <c r="Z94" s="585"/>
      <c r="AA94" s="585"/>
      <c r="AB94" s="586"/>
      <c r="AC94" s="584"/>
      <c r="AD94" s="585"/>
      <c r="AE94" s="585"/>
      <c r="AF94" s="585"/>
      <c r="AG94" s="585"/>
      <c r="AH94" s="585"/>
      <c r="AI94" s="585"/>
      <c r="AJ94" s="585"/>
      <c r="AK94" s="585"/>
      <c r="AL94" s="585"/>
      <c r="AM94" s="585"/>
      <c r="AN94" s="586"/>
      <c r="AO94" s="584"/>
      <c r="AP94" s="585"/>
      <c r="AQ94" s="585"/>
      <c r="AR94" s="585"/>
      <c r="AS94" s="585"/>
      <c r="AT94" s="585"/>
      <c r="AU94" s="585"/>
      <c r="AV94" s="585"/>
      <c r="AW94" s="585"/>
      <c r="AX94" s="587"/>
    </row>
    <row r="95" spans="1:52" ht="21" customHeight="1" x14ac:dyDescent="0.15">
      <c r="A95" s="119" t="s">
        <v>237</v>
      </c>
      <c r="B95" s="119"/>
      <c r="C95" s="119"/>
      <c r="D95" s="119"/>
      <c r="E95" s="584" t="s">
        <v>569</v>
      </c>
      <c r="F95" s="585"/>
      <c r="G95" s="585"/>
      <c r="H95" s="585"/>
      <c r="I95" s="585"/>
      <c r="J95" s="585"/>
      <c r="K95" s="585"/>
      <c r="L95" s="585"/>
      <c r="M95" s="585"/>
      <c r="N95" s="585"/>
      <c r="O95" s="585"/>
      <c r="P95" s="586"/>
      <c r="Q95" s="584"/>
      <c r="R95" s="585"/>
      <c r="S95" s="585"/>
      <c r="T95" s="585"/>
      <c r="U95" s="585"/>
      <c r="V95" s="585"/>
      <c r="W95" s="585"/>
      <c r="X95" s="585"/>
      <c r="Y95" s="585"/>
      <c r="Z95" s="585"/>
      <c r="AA95" s="585"/>
      <c r="AB95" s="586"/>
      <c r="AC95" s="584"/>
      <c r="AD95" s="585"/>
      <c r="AE95" s="585"/>
      <c r="AF95" s="585"/>
      <c r="AG95" s="585"/>
      <c r="AH95" s="585"/>
      <c r="AI95" s="585"/>
      <c r="AJ95" s="585"/>
      <c r="AK95" s="585"/>
      <c r="AL95" s="585"/>
      <c r="AM95" s="585"/>
      <c r="AN95" s="586"/>
      <c r="AO95" s="584"/>
      <c r="AP95" s="585"/>
      <c r="AQ95" s="585"/>
      <c r="AR95" s="585"/>
      <c r="AS95" s="585"/>
      <c r="AT95" s="585"/>
      <c r="AU95" s="585"/>
      <c r="AV95" s="585"/>
      <c r="AW95" s="585"/>
      <c r="AX95" s="587"/>
    </row>
    <row r="96" spans="1:52" ht="21" customHeight="1" x14ac:dyDescent="0.15">
      <c r="A96" s="119" t="s">
        <v>236</v>
      </c>
      <c r="B96" s="119"/>
      <c r="C96" s="119"/>
      <c r="D96" s="119"/>
      <c r="E96" s="584" t="s">
        <v>569</v>
      </c>
      <c r="F96" s="585"/>
      <c r="G96" s="585"/>
      <c r="H96" s="585"/>
      <c r="I96" s="585"/>
      <c r="J96" s="585"/>
      <c r="K96" s="585"/>
      <c r="L96" s="585"/>
      <c r="M96" s="585"/>
      <c r="N96" s="585"/>
      <c r="O96" s="585"/>
      <c r="P96" s="586"/>
      <c r="Q96" s="584"/>
      <c r="R96" s="585"/>
      <c r="S96" s="585"/>
      <c r="T96" s="585"/>
      <c r="U96" s="585"/>
      <c r="V96" s="585"/>
      <c r="W96" s="585"/>
      <c r="X96" s="585"/>
      <c r="Y96" s="585"/>
      <c r="Z96" s="585"/>
      <c r="AA96" s="585"/>
      <c r="AB96" s="586"/>
      <c r="AC96" s="584"/>
      <c r="AD96" s="585"/>
      <c r="AE96" s="585"/>
      <c r="AF96" s="585"/>
      <c r="AG96" s="585"/>
      <c r="AH96" s="585"/>
      <c r="AI96" s="585"/>
      <c r="AJ96" s="585"/>
      <c r="AK96" s="585"/>
      <c r="AL96" s="585"/>
      <c r="AM96" s="585"/>
      <c r="AN96" s="586"/>
      <c r="AO96" s="584"/>
      <c r="AP96" s="585"/>
      <c r="AQ96" s="585"/>
      <c r="AR96" s="585"/>
      <c r="AS96" s="585"/>
      <c r="AT96" s="585"/>
      <c r="AU96" s="585"/>
      <c r="AV96" s="585"/>
      <c r="AW96" s="585"/>
      <c r="AX96" s="587"/>
    </row>
    <row r="97" spans="1:50" ht="21" customHeight="1" x14ac:dyDescent="0.15">
      <c r="A97" s="119" t="s">
        <v>382</v>
      </c>
      <c r="B97" s="119"/>
      <c r="C97" s="119"/>
      <c r="D97" s="119"/>
      <c r="E97" s="603"/>
      <c r="F97" s="604"/>
      <c r="G97" s="604"/>
      <c r="H97" s="63" t="str">
        <f>IF(E97="","","-")</f>
        <v/>
      </c>
      <c r="I97" s="604"/>
      <c r="J97" s="604"/>
      <c r="K97" s="63" t="str">
        <f>IF(I97="","","-")</f>
        <v/>
      </c>
      <c r="L97" s="89"/>
      <c r="M97" s="89"/>
      <c r="N97" s="63" t="str">
        <f>IF(O97="","","-")</f>
        <v/>
      </c>
      <c r="O97" s="601"/>
      <c r="P97" s="602"/>
      <c r="Q97" s="603"/>
      <c r="R97" s="604"/>
      <c r="S97" s="604"/>
      <c r="T97" s="63" t="str">
        <f>IF(Q97="","","-")</f>
        <v/>
      </c>
      <c r="U97" s="604"/>
      <c r="V97" s="604"/>
      <c r="W97" s="63" t="str">
        <f>IF(U97="","","-")</f>
        <v/>
      </c>
      <c r="X97" s="89"/>
      <c r="Y97" s="89"/>
      <c r="Z97" s="63" t="str">
        <f>IF(AA97="","","-")</f>
        <v/>
      </c>
      <c r="AA97" s="601"/>
      <c r="AB97" s="602"/>
      <c r="AC97" s="603"/>
      <c r="AD97" s="604"/>
      <c r="AE97" s="604"/>
      <c r="AF97" s="63" t="str">
        <f>IF(AC97="","","-")</f>
        <v/>
      </c>
      <c r="AG97" s="604"/>
      <c r="AH97" s="604"/>
      <c r="AI97" s="63" t="str">
        <f>IF(AG97="","","-")</f>
        <v/>
      </c>
      <c r="AJ97" s="89"/>
      <c r="AK97" s="89"/>
      <c r="AL97" s="63" t="str">
        <f>IF(AM97="","","-")</f>
        <v/>
      </c>
      <c r="AM97" s="601"/>
      <c r="AN97" s="602"/>
      <c r="AO97" s="603"/>
      <c r="AP97" s="604"/>
      <c r="AQ97" s="63" t="str">
        <f>IF(AO97="","","-")</f>
        <v/>
      </c>
      <c r="AR97" s="604"/>
      <c r="AS97" s="604"/>
      <c r="AT97" s="63" t="str">
        <f>IF(AR97="","","-")</f>
        <v/>
      </c>
      <c r="AU97" s="89"/>
      <c r="AV97" s="89"/>
      <c r="AW97" s="63" t="str">
        <f>IF(AX97="","","-")</f>
        <v/>
      </c>
      <c r="AX97" s="65"/>
    </row>
    <row r="98" spans="1:50" ht="24.75" customHeight="1" x14ac:dyDescent="0.15">
      <c r="A98" s="119" t="s">
        <v>553</v>
      </c>
      <c r="B98" s="119"/>
      <c r="C98" s="119"/>
      <c r="D98" s="119"/>
      <c r="E98" s="603" t="s">
        <v>564</v>
      </c>
      <c r="F98" s="604"/>
      <c r="G98" s="604"/>
      <c r="H98" s="63"/>
      <c r="I98" s="604" t="s">
        <v>572</v>
      </c>
      <c r="J98" s="604"/>
      <c r="K98" s="63"/>
      <c r="L98" s="89">
        <v>1</v>
      </c>
      <c r="M98" s="89"/>
      <c r="N98" s="63" t="str">
        <f>IF(O98="","","-")</f>
        <v/>
      </c>
      <c r="O98" s="601"/>
      <c r="P98" s="602"/>
      <c r="Q98" s="603"/>
      <c r="R98" s="604"/>
      <c r="S98" s="604"/>
      <c r="T98" s="63" t="str">
        <f>IF(Q98="","","-")</f>
        <v/>
      </c>
      <c r="U98" s="604"/>
      <c r="V98" s="604"/>
      <c r="W98" s="63" t="str">
        <f>IF(U98="","","-")</f>
        <v/>
      </c>
      <c r="X98" s="89"/>
      <c r="Y98" s="89"/>
      <c r="Z98" s="63" t="str">
        <f>IF(AA98="","","-")</f>
        <v/>
      </c>
      <c r="AA98" s="601"/>
      <c r="AB98" s="602"/>
      <c r="AC98" s="603"/>
      <c r="AD98" s="604"/>
      <c r="AE98" s="604"/>
      <c r="AF98" s="63" t="str">
        <f>IF(AC98="","","-")</f>
        <v/>
      </c>
      <c r="AG98" s="604"/>
      <c r="AH98" s="604"/>
      <c r="AI98" s="63" t="str">
        <f>IF(AG98="","","-")</f>
        <v/>
      </c>
      <c r="AJ98" s="89"/>
      <c r="AK98" s="89"/>
      <c r="AL98" s="63" t="str">
        <f>IF(AM98="","","-")</f>
        <v/>
      </c>
      <c r="AM98" s="601"/>
      <c r="AN98" s="602"/>
      <c r="AO98" s="603"/>
      <c r="AP98" s="604"/>
      <c r="AQ98" s="63" t="str">
        <f>IF(AO98="","","-")</f>
        <v/>
      </c>
      <c r="AR98" s="604"/>
      <c r="AS98" s="604"/>
      <c r="AT98" s="63" t="str">
        <f>IF(AR98="","","-")</f>
        <v/>
      </c>
      <c r="AU98" s="89"/>
      <c r="AV98" s="89"/>
      <c r="AW98" s="63" t="str">
        <f>IF(AX98="","","-")</f>
        <v/>
      </c>
      <c r="AX98" s="65"/>
    </row>
    <row r="99" spans="1:50" ht="24.75" customHeight="1" x14ac:dyDescent="0.15">
      <c r="A99" s="119" t="s">
        <v>350</v>
      </c>
      <c r="B99" s="119"/>
      <c r="C99" s="119"/>
      <c r="D99" s="119"/>
      <c r="E99" s="606">
        <v>2021</v>
      </c>
      <c r="F99" s="120"/>
      <c r="G99" s="604" t="s">
        <v>574</v>
      </c>
      <c r="H99" s="604"/>
      <c r="I99" s="604"/>
      <c r="J99" s="120">
        <v>20</v>
      </c>
      <c r="K99" s="120"/>
      <c r="L99" s="89">
        <v>29</v>
      </c>
      <c r="M99" s="89"/>
      <c r="N99" s="89"/>
      <c r="O99" s="120"/>
      <c r="P99" s="120"/>
      <c r="Q99" s="606"/>
      <c r="R99" s="120"/>
      <c r="S99" s="604"/>
      <c r="T99" s="604"/>
      <c r="U99" s="604"/>
      <c r="V99" s="120"/>
      <c r="W99" s="120"/>
      <c r="X99" s="89"/>
      <c r="Y99" s="89"/>
      <c r="Z99" s="89"/>
      <c r="AA99" s="120"/>
      <c r="AB99" s="605"/>
      <c r="AC99" s="606"/>
      <c r="AD99" s="120"/>
      <c r="AE99" s="604"/>
      <c r="AF99" s="604"/>
      <c r="AG99" s="604"/>
      <c r="AH99" s="120"/>
      <c r="AI99" s="120"/>
      <c r="AJ99" s="89"/>
      <c r="AK99" s="89"/>
      <c r="AL99" s="89"/>
      <c r="AM99" s="120"/>
      <c r="AN99" s="605"/>
      <c r="AO99" s="606"/>
      <c r="AP99" s="120"/>
      <c r="AQ99" s="604"/>
      <c r="AR99" s="604"/>
      <c r="AS99" s="604"/>
      <c r="AT99" s="120"/>
      <c r="AU99" s="120"/>
      <c r="AV99" s="89"/>
      <c r="AW99" s="89"/>
      <c r="AX99" s="65"/>
    </row>
    <row r="100" spans="1:50" ht="28.35" customHeight="1" x14ac:dyDescent="0.15">
      <c r="A100" s="229" t="s">
        <v>230</v>
      </c>
      <c r="B100" s="230"/>
      <c r="C100" s="230"/>
      <c r="D100" s="230"/>
      <c r="E100" s="230"/>
      <c r="F100" s="231"/>
      <c r="G100" s="50" t="s">
        <v>555</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29"/>
      <c r="B101" s="230"/>
      <c r="C101" s="230"/>
      <c r="D101" s="230"/>
      <c r="E101" s="230"/>
      <c r="F101" s="23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29"/>
      <c r="B102" s="230"/>
      <c r="C102" s="230"/>
      <c r="D102" s="230"/>
      <c r="E102" s="230"/>
      <c r="F102" s="23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29"/>
      <c r="B103" s="230"/>
      <c r="C103" s="230"/>
      <c r="D103" s="230"/>
      <c r="E103" s="230"/>
      <c r="F103" s="23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229"/>
      <c r="B104" s="230"/>
      <c r="C104" s="230"/>
      <c r="D104" s="230"/>
      <c r="E104" s="230"/>
      <c r="F104" s="23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29"/>
      <c r="B105" s="230"/>
      <c r="C105" s="230"/>
      <c r="D105" s="230"/>
      <c r="E105" s="230"/>
      <c r="F105" s="23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29"/>
      <c r="B106" s="230"/>
      <c r="C106" s="230"/>
      <c r="D106" s="230"/>
      <c r="E106" s="230"/>
      <c r="F106" s="23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1.75" customHeight="1" x14ac:dyDescent="0.15">
      <c r="A107" s="229"/>
      <c r="B107" s="230"/>
      <c r="C107" s="230"/>
      <c r="D107" s="230"/>
      <c r="E107" s="230"/>
      <c r="F107" s="23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29"/>
      <c r="B108" s="230"/>
      <c r="C108" s="230"/>
      <c r="D108" s="230"/>
      <c r="E108" s="230"/>
      <c r="F108" s="231"/>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29"/>
      <c r="B109" s="230"/>
      <c r="C109" s="230"/>
      <c r="D109" s="230"/>
      <c r="E109" s="230"/>
      <c r="F109" s="231"/>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29"/>
      <c r="B110" s="230"/>
      <c r="C110" s="230"/>
      <c r="D110" s="230"/>
      <c r="E110" s="230"/>
      <c r="F110" s="231"/>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29"/>
      <c r="B111" s="230"/>
      <c r="C111" s="230"/>
      <c r="D111" s="230"/>
      <c r="E111" s="230"/>
      <c r="F111" s="231"/>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29"/>
      <c r="B112" s="230"/>
      <c r="C112" s="230"/>
      <c r="D112" s="230"/>
      <c r="E112" s="230"/>
      <c r="F112" s="231"/>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7.75" customHeight="1" x14ac:dyDescent="0.15">
      <c r="A113" s="229"/>
      <c r="B113" s="230"/>
      <c r="C113" s="230"/>
      <c r="D113" s="230"/>
      <c r="E113" s="230"/>
      <c r="F113" s="231"/>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229"/>
      <c r="B114" s="230"/>
      <c r="C114" s="230"/>
      <c r="D114" s="230"/>
      <c r="E114" s="230"/>
      <c r="F114" s="231"/>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10.5" customHeight="1" thickBot="1" x14ac:dyDescent="0.2">
      <c r="A115" s="229"/>
      <c r="B115" s="230"/>
      <c r="C115" s="230"/>
      <c r="D115" s="230"/>
      <c r="E115" s="230"/>
      <c r="F115" s="231"/>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4.75" customHeight="1" x14ac:dyDescent="0.15">
      <c r="A116" s="607" t="s">
        <v>232</v>
      </c>
      <c r="B116" s="608"/>
      <c r="C116" s="608"/>
      <c r="D116" s="608"/>
      <c r="E116" s="608"/>
      <c r="F116" s="609"/>
      <c r="G116" s="613" t="s">
        <v>613</v>
      </c>
      <c r="H116" s="614"/>
      <c r="I116" s="614"/>
      <c r="J116" s="614"/>
      <c r="K116" s="614"/>
      <c r="L116" s="614"/>
      <c r="M116" s="614"/>
      <c r="N116" s="614"/>
      <c r="O116" s="614"/>
      <c r="P116" s="614"/>
      <c r="Q116" s="614"/>
      <c r="R116" s="614"/>
      <c r="S116" s="614"/>
      <c r="T116" s="614"/>
      <c r="U116" s="614"/>
      <c r="V116" s="614"/>
      <c r="W116" s="614"/>
      <c r="X116" s="614"/>
      <c r="Y116" s="614"/>
      <c r="Z116" s="614"/>
      <c r="AA116" s="614"/>
      <c r="AB116" s="615"/>
      <c r="AC116" s="613" t="s">
        <v>614</v>
      </c>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16"/>
    </row>
    <row r="117" spans="1:51" ht="24.75" customHeight="1" x14ac:dyDescent="0.15">
      <c r="A117" s="610"/>
      <c r="B117" s="611"/>
      <c r="C117" s="611"/>
      <c r="D117" s="611"/>
      <c r="E117" s="611"/>
      <c r="F117" s="612"/>
      <c r="G117" s="109" t="s">
        <v>15</v>
      </c>
      <c r="H117" s="617"/>
      <c r="I117" s="617"/>
      <c r="J117" s="617"/>
      <c r="K117" s="617"/>
      <c r="L117" s="618" t="s">
        <v>16</v>
      </c>
      <c r="M117" s="617"/>
      <c r="N117" s="617"/>
      <c r="O117" s="617"/>
      <c r="P117" s="617"/>
      <c r="Q117" s="617"/>
      <c r="R117" s="617"/>
      <c r="S117" s="617"/>
      <c r="T117" s="617"/>
      <c r="U117" s="617"/>
      <c r="V117" s="617"/>
      <c r="W117" s="617"/>
      <c r="X117" s="619"/>
      <c r="Y117" s="620" t="s">
        <v>17</v>
      </c>
      <c r="Z117" s="621"/>
      <c r="AA117" s="621"/>
      <c r="AB117" s="622"/>
      <c r="AC117" s="109" t="s">
        <v>15</v>
      </c>
      <c r="AD117" s="617"/>
      <c r="AE117" s="617"/>
      <c r="AF117" s="617"/>
      <c r="AG117" s="617"/>
      <c r="AH117" s="618" t="s">
        <v>16</v>
      </c>
      <c r="AI117" s="617"/>
      <c r="AJ117" s="617"/>
      <c r="AK117" s="617"/>
      <c r="AL117" s="617"/>
      <c r="AM117" s="617"/>
      <c r="AN117" s="617"/>
      <c r="AO117" s="617"/>
      <c r="AP117" s="617"/>
      <c r="AQ117" s="617"/>
      <c r="AR117" s="617"/>
      <c r="AS117" s="617"/>
      <c r="AT117" s="619"/>
      <c r="AU117" s="620" t="s">
        <v>17</v>
      </c>
      <c r="AV117" s="621"/>
      <c r="AW117" s="621"/>
      <c r="AX117" s="623"/>
    </row>
    <row r="118" spans="1:51" ht="50.25" customHeight="1" x14ac:dyDescent="0.15">
      <c r="A118" s="610"/>
      <c r="B118" s="611"/>
      <c r="C118" s="611"/>
      <c r="D118" s="611"/>
      <c r="E118" s="611"/>
      <c r="F118" s="612"/>
      <c r="G118" s="624" t="s">
        <v>590</v>
      </c>
      <c r="H118" s="625"/>
      <c r="I118" s="625"/>
      <c r="J118" s="625"/>
      <c r="K118" s="626"/>
      <c r="L118" s="627" t="s">
        <v>591</v>
      </c>
      <c r="M118" s="628"/>
      <c r="N118" s="628"/>
      <c r="O118" s="628"/>
      <c r="P118" s="628"/>
      <c r="Q118" s="628"/>
      <c r="R118" s="628"/>
      <c r="S118" s="628"/>
      <c r="T118" s="628"/>
      <c r="U118" s="628"/>
      <c r="V118" s="628"/>
      <c r="W118" s="628"/>
      <c r="X118" s="629"/>
      <c r="Y118" s="630">
        <v>131</v>
      </c>
      <c r="Z118" s="631"/>
      <c r="AA118" s="631"/>
      <c r="AB118" s="632"/>
      <c r="AC118" s="624" t="s">
        <v>590</v>
      </c>
      <c r="AD118" s="625"/>
      <c r="AE118" s="625"/>
      <c r="AF118" s="625"/>
      <c r="AG118" s="626"/>
      <c r="AH118" s="627" t="s">
        <v>592</v>
      </c>
      <c r="AI118" s="628"/>
      <c r="AJ118" s="628"/>
      <c r="AK118" s="628"/>
      <c r="AL118" s="628"/>
      <c r="AM118" s="628"/>
      <c r="AN118" s="628"/>
      <c r="AO118" s="628"/>
      <c r="AP118" s="628"/>
      <c r="AQ118" s="628"/>
      <c r="AR118" s="628"/>
      <c r="AS118" s="628"/>
      <c r="AT118" s="629"/>
      <c r="AU118" s="630">
        <v>65</v>
      </c>
      <c r="AV118" s="631"/>
      <c r="AW118" s="631"/>
      <c r="AX118" s="633"/>
    </row>
    <row r="119" spans="1:51" ht="24.75" customHeight="1" x14ac:dyDescent="0.15">
      <c r="A119" s="610"/>
      <c r="B119" s="611"/>
      <c r="C119" s="611"/>
      <c r="D119" s="611"/>
      <c r="E119" s="611"/>
      <c r="F119" s="612"/>
      <c r="G119" s="634" t="s">
        <v>18</v>
      </c>
      <c r="H119" s="635"/>
      <c r="I119" s="635"/>
      <c r="J119" s="635"/>
      <c r="K119" s="635"/>
      <c r="L119" s="636"/>
      <c r="M119" s="637"/>
      <c r="N119" s="637"/>
      <c r="O119" s="637"/>
      <c r="P119" s="637"/>
      <c r="Q119" s="637"/>
      <c r="R119" s="637"/>
      <c r="S119" s="637"/>
      <c r="T119" s="637"/>
      <c r="U119" s="637"/>
      <c r="V119" s="637"/>
      <c r="W119" s="637"/>
      <c r="X119" s="638"/>
      <c r="Y119" s="639">
        <f>SUM(Y118:AB118)</f>
        <v>131</v>
      </c>
      <c r="Z119" s="640"/>
      <c r="AA119" s="640"/>
      <c r="AB119" s="641"/>
      <c r="AC119" s="634" t="s">
        <v>18</v>
      </c>
      <c r="AD119" s="635"/>
      <c r="AE119" s="635"/>
      <c r="AF119" s="635"/>
      <c r="AG119" s="635"/>
      <c r="AH119" s="636"/>
      <c r="AI119" s="637"/>
      <c r="AJ119" s="637"/>
      <c r="AK119" s="637"/>
      <c r="AL119" s="637"/>
      <c r="AM119" s="637"/>
      <c r="AN119" s="637"/>
      <c r="AO119" s="637"/>
      <c r="AP119" s="637"/>
      <c r="AQ119" s="637"/>
      <c r="AR119" s="637"/>
      <c r="AS119" s="637"/>
      <c r="AT119" s="638"/>
      <c r="AU119" s="639">
        <f>SUM(AU118:AX118)</f>
        <v>65</v>
      </c>
      <c r="AV119" s="640"/>
      <c r="AW119" s="640"/>
      <c r="AX119" s="642"/>
    </row>
    <row r="120" spans="1:51" ht="24.75" customHeight="1" x14ac:dyDescent="0.15">
      <c r="A120" s="4"/>
      <c r="B120" s="4"/>
      <c r="C120" s="4"/>
      <c r="D120" s="4"/>
      <c r="E120" s="4"/>
      <c r="F120" s="4"/>
      <c r="G120" s="7"/>
      <c r="H120" s="7"/>
      <c r="I120" s="7"/>
      <c r="J120" s="7"/>
      <c r="K120" s="7"/>
      <c r="L120" s="3"/>
      <c r="M120" s="7"/>
      <c r="N120" s="7"/>
      <c r="O120" s="7"/>
      <c r="P120" s="7"/>
      <c r="Q120" s="7"/>
      <c r="R120" s="7"/>
      <c r="S120" s="7"/>
      <c r="T120" s="7"/>
      <c r="U120" s="7"/>
      <c r="V120" s="7"/>
      <c r="W120" s="7"/>
      <c r="X120" s="7"/>
      <c r="Y120" s="8"/>
      <c r="Z120" s="8"/>
      <c r="AA120" s="8"/>
      <c r="AB120" s="8"/>
      <c r="AC120" s="7"/>
      <c r="AD120" s="7"/>
      <c r="AE120" s="7"/>
      <c r="AF120" s="7"/>
      <c r="AG120" s="7"/>
      <c r="AH120" s="3"/>
      <c r="AI120" s="7"/>
      <c r="AJ120" s="7"/>
      <c r="AK120" s="7"/>
      <c r="AL120" s="7"/>
      <c r="AM120" s="7"/>
      <c r="AN120" s="7"/>
      <c r="AO120" s="7"/>
      <c r="AP120" s="7"/>
      <c r="AQ120" s="7"/>
      <c r="AR120" s="7"/>
      <c r="AS120" s="7"/>
      <c r="AT120" s="7"/>
      <c r="AU120" s="8"/>
      <c r="AV120" s="8"/>
      <c r="AW120" s="8"/>
      <c r="AX120" s="8"/>
    </row>
    <row r="121" spans="1:51" ht="24.75" customHeight="1" x14ac:dyDescent="0.15"/>
    <row r="122" spans="1:51" ht="24.75" customHeight="1" x14ac:dyDescent="0.15">
      <c r="A122" s="9"/>
      <c r="B122" s="1" t="s">
        <v>26</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24.75" customHeight="1" x14ac:dyDescent="0.15">
      <c r="A123" s="9"/>
      <c r="B123" s="36" t="s">
        <v>213</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59.25" customHeight="1" x14ac:dyDescent="0.15">
      <c r="A124" s="643"/>
      <c r="B124" s="643"/>
      <c r="C124" s="643" t="s">
        <v>24</v>
      </c>
      <c r="D124" s="643"/>
      <c r="E124" s="643"/>
      <c r="F124" s="643"/>
      <c r="G124" s="643"/>
      <c r="H124" s="643"/>
      <c r="I124" s="643"/>
      <c r="J124" s="644" t="s">
        <v>181</v>
      </c>
      <c r="K124" s="119"/>
      <c r="L124" s="119"/>
      <c r="M124" s="119"/>
      <c r="N124" s="119"/>
      <c r="O124" s="119"/>
      <c r="P124" s="347" t="s">
        <v>25</v>
      </c>
      <c r="Q124" s="347"/>
      <c r="R124" s="347"/>
      <c r="S124" s="347"/>
      <c r="T124" s="347"/>
      <c r="U124" s="347"/>
      <c r="V124" s="347"/>
      <c r="W124" s="347"/>
      <c r="X124" s="347"/>
      <c r="Y124" s="645" t="s">
        <v>180</v>
      </c>
      <c r="Z124" s="646"/>
      <c r="AA124" s="646"/>
      <c r="AB124" s="646"/>
      <c r="AC124" s="644" t="s">
        <v>205</v>
      </c>
      <c r="AD124" s="644"/>
      <c r="AE124" s="644"/>
      <c r="AF124" s="644"/>
      <c r="AG124" s="644"/>
      <c r="AH124" s="645" t="s">
        <v>218</v>
      </c>
      <c r="AI124" s="643"/>
      <c r="AJ124" s="643"/>
      <c r="AK124" s="643"/>
      <c r="AL124" s="643" t="s">
        <v>19</v>
      </c>
      <c r="AM124" s="643"/>
      <c r="AN124" s="643"/>
      <c r="AO124" s="647"/>
      <c r="AP124" s="648" t="s">
        <v>182</v>
      </c>
      <c r="AQ124" s="648"/>
      <c r="AR124" s="648"/>
      <c r="AS124" s="648"/>
      <c r="AT124" s="648"/>
      <c r="AU124" s="648"/>
      <c r="AV124" s="648"/>
      <c r="AW124" s="648"/>
      <c r="AX124" s="648"/>
    </row>
    <row r="125" spans="1:51" ht="48" customHeight="1" x14ac:dyDescent="0.15">
      <c r="A125" s="649">
        <v>1</v>
      </c>
      <c r="B125" s="649">
        <v>1</v>
      </c>
      <c r="C125" s="650" t="s">
        <v>593</v>
      </c>
      <c r="D125" s="651"/>
      <c r="E125" s="651"/>
      <c r="F125" s="651"/>
      <c r="G125" s="651"/>
      <c r="H125" s="651"/>
      <c r="I125" s="651"/>
      <c r="J125" s="652">
        <v>1010001067359</v>
      </c>
      <c r="K125" s="653"/>
      <c r="L125" s="653"/>
      <c r="M125" s="653"/>
      <c r="N125" s="653"/>
      <c r="O125" s="653"/>
      <c r="P125" s="654" t="s">
        <v>591</v>
      </c>
      <c r="Q125" s="655"/>
      <c r="R125" s="655"/>
      <c r="S125" s="655"/>
      <c r="T125" s="655"/>
      <c r="U125" s="655"/>
      <c r="V125" s="655"/>
      <c r="W125" s="655"/>
      <c r="X125" s="655"/>
      <c r="Y125" s="656">
        <v>131</v>
      </c>
      <c r="Z125" s="657"/>
      <c r="AA125" s="657"/>
      <c r="AB125" s="658"/>
      <c r="AC125" s="659" t="s">
        <v>220</v>
      </c>
      <c r="AD125" s="660"/>
      <c r="AE125" s="660"/>
      <c r="AF125" s="660"/>
      <c r="AG125" s="660"/>
      <c r="AH125" s="661">
        <v>6</v>
      </c>
      <c r="AI125" s="662"/>
      <c r="AJ125" s="662"/>
      <c r="AK125" s="662"/>
      <c r="AL125" s="663" t="s">
        <v>576</v>
      </c>
      <c r="AM125" s="664"/>
      <c r="AN125" s="664"/>
      <c r="AO125" s="665"/>
      <c r="AP125" s="666" t="s">
        <v>594</v>
      </c>
      <c r="AQ125" s="666"/>
      <c r="AR125" s="666"/>
      <c r="AS125" s="666"/>
      <c r="AT125" s="666"/>
      <c r="AU125" s="666"/>
      <c r="AV125" s="666"/>
      <c r="AW125" s="666"/>
      <c r="AX125" s="666"/>
    </row>
    <row r="126" spans="1:51" ht="24.75" customHeight="1" x14ac:dyDescent="0.15">
      <c r="A126" s="40"/>
      <c r="B126" s="40"/>
      <c r="C126" s="40"/>
      <c r="D126" s="40"/>
      <c r="E126" s="40"/>
      <c r="F126" s="40"/>
      <c r="G126" s="40"/>
      <c r="H126" s="40"/>
      <c r="I126" s="40"/>
      <c r="J126" s="41"/>
      <c r="K126" s="41"/>
      <c r="L126" s="41"/>
      <c r="M126" s="41"/>
      <c r="N126" s="41"/>
      <c r="O126" s="41"/>
      <c r="P126" s="42"/>
      <c r="Q126" s="42"/>
      <c r="R126" s="42"/>
      <c r="S126" s="42"/>
      <c r="T126" s="42"/>
      <c r="U126" s="42"/>
      <c r="V126" s="42"/>
      <c r="W126" s="42"/>
      <c r="X126" s="42"/>
      <c r="Y126" s="43"/>
      <c r="Z126" s="43"/>
      <c r="AA126" s="43"/>
      <c r="AB126" s="43"/>
      <c r="AC126" s="43"/>
      <c r="AD126" s="43"/>
      <c r="AE126" s="43"/>
      <c r="AF126" s="43"/>
      <c r="AG126" s="43"/>
      <c r="AH126" s="43"/>
      <c r="AI126" s="43"/>
      <c r="AJ126" s="43"/>
      <c r="AK126" s="43"/>
      <c r="AL126" s="43"/>
      <c r="AM126" s="43"/>
      <c r="AN126" s="43"/>
      <c r="AO126" s="43"/>
      <c r="AP126" s="42"/>
      <c r="AQ126" s="42"/>
      <c r="AR126" s="42"/>
      <c r="AS126" s="42"/>
      <c r="AT126" s="42"/>
      <c r="AU126" s="42"/>
      <c r="AV126" s="42"/>
      <c r="AW126" s="42"/>
      <c r="AX126" s="42"/>
      <c r="AY126">
        <f>COUNTA($C$129)</f>
        <v>1</v>
      </c>
    </row>
    <row r="127" spans="1:51" ht="24.75" customHeight="1" x14ac:dyDescent="0.15">
      <c r="A127" s="40"/>
      <c r="B127" s="44" t="s">
        <v>163</v>
      </c>
      <c r="C127" s="40"/>
      <c r="D127" s="40"/>
      <c r="E127" s="40"/>
      <c r="F127" s="40"/>
      <c r="G127" s="40"/>
      <c r="H127" s="40"/>
      <c r="I127" s="40"/>
      <c r="J127" s="40"/>
      <c r="K127" s="40"/>
      <c r="L127" s="40"/>
      <c r="M127" s="40"/>
      <c r="N127" s="40"/>
      <c r="O127" s="40"/>
      <c r="P127" s="45"/>
      <c r="Q127" s="45"/>
      <c r="R127" s="45"/>
      <c r="S127" s="45"/>
      <c r="T127" s="45"/>
      <c r="U127" s="45"/>
      <c r="V127" s="45"/>
      <c r="W127" s="45"/>
      <c r="X127" s="45"/>
      <c r="Y127" s="46"/>
      <c r="Z127" s="46"/>
      <c r="AA127" s="46"/>
      <c r="AB127" s="46"/>
      <c r="AC127" s="46"/>
      <c r="AD127" s="46"/>
      <c r="AE127" s="46"/>
      <c r="AF127" s="46"/>
      <c r="AG127" s="46"/>
      <c r="AH127" s="46"/>
      <c r="AI127" s="46"/>
      <c r="AJ127" s="46"/>
      <c r="AK127" s="46"/>
      <c r="AL127" s="46"/>
      <c r="AM127" s="46"/>
      <c r="AN127" s="46"/>
      <c r="AO127" s="46"/>
      <c r="AP127" s="45"/>
      <c r="AQ127" s="45"/>
      <c r="AR127" s="45"/>
      <c r="AS127" s="45"/>
      <c r="AT127" s="45"/>
      <c r="AU127" s="45"/>
      <c r="AV127" s="45"/>
      <c r="AW127" s="45"/>
      <c r="AX127" s="45"/>
      <c r="AY127">
        <f>$AY$126</f>
        <v>1</v>
      </c>
    </row>
    <row r="128" spans="1:51" ht="59.25" customHeight="1" x14ac:dyDescent="0.15">
      <c r="A128" s="643"/>
      <c r="B128" s="643"/>
      <c r="C128" s="643" t="s">
        <v>24</v>
      </c>
      <c r="D128" s="643"/>
      <c r="E128" s="643"/>
      <c r="F128" s="643"/>
      <c r="G128" s="643"/>
      <c r="H128" s="643"/>
      <c r="I128" s="643"/>
      <c r="J128" s="644" t="s">
        <v>181</v>
      </c>
      <c r="K128" s="119"/>
      <c r="L128" s="119"/>
      <c r="M128" s="119"/>
      <c r="N128" s="119"/>
      <c r="O128" s="119"/>
      <c r="P128" s="347" t="s">
        <v>25</v>
      </c>
      <c r="Q128" s="347"/>
      <c r="R128" s="347"/>
      <c r="S128" s="347"/>
      <c r="T128" s="347"/>
      <c r="U128" s="347"/>
      <c r="V128" s="347"/>
      <c r="W128" s="347"/>
      <c r="X128" s="347"/>
      <c r="Y128" s="645" t="s">
        <v>180</v>
      </c>
      <c r="Z128" s="646"/>
      <c r="AA128" s="646"/>
      <c r="AB128" s="646"/>
      <c r="AC128" s="644" t="s">
        <v>205</v>
      </c>
      <c r="AD128" s="644"/>
      <c r="AE128" s="644"/>
      <c r="AF128" s="644"/>
      <c r="AG128" s="644"/>
      <c r="AH128" s="645" t="s">
        <v>218</v>
      </c>
      <c r="AI128" s="643"/>
      <c r="AJ128" s="643"/>
      <c r="AK128" s="643"/>
      <c r="AL128" s="643" t="s">
        <v>19</v>
      </c>
      <c r="AM128" s="643"/>
      <c r="AN128" s="643"/>
      <c r="AO128" s="647"/>
      <c r="AP128" s="648" t="s">
        <v>182</v>
      </c>
      <c r="AQ128" s="648"/>
      <c r="AR128" s="648"/>
      <c r="AS128" s="648"/>
      <c r="AT128" s="648"/>
      <c r="AU128" s="648"/>
      <c r="AV128" s="648"/>
      <c r="AW128" s="648"/>
      <c r="AX128" s="648"/>
      <c r="AY128">
        <f>$AY$126</f>
        <v>1</v>
      </c>
    </row>
    <row r="129" spans="1:51" ht="51.75" customHeight="1" x14ac:dyDescent="0.15">
      <c r="A129" s="649">
        <v>1</v>
      </c>
      <c r="B129" s="649">
        <v>1</v>
      </c>
      <c r="C129" s="650" t="s">
        <v>593</v>
      </c>
      <c r="D129" s="651"/>
      <c r="E129" s="651"/>
      <c r="F129" s="651"/>
      <c r="G129" s="651"/>
      <c r="H129" s="651"/>
      <c r="I129" s="651"/>
      <c r="J129" s="652">
        <v>1010001067359</v>
      </c>
      <c r="K129" s="653"/>
      <c r="L129" s="653"/>
      <c r="M129" s="653"/>
      <c r="N129" s="653"/>
      <c r="O129" s="653"/>
      <c r="P129" s="654" t="s">
        <v>592</v>
      </c>
      <c r="Q129" s="655"/>
      <c r="R129" s="655"/>
      <c r="S129" s="655"/>
      <c r="T129" s="655"/>
      <c r="U129" s="655"/>
      <c r="V129" s="655"/>
      <c r="W129" s="655"/>
      <c r="X129" s="655"/>
      <c r="Y129" s="656">
        <v>65</v>
      </c>
      <c r="Z129" s="657"/>
      <c r="AA129" s="657"/>
      <c r="AB129" s="658"/>
      <c r="AC129" s="659" t="s">
        <v>220</v>
      </c>
      <c r="AD129" s="660"/>
      <c r="AE129" s="660"/>
      <c r="AF129" s="660"/>
      <c r="AG129" s="660"/>
      <c r="AH129" s="661">
        <v>1</v>
      </c>
      <c r="AI129" s="662"/>
      <c r="AJ129" s="662"/>
      <c r="AK129" s="662"/>
      <c r="AL129" s="663" t="s">
        <v>576</v>
      </c>
      <c r="AM129" s="664"/>
      <c r="AN129" s="664"/>
      <c r="AO129" s="665"/>
      <c r="AP129" s="666" t="s">
        <v>595</v>
      </c>
      <c r="AQ129" s="666"/>
      <c r="AR129" s="666"/>
      <c r="AS129" s="666"/>
      <c r="AT129" s="666"/>
      <c r="AU129" s="666"/>
      <c r="AV129" s="666"/>
      <c r="AW129" s="666"/>
      <c r="AX129" s="666"/>
      <c r="AY129">
        <f>$AY$126</f>
        <v>1</v>
      </c>
    </row>
  </sheetData>
  <sheetProtection formatRows="0"/>
  <dataConsolidate link="1"/>
  <mergeCells count="524">
    <mergeCell ref="AB41:AD41"/>
    <mergeCell ref="AE41:AH41"/>
    <mergeCell ref="AI41:AL41"/>
    <mergeCell ref="AR97:AS97"/>
    <mergeCell ref="AU97:AV97"/>
    <mergeCell ref="E99:F99"/>
    <mergeCell ref="G99:I99"/>
    <mergeCell ref="J99:K99"/>
    <mergeCell ref="Q99:R99"/>
    <mergeCell ref="S99:U99"/>
    <mergeCell ref="V99:W99"/>
    <mergeCell ref="AC99:AD99"/>
    <mergeCell ref="AE99:AG99"/>
    <mergeCell ref="AH99:AI99"/>
    <mergeCell ref="AQ99:AS99"/>
    <mergeCell ref="E97:G97"/>
    <mergeCell ref="I97:J97"/>
    <mergeCell ref="L97:M97"/>
    <mergeCell ref="O97:P97"/>
    <mergeCell ref="Q97:S97"/>
    <mergeCell ref="U97:V97"/>
    <mergeCell ref="X97:Y97"/>
    <mergeCell ref="AL128:AO128"/>
    <mergeCell ref="AP128:AX128"/>
    <mergeCell ref="A129:B129"/>
    <mergeCell ref="C129:I129"/>
    <mergeCell ref="J129:O129"/>
    <mergeCell ref="P129:X129"/>
    <mergeCell ref="Y129:AB129"/>
    <mergeCell ref="AC129:AG129"/>
    <mergeCell ref="AH129:AK129"/>
    <mergeCell ref="AL129:AO129"/>
    <mergeCell ref="A128:B128"/>
    <mergeCell ref="C128:I128"/>
    <mergeCell ref="J128:O128"/>
    <mergeCell ref="P128:X128"/>
    <mergeCell ref="Y128:AB128"/>
    <mergeCell ref="AC128:AG128"/>
    <mergeCell ref="AH128:AK128"/>
    <mergeCell ref="AP129:AX129"/>
    <mergeCell ref="A125:B125"/>
    <mergeCell ref="C125:I125"/>
    <mergeCell ref="J125:O125"/>
    <mergeCell ref="P125:X125"/>
    <mergeCell ref="Y125:AB125"/>
    <mergeCell ref="AC125:AG125"/>
    <mergeCell ref="AH125:AK125"/>
    <mergeCell ref="AL125:AO125"/>
    <mergeCell ref="AP125:AX125"/>
    <mergeCell ref="AU119:AX119"/>
    <mergeCell ref="A124:B124"/>
    <mergeCell ref="C124:I124"/>
    <mergeCell ref="J124:O124"/>
    <mergeCell ref="P124:X124"/>
    <mergeCell ref="Y124:AB124"/>
    <mergeCell ref="AC124:AG124"/>
    <mergeCell ref="AH124:AK124"/>
    <mergeCell ref="AL124:AO124"/>
    <mergeCell ref="AP124:AX124"/>
    <mergeCell ref="AM98:AN98"/>
    <mergeCell ref="AO98:AP98"/>
    <mergeCell ref="AR98:AS98"/>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Q98:S98"/>
    <mergeCell ref="L99:N99"/>
    <mergeCell ref="AM99:AN99"/>
    <mergeCell ref="AO99:AP99"/>
    <mergeCell ref="A100:F115"/>
    <mergeCell ref="A116:F119"/>
    <mergeCell ref="G116:AB116"/>
    <mergeCell ref="AC116:AX116"/>
    <mergeCell ref="G117:K117"/>
    <mergeCell ref="L117:X117"/>
    <mergeCell ref="AA99:AB99"/>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92:D92"/>
    <mergeCell ref="E92:P92"/>
    <mergeCell ref="Q92:AB92"/>
    <mergeCell ref="AC92:AN92"/>
    <mergeCell ref="AO92:AX92"/>
    <mergeCell ref="A93:D93"/>
    <mergeCell ref="E93:P93"/>
    <mergeCell ref="Q93:AB93"/>
    <mergeCell ref="AC93:AN93"/>
    <mergeCell ref="AO93:AX93"/>
    <mergeCell ref="A96:D96"/>
    <mergeCell ref="E96:P96"/>
    <mergeCell ref="Q96:AB96"/>
    <mergeCell ref="AC96:AN96"/>
    <mergeCell ref="AO96:AX96"/>
    <mergeCell ref="A97:D97"/>
    <mergeCell ref="A94:D94"/>
    <mergeCell ref="E94:P94"/>
    <mergeCell ref="Q94:AB94"/>
    <mergeCell ref="AC94:AN94"/>
    <mergeCell ref="AO94:AX94"/>
    <mergeCell ref="A95:D95"/>
    <mergeCell ref="E95:P95"/>
    <mergeCell ref="Q95:AB95"/>
    <mergeCell ref="AC95:AN95"/>
    <mergeCell ref="AO95:AX95"/>
    <mergeCell ref="AA97:AB97"/>
    <mergeCell ref="AC97:AE97"/>
    <mergeCell ref="AG97:AH97"/>
    <mergeCell ref="AJ97:AK97"/>
    <mergeCell ref="AM97:AN97"/>
    <mergeCell ref="AO97:AP97"/>
    <mergeCell ref="A85:E85"/>
    <mergeCell ref="F85:AX85"/>
    <mergeCell ref="A86:AX86"/>
    <mergeCell ref="A87:AX87"/>
    <mergeCell ref="A88:AX88"/>
    <mergeCell ref="A89:D89"/>
    <mergeCell ref="E89:P89"/>
    <mergeCell ref="Q89:AB89"/>
    <mergeCell ref="AC89:AN89"/>
    <mergeCell ref="AO89:AX89"/>
    <mergeCell ref="E90:P90"/>
    <mergeCell ref="Q90:AB90"/>
    <mergeCell ref="AC90:AN90"/>
    <mergeCell ref="AO90:AX90"/>
    <mergeCell ref="A91:D91"/>
    <mergeCell ref="E91:P91"/>
    <mergeCell ref="Q91:AB91"/>
    <mergeCell ref="AC91:AN91"/>
    <mergeCell ref="AO91:AX91"/>
    <mergeCell ref="A71:B77"/>
    <mergeCell ref="C71:AC71"/>
    <mergeCell ref="AD71:AF71"/>
    <mergeCell ref="AG71:AX77"/>
    <mergeCell ref="J75:L75"/>
    <mergeCell ref="M75:N75"/>
    <mergeCell ref="C76:D76"/>
    <mergeCell ref="E76:G76"/>
    <mergeCell ref="H76:I76"/>
    <mergeCell ref="J76:L76"/>
    <mergeCell ref="M76:N76"/>
    <mergeCell ref="C77:D77"/>
    <mergeCell ref="E77:G77"/>
    <mergeCell ref="H77:I77"/>
    <mergeCell ref="J77:L77"/>
    <mergeCell ref="C61:AC61"/>
    <mergeCell ref="AD61:AF61"/>
    <mergeCell ref="AG61:AX61"/>
    <mergeCell ref="C62:AC62"/>
    <mergeCell ref="AD62:AF62"/>
    <mergeCell ref="AG62:AX62"/>
    <mergeCell ref="AG70:AX70"/>
    <mergeCell ref="A67:B70"/>
    <mergeCell ref="C67:AC67"/>
    <mergeCell ref="AD67:AF67"/>
    <mergeCell ref="AG67:AX67"/>
    <mergeCell ref="C68:AC68"/>
    <mergeCell ref="AD68:AF68"/>
    <mergeCell ref="AG68:AX68"/>
    <mergeCell ref="C69:AC69"/>
    <mergeCell ref="AD69:AF69"/>
    <mergeCell ref="AG69:AX69"/>
    <mergeCell ref="C70:AC70"/>
    <mergeCell ref="AD70:AF70"/>
    <mergeCell ref="A54:B56"/>
    <mergeCell ref="C54:AC54"/>
    <mergeCell ref="AD54:AF54"/>
    <mergeCell ref="AG54:AX54"/>
    <mergeCell ref="C55:AC55"/>
    <mergeCell ref="AD55:AF55"/>
    <mergeCell ref="AG55:AX55"/>
    <mergeCell ref="C56:AC56"/>
    <mergeCell ref="AD56:AF56"/>
    <mergeCell ref="AG56:AX56"/>
    <mergeCell ref="A57:B66"/>
    <mergeCell ref="C57:AC57"/>
    <mergeCell ref="AD57:AF57"/>
    <mergeCell ref="AG57:AX59"/>
    <mergeCell ref="C58:D59"/>
    <mergeCell ref="E58:AC58"/>
    <mergeCell ref="AD58:AF58"/>
    <mergeCell ref="E59:AC59"/>
    <mergeCell ref="AD59:AF59"/>
    <mergeCell ref="C60:AC60"/>
    <mergeCell ref="C65:AC65"/>
    <mergeCell ref="AD65:AF65"/>
    <mergeCell ref="AG65:AX65"/>
    <mergeCell ref="C66:AC66"/>
    <mergeCell ref="AD66:AF66"/>
    <mergeCell ref="AG66:AX66"/>
    <mergeCell ref="C63:AC63"/>
    <mergeCell ref="AD63:AF63"/>
    <mergeCell ref="AG63:AX63"/>
    <mergeCell ref="C64:AC64"/>
    <mergeCell ref="AD64:AF64"/>
    <mergeCell ref="AG64:AX64"/>
    <mergeCell ref="AD60:AF60"/>
    <mergeCell ref="AG60:AX60"/>
    <mergeCell ref="C53:AC53"/>
    <mergeCell ref="AD53:AF53"/>
    <mergeCell ref="AG53:AX53"/>
    <mergeCell ref="W47:AA47"/>
    <mergeCell ref="AB47:AX47"/>
    <mergeCell ref="W48:AA48"/>
    <mergeCell ref="AB48:AX48"/>
    <mergeCell ref="C49:D51"/>
    <mergeCell ref="E49:F51"/>
    <mergeCell ref="G49:I49"/>
    <mergeCell ref="J49:T49"/>
    <mergeCell ref="U49:AX49"/>
    <mergeCell ref="G50:T50"/>
    <mergeCell ref="C46:D48"/>
    <mergeCell ref="E46:F46"/>
    <mergeCell ref="G46:AX46"/>
    <mergeCell ref="E47:F48"/>
    <mergeCell ref="AI43:AL43"/>
    <mergeCell ref="AM43:AP43"/>
    <mergeCell ref="AQ43:AT43"/>
    <mergeCell ref="AU43:AX43"/>
    <mergeCell ref="A44:F45"/>
    <mergeCell ref="G44:AX45"/>
    <mergeCell ref="U50:AX50"/>
    <mergeCell ref="G51:T51"/>
    <mergeCell ref="A52:AX52"/>
    <mergeCell ref="A46:B51"/>
    <mergeCell ref="AM39:AP40"/>
    <mergeCell ref="AQ39:AT39"/>
    <mergeCell ref="AU39:AX39"/>
    <mergeCell ref="AQ40:AR40"/>
    <mergeCell ref="AS40:AT40"/>
    <mergeCell ref="AU40:AV40"/>
    <mergeCell ref="AW40:AX40"/>
    <mergeCell ref="A39:F43"/>
    <mergeCell ref="G39:O40"/>
    <mergeCell ref="P39:X40"/>
    <mergeCell ref="Y39:AA40"/>
    <mergeCell ref="AB39:AD40"/>
    <mergeCell ref="AM41:AP41"/>
    <mergeCell ref="AQ41:AT41"/>
    <mergeCell ref="AU41:AX41"/>
    <mergeCell ref="Y42:AA42"/>
    <mergeCell ref="AM42:AP42"/>
    <mergeCell ref="AQ42:AT42"/>
    <mergeCell ref="AU42:AX42"/>
    <mergeCell ref="G41:O43"/>
    <mergeCell ref="P41:X43"/>
    <mergeCell ref="Y43:AA43"/>
    <mergeCell ref="AB43:AD43"/>
    <mergeCell ref="AE43:AH43"/>
    <mergeCell ref="AB42:AD42"/>
    <mergeCell ref="AE42:AH42"/>
    <mergeCell ref="AI42:AL42"/>
    <mergeCell ref="A29:F31"/>
    <mergeCell ref="G29:X29"/>
    <mergeCell ref="Y29:AA29"/>
    <mergeCell ref="AB29:AD29"/>
    <mergeCell ref="AE29:AH29"/>
    <mergeCell ref="AI29:AL29"/>
    <mergeCell ref="AB31:AD31"/>
    <mergeCell ref="AE31:AH31"/>
    <mergeCell ref="AI31:AL31"/>
    <mergeCell ref="AE39:AH40"/>
    <mergeCell ref="AI39:AL40"/>
    <mergeCell ref="Y38:AA38"/>
    <mergeCell ref="AB38:AD38"/>
    <mergeCell ref="AE38:AH38"/>
    <mergeCell ref="AI38:AL38"/>
    <mergeCell ref="G37:X38"/>
    <mergeCell ref="Y37:AA37"/>
    <mergeCell ref="AB37:AD37"/>
    <mergeCell ref="AE37:AH37"/>
    <mergeCell ref="AI37:AL37"/>
    <mergeCell ref="Y41:AA41"/>
    <mergeCell ref="P34:X35"/>
    <mergeCell ref="Y34:AA34"/>
    <mergeCell ref="AB34:AD34"/>
    <mergeCell ref="AE34:AH34"/>
    <mergeCell ref="AI34:AL34"/>
    <mergeCell ref="AM31:AP31"/>
    <mergeCell ref="AQ31:AX31"/>
    <mergeCell ref="A36:F38"/>
    <mergeCell ref="G36:X36"/>
    <mergeCell ref="Y36:AA36"/>
    <mergeCell ref="AB36:AD36"/>
    <mergeCell ref="AE36:AH36"/>
    <mergeCell ref="AI36:AL36"/>
    <mergeCell ref="AM34:AP34"/>
    <mergeCell ref="AQ34:AT34"/>
    <mergeCell ref="AU34:AX34"/>
    <mergeCell ref="AQ37:AX37"/>
    <mergeCell ref="AM38:AP38"/>
    <mergeCell ref="AQ38:AX38"/>
    <mergeCell ref="AM37:AP37"/>
    <mergeCell ref="AM36:AP36"/>
    <mergeCell ref="AQ36:AX36"/>
    <mergeCell ref="AM29:AP29"/>
    <mergeCell ref="AQ29:AX29"/>
    <mergeCell ref="Y30:AA30"/>
    <mergeCell ref="AB30:AD30"/>
    <mergeCell ref="A26:F28"/>
    <mergeCell ref="G26:O26"/>
    <mergeCell ref="P26:X26"/>
    <mergeCell ref="Y26:AA26"/>
    <mergeCell ref="AB26:AD26"/>
    <mergeCell ref="AE26:AH26"/>
    <mergeCell ref="Y35:AA35"/>
    <mergeCell ref="AB35:AD35"/>
    <mergeCell ref="AE35:AH35"/>
    <mergeCell ref="AI35:AL35"/>
    <mergeCell ref="AM35:AP35"/>
    <mergeCell ref="AQ35:AT35"/>
    <mergeCell ref="AU35:AX35"/>
    <mergeCell ref="AI33:AL33"/>
    <mergeCell ref="AM33:AP33"/>
    <mergeCell ref="AQ33:AT33"/>
    <mergeCell ref="AU33:AX33"/>
    <mergeCell ref="G34:O35"/>
    <mergeCell ref="AB28:AD28"/>
    <mergeCell ref="AE28:AH28"/>
    <mergeCell ref="AI28:AL28"/>
    <mergeCell ref="AM28:AP28"/>
    <mergeCell ref="AQ28:AT28"/>
    <mergeCell ref="AU28:AX28"/>
    <mergeCell ref="AI26:AL26"/>
    <mergeCell ref="AM26:AP26"/>
    <mergeCell ref="AQ26:AT26"/>
    <mergeCell ref="AU26:AX26"/>
    <mergeCell ref="A32:F32"/>
    <mergeCell ref="G32:AX32"/>
    <mergeCell ref="A33:F35"/>
    <mergeCell ref="G33:O33"/>
    <mergeCell ref="P33:X33"/>
    <mergeCell ref="Y33:AA33"/>
    <mergeCell ref="G27:O28"/>
    <mergeCell ref="P27:X28"/>
    <mergeCell ref="Y27:AA27"/>
    <mergeCell ref="AB27:AD27"/>
    <mergeCell ref="AE27:AH27"/>
    <mergeCell ref="AI27:AL27"/>
    <mergeCell ref="G30:X31"/>
    <mergeCell ref="AE30:AH30"/>
    <mergeCell ref="AI30:AL30"/>
    <mergeCell ref="AM30:AP30"/>
    <mergeCell ref="AQ30:AX30"/>
    <mergeCell ref="Y31:AA31"/>
    <mergeCell ref="AB33:AD33"/>
    <mergeCell ref="AE33:AH33"/>
    <mergeCell ref="AM27:AP27"/>
    <mergeCell ref="AQ27:AT27"/>
    <mergeCell ref="AU27:AX27"/>
    <mergeCell ref="Y28:AA28"/>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7:V48"/>
    <mergeCell ref="U51:AX51"/>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2:AF72"/>
    <mergeCell ref="C72:N72"/>
    <mergeCell ref="X99:Z99"/>
    <mergeCell ref="AJ99:AL99"/>
    <mergeCell ref="C75:D75"/>
    <mergeCell ref="E75:G75"/>
    <mergeCell ref="H75:I75"/>
    <mergeCell ref="A80:AX80"/>
    <mergeCell ref="A81:AX81"/>
    <mergeCell ref="A82:AX82"/>
    <mergeCell ref="A83:E83"/>
    <mergeCell ref="F83:AX83"/>
    <mergeCell ref="A84:AX84"/>
    <mergeCell ref="A78:B79"/>
    <mergeCell ref="C78:F78"/>
    <mergeCell ref="G78:AX78"/>
    <mergeCell ref="C79:F79"/>
    <mergeCell ref="G79:AX79"/>
    <mergeCell ref="A90:D90"/>
    <mergeCell ref="AT99:AU99"/>
    <mergeCell ref="AV99:AW99"/>
    <mergeCell ref="C74:D74"/>
    <mergeCell ref="E74:G74"/>
    <mergeCell ref="H74:I74"/>
    <mergeCell ref="M77:N77"/>
    <mergeCell ref="C73:D73"/>
    <mergeCell ref="E73:G73"/>
    <mergeCell ref="H73:I73"/>
    <mergeCell ref="J73:L73"/>
    <mergeCell ref="M73:N73"/>
    <mergeCell ref="O73:AF73"/>
    <mergeCell ref="O74:AF74"/>
    <mergeCell ref="O75:AF75"/>
    <mergeCell ref="O76:AF76"/>
    <mergeCell ref="O77:AF77"/>
    <mergeCell ref="J74:L74"/>
    <mergeCell ref="M74:N74"/>
  </mergeCells>
  <phoneticPr fontId="6"/>
  <conditionalFormatting sqref="P14:AQ14">
    <cfRule type="expression" dxfId="115" priority="905">
      <formula>IF(RIGHT(TEXT(P14,"0.#"),1)=".",FALSE,TRUE)</formula>
    </cfRule>
    <cfRule type="expression" dxfId="114" priority="906">
      <formula>IF(RIGHT(TEXT(P14,"0.#"),1)=".",TRUE,FALSE)</formula>
    </cfRule>
  </conditionalFormatting>
  <conditionalFormatting sqref="P18:AX18">
    <cfRule type="expression" dxfId="113" priority="903">
      <formula>IF(RIGHT(TEXT(P18,"0.#"),1)=".",FALSE,TRUE)</formula>
    </cfRule>
    <cfRule type="expression" dxfId="112" priority="904">
      <formula>IF(RIGHT(TEXT(P18,"0.#"),1)=".",TRUE,FALSE)</formula>
    </cfRule>
  </conditionalFormatting>
  <conditionalFormatting sqref="Y119">
    <cfRule type="expression" dxfId="111" priority="899">
      <formula>IF(RIGHT(TEXT(Y119,"0.#"),1)=".",FALSE,TRUE)</formula>
    </cfRule>
    <cfRule type="expression" dxfId="110" priority="900">
      <formula>IF(RIGHT(TEXT(Y119,"0.#"),1)=".",TRUE,FALSE)</formula>
    </cfRule>
  </conditionalFormatting>
  <conditionalFormatting sqref="P16:AQ17 P15:AX15 P13:AX13">
    <cfRule type="expression" dxfId="109" priority="897">
      <formula>IF(RIGHT(TEXT(P13,"0.#"),1)=".",FALSE,TRUE)</formula>
    </cfRule>
    <cfRule type="expression" dxfId="108" priority="898">
      <formula>IF(RIGHT(TEXT(P13,"0.#"),1)=".",TRUE,FALSE)</formula>
    </cfRule>
  </conditionalFormatting>
  <conditionalFormatting sqref="P19:AJ19">
    <cfRule type="expression" dxfId="107" priority="895">
      <formula>IF(RIGHT(TEXT(P19,"0.#"),1)=".",FALSE,TRUE)</formula>
    </cfRule>
    <cfRule type="expression" dxfId="106" priority="896">
      <formula>IF(RIGHT(TEXT(P19,"0.#"),1)=".",TRUE,FALSE)</formula>
    </cfRule>
  </conditionalFormatting>
  <conditionalFormatting sqref="AE27 AQ27">
    <cfRule type="expression" dxfId="105" priority="893">
      <formula>IF(RIGHT(TEXT(AE27,"0.#"),1)=".",FALSE,TRUE)</formula>
    </cfRule>
    <cfRule type="expression" dxfId="104" priority="894">
      <formula>IF(RIGHT(TEXT(AE27,"0.#"),1)=".",TRUE,FALSE)</formula>
    </cfRule>
  </conditionalFormatting>
  <conditionalFormatting sqref="Y118">
    <cfRule type="expression" dxfId="103" priority="891">
      <formula>IF(RIGHT(TEXT(Y118,"0.#"),1)=".",FALSE,TRUE)</formula>
    </cfRule>
    <cfRule type="expression" dxfId="102" priority="892">
      <formula>IF(RIGHT(TEXT(Y118,"0.#"),1)=".",TRUE,FALSE)</formula>
    </cfRule>
  </conditionalFormatting>
  <conditionalFormatting sqref="AU119">
    <cfRule type="expression" dxfId="101" priority="887">
      <formula>IF(RIGHT(TEXT(AU119,"0.#"),1)=".",FALSE,TRUE)</formula>
    </cfRule>
    <cfRule type="expression" dxfId="100" priority="888">
      <formula>IF(RIGHT(TEXT(AU119,"0.#"),1)=".",TRUE,FALSE)</formula>
    </cfRule>
  </conditionalFormatting>
  <conditionalFormatting sqref="AU118">
    <cfRule type="expression" dxfId="99" priority="885">
      <formula>IF(RIGHT(TEXT(AU118,"0.#"),1)=".",FALSE,TRUE)</formula>
    </cfRule>
    <cfRule type="expression" dxfId="98" priority="886">
      <formula>IF(RIGHT(TEXT(AU118,"0.#"),1)=".",TRUE,FALSE)</formula>
    </cfRule>
  </conditionalFormatting>
  <conditionalFormatting sqref="AI27">
    <cfRule type="expression" dxfId="97" priority="871">
      <formula>IF(RIGHT(TEXT(AI27,"0.#"),1)=".",FALSE,TRUE)</formula>
    </cfRule>
    <cfRule type="expression" dxfId="96" priority="872">
      <formula>IF(RIGHT(TEXT(AI27,"0.#"),1)=".",TRUE,FALSE)</formula>
    </cfRule>
  </conditionalFormatting>
  <conditionalFormatting sqref="AM27">
    <cfRule type="expression" dxfId="95" priority="869">
      <formula>IF(RIGHT(TEXT(AM27,"0.#"),1)=".",FALSE,TRUE)</formula>
    </cfRule>
    <cfRule type="expression" dxfId="94" priority="870">
      <formula>IF(RIGHT(TEXT(AM27,"0.#"),1)=".",TRUE,FALSE)</formula>
    </cfRule>
  </conditionalFormatting>
  <conditionalFormatting sqref="AE28">
    <cfRule type="expression" dxfId="93" priority="867">
      <formula>IF(RIGHT(TEXT(AE28,"0.#"),1)=".",FALSE,TRUE)</formula>
    </cfRule>
    <cfRule type="expression" dxfId="92" priority="868">
      <formula>IF(RIGHT(TEXT(AE28,"0.#"),1)=".",TRUE,FALSE)</formula>
    </cfRule>
  </conditionalFormatting>
  <conditionalFormatting sqref="AI28">
    <cfRule type="expression" dxfId="91" priority="865">
      <formula>IF(RIGHT(TEXT(AI28,"0.#"),1)=".",FALSE,TRUE)</formula>
    </cfRule>
    <cfRule type="expression" dxfId="90" priority="866">
      <formula>IF(RIGHT(TEXT(AI28,"0.#"),1)=".",TRUE,FALSE)</formula>
    </cfRule>
  </conditionalFormatting>
  <conditionalFormatting sqref="AM28">
    <cfRule type="expression" dxfId="89" priority="863">
      <formula>IF(RIGHT(TEXT(AM28,"0.#"),1)=".",FALSE,TRUE)</formula>
    </cfRule>
    <cfRule type="expression" dxfId="88" priority="864">
      <formula>IF(RIGHT(TEXT(AM28,"0.#"),1)=".",TRUE,FALSE)</formula>
    </cfRule>
  </conditionalFormatting>
  <conditionalFormatting sqref="AQ28">
    <cfRule type="expression" dxfId="87" priority="861">
      <formula>IF(RIGHT(TEXT(AQ28,"0.#"),1)=".",FALSE,TRUE)</formula>
    </cfRule>
    <cfRule type="expression" dxfId="86" priority="862">
      <formula>IF(RIGHT(TEXT(AQ28,"0.#"),1)=".",TRUE,FALSE)</formula>
    </cfRule>
  </conditionalFormatting>
  <conditionalFormatting sqref="AL125:AO125">
    <cfRule type="expression" dxfId="85" priority="823">
      <formula>IF(AND(AL125&gt;=0, RIGHT(TEXT(AL125,"0.#"),1)&lt;&gt;"."),TRUE,FALSE)</formula>
    </cfRule>
    <cfRule type="expression" dxfId="84" priority="824">
      <formula>IF(AND(AL125&gt;=0, RIGHT(TEXT(AL125,"0.#"),1)="."),TRUE,FALSE)</formula>
    </cfRule>
    <cfRule type="expression" dxfId="83" priority="825">
      <formula>IF(AND(AL125&lt;0, RIGHT(TEXT(AL125,"0.#"),1)&lt;&gt;"."),TRUE,FALSE)</formula>
    </cfRule>
    <cfRule type="expression" dxfId="82" priority="826">
      <formula>IF(AND(AL125&lt;0, RIGHT(TEXT(AL125,"0.#"),1)="."),TRUE,FALSE)</formula>
    </cfRule>
  </conditionalFormatting>
  <conditionalFormatting sqref="Y125">
    <cfRule type="expression" dxfId="81" priority="821">
      <formula>IF(RIGHT(TEXT(Y125,"0.#"),1)=".",FALSE,TRUE)</formula>
    </cfRule>
    <cfRule type="expression" dxfId="80" priority="822">
      <formula>IF(RIGHT(TEXT(Y125,"0.#"),1)=".",TRUE,FALSE)</formula>
    </cfRule>
  </conditionalFormatting>
  <conditionalFormatting sqref="Y129">
    <cfRule type="expression" dxfId="79" priority="753">
      <formula>IF(RIGHT(TEXT(Y129,"0.#"),1)=".",FALSE,TRUE)</formula>
    </cfRule>
    <cfRule type="expression" dxfId="78" priority="754">
      <formula>IF(RIGHT(TEXT(Y129,"0.#"),1)=".",TRUE,FALSE)</formula>
    </cfRule>
  </conditionalFormatting>
  <conditionalFormatting sqref="W23">
    <cfRule type="expression" dxfId="77" priority="819">
      <formula>IF(RIGHT(TEXT(W23,"0.#"),1)=".",FALSE,TRUE)</formula>
    </cfRule>
    <cfRule type="expression" dxfId="76" priority="820">
      <formula>IF(RIGHT(TEXT(W23,"0.#"),1)=".",TRUE,FALSE)</formula>
    </cfRule>
  </conditionalFormatting>
  <conditionalFormatting sqref="P23">
    <cfRule type="expression" dxfId="75" priority="813">
      <formula>IF(RIGHT(TEXT(P23,"0.#"),1)=".",FALSE,TRUE)</formula>
    </cfRule>
    <cfRule type="expression" dxfId="74" priority="814">
      <formula>IF(RIGHT(TEXT(P23,"0.#"),1)=".",TRUE,FALSE)</formula>
    </cfRule>
  </conditionalFormatting>
  <conditionalFormatting sqref="AL129:AO129">
    <cfRule type="expression" dxfId="73" priority="755">
      <formula>IF(AND(AL129&gt;=0, RIGHT(TEXT(AL129,"0.#"),1)&lt;&gt;"."),TRUE,FALSE)</formula>
    </cfRule>
    <cfRule type="expression" dxfId="72" priority="756">
      <formula>IF(AND(AL129&gt;=0, RIGHT(TEXT(AL129,"0.#"),1)="."),TRUE,FALSE)</formula>
    </cfRule>
    <cfRule type="expression" dxfId="71" priority="757">
      <formula>IF(AND(AL129&lt;0, RIGHT(TEXT(AL129,"0.#"),1)&lt;&gt;"."),TRUE,FALSE)</formula>
    </cfRule>
    <cfRule type="expression" dxfId="70" priority="758">
      <formula>IF(AND(AL129&lt;0, RIGHT(TEXT(AL129,"0.#"),1)="."),TRUE,FALSE)</formula>
    </cfRule>
  </conditionalFormatting>
  <conditionalFormatting sqref="AU28">
    <cfRule type="expression" dxfId="69" priority="677">
      <formula>IF(RIGHT(TEXT(AU28,"0.#"),1)=".",FALSE,TRUE)</formula>
    </cfRule>
    <cfRule type="expression" dxfId="68" priority="678">
      <formula>IF(RIGHT(TEXT(AU28,"0.#"),1)=".",TRUE,FALSE)</formula>
    </cfRule>
  </conditionalFormatting>
  <conditionalFormatting sqref="AU27">
    <cfRule type="expression" dxfId="67" priority="679">
      <formula>IF(RIGHT(TEXT(AU27,"0.#"),1)=".",FALSE,TRUE)</formula>
    </cfRule>
    <cfRule type="expression" dxfId="66" priority="680">
      <formula>IF(RIGHT(TEXT(AU27,"0.#"),1)=".",TRUE,FALSE)</formula>
    </cfRule>
  </conditionalFormatting>
  <conditionalFormatting sqref="P24:AC24">
    <cfRule type="expression" dxfId="65" priority="675">
      <formula>IF(RIGHT(TEXT(P24,"0.#"),1)=".",FALSE,TRUE)</formula>
    </cfRule>
    <cfRule type="expression" dxfId="64" priority="676">
      <formula>IF(RIGHT(TEXT(P24,"0.#"),1)=".",TRUE,FALSE)</formula>
    </cfRule>
  </conditionalFormatting>
  <conditionalFormatting sqref="AM37">
    <cfRule type="expression" dxfId="63" priority="625">
      <formula>IF(RIGHT(TEXT(AM37,"0.#"),1)=".",FALSE,TRUE)</formula>
    </cfRule>
    <cfRule type="expression" dxfId="62" priority="626">
      <formula>IF(RIGHT(TEXT(AM37,"0.#"),1)=".",TRUE,FALSE)</formula>
    </cfRule>
  </conditionalFormatting>
  <conditionalFormatting sqref="AE38 AM38">
    <cfRule type="expression" dxfId="61" priority="623">
      <formula>IF(RIGHT(TEXT(AE38,"0.#"),1)=".",FALSE,TRUE)</formula>
    </cfRule>
    <cfRule type="expression" dxfId="60" priority="624">
      <formula>IF(RIGHT(TEXT(AE38,"0.#"),1)=".",TRUE,FALSE)</formula>
    </cfRule>
  </conditionalFormatting>
  <conditionalFormatting sqref="AI38">
    <cfRule type="expression" dxfId="59" priority="621">
      <formula>IF(RIGHT(TEXT(AI38,"0.#"),1)=".",FALSE,TRUE)</formula>
    </cfRule>
    <cfRule type="expression" dxfId="58" priority="622">
      <formula>IF(RIGHT(TEXT(AI38,"0.#"),1)=".",TRUE,FALSE)</formula>
    </cfRule>
  </conditionalFormatting>
  <conditionalFormatting sqref="AQ38">
    <cfRule type="expression" dxfId="57" priority="619">
      <formula>IF(RIGHT(TEXT(AQ38,"0.#"),1)=".",FALSE,TRUE)</formula>
    </cfRule>
    <cfRule type="expression" dxfId="56" priority="620">
      <formula>IF(RIGHT(TEXT(AQ38,"0.#"),1)=".",TRUE,FALSE)</formula>
    </cfRule>
  </conditionalFormatting>
  <conditionalFormatting sqref="AE37 AQ37">
    <cfRule type="expression" dxfId="55" priority="629">
      <formula>IF(RIGHT(TEXT(AE37,"0.#"),1)=".",FALSE,TRUE)</formula>
    </cfRule>
    <cfRule type="expression" dxfId="54" priority="630">
      <formula>IF(RIGHT(TEXT(AE37,"0.#"),1)=".",TRUE,FALSE)</formula>
    </cfRule>
  </conditionalFormatting>
  <conditionalFormatting sqref="AI37">
    <cfRule type="expression" dxfId="53" priority="627">
      <formula>IF(RIGHT(TEXT(AI37,"0.#"),1)=".",FALSE,TRUE)</formula>
    </cfRule>
    <cfRule type="expression" dxfId="52" priority="628">
      <formula>IF(RIGHT(TEXT(AI37,"0.#"),1)=".",TRUE,FALSE)</formula>
    </cfRule>
  </conditionalFormatting>
  <conditionalFormatting sqref="AE34 AQ34">
    <cfRule type="expression" dxfId="51" priority="617">
      <formula>IF(RIGHT(TEXT(AE34,"0.#"),1)=".",FALSE,TRUE)</formula>
    </cfRule>
    <cfRule type="expression" dxfId="50" priority="618">
      <formula>IF(RIGHT(TEXT(AE34,"0.#"),1)=".",TRUE,FALSE)</formula>
    </cfRule>
  </conditionalFormatting>
  <conditionalFormatting sqref="AI34">
    <cfRule type="expression" dxfId="49" priority="615">
      <formula>IF(RIGHT(TEXT(AI34,"0.#"),1)=".",FALSE,TRUE)</formula>
    </cfRule>
    <cfRule type="expression" dxfId="48" priority="616">
      <formula>IF(RIGHT(TEXT(AI34,"0.#"),1)=".",TRUE,FALSE)</formula>
    </cfRule>
  </conditionalFormatting>
  <conditionalFormatting sqref="AM34">
    <cfRule type="expression" dxfId="47" priority="613">
      <formula>IF(RIGHT(TEXT(AM34,"0.#"),1)=".",FALSE,TRUE)</formula>
    </cfRule>
    <cfRule type="expression" dxfId="46" priority="614">
      <formula>IF(RIGHT(TEXT(AM34,"0.#"),1)=".",TRUE,FALSE)</formula>
    </cfRule>
  </conditionalFormatting>
  <conditionalFormatting sqref="AE35">
    <cfRule type="expression" dxfId="45" priority="611">
      <formula>IF(RIGHT(TEXT(AE35,"0.#"),1)=".",FALSE,TRUE)</formula>
    </cfRule>
    <cfRule type="expression" dxfId="44" priority="612">
      <formula>IF(RIGHT(TEXT(AE35,"0.#"),1)=".",TRUE,FALSE)</formula>
    </cfRule>
  </conditionalFormatting>
  <conditionalFormatting sqref="AI35">
    <cfRule type="expression" dxfId="43" priority="609">
      <formula>IF(RIGHT(TEXT(AI35,"0.#"),1)=".",FALSE,TRUE)</formula>
    </cfRule>
    <cfRule type="expression" dxfId="42" priority="610">
      <formula>IF(RIGHT(TEXT(AI35,"0.#"),1)=".",TRUE,FALSE)</formula>
    </cfRule>
  </conditionalFormatting>
  <conditionalFormatting sqref="AM35">
    <cfRule type="expression" dxfId="41" priority="607">
      <formula>IF(RIGHT(TEXT(AM35,"0.#"),1)=".",FALSE,TRUE)</formula>
    </cfRule>
    <cfRule type="expression" dxfId="40" priority="608">
      <formula>IF(RIGHT(TEXT(AM35,"0.#"),1)=".",TRUE,FALSE)</formula>
    </cfRule>
  </conditionalFormatting>
  <conditionalFormatting sqref="AQ35">
    <cfRule type="expression" dxfId="39" priority="605">
      <formula>IF(RIGHT(TEXT(AQ35,"0.#"),1)=".",FALSE,TRUE)</formula>
    </cfRule>
    <cfRule type="expression" dxfId="38" priority="606">
      <formula>IF(RIGHT(TEXT(AQ35,"0.#"),1)=".",TRUE,FALSE)</formula>
    </cfRule>
  </conditionalFormatting>
  <conditionalFormatting sqref="AU34">
    <cfRule type="expression" dxfId="37" priority="603">
      <formula>IF(RIGHT(TEXT(AU34,"0.#"),1)=".",FALSE,TRUE)</formula>
    </cfRule>
    <cfRule type="expression" dxfId="36" priority="604">
      <formula>IF(RIGHT(TEXT(AU34,"0.#"),1)=".",TRUE,FALSE)</formula>
    </cfRule>
  </conditionalFormatting>
  <conditionalFormatting sqref="AU35">
    <cfRule type="expression" dxfId="35" priority="601">
      <formula>IF(RIGHT(TEXT(AU35,"0.#"),1)=".",FALSE,TRUE)</formula>
    </cfRule>
    <cfRule type="expression" dxfId="34" priority="602">
      <formula>IF(RIGHT(TEXT(AU35,"0.#"),1)=".",TRUE,FALSE)</formula>
    </cfRule>
  </conditionalFormatting>
  <conditionalFormatting sqref="AM30">
    <cfRule type="expression" dxfId="33" priority="541">
      <formula>IF(RIGHT(TEXT(AM30,"0.#"),1)=".",FALSE,TRUE)</formula>
    </cfRule>
    <cfRule type="expression" dxfId="32" priority="542">
      <formula>IF(RIGHT(TEXT(AM30,"0.#"),1)=".",TRUE,FALSE)</formula>
    </cfRule>
  </conditionalFormatting>
  <conditionalFormatting sqref="AE31 AM31">
    <cfRule type="expression" dxfId="31" priority="539">
      <formula>IF(RIGHT(TEXT(AE31,"0.#"),1)=".",FALSE,TRUE)</formula>
    </cfRule>
    <cfRule type="expression" dxfId="30" priority="540">
      <formula>IF(RIGHT(TEXT(AE31,"0.#"),1)=".",TRUE,FALSE)</formula>
    </cfRule>
  </conditionalFormatting>
  <conditionalFormatting sqref="AI31">
    <cfRule type="expression" dxfId="29" priority="537">
      <formula>IF(RIGHT(TEXT(AI31,"0.#"),1)=".",FALSE,TRUE)</formula>
    </cfRule>
    <cfRule type="expression" dxfId="28" priority="538">
      <formula>IF(RIGHT(TEXT(AI31,"0.#"),1)=".",TRUE,FALSE)</formula>
    </cfRule>
  </conditionalFormatting>
  <conditionalFormatting sqref="AQ31">
    <cfRule type="expression" dxfId="27" priority="535">
      <formula>IF(RIGHT(TEXT(AQ31,"0.#"),1)=".",FALSE,TRUE)</formula>
    </cfRule>
    <cfRule type="expression" dxfId="26" priority="536">
      <formula>IF(RIGHT(TEXT(AQ31,"0.#"),1)=".",TRUE,FALSE)</formula>
    </cfRule>
  </conditionalFormatting>
  <conditionalFormatting sqref="AE30 AQ30">
    <cfRule type="expression" dxfId="25" priority="545">
      <formula>IF(RIGHT(TEXT(AE30,"0.#"),1)=".",FALSE,TRUE)</formula>
    </cfRule>
    <cfRule type="expression" dxfId="24" priority="546">
      <formula>IF(RIGHT(TEXT(AE30,"0.#"),1)=".",TRUE,FALSE)</formula>
    </cfRule>
  </conditionalFormatting>
  <conditionalFormatting sqref="AI30">
    <cfRule type="expression" dxfId="23" priority="543">
      <formula>IF(RIGHT(TEXT(AI30,"0.#"),1)=".",FALSE,TRUE)</formula>
    </cfRule>
    <cfRule type="expression" dxfId="22" priority="544">
      <formula>IF(RIGHT(TEXT(AI30,"0.#"),1)=".",TRUE,FALSE)</formula>
    </cfRule>
  </conditionalFormatting>
  <conditionalFormatting sqref="AE41">
    <cfRule type="expression" dxfId="21" priority="497">
      <formula>IF(RIGHT(TEXT(AE41,"0.#"),1)=".",FALSE,TRUE)</formula>
    </cfRule>
    <cfRule type="expression" dxfId="20" priority="498">
      <formula>IF(RIGHT(TEXT(AE41,"0.#"),1)=".",TRUE,FALSE)</formula>
    </cfRule>
  </conditionalFormatting>
  <conditionalFormatting sqref="AM43">
    <cfRule type="expression" dxfId="19" priority="481">
      <formula>IF(RIGHT(TEXT(AM43,"0.#"),1)=".",FALSE,TRUE)</formula>
    </cfRule>
    <cfRule type="expression" dxfId="18" priority="482">
      <formula>IF(RIGHT(TEXT(AM43,"0.#"),1)=".",TRUE,FALSE)</formula>
    </cfRule>
  </conditionalFormatting>
  <conditionalFormatting sqref="AE42">
    <cfRule type="expression" dxfId="17" priority="495">
      <formula>IF(RIGHT(TEXT(AE42,"0.#"),1)=".",FALSE,TRUE)</formula>
    </cfRule>
    <cfRule type="expression" dxfId="16" priority="496">
      <formula>IF(RIGHT(TEXT(AE42,"0.#"),1)=".",TRUE,FALSE)</formula>
    </cfRule>
  </conditionalFormatting>
  <conditionalFormatting sqref="AE43">
    <cfRule type="expression" dxfId="15" priority="493">
      <formula>IF(RIGHT(TEXT(AE43,"0.#"),1)=".",FALSE,TRUE)</formula>
    </cfRule>
    <cfRule type="expression" dxfId="14" priority="494">
      <formula>IF(RIGHT(TEXT(AE43,"0.#"),1)=".",TRUE,FALSE)</formula>
    </cfRule>
  </conditionalFormatting>
  <conditionalFormatting sqref="AI43">
    <cfRule type="expression" dxfId="13" priority="491">
      <formula>IF(RIGHT(TEXT(AI43,"0.#"),1)=".",FALSE,TRUE)</formula>
    </cfRule>
    <cfRule type="expression" dxfId="12" priority="492">
      <formula>IF(RIGHT(TEXT(AI43,"0.#"),1)=".",TRUE,FALSE)</formula>
    </cfRule>
  </conditionalFormatting>
  <conditionalFormatting sqref="AI42">
    <cfRule type="expression" dxfId="11" priority="489">
      <formula>IF(RIGHT(TEXT(AI42,"0.#"),1)=".",FALSE,TRUE)</formula>
    </cfRule>
    <cfRule type="expression" dxfId="10" priority="490">
      <formula>IF(RIGHT(TEXT(AI42,"0.#"),1)=".",TRUE,FALSE)</formula>
    </cfRule>
  </conditionalFormatting>
  <conditionalFormatting sqref="AI41">
    <cfRule type="expression" dxfId="9" priority="487">
      <formula>IF(RIGHT(TEXT(AI41,"0.#"),1)=".",FALSE,TRUE)</formula>
    </cfRule>
    <cfRule type="expression" dxfId="8" priority="488">
      <formula>IF(RIGHT(TEXT(AI41,"0.#"),1)=".",TRUE,FALSE)</formula>
    </cfRule>
  </conditionalFormatting>
  <conditionalFormatting sqref="AM41">
    <cfRule type="expression" dxfId="7" priority="485">
      <formula>IF(RIGHT(TEXT(AM41,"0.#"),1)=".",FALSE,TRUE)</formula>
    </cfRule>
    <cfRule type="expression" dxfId="6" priority="486">
      <formula>IF(RIGHT(TEXT(AM41,"0.#"),1)=".",TRUE,FALSE)</formula>
    </cfRule>
  </conditionalFormatting>
  <conditionalFormatting sqref="AM42">
    <cfRule type="expression" dxfId="5" priority="483">
      <formula>IF(RIGHT(TEXT(AM42,"0.#"),1)=".",FALSE,TRUE)</formula>
    </cfRule>
    <cfRule type="expression" dxfId="4" priority="484">
      <formula>IF(RIGHT(TEXT(AM42,"0.#"),1)=".",TRUE,FALSE)</formula>
    </cfRule>
  </conditionalFormatting>
  <conditionalFormatting sqref="AQ41:AQ43">
    <cfRule type="expression" dxfId="3" priority="479">
      <formula>IF(RIGHT(TEXT(AQ41,"0.#"),1)=".",FALSE,TRUE)</formula>
    </cfRule>
    <cfRule type="expression" dxfId="2" priority="480">
      <formula>IF(RIGHT(TEXT(AQ41,"0.#"),1)=".",TRUE,FALSE)</formula>
    </cfRule>
  </conditionalFormatting>
  <conditionalFormatting sqref="AU41:AU43">
    <cfRule type="expression" dxfId="1" priority="477">
      <formula>IF(RIGHT(TEXT(AU41,"0.#"),1)=".",FALSE,TRUE)</formula>
    </cfRule>
    <cfRule type="expression" dxfId="0" priority="478">
      <formula>IF(RIGHT(TEXT(AU41,"0.#"),1)=".",TRUE,FALSE)</formula>
    </cfRule>
  </conditionalFormatting>
  <dataValidations count="16">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73: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25:AK125 AH129:AK129">
      <formula1>OR(AND(MOD(IF(ISNUMBER(AH125), AH125, 0.5),1)=0, 0&lt;=AH125), AH125="-")</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sqref="S5:X5">
      <formula1>T終了年度</formula1>
    </dataValidation>
    <dataValidation type="list" allowBlank="1" showInputMessage="1" showErrorMessage="1" sqref="H73:I77">
      <formula1>T事業番号</formula1>
    </dataValidation>
    <dataValidation type="custom" imeMode="disabled" allowBlank="1" showInputMessage="1" showErrorMessage="1" sqref="AY23 P13:AX13 AR15:AX15 P14:AQ18 AR18:AX18 P19:AJ19 Y118:AB118 AU118:AX118 Y125:AB125 AL125:AO125 Y129:AB129 AL129:AO129 AE37:AX37 AE27:AX28 AE30:AX30 AQ40:AR40 AU40:AX40 AE41:AX43 AE34:AX35 P23:AC24">
      <formula1>OR(ISNUMBER(P13), P13="-")</formula1>
    </dataValidation>
    <dataValidation type="list" allowBlank="1" showInputMessage="1" showErrorMessage="1" sqref="Q99:R99 AC99:AD99 AO99:AP99">
      <formula1>#REF!</formula1>
    </dataValidation>
    <dataValidation type="custom" allowBlank="1" showInputMessage="1" showErrorMessage="1" errorTitle="法人番号チェック" error="法人番号は13桁の数字で入力してください。" sqref="J129:O129 J125:O125">
      <formula1>OR(J125="-",AND(LEN(J125)=13,IFERROR(SEARCH("-",J125),"")="",IFERROR(SEARCH(".",J125),"")="",ISNUMBER(J125)))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16383" man="1"/>
    <brk id="70" max="49" man="1"/>
    <brk id="87" max="49" man="1"/>
    <brk id="11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AC125:AG125 AC129:AG129</xm:sqref>
        </x14:dataValidation>
        <x14:dataValidation type="list" allowBlank="1" showInputMessage="1" showErrorMessage="1">
          <x14:formula1>
            <xm:f>入力規則等!$AI$2:$AI$8</xm:f>
          </x14:formula1>
          <xm:sqref>J49:T49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E73:G77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C73:D77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37" t="s">
        <v>168</v>
      </c>
      <c r="AI1" s="37" t="s">
        <v>171</v>
      </c>
      <c r="AK1" s="37" t="s">
        <v>175</v>
      </c>
      <c r="AM1" s="49"/>
      <c r="AN1" s="49"/>
      <c r="AP1" s="26" t="s">
        <v>211</v>
      </c>
    </row>
    <row r="2" spans="1:42" ht="13.5" customHeight="1" x14ac:dyDescent="0.15">
      <c r="A2" s="14" t="s">
        <v>77</v>
      </c>
      <c r="B2" s="15"/>
      <c r="C2" s="13" t="str">
        <f>IF(B2="","",A2)</f>
        <v/>
      </c>
      <c r="D2" s="13" t="str">
        <f>IF(C2="","",IF(D1&lt;&gt;"",CONCATENATE(D1,"、",C2),C2))</f>
        <v/>
      </c>
      <c r="F2" s="12" t="s">
        <v>64</v>
      </c>
      <c r="G2" s="17" t="s">
        <v>573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4">
        <v>21</v>
      </c>
      <c r="W2" s="30" t="s">
        <v>161</v>
      </c>
      <c r="Y2" s="30" t="s">
        <v>60</v>
      </c>
      <c r="Z2" s="30" t="s">
        <v>60</v>
      </c>
      <c r="AA2" s="57" t="s">
        <v>253</v>
      </c>
      <c r="AB2" s="57" t="s">
        <v>478</v>
      </c>
      <c r="AC2" s="58" t="s">
        <v>126</v>
      </c>
      <c r="AD2" s="26"/>
      <c r="AE2" s="32" t="s">
        <v>157</v>
      </c>
      <c r="AF2" s="28"/>
      <c r="AG2" s="38" t="s">
        <v>219</v>
      </c>
      <c r="AI2" s="37" t="s">
        <v>250</v>
      </c>
      <c r="AK2" s="37" t="s">
        <v>176</v>
      </c>
      <c r="AM2" s="49"/>
      <c r="AN2" s="49"/>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573</v>
      </c>
      <c r="R3" s="13" t="str">
        <f t="shared" ref="R3:R8" si="3">IF(Q3="","",P3)</f>
        <v>委託・請負</v>
      </c>
      <c r="S3" s="13" t="str">
        <f t="shared" ref="S3:S8" si="4">IF(R3="",S2,IF(S2&lt;&gt;"",CONCATENATE(S2,"、",R3),R3))</f>
        <v>委託・請負</v>
      </c>
      <c r="T3" s="13"/>
      <c r="U3" s="30" t="s">
        <v>509</v>
      </c>
      <c r="W3" s="30" t="s">
        <v>136</v>
      </c>
      <c r="Y3" s="30" t="s">
        <v>61</v>
      </c>
      <c r="Z3" s="30" t="s">
        <v>385</v>
      </c>
      <c r="AA3" s="57" t="s">
        <v>351</v>
      </c>
      <c r="AB3" s="57" t="s">
        <v>479</v>
      </c>
      <c r="AC3" s="58" t="s">
        <v>127</v>
      </c>
      <c r="AD3" s="26"/>
      <c r="AE3" s="32" t="s">
        <v>158</v>
      </c>
      <c r="AF3" s="28"/>
      <c r="AG3" s="38" t="s">
        <v>220</v>
      </c>
      <c r="AI3" s="37" t="s">
        <v>170</v>
      </c>
      <c r="AK3" s="37" t="str">
        <f>CHAR(CODE(AK2)+1)</f>
        <v>B</v>
      </c>
      <c r="AM3" s="49"/>
      <c r="AN3" s="49"/>
      <c r="AP3" s="38"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561</v>
      </c>
      <c r="W4" s="30" t="s">
        <v>137</v>
      </c>
      <c r="Y4" s="30" t="s">
        <v>258</v>
      </c>
      <c r="Z4" s="30" t="s">
        <v>386</v>
      </c>
      <c r="AA4" s="57" t="s">
        <v>352</v>
      </c>
      <c r="AB4" s="57" t="s">
        <v>480</v>
      </c>
      <c r="AC4" s="57" t="s">
        <v>128</v>
      </c>
      <c r="AD4" s="26"/>
      <c r="AE4" s="32" t="s">
        <v>159</v>
      </c>
      <c r="AF4" s="28"/>
      <c r="AG4" s="38" t="s">
        <v>221</v>
      </c>
      <c r="AI4" s="37" t="s">
        <v>172</v>
      </c>
      <c r="AK4" s="37" t="str">
        <f t="shared" ref="AK4:AK49" si="7">CHAR(CODE(AK3)+1)</f>
        <v>C</v>
      </c>
      <c r="AM4" s="49"/>
      <c r="AN4" s="49"/>
      <c r="AP4" s="38"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533</v>
      </c>
      <c r="Y5" s="30" t="s">
        <v>259</v>
      </c>
      <c r="Z5" s="30" t="s">
        <v>387</v>
      </c>
      <c r="AA5" s="57" t="s">
        <v>353</v>
      </c>
      <c r="AB5" s="57" t="s">
        <v>481</v>
      </c>
      <c r="AC5" s="57" t="s">
        <v>160</v>
      </c>
      <c r="AD5" s="29"/>
      <c r="AE5" s="32" t="s">
        <v>231</v>
      </c>
      <c r="AF5" s="28"/>
      <c r="AG5" s="38" t="s">
        <v>222</v>
      </c>
      <c r="AI5" s="37" t="s">
        <v>256</v>
      </c>
      <c r="AK5" s="37" t="str">
        <f t="shared" si="7"/>
        <v>D</v>
      </c>
      <c r="AP5" s="38"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233</v>
      </c>
      <c r="W6" s="30" t="s">
        <v>535</v>
      </c>
      <c r="Y6" s="30" t="s">
        <v>260</v>
      </c>
      <c r="Z6" s="30" t="s">
        <v>388</v>
      </c>
      <c r="AA6" s="57" t="s">
        <v>354</v>
      </c>
      <c r="AB6" s="57" t="s">
        <v>482</v>
      </c>
      <c r="AC6" s="57" t="s">
        <v>129</v>
      </c>
      <c r="AD6" s="29"/>
      <c r="AE6" s="32" t="s">
        <v>229</v>
      </c>
      <c r="AF6" s="28"/>
      <c r="AG6" s="38" t="s">
        <v>223</v>
      </c>
      <c r="AI6" s="37" t="s">
        <v>257</v>
      </c>
      <c r="AK6" s="37" t="str">
        <f>CHAR(CODE(AK5)+1)</f>
        <v>E</v>
      </c>
      <c r="AP6" s="38" t="s">
        <v>223</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261</v>
      </c>
      <c r="Z7" s="30" t="s">
        <v>389</v>
      </c>
      <c r="AA7" s="57" t="s">
        <v>355</v>
      </c>
      <c r="AB7" s="57" t="s">
        <v>483</v>
      </c>
      <c r="AC7" s="29"/>
      <c r="AD7" s="29"/>
      <c r="AE7" s="30" t="s">
        <v>129</v>
      </c>
      <c r="AF7" s="28"/>
      <c r="AG7" s="38" t="s">
        <v>224</v>
      </c>
      <c r="AH7" s="52"/>
      <c r="AI7" s="38" t="s">
        <v>246</v>
      </c>
      <c r="AK7" s="37" t="str">
        <f>CHAR(CODE(AK6)+1)</f>
        <v>F</v>
      </c>
      <c r="AP7" s="38"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254</v>
      </c>
      <c r="W8" s="30" t="s">
        <v>139</v>
      </c>
      <c r="Y8" s="30" t="s">
        <v>262</v>
      </c>
      <c r="Z8" s="30" t="s">
        <v>390</v>
      </c>
      <c r="AA8" s="57" t="s">
        <v>356</v>
      </c>
      <c r="AB8" s="57" t="s">
        <v>484</v>
      </c>
      <c r="AC8" s="29"/>
      <c r="AD8" s="29"/>
      <c r="AE8" s="29"/>
      <c r="AF8" s="28"/>
      <c r="AG8" s="38" t="s">
        <v>225</v>
      </c>
      <c r="AI8" s="37" t="s">
        <v>247</v>
      </c>
      <c r="AK8" s="37" t="str">
        <f t="shared" si="7"/>
        <v>G</v>
      </c>
      <c r="AP8" s="38" t="s">
        <v>225</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7" t="s">
        <v>357</v>
      </c>
      <c r="AB9" s="57" t="s">
        <v>485</v>
      </c>
      <c r="AC9" s="29"/>
      <c r="AD9" s="29"/>
      <c r="AE9" s="29"/>
      <c r="AF9" s="28"/>
      <c r="AG9" s="38" t="s">
        <v>226</v>
      </c>
      <c r="AI9" s="48"/>
      <c r="AK9" s="37" t="str">
        <f t="shared" si="7"/>
        <v>H</v>
      </c>
      <c r="AP9" s="38" t="s">
        <v>226</v>
      </c>
    </row>
    <row r="10" spans="1:42" ht="13.5" customHeight="1" x14ac:dyDescent="0.15">
      <c r="A10" s="14" t="s">
        <v>201</v>
      </c>
      <c r="B10" s="15"/>
      <c r="C10" s="13" t="str">
        <f t="shared" si="0"/>
        <v/>
      </c>
      <c r="D10" s="13" t="str">
        <f t="shared" si="8"/>
        <v/>
      </c>
      <c r="F10" s="18" t="s">
        <v>108</v>
      </c>
      <c r="G10" s="17"/>
      <c r="H10" s="13" t="str">
        <f t="shared" si="1"/>
        <v/>
      </c>
      <c r="I10" s="13" t="str">
        <f t="shared" si="5"/>
        <v>一般会計</v>
      </c>
      <c r="K10" s="14" t="s">
        <v>202</v>
      </c>
      <c r="L10" s="15"/>
      <c r="M10" s="13" t="str">
        <f t="shared" si="2"/>
        <v/>
      </c>
      <c r="N10" s="13" t="str">
        <f t="shared" si="6"/>
        <v/>
      </c>
      <c r="O10" s="13"/>
      <c r="P10" s="13" t="str">
        <f>S8</f>
        <v>委託・請負</v>
      </c>
      <c r="Q10" s="19"/>
      <c r="T10" s="13"/>
      <c r="W10" s="30" t="s">
        <v>141</v>
      </c>
      <c r="Y10" s="30" t="s">
        <v>264</v>
      </c>
      <c r="Z10" s="30" t="s">
        <v>392</v>
      </c>
      <c r="AA10" s="57" t="s">
        <v>358</v>
      </c>
      <c r="AB10" s="57" t="s">
        <v>486</v>
      </c>
      <c r="AC10" s="29"/>
      <c r="AD10" s="29"/>
      <c r="AE10" s="29"/>
      <c r="AF10" s="28"/>
      <c r="AG10" s="38" t="s">
        <v>214</v>
      </c>
      <c r="AK10" s="37" t="str">
        <f t="shared" si="7"/>
        <v>I</v>
      </c>
      <c r="AP10" s="37" t="s">
        <v>212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573</v>
      </c>
      <c r="M11" s="13" t="str">
        <f t="shared" si="2"/>
        <v>その他の事項経費</v>
      </c>
      <c r="N11" s="13" t="str">
        <f t="shared" si="6"/>
        <v>その他の事項経費</v>
      </c>
      <c r="O11" s="13"/>
      <c r="P11" s="13"/>
      <c r="Q11" s="19"/>
      <c r="T11" s="13"/>
      <c r="W11" s="30" t="s">
        <v>558</v>
      </c>
      <c r="Y11" s="30" t="s">
        <v>265</v>
      </c>
      <c r="Z11" s="30" t="s">
        <v>393</v>
      </c>
      <c r="AA11" s="57" t="s">
        <v>359</v>
      </c>
      <c r="AB11" s="57" t="s">
        <v>487</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7" t="s">
        <v>360</v>
      </c>
      <c r="AB12" s="57" t="s">
        <v>488</v>
      </c>
      <c r="AC12" s="29"/>
      <c r="AD12" s="29"/>
      <c r="AE12" s="29"/>
      <c r="AF12" s="28"/>
      <c r="AG12" s="37" t="s">
        <v>215</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7" t="s">
        <v>361</v>
      </c>
      <c r="AB13" s="57" t="s">
        <v>489</v>
      </c>
      <c r="AC13" s="29"/>
      <c r="AD13" s="29"/>
      <c r="AE13" s="29"/>
      <c r="AF13" s="28"/>
      <c r="AG13" s="37" t="s">
        <v>216</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7" t="s">
        <v>362</v>
      </c>
      <c r="AB14" s="57" t="s">
        <v>490</v>
      </c>
      <c r="AC14" s="29"/>
      <c r="AD14" s="29"/>
      <c r="AE14" s="29"/>
      <c r="AF14" s="28"/>
      <c r="AG14" s="48"/>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7" t="s">
        <v>363</v>
      </c>
      <c r="AB15" s="57" t="s">
        <v>491</v>
      </c>
      <c r="AC15" s="29"/>
      <c r="AD15" s="29"/>
      <c r="AE15" s="29"/>
      <c r="AF15" s="28"/>
      <c r="AG15" s="49"/>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7" t="s">
        <v>364</v>
      </c>
      <c r="AB16" s="57" t="s">
        <v>492</v>
      </c>
      <c r="AC16" s="29"/>
      <c r="AD16" s="29"/>
      <c r="AE16" s="29"/>
      <c r="AF16" s="28"/>
      <c r="AG16" s="49"/>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7" t="s">
        <v>365</v>
      </c>
      <c r="AB17" s="57" t="s">
        <v>493</v>
      </c>
      <c r="AC17" s="29"/>
      <c r="AD17" s="29"/>
      <c r="AE17" s="29"/>
      <c r="AF17" s="28"/>
      <c r="AG17" s="49"/>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7" t="s">
        <v>366</v>
      </c>
      <c r="AB18" s="57" t="s">
        <v>494</v>
      </c>
      <c r="AC18" s="29"/>
      <c r="AD18" s="29"/>
      <c r="AE18" s="29"/>
      <c r="AF18" s="28"/>
      <c r="AK18" s="37"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7" t="s">
        <v>367</v>
      </c>
      <c r="AB19" s="57" t="s">
        <v>495</v>
      </c>
      <c r="AC19" s="29"/>
      <c r="AD19" s="29"/>
      <c r="AE19" s="29"/>
      <c r="AF19" s="28"/>
      <c r="AK19" s="37" t="str">
        <f t="shared" si="7"/>
        <v>R</v>
      </c>
    </row>
    <row r="20" spans="1:37" ht="13.5" customHeight="1" x14ac:dyDescent="0.15">
      <c r="A20" s="14" t="s">
        <v>195</v>
      </c>
      <c r="B20" s="15" t="s">
        <v>573</v>
      </c>
      <c r="C20" s="13" t="str">
        <f t="shared" si="9"/>
        <v>地方創生</v>
      </c>
      <c r="D20" s="13" t="str">
        <f t="shared" si="8"/>
        <v>地方創生</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57" t="s">
        <v>368</v>
      </c>
      <c r="AB20" s="57" t="s">
        <v>496</v>
      </c>
      <c r="AC20" s="29"/>
      <c r="AD20" s="29"/>
      <c r="AE20" s="29"/>
      <c r="AF20" s="28"/>
      <c r="AK20" s="37" t="str">
        <f t="shared" si="7"/>
        <v>S</v>
      </c>
    </row>
    <row r="21" spans="1:37" ht="13.5" customHeight="1" x14ac:dyDescent="0.15">
      <c r="A21" s="14" t="s">
        <v>196</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7" t="s">
        <v>369</v>
      </c>
      <c r="AB21" s="57" t="s">
        <v>497</v>
      </c>
      <c r="AC21" s="29"/>
      <c r="AD21" s="29"/>
      <c r="AE21" s="29"/>
      <c r="AF21" s="28"/>
      <c r="AK21" s="37" t="str">
        <f t="shared" si="7"/>
        <v>T</v>
      </c>
    </row>
    <row r="22" spans="1:37" ht="13.5" customHeight="1" x14ac:dyDescent="0.15">
      <c r="A22" s="14" t="s">
        <v>197</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7" t="s">
        <v>370</v>
      </c>
      <c r="AB22" s="57" t="s">
        <v>498</v>
      </c>
      <c r="AC22" s="29"/>
      <c r="AD22" s="29"/>
      <c r="AE22" s="29"/>
      <c r="AF22" s="28"/>
      <c r="AK22" s="37" t="str">
        <f t="shared" si="7"/>
        <v>U</v>
      </c>
    </row>
    <row r="23" spans="1:37" ht="13.5" customHeight="1" x14ac:dyDescent="0.15">
      <c r="A23" s="55" t="s">
        <v>248</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7" t="s">
        <v>371</v>
      </c>
      <c r="AB23" s="57" t="s">
        <v>499</v>
      </c>
      <c r="AC23" s="29"/>
      <c r="AD23" s="29"/>
      <c r="AE23" s="29"/>
      <c r="AF23" s="28"/>
      <c r="AK23" s="37" t="str">
        <f t="shared" si="7"/>
        <v>V</v>
      </c>
    </row>
    <row r="24" spans="1:37" ht="13.5" customHeight="1" x14ac:dyDescent="0.15">
      <c r="A24" s="66"/>
      <c r="B24" s="53"/>
      <c r="F24" s="18" t="s">
        <v>251</v>
      </c>
      <c r="G24" s="17"/>
      <c r="H24" s="13" t="str">
        <f t="shared" si="1"/>
        <v/>
      </c>
      <c r="I24" s="13" t="str">
        <f t="shared" si="5"/>
        <v>一般会計</v>
      </c>
      <c r="K24" s="13"/>
      <c r="L24" s="13"/>
      <c r="O24" s="13"/>
      <c r="P24" s="13"/>
      <c r="Q24" s="19"/>
      <c r="T24" s="13"/>
      <c r="U24" s="30" t="s">
        <v>519</v>
      </c>
      <c r="W24" s="30" t="s">
        <v>154</v>
      </c>
      <c r="Y24" s="30" t="s">
        <v>278</v>
      </c>
      <c r="Z24" s="30" t="s">
        <v>406</v>
      </c>
      <c r="AA24" s="57" t="s">
        <v>372</v>
      </c>
      <c r="AB24" s="57" t="s">
        <v>500</v>
      </c>
      <c r="AC24" s="29"/>
      <c r="AD24" s="29"/>
      <c r="AE24" s="29"/>
      <c r="AF24" s="28"/>
      <c r="AK24" s="37" t="str">
        <f>CHAR(CODE(AK23)+1)</f>
        <v>W</v>
      </c>
    </row>
    <row r="25" spans="1:37" ht="13.5" customHeight="1" x14ac:dyDescent="0.15">
      <c r="A25" s="54"/>
      <c r="B25" s="53"/>
      <c r="F25" s="18" t="s">
        <v>121</v>
      </c>
      <c r="G25" s="17"/>
      <c r="H25" s="13" t="str">
        <f t="shared" si="1"/>
        <v/>
      </c>
      <c r="I25" s="13" t="str">
        <f t="shared" si="5"/>
        <v>一般会計</v>
      </c>
      <c r="K25" s="13"/>
      <c r="L25" s="13"/>
      <c r="O25" s="13"/>
      <c r="P25" s="13"/>
      <c r="Q25" s="19"/>
      <c r="T25" s="13"/>
      <c r="U25" s="30" t="s">
        <v>520</v>
      </c>
      <c r="W25" s="47"/>
      <c r="Y25" s="30" t="s">
        <v>279</v>
      </c>
      <c r="Z25" s="30" t="s">
        <v>407</v>
      </c>
      <c r="AA25" s="57" t="s">
        <v>373</v>
      </c>
      <c r="AB25" s="57" t="s">
        <v>501</v>
      </c>
      <c r="AC25" s="29"/>
      <c r="AD25" s="29"/>
      <c r="AE25" s="29"/>
      <c r="AF25" s="28"/>
      <c r="AK25" s="37" t="str">
        <f t="shared" si="7"/>
        <v>X</v>
      </c>
    </row>
    <row r="26" spans="1:37" ht="13.5" customHeight="1" x14ac:dyDescent="0.15">
      <c r="A26" s="54"/>
      <c r="B26" s="53"/>
      <c r="F26" s="18" t="s">
        <v>122</v>
      </c>
      <c r="G26" s="17"/>
      <c r="H26" s="13" t="str">
        <f t="shared" si="1"/>
        <v/>
      </c>
      <c r="I26" s="13" t="str">
        <f t="shared" si="5"/>
        <v>一般会計</v>
      </c>
      <c r="K26" s="13"/>
      <c r="L26" s="13"/>
      <c r="O26" s="13"/>
      <c r="P26" s="13"/>
      <c r="Q26" s="19"/>
      <c r="T26" s="13"/>
      <c r="U26" s="30" t="s">
        <v>521</v>
      </c>
      <c r="Y26" s="30" t="s">
        <v>280</v>
      </c>
      <c r="Z26" s="30" t="s">
        <v>408</v>
      </c>
      <c r="AA26" s="57" t="s">
        <v>374</v>
      </c>
      <c r="AB26" s="57" t="s">
        <v>502</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7" t="s">
        <v>375</v>
      </c>
      <c r="AB27" s="57" t="s">
        <v>503</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7" t="s">
        <v>376</v>
      </c>
      <c r="AB28" s="57" t="s">
        <v>504</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57" t="s">
        <v>377</v>
      </c>
      <c r="AB29" s="57" t="s">
        <v>505</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57" t="s">
        <v>378</v>
      </c>
      <c r="AB30" s="57" t="s">
        <v>506</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57" t="s">
        <v>379</v>
      </c>
      <c r="AB31" s="57" t="s">
        <v>507</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57" t="s">
        <v>62</v>
      </c>
      <c r="AB32" s="57"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47"/>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64" t="s">
        <v>559</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64">
        <v>2021</v>
      </c>
      <c r="Y48" s="30" t="s">
        <v>302</v>
      </c>
      <c r="Z48" s="30" t="s">
        <v>430</v>
      </c>
      <c r="AF48" s="28"/>
      <c r="AK48" s="37" t="str">
        <f t="shared" si="7"/>
        <v>u</v>
      </c>
    </row>
    <row r="49" spans="1:37" x14ac:dyDescent="0.15">
      <c r="A49" s="13"/>
      <c r="B49" s="13"/>
      <c r="F49" s="13"/>
      <c r="G49" s="19"/>
      <c r="K49" s="13"/>
      <c r="L49" s="13"/>
      <c r="O49" s="13"/>
      <c r="P49" s="13"/>
      <c r="Q49" s="19"/>
      <c r="T49" s="13"/>
      <c r="U49" s="64">
        <v>2022</v>
      </c>
      <c r="Y49" s="30" t="s">
        <v>303</v>
      </c>
      <c r="Z49" s="30" t="s">
        <v>431</v>
      </c>
      <c r="AF49" s="28"/>
      <c r="AK49" s="37" t="str">
        <f t="shared" si="7"/>
        <v>v</v>
      </c>
    </row>
    <row r="50" spans="1:37" x14ac:dyDescent="0.15">
      <c r="A50" s="13"/>
      <c r="B50" s="13"/>
      <c r="F50" s="13"/>
      <c r="G50" s="19"/>
      <c r="K50" s="13"/>
      <c r="L50" s="13"/>
      <c r="O50" s="13"/>
      <c r="P50" s="13"/>
      <c r="Q50" s="19"/>
      <c r="T50" s="13"/>
      <c r="U50" s="64">
        <v>2023</v>
      </c>
      <c r="Y50" s="30" t="s">
        <v>304</v>
      </c>
      <c r="Z50" s="30" t="s">
        <v>432</v>
      </c>
      <c r="AF50" s="28"/>
    </row>
    <row r="51" spans="1:37" x14ac:dyDescent="0.15">
      <c r="A51" s="13"/>
      <c r="B51" s="13"/>
      <c r="F51" s="13"/>
      <c r="G51" s="19"/>
      <c r="K51" s="13"/>
      <c r="L51" s="13"/>
      <c r="O51" s="13"/>
      <c r="P51" s="13"/>
      <c r="Q51" s="19"/>
      <c r="T51" s="13"/>
      <c r="U51" s="64">
        <v>2024</v>
      </c>
      <c r="Y51" s="30" t="s">
        <v>305</v>
      </c>
      <c r="Z51" s="30" t="s">
        <v>433</v>
      </c>
      <c r="AF51" s="28"/>
    </row>
    <row r="52" spans="1:37" x14ac:dyDescent="0.15">
      <c r="A52" s="13"/>
      <c r="B52" s="13"/>
      <c r="F52" s="13"/>
      <c r="G52" s="19"/>
      <c r="K52" s="13"/>
      <c r="L52" s="13"/>
      <c r="O52" s="13"/>
      <c r="P52" s="13"/>
      <c r="Q52" s="19"/>
      <c r="T52" s="13"/>
      <c r="U52" s="64">
        <v>2025</v>
      </c>
      <c r="Y52" s="30" t="s">
        <v>306</v>
      </c>
      <c r="Z52" s="30" t="s">
        <v>434</v>
      </c>
      <c r="AF52" s="28"/>
    </row>
    <row r="53" spans="1:37" x14ac:dyDescent="0.15">
      <c r="A53" s="13"/>
      <c r="B53" s="13"/>
      <c r="F53" s="13"/>
      <c r="G53" s="19"/>
      <c r="K53" s="13"/>
      <c r="L53" s="13"/>
      <c r="O53" s="13"/>
      <c r="P53" s="13"/>
      <c r="Q53" s="19"/>
      <c r="T53" s="13"/>
      <c r="U53" s="64">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4">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2022-08-25T08:47:30Z</dcterms:created>
  <dcterms:modified xsi:type="dcterms:W3CDTF">2022-08-26T14:16:21Z</dcterms:modified>
</cp:coreProperties>
</file>