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行政事業レビューシート!$AZ$1:$AZ$141</definedName>
    <definedName name="_xlnm.Print_Area" localSheetId="0">行政事業レビューシート!$A$1:$AX$141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5" i="11" l="1"/>
  <c r="AI43" i="11" l="1"/>
  <c r="AY39" i="11" l="1"/>
  <c r="AY44" i="11" s="1"/>
  <c r="AY36" i="11"/>
  <c r="AY37" i="11" s="1"/>
  <c r="AY33" i="11"/>
  <c r="AY35" i="11" s="1"/>
  <c r="AY129" i="11"/>
  <c r="AY125" i="11"/>
  <c r="AY127" i="11" s="1"/>
  <c r="AY124" i="11"/>
  <c r="AY123" i="11"/>
  <c r="AY122" i="11"/>
  <c r="AY121" i="11"/>
  <c r="AY120" i="11"/>
  <c r="AY110" i="11"/>
  <c r="AY113" i="11" s="1"/>
  <c r="AY126" i="11" l="1"/>
  <c r="AY128" i="11"/>
  <c r="AY111" i="11"/>
  <c r="AY112" i="11"/>
  <c r="AY38" i="11"/>
  <c r="AY34" i="11"/>
  <c r="AY43" i="11"/>
  <c r="AY41" i="11"/>
  <c r="AY45" i="11"/>
  <c r="AY42" i="11"/>
  <c r="AY40" i="11"/>
  <c r="AW92" i="11" l="1"/>
  <c r="AT92" i="11"/>
  <c r="AQ92" i="11"/>
  <c r="AL92" i="11"/>
  <c r="AI92" i="11"/>
  <c r="AF92" i="11"/>
  <c r="Z92" i="11"/>
  <c r="W92" i="11"/>
  <c r="T92" i="11"/>
  <c r="N92" i="11"/>
  <c r="AW91" i="11"/>
  <c r="AT91" i="11"/>
  <c r="AQ91" i="11"/>
  <c r="AL91" i="11"/>
  <c r="AI91" i="11"/>
  <c r="AF91" i="11"/>
  <c r="Z91" i="11"/>
  <c r="W91" i="11"/>
  <c r="T91" i="11"/>
  <c r="N91" i="11"/>
  <c r="K91" i="11"/>
  <c r="H91" i="11"/>
  <c r="AY138" i="11" l="1"/>
  <c r="AY141" i="11" s="1"/>
  <c r="AY137" i="11"/>
  <c r="AY136" i="11"/>
  <c r="AY135" i="11"/>
  <c r="AY134" i="11"/>
  <c r="AY133" i="11"/>
  <c r="AY132" i="11"/>
  <c r="AY131" i="11"/>
  <c r="AY130" i="11"/>
  <c r="AU113" i="11"/>
  <c r="Y113" i="11"/>
  <c r="AU109" i="11"/>
  <c r="Y109" i="11"/>
  <c r="W25" i="11"/>
  <c r="AD21" i="11"/>
  <c r="W21" i="11"/>
  <c r="P21" i="11"/>
  <c r="AR18" i="11"/>
  <c r="AK18" i="11"/>
  <c r="AD18" i="11"/>
  <c r="AD20" i="11" s="1"/>
  <c r="W18" i="11"/>
  <c r="W20" i="11" s="1"/>
  <c r="P18" i="11"/>
  <c r="P20" i="11" s="1"/>
  <c r="AV2" i="11"/>
  <c r="AY140" i="11" l="1"/>
  <c r="AY139"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<sst xmlns="http://schemas.openxmlformats.org/spreadsheetml/2006/main" count="898" uniqueCount="666">
  <si>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</si>
  <si>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</si>
  <si>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</si>
  <si>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</si>
  <si>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</si>
  <si>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</si>
  <si>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</si>
  <si>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</si>
  <si>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</si>
  <si>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</si>
  <si>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</si>
  <si>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</si>
  <si>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</si>
  <si>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</si>
  <si>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</si>
  <si>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</si>
  <si>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</si>
  <si>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</si>
  <si>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</si>
  <si>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</si>
  <si>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</si>
  <si>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</si>
  <si>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</si>
  <si>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</si>
  <si>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</si>
  <si>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</si>
  <si>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</si>
  <si>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</si>
  <si>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</si>
  <si>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</si>
  <si>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</si>
  <si>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</si>
  <si>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</si>
  <si>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</si>
  <si>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</si>
  <si>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</si>
  <si>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</si>
  <si>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</si>
  <si>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</si>
  <si>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</si>
  <si>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</si>
  <si>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</si>
  <si>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</si>
  <si>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</si>
  <si>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</si>
  <si>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</si>
  <si>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</si>
  <si>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</si>
  <si>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</si>
  <si>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</si>
  <si>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</si>
  <si>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</si>
  <si>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</si>
  <si>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</si>
  <si>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</si>
  <si>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</si>
  <si>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</si>
  <si>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</si>
  <si>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</si>
  <si>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</si>
  <si>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</si>
  <si>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</si>
  <si>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</si>
  <si>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</si>
  <si>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</si>
  <si>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</si>
  <si>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</si>
  <si>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</si>
  <si>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</si>
  <si>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</si>
  <si>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</si>
  <si>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</si>
  <si>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</si>
  <si>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</si>
  <si>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</si>
  <si>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</si>
  <si>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</si>
  <si>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</si>
  <si>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</si>
  <si>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</si>
  <si>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</si>
  <si>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</si>
  <si>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</si>
  <si>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</si>
  <si>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</si>
  <si>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</si>
  <si>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</si>
  <si>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</si>
  <si>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</si>
  <si>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</si>
  <si>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</si>
  <si>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</si>
  <si>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</si>
  <si>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</si>
  <si>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</si>
  <si>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</si>
  <si>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</si>
  <si>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</si>
  <si>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</si>
  <si>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</si>
  <si>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</si>
  <si>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</si>
  <si>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</si>
  <si>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</si>
  <si>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</si>
  <si>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</si>
  <si>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</si>
  <si>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</si>
  <si>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</si>
  <si>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</si>
  <si>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</si>
  <si>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</si>
  <si>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</si>
  <si>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</si>
  <si>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</si>
  <si>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</si>
  <si>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</si>
  <si>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</si>
  <si>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</si>
  <si>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</si>
  <si>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</si>
  <si>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</si>
  <si>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</si>
  <si>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</si>
  <si>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</si>
  <si>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</si>
  <si>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</si>
  <si>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</si>
  <si>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</si>
  <si>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</si>
  <si>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</si>
  <si>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</si>
  <si>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</si>
  <si>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</si>
  <si>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</si>
  <si>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</si>
  <si>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</si>
  <si>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</si>
  <si>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</si>
  <si>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</si>
  <si>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</si>
  <si>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</si>
  <si>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</si>
  <si>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</si>
  <si>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</si>
  <si>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</si>
  <si>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</si>
  <si>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</si>
  <si>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</si>
  <si>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</si>
  <si>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</si>
  <si>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</si>
  <si>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</si>
  <si>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</si>
  <si>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</si>
  <si>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</si>
  <si>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</si>
  <si>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</si>
  <si>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</si>
  <si>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</si>
  <si>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</si>
  <si>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</si>
  <si>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</si>
  <si>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B</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</si>
  <si>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</si>
  <si>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</si>
  <si>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</si>
  <si>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</si>
  <si>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</si>
  <si>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</si>
  <si>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</si>
  <si>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</si>
  <si>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</si>
  <si>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</si>
  <si>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</si>
  <si>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</si>
  <si>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</si>
  <si>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</si>
  <si>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</si>
  <si>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</si>
  <si>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</si>
  <si>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</si>
  <si>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</si>
  <si>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</si>
  <si>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</si>
  <si>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</si>
  <si>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</si>
  <si>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</si>
  <si>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</si>
  <si>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</si>
  <si>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</si>
  <si>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</si>
  <si>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</si>
  <si>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</si>
  <si>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</si>
  <si>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</si>
  <si>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</si>
  <si>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</si>
  <si>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</si>
  <si>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</si>
  <si>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</si>
  <si>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</si>
  <si>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</si>
  <si>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</si>
  <si>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</si>
  <si>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</si>
  <si>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</si>
  <si>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</si>
  <si>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</si>
  <si>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</si>
  <si>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</si>
  <si>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</si>
  <si>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</si>
  <si>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</si>
  <si>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</si>
  <si>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</si>
  <si>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</si>
  <si>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</si>
  <si>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</si>
  <si>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</si>
  <si>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</si>
  <si>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</si>
  <si>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</si>
  <si>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</si>
  <si>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</si>
  <si>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</si>
  <si>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</si>
  <si>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</si>
  <si>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</si>
  <si>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</si>
  <si>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</si>
  <si>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</si>
  <si>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</si>
  <si>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</si>
  <si>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</si>
  <si>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</si>
  <si>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</si>
  <si>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</si>
  <si>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</si>
  <si>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</si>
  <si>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</si>
  <si>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</si>
  <si>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</si>
  <si>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</si>
  <si>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</si>
  <si>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</si>
  <si>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</si>
  <si>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</si>
  <si>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</si>
  <si>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</si>
  <si>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</si>
  <si>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</si>
  <si>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</si>
  <si>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</si>
  <si>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</si>
  <si>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</si>
  <si>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</si>
  <si>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</si>
  <si>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</si>
  <si>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</si>
  <si>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</si>
  <si>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</si>
  <si>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</si>
  <si>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</si>
  <si>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</si>
  <si>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</si>
  <si>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</si>
  <si>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</si>
  <si>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</si>
  <si>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</si>
  <si>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</si>
  <si>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</si>
  <si>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</si>
  <si>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</si>
  <si>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</si>
  <si>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</si>
  <si>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</si>
  <si>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</si>
  <si>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</si>
  <si>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</si>
  <si>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</si>
  <si>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</si>
  <si>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</si>
  <si>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</si>
  <si>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</si>
  <si>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</si>
  <si>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</si>
  <si>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</si>
  <si>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</si>
  <si>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</si>
  <si>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</si>
  <si>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</si>
  <si>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</si>
  <si>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</si>
  <si>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</si>
  <si>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</si>
  <si>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</si>
  <si>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</si>
  <si>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</si>
  <si>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</si>
  <si>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</si>
  <si>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</si>
  <si>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</si>
  <si>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</si>
  <si>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</si>
  <si>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</si>
  <si>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</si>
  <si>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</si>
  <si>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</si>
  <si>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</si>
  <si>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</si>
  <si>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</si>
  <si>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</si>
  <si>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</si>
  <si>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</si>
  <si>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</si>
  <si>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</si>
  <si>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</si>
  <si>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</si>
  <si>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</si>
  <si>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</si>
  <si>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</si>
  <si>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</si>
  <si>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</si>
  <si>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</si>
  <si>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</si>
  <si>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</si>
  <si>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</si>
  <si>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</si>
  <si>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</si>
  <si>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</si>
  <si>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</si>
  <si>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</si>
  <si>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</si>
  <si>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</si>
  <si>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</si>
  <si>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</si>
  <si>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</si>
  <si>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</si>
  <si>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</si>
  <si>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</si>
  <si>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</si>
  <si>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</si>
  <si>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</si>
  <si>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</si>
  <si>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</si>
  <si>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</si>
  <si>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</si>
  <si>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</si>
  <si>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</si>
  <si>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</si>
  <si>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</si>
  <si>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</si>
  <si>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</si>
  <si>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</si>
  <si>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</si>
  <si>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</si>
  <si>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</si>
  <si>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</si>
  <si>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</si>
  <si>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</si>
  <si>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</si>
  <si>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</si>
  <si>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</si>
  <si>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</si>
  <si>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</si>
  <si>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</si>
  <si>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</si>
  <si>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</si>
  <si>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</si>
  <si>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</si>
  <si>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</si>
  <si>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</si>
  <si>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</si>
  <si>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</si>
  <si>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</si>
  <si>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</si>
  <si>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</si>
  <si>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</si>
  <si>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</si>
  <si>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</si>
  <si>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</si>
  <si>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</si>
  <si>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</si>
  <si>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</si>
  <si>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</si>
  <si>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</si>
  <si>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</si>
  <si>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</si>
  <si>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</si>
  <si>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</si>
  <si>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</si>
  <si>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</si>
  <si>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</si>
  <si>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</si>
  <si>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</si>
  <si>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</si>
  <si>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</si>
  <si>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</si>
  <si>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</si>
  <si>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</si>
  <si>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</si>
  <si>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</si>
  <si>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</si>
  <si>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</si>
  <si>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</si>
  <si>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</si>
  <si>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</si>
  <si>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</si>
  <si>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</si>
  <si>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</si>
  <si>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</si>
  <si>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</si>
  <si>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</si>
  <si>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</si>
  <si>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</si>
  <si>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</si>
  <si>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</si>
  <si>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</si>
  <si>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</si>
  <si>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</si>
  <si>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</si>
  <si>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</si>
  <si>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</si>
  <si>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</si>
  <si>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</si>
  <si>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</si>
  <si>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</si>
  <si>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</si>
  <si>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</si>
  <si>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</si>
  <si>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</si>
  <si>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</si>
  <si>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</si>
  <si>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</si>
  <si>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</si>
  <si>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</si>
  <si>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</si>
  <si>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</si>
  <si>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</si>
  <si>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</si>
  <si>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</si>
  <si>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</si>
  <si>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</si>
  <si>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</si>
  <si>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</si>
  <si>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</si>
  <si>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</si>
  <si>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</si>
  <si>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</si>
  <si>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</si>
  <si>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</si>
  <si>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</si>
  <si>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</si>
  <si>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</si>
  <si>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</si>
  <si>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</si>
  <si>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</si>
  <si>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</si>
  <si>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</si>
  <si>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</si>
  <si>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</si>
  <si>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</si>
  <si>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</si>
  <si>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</si>
  <si>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</si>
  <si>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</si>
  <si>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</si>
  <si>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</si>
  <si>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</si>
  <si>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</si>
  <si>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</si>
  <si>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</si>
  <si>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</si>
  <si>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</si>
  <si>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</si>
  <si>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</si>
  <si>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</si>
  <si>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</si>
  <si>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</si>
  <si>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</si>
  <si>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</si>
  <si>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</si>
  <si>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</si>
  <si>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</si>
  <si>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</si>
  <si>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</si>
  <si>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</si>
  <si>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</si>
  <si>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</si>
  <si>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</si>
  <si>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</si>
  <si>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</si>
  <si>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</si>
  <si>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</si>
  <si>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</si>
  <si>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</si>
  <si>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</si>
  <si>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</si>
  <si>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</si>
  <si>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</si>
  <si>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</si>
  <si>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</si>
  <si>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</si>
  <si>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</si>
  <si>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</si>
  <si>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</si>
  <si>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</si>
  <si>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</si>
  <si>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</si>
  <si>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</si>
  <si>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</si>
  <si>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</si>
  <si>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</si>
  <si>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</si>
  <si>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</si>
  <si>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</si>
  <si>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</si>
  <si>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</si>
  <si>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</si>
  <si>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</si>
  <si>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</si>
  <si>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</si>
  <si>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</si>
  <si>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</si>
  <si>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</si>
  <si>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</si>
  <si>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</si>
  <si>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</si>
  <si>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</si>
  <si>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</si>
  <si>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</si>
  <si>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</si>
  <si>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</si>
  <si>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</si>
  <si>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</si>
  <si>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</si>
  <si>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</si>
  <si>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</si>
  <si>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</si>
  <si>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</si>
  <si>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</si>
  <si>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</si>
  <si>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</si>
  <si>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</si>
  <si>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</si>
  <si>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</si>
  <si>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</si>
  <si>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</si>
  <si>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</si>
  <si>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</si>
  <si>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</si>
  <si>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</si>
  <si>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</si>
  <si>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</si>
  <si>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</si>
  <si>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</si>
  <si>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</si>
  <si>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</si>
  <si>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</si>
  <si>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</si>
  <si>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</si>
  <si>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</si>
  <si>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令和5年度</t>
    <rPh sb="0" eb="2">
      <t>レイワ</t>
    </rPh>
    <rPh sb="3" eb="5">
      <t>ネンド</t>
    </rPh>
    <phoneticPr fontId="6"/>
  </si>
  <si>
    <t>内閣府</t>
  </si>
  <si>
    <t>関係人口創出・拡大のための対流促進事業</t>
  </si>
  <si>
    <t>政策統括官（経済財政分析担当）</t>
  </si>
  <si>
    <t>参事官　髙橋一成</t>
  </si>
  <si>
    <t>令和2年度</t>
  </si>
  <si>
    <t>終了予定なし</t>
  </si>
  <si>
    <t>地方創生推進室</t>
  </si>
  <si>
    <t>-</t>
  </si>
  <si>
    <t>第２期「まち・ひと・しごと創生総合戦略」（2020改訂版）</t>
  </si>
  <si>
    <t>地方創生支援委託費</t>
  </si>
  <si>
    <t>地方創生支援事業費補助金</t>
  </si>
  <si>
    <t>地方公共団体における関係人口の創出拡大に向けた取組を実施する自治体数</t>
  </si>
  <si>
    <t>人</t>
  </si>
  <si>
    <t>事業実施に係る経費／全国フォーラム・研修会の参加人数</t>
    <phoneticPr fontId="6"/>
  </si>
  <si>
    <t>百万円</t>
  </si>
  <si>
    <t>百万円/人</t>
    <phoneticPr fontId="6"/>
  </si>
  <si>
    <t>100/619</t>
  </si>
  <si>
    <t>事業実施に係る経費／全国官民連携プラットフォーム登録会員数（民間団体等）</t>
    <phoneticPr fontId="6"/>
  </si>
  <si>
    <t>○</t>
  </si>
  <si>
    <t>府</t>
  </si>
  <si>
    <t>-</t>
    <phoneticPr fontId="6"/>
  </si>
  <si>
    <t>５．地方創生に関する施策の推進</t>
    <rPh sb="2" eb="4">
      <t>チホウ</t>
    </rPh>
    <rPh sb="4" eb="6">
      <t>ソウセイ</t>
    </rPh>
    <rPh sb="7" eb="8">
      <t>カン</t>
    </rPh>
    <rPh sb="10" eb="12">
      <t>シサク</t>
    </rPh>
    <rPh sb="13" eb="15">
      <t>スイシン</t>
    </rPh>
    <phoneticPr fontId="6"/>
  </si>
  <si>
    <t>https://www8.cao.go.jp/hyouka/r2hyouka/r2jigo/r2jigo-3.pdf</t>
    <phoneticPr fontId="6"/>
  </si>
  <si>
    <t>1ページ目</t>
    <rPh sb="4" eb="5">
      <t>メ</t>
    </rPh>
    <phoneticPr fontId="6"/>
  </si>
  <si>
    <t>５．地方創生</t>
    <rPh sb="2" eb="4">
      <t>チホウ</t>
    </rPh>
    <rPh sb="4" eb="6">
      <t>ソウセイ</t>
    </rPh>
    <phoneticPr fontId="6"/>
  </si>
  <si>
    <t>関係人口は「第２期まち・ひと・しごと創生総合戦略」の新たな視点として位置づけられており、地方への新しい人の流れを作ることにより、地方移住の裾野の拡大や、地域課題の解決に資する関係人口の創出・拡大の取組は政策体系の中で優先度の高い事業である。</t>
    <phoneticPr fontId="6"/>
  </si>
  <si>
    <t>団体</t>
    <phoneticPr fontId="6"/>
  </si>
  <si>
    <t>全国官民連携プラットフォーム登録会員数（民間団体等）</t>
    <rPh sb="0" eb="2">
      <t>ゼンコク</t>
    </rPh>
    <rPh sb="2" eb="4">
      <t>カンミン</t>
    </rPh>
    <rPh sb="4" eb="6">
      <t>レンケイ</t>
    </rPh>
    <rPh sb="14" eb="16">
      <t>トウロク</t>
    </rPh>
    <rPh sb="16" eb="18">
      <t>カイイン</t>
    </rPh>
    <rPh sb="18" eb="19">
      <t>スウ</t>
    </rPh>
    <rPh sb="20" eb="22">
      <t>ミンカン</t>
    </rPh>
    <rPh sb="22" eb="24">
      <t>ダンタイ</t>
    </rPh>
    <rPh sb="24" eb="25">
      <t>トウ</t>
    </rPh>
    <phoneticPr fontId="6"/>
  </si>
  <si>
    <t>百万円／人</t>
    <rPh sb="0" eb="1">
      <t>ヒャク</t>
    </rPh>
    <rPh sb="1" eb="3">
      <t>マンエン</t>
    </rPh>
    <rPh sb="4" eb="5">
      <t>ヒト</t>
    </rPh>
    <phoneticPr fontId="6"/>
  </si>
  <si>
    <t>百万円</t>
    <rPh sb="0" eb="1">
      <t>ヒャク</t>
    </rPh>
    <rPh sb="1" eb="3">
      <t>マンエン</t>
    </rPh>
    <phoneticPr fontId="6"/>
  </si>
  <si>
    <t>人</t>
    <phoneticPr fontId="6"/>
  </si>
  <si>
    <t>関係人口は、地域課題の解決や地方移住の裾野拡大に資するものとして「第２期まち・ひと・しごと創生総合戦略」に位置づけられており、関係人口の創出・拡大を目的とした本事業は、社会のニーズを反映している。</t>
    <rPh sb="14" eb="16">
      <t>チホウ</t>
    </rPh>
    <rPh sb="16" eb="18">
      <t>イジュウ</t>
    </rPh>
    <rPh sb="19" eb="21">
      <t>スソノ</t>
    </rPh>
    <rPh sb="21" eb="23">
      <t>カクダイ</t>
    </rPh>
    <rPh sb="24" eb="25">
      <t>シ</t>
    </rPh>
    <rPh sb="74" eb="76">
      <t>モクテキ</t>
    </rPh>
    <rPh sb="79" eb="80">
      <t>ホン</t>
    </rPh>
    <rPh sb="80" eb="82">
      <t>ジギョウ</t>
    </rPh>
    <rPh sb="84" eb="86">
      <t>シャカイ</t>
    </rPh>
    <rPh sb="91" eb="93">
      <t>ハンエイ</t>
    </rPh>
    <phoneticPr fontId="6"/>
  </si>
  <si>
    <t>無</t>
  </si>
  <si>
    <t>有</t>
  </si>
  <si>
    <t>△</t>
  </si>
  <si>
    <t>‐</t>
  </si>
  <si>
    <t>提案型モデル事業（補助金等交付）では、公募のうえ、外部委員による公平な審査を経て申請事業を選定しており、自己負担を考慮したうえで、補助金を交付している。</t>
    <rPh sb="9" eb="12">
      <t>ホジョキン</t>
    </rPh>
    <rPh sb="12" eb="13">
      <t>トウ</t>
    </rPh>
    <rPh sb="13" eb="15">
      <t>コウフ</t>
    </rPh>
    <phoneticPr fontId="6"/>
  </si>
  <si>
    <t>提案型モデル事業（企画競争、補助金等交付）では、提案内容及び金額を精査した上で、随意契約を行っていることから、妥当である。
また、官民連携プラットフォーム運営等では、原則として一般競争入札（総合評価）により調達しており、価格面での競争性を確保することにより経費の効率化に努めていることから、妥当である。</t>
    <rPh sb="14" eb="17">
      <t>ホジョキン</t>
    </rPh>
    <rPh sb="17" eb="18">
      <t>トウ</t>
    </rPh>
    <rPh sb="18" eb="20">
      <t>コウフ</t>
    </rPh>
    <phoneticPr fontId="6"/>
  </si>
  <si>
    <t>本事業は、官民連携のプラットフォームの運営や広域的に関係人口の創出に取り組む民間事業者を支援するものであり、自治体等へ委任できる内容にあたらない。</t>
    <rPh sb="19" eb="21">
      <t>ウンエイ</t>
    </rPh>
    <rPh sb="38" eb="40">
      <t>ミンカン</t>
    </rPh>
    <rPh sb="40" eb="43">
      <t>ジギョウシャ</t>
    </rPh>
    <phoneticPr fontId="6"/>
  </si>
  <si>
    <t>‐</t>
    <phoneticPr fontId="6"/>
  </si>
  <si>
    <t>企画提案・補助金公募の受付時には、事業経費の費目・使途の内容について確認するとともに、事業目的に即した真に必要なものに限定している。</t>
    <rPh sb="5" eb="8">
      <t>ホジョキン</t>
    </rPh>
    <rPh sb="8" eb="10">
      <t>コウボ</t>
    </rPh>
    <phoneticPr fontId="6"/>
  </si>
  <si>
    <t>デジタルやグリーン分野に着目し、関係人口の創出・拡大に取り組む中間支援組織を募集・選定し、執行管理を行う民間事業者を支援するもの。補助事業者を選定するにあたり、外部有識者から、中間支援組織等の事業検討や事業実施地域との調整を行うためには、十分な期間が必要との意見があったことを踏まえ、計画を見直し、令和４年度に繰越しを行ったもの。</t>
    <rPh sb="31" eb="33">
      <t>チュウカン</t>
    </rPh>
    <rPh sb="33" eb="35">
      <t>シエン</t>
    </rPh>
    <rPh sb="35" eb="37">
      <t>ソシキ</t>
    </rPh>
    <rPh sb="38" eb="40">
      <t>ボシュウ</t>
    </rPh>
    <rPh sb="41" eb="43">
      <t>センテイ</t>
    </rPh>
    <rPh sb="45" eb="47">
      <t>シッコウ</t>
    </rPh>
    <rPh sb="47" eb="49">
      <t>カンリ</t>
    </rPh>
    <rPh sb="50" eb="51">
      <t>オコナ</t>
    </rPh>
    <rPh sb="52" eb="54">
      <t>ミンカン</t>
    </rPh>
    <rPh sb="54" eb="57">
      <t>ジギョウシャ</t>
    </rPh>
    <rPh sb="58" eb="60">
      <t>シエン</t>
    </rPh>
    <rPh sb="112" eb="113">
      <t>オコナ</t>
    </rPh>
    <rPh sb="122" eb="124">
      <t>キカン</t>
    </rPh>
    <phoneticPr fontId="6"/>
  </si>
  <si>
    <t>入札時の仕様書や補助事業の公募要領の作成に当たっては、真に必要なものに限り、多くの事業者が入札に参加できるような業務とする等により、競争性の確保やコストの低減に努めている。</t>
    <rPh sb="8" eb="10">
      <t>ホジョ</t>
    </rPh>
    <rPh sb="10" eb="12">
      <t>ジギョウ</t>
    </rPh>
    <rPh sb="13" eb="15">
      <t>コウボ</t>
    </rPh>
    <rPh sb="15" eb="17">
      <t>ヨウリョウ</t>
    </rPh>
    <rPh sb="18" eb="20">
      <t>サクセイ</t>
    </rPh>
    <phoneticPr fontId="6"/>
  </si>
  <si>
    <t>関係人口の創出・拡大に取り組む民間事業者や地方公共団体等と共有され、ネットワーク化に繋がっている。</t>
    <phoneticPr fontId="6"/>
  </si>
  <si>
    <t>提案型モデル事業（補助金等交付）では、民間事業者等による関係人口の創出・拡大に向けた様々な取組（20団体）を支援し、モデル事業により得られた成果や課題について、民間事業者や地方公共団体等と共有し、他団体が実施する関係人口の創出・拡大に向けた取組に寄与するものとなった。また、官民連携プラットフォームでは、全国フォーラムや研修会等の開催するなど関係人口の創出・拡大を図る地方公共団体等の取組の加速化に努めた。</t>
    <rPh sb="0" eb="3">
      <t>テイアンガタ</t>
    </rPh>
    <rPh sb="9" eb="12">
      <t>ホジョキン</t>
    </rPh>
    <rPh sb="12" eb="13">
      <t>トウ</t>
    </rPh>
    <rPh sb="13" eb="15">
      <t>コウフ</t>
    </rPh>
    <phoneticPr fontId="6"/>
  </si>
  <si>
    <t>提案型モデル事業（補助金等交付）では、国による直接支援でなく、執行管理団体を通じた間接補助事業化することで、民間事業者等が全国各地で実施する関係人口の創出・拡大に向けた様々な取組に対して、資金面に止まらない伴走支援を行う。また、官民連携プラットフォームでは、関係人口の創出・拡大に向けた取組を実施する地方公共団体や民間事業者等の会員間の情報共有やネットワーク化に取り組む。</t>
    <rPh sb="19" eb="20">
      <t>クニ</t>
    </rPh>
    <rPh sb="23" eb="25">
      <t>チョクセツ</t>
    </rPh>
    <rPh sb="25" eb="27">
      <t>シエン</t>
    </rPh>
    <rPh sb="31" eb="33">
      <t>シッコウ</t>
    </rPh>
    <rPh sb="33" eb="35">
      <t>カンリ</t>
    </rPh>
    <rPh sb="35" eb="37">
      <t>ダンタイ</t>
    </rPh>
    <rPh sb="38" eb="39">
      <t>ツウ</t>
    </rPh>
    <rPh sb="41" eb="43">
      <t>カンセツ</t>
    </rPh>
    <rPh sb="43" eb="45">
      <t>ホジョ</t>
    </rPh>
    <rPh sb="45" eb="47">
      <t>ジギョウ</t>
    </rPh>
    <rPh sb="47" eb="48">
      <t>カ</t>
    </rPh>
    <rPh sb="90" eb="91">
      <t>タイ</t>
    </rPh>
    <rPh sb="94" eb="96">
      <t>シキン</t>
    </rPh>
    <rPh sb="96" eb="97">
      <t>メン</t>
    </rPh>
    <rPh sb="98" eb="99">
      <t>トド</t>
    </rPh>
    <rPh sb="103" eb="105">
      <t>バンソウ</t>
    </rPh>
    <rPh sb="108" eb="109">
      <t>オコナ</t>
    </rPh>
    <rPh sb="114" eb="116">
      <t>カンミン</t>
    </rPh>
    <rPh sb="116" eb="118">
      <t>レンケイ</t>
    </rPh>
    <rPh sb="164" eb="166">
      <t>カイイン</t>
    </rPh>
    <rPh sb="166" eb="167">
      <t>カン</t>
    </rPh>
    <rPh sb="168" eb="170">
      <t>ジョウホウ</t>
    </rPh>
    <rPh sb="170" eb="172">
      <t>キョウユウ</t>
    </rPh>
    <rPh sb="179" eb="180">
      <t>カ</t>
    </rPh>
    <rPh sb="181" eb="182">
      <t>ト</t>
    </rPh>
    <rPh sb="183" eb="184">
      <t>ク</t>
    </rPh>
    <phoneticPr fontId="6"/>
  </si>
  <si>
    <t>-</t>
    <phoneticPr fontId="6"/>
  </si>
  <si>
    <t>100/428</t>
    <phoneticPr fontId="6"/>
  </si>
  <si>
    <t>関係人口の創出・拡大を図るための全国フォーラム・研修会の参加人数</t>
    <phoneticPr fontId="6"/>
  </si>
  <si>
    <r>
      <t>関係人口の創出・拡大を図るための全国フォーラム・研修会へ</t>
    </r>
    <r>
      <rPr>
        <sz val="11"/>
        <rFont val="ＭＳ Ｐゴシック"/>
        <family val="3"/>
        <charset val="128"/>
      </rPr>
      <t>の参加人数の増加</t>
    </r>
    <rPh sb="29" eb="31">
      <t>サンカ</t>
    </rPh>
    <rPh sb="31" eb="33">
      <t>ニンズウ</t>
    </rPh>
    <rPh sb="34" eb="36">
      <t>ゾウカ</t>
    </rPh>
    <phoneticPr fontId="6"/>
  </si>
  <si>
    <t>全国官民連携プラットフォーム登録会員数の増加</t>
    <rPh sb="20" eb="22">
      <t>ゾウカ</t>
    </rPh>
    <phoneticPr fontId="6"/>
  </si>
  <si>
    <t>地方公共団体における関係人口の創出拡大に向けた取組を実施する自治体数の増加</t>
    <phoneticPr fontId="6"/>
  </si>
  <si>
    <t>・民間事業者等を主体とした都市住民と地域ニーズのマッチング支援等の取組に関するモデル事業を実施する。
・地方公共団体、民間事業者等を会員とするプラットフォームを運営し、全国フォーラムや研修会等の開催により先進事例の横展開を図るとともに、会員間での情報共有やネットワーク化を促進する。</t>
    <rPh sb="80" eb="82">
      <t>ウンエイ</t>
    </rPh>
    <rPh sb="92" eb="94">
      <t>ケンシュウ</t>
    </rPh>
    <rPh sb="94" eb="95">
      <t>カイ</t>
    </rPh>
    <rPh sb="95" eb="96">
      <t>トウ</t>
    </rPh>
    <rPh sb="97" eb="99">
      <t>カイサイ</t>
    </rPh>
    <rPh sb="118" eb="120">
      <t>カイイン</t>
    </rPh>
    <rPh sb="120" eb="121">
      <t>カン</t>
    </rPh>
    <rPh sb="123" eb="125">
      <t>ジョウホウ</t>
    </rPh>
    <rPh sb="125" eb="127">
      <t>キョウユウ</t>
    </rPh>
    <rPh sb="134" eb="135">
      <t>カ</t>
    </rPh>
    <rPh sb="136" eb="138">
      <t>ソクシン</t>
    </rPh>
    <phoneticPr fontId="6"/>
  </si>
  <si>
    <t>地域との関わりを求める都市住民等と地域のニーズとのマッチング支援や、地域と人材をつなぐコーディネーターの設置など中間支援を行う民間主体のモデル的な取組を支援し、地方公共団体等との連携を推進する。また、全国レベルにおいて、各地域における「関係案内所」「関係案内人」などの取組に関する情報を共有し、ネットワーク化を図る場として全国官民連携プラットフォームを運営し、関係人口の創出・拡大を図る地方公共団体等の取組を加速化する。</t>
    <rPh sb="157" eb="158">
      <t>バ</t>
    </rPh>
    <rPh sb="161" eb="163">
      <t>ゼンコク</t>
    </rPh>
    <rPh sb="163" eb="165">
      <t>カンミン</t>
    </rPh>
    <rPh sb="165" eb="167">
      <t>レンケイ</t>
    </rPh>
    <rPh sb="176" eb="178">
      <t>ウンエイ</t>
    </rPh>
    <phoneticPr fontId="6"/>
  </si>
  <si>
    <t>最終目標には達していないものの、89％達成している。</t>
    <rPh sb="0" eb="2">
      <t>サイシュウ</t>
    </rPh>
    <rPh sb="2" eb="4">
      <t>モクヒョウ</t>
    </rPh>
    <rPh sb="6" eb="7">
      <t>タッ</t>
    </rPh>
    <rPh sb="19" eb="21">
      <t>タッセイ</t>
    </rPh>
    <phoneticPr fontId="6"/>
  </si>
  <si>
    <t>株式会社価値総合研究所</t>
    <phoneticPr fontId="6"/>
  </si>
  <si>
    <t>C.株式会社価値総合研究所</t>
    <phoneticPr fontId="6"/>
  </si>
  <si>
    <t>官民連携プラットフォーム運営等</t>
    <rPh sb="0" eb="2">
      <t>カンミン</t>
    </rPh>
    <rPh sb="2" eb="4">
      <t>レンケイ</t>
    </rPh>
    <rPh sb="12" eb="14">
      <t>ウンエイ</t>
    </rPh>
    <rPh sb="14" eb="15">
      <t>トウ</t>
    </rPh>
    <phoneticPr fontId="6"/>
  </si>
  <si>
    <t>予定価格が類推される恐れがあるため、落札率は記載していない。</t>
    <rPh sb="0" eb="2">
      <t>ヨテイ</t>
    </rPh>
    <rPh sb="2" eb="4">
      <t>カカク</t>
    </rPh>
    <rPh sb="5" eb="7">
      <t>ルイスイ</t>
    </rPh>
    <rPh sb="10" eb="11">
      <t>オソ</t>
    </rPh>
    <rPh sb="18" eb="20">
      <t>ラクサツ</t>
    </rPh>
    <rPh sb="20" eb="21">
      <t>リツ</t>
    </rPh>
    <rPh sb="22" eb="24">
      <t>キサイ</t>
    </rPh>
    <phoneticPr fontId="6"/>
  </si>
  <si>
    <t>提案型モデル事業（委託）</t>
    <rPh sb="0" eb="3">
      <t>テイアンガタ</t>
    </rPh>
    <rPh sb="6" eb="8">
      <t>ジギョウ</t>
    </rPh>
    <rPh sb="9" eb="11">
      <t>イタク</t>
    </rPh>
    <phoneticPr fontId="6"/>
  </si>
  <si>
    <t>B.一般社団法人 熱意ある地方創生ベンチャー連合</t>
    <phoneticPr fontId="6"/>
  </si>
  <si>
    <t xml:space="preserve">A.特定非営利活動法人エティック </t>
    <phoneticPr fontId="6"/>
  </si>
  <si>
    <t>提案型モデル事業（補助）</t>
    <rPh sb="0" eb="3">
      <t>テイアンガタ</t>
    </rPh>
    <rPh sb="6" eb="8">
      <t>ジギョウ</t>
    </rPh>
    <rPh sb="9" eb="11">
      <t>ホジョ</t>
    </rPh>
    <phoneticPr fontId="6"/>
  </si>
  <si>
    <t>補助金等交付</t>
  </si>
  <si>
    <t>-</t>
    <phoneticPr fontId="6"/>
  </si>
  <si>
    <t>一般社団法人 熱意ある地方創生ベンチャー連合</t>
  </si>
  <si>
    <t>十勝シティデザイン株式会社</t>
  </si>
  <si>
    <t>株式会社シーズ総合政策研究所</t>
  </si>
  <si>
    <t>一般社団法人 つながる地域づくり研究所</t>
  </si>
  <si>
    <t>一般社団法人 熱中学園</t>
  </si>
  <si>
    <t>株式会社ＪＴＢ</t>
  </si>
  <si>
    <t>特定非営利活動法人持続可能な環境共生林業を実現する自伐型林業推進協会</t>
  </si>
  <si>
    <t>U-Bito JAPAN 株式会社</t>
  </si>
  <si>
    <t>公益社団法人 中越防災安全推進機構</t>
  </si>
  <si>
    <t>VUILD株式会社</t>
  </si>
  <si>
    <t xml:space="preserve">特定非営利活動法人エティック </t>
  </si>
  <si>
    <t xml:space="preserve">株式会社日添 </t>
    <rPh sb="0" eb="2">
      <t>カブシキ</t>
    </rPh>
    <rPh sb="2" eb="4">
      <t>カイシャ</t>
    </rPh>
    <rPh sb="4" eb="5">
      <t>ヒ</t>
    </rPh>
    <rPh sb="5" eb="6">
      <t>テン</t>
    </rPh>
    <phoneticPr fontId="2"/>
  </si>
  <si>
    <t xml:space="preserve">株式会社トビムシ </t>
  </si>
  <si>
    <t>株式会社福山コンサルタント</t>
    <rPh sb="0" eb="2">
      <t>カブシキ</t>
    </rPh>
    <rPh sb="2" eb="4">
      <t>カイシャ</t>
    </rPh>
    <rPh sb="4" eb="6">
      <t>フクヤマ</t>
    </rPh>
    <phoneticPr fontId="2"/>
  </si>
  <si>
    <t xml:space="preserve">株式会社クラフトパートナーズ </t>
  </si>
  <si>
    <t>委託費</t>
    <rPh sb="0" eb="2">
      <t>イタク</t>
    </rPh>
    <rPh sb="2" eb="3">
      <t>ヒ</t>
    </rPh>
    <phoneticPr fontId="6"/>
  </si>
  <si>
    <t>関係人口創出・拡大官民連携全国協議会等を通じた中間支援組織等相互の連携・事業形成促進に関する調査・検討業務</t>
    <rPh sb="0" eb="2">
      <t>カンケイ</t>
    </rPh>
    <rPh sb="2" eb="4">
      <t>ジンコウ</t>
    </rPh>
    <rPh sb="4" eb="6">
      <t>ソウシュツ</t>
    </rPh>
    <rPh sb="7" eb="9">
      <t>カクダイ</t>
    </rPh>
    <rPh sb="9" eb="11">
      <t>カンミン</t>
    </rPh>
    <rPh sb="11" eb="13">
      <t>レンケイ</t>
    </rPh>
    <rPh sb="13" eb="15">
      <t>ゼンコク</t>
    </rPh>
    <rPh sb="15" eb="18">
      <t>キョウギカイ</t>
    </rPh>
    <rPh sb="18" eb="19">
      <t>トウ</t>
    </rPh>
    <rPh sb="20" eb="21">
      <t>ツウ</t>
    </rPh>
    <rPh sb="23" eb="25">
      <t>チュウカン</t>
    </rPh>
    <rPh sb="25" eb="27">
      <t>シエン</t>
    </rPh>
    <rPh sb="27" eb="29">
      <t>ソシキ</t>
    </rPh>
    <rPh sb="29" eb="30">
      <t>トウ</t>
    </rPh>
    <rPh sb="30" eb="32">
      <t>ソウゴ</t>
    </rPh>
    <rPh sb="33" eb="35">
      <t>レンケイ</t>
    </rPh>
    <rPh sb="36" eb="38">
      <t>ジギョウ</t>
    </rPh>
    <rPh sb="38" eb="40">
      <t>ケイセイ</t>
    </rPh>
    <rPh sb="40" eb="42">
      <t>ソクシン</t>
    </rPh>
    <rPh sb="43" eb="44">
      <t>カン</t>
    </rPh>
    <rPh sb="46" eb="48">
      <t>チョウサ</t>
    </rPh>
    <rPh sb="49" eb="51">
      <t>ケントウ</t>
    </rPh>
    <rPh sb="51" eb="53">
      <t>ギョウム</t>
    </rPh>
    <phoneticPr fontId="6"/>
  </si>
  <si>
    <t>補助金</t>
    <rPh sb="0" eb="3">
      <t>ホジョキン</t>
    </rPh>
    <phoneticPr fontId="6"/>
  </si>
  <si>
    <t>株式会社ポケットマルシェ</t>
    <phoneticPr fontId="6"/>
  </si>
  <si>
    <t>広報費用、記録動画制作費、地域コーディネート費等</t>
    <rPh sb="0" eb="2">
      <t>コウホウ</t>
    </rPh>
    <rPh sb="2" eb="4">
      <t>ヒヨウ</t>
    </rPh>
    <rPh sb="5" eb="7">
      <t>キロク</t>
    </rPh>
    <rPh sb="7" eb="9">
      <t>ドウガ</t>
    </rPh>
    <rPh sb="9" eb="11">
      <t>セイサク</t>
    </rPh>
    <rPh sb="11" eb="12">
      <t>ヒ</t>
    </rPh>
    <rPh sb="13" eb="15">
      <t>チイキ</t>
    </rPh>
    <rPh sb="22" eb="23">
      <t>ヒ</t>
    </rPh>
    <rPh sb="23" eb="24">
      <t>トウ</t>
    </rPh>
    <phoneticPr fontId="6"/>
  </si>
  <si>
    <t>関係人口創出・拡大のための対流促進事業</t>
    <rPh sb="0" eb="2">
      <t>カンケイ</t>
    </rPh>
    <rPh sb="2" eb="4">
      <t>ジンコウ</t>
    </rPh>
    <rPh sb="4" eb="6">
      <t>ソウシュツ</t>
    </rPh>
    <rPh sb="7" eb="9">
      <t>カクダイ</t>
    </rPh>
    <rPh sb="13" eb="15">
      <t>タイリュウ</t>
    </rPh>
    <rPh sb="15" eb="17">
      <t>ソクシン</t>
    </rPh>
    <rPh sb="17" eb="19">
      <t>ジギョウ</t>
    </rPh>
    <phoneticPr fontId="6"/>
  </si>
  <si>
    <t xml:space="preserve">・都市住民等と地域との中間支援に取り組む民間事業者等を補助する。
・地方公共団体、民間事業者等を会員とするプラットフォームを設立し、全国フォーラム、研修会等の開催等を通じ、先進事例の横展開を図る。
</t>
    <rPh sb="1" eb="3">
      <t>トシ</t>
    </rPh>
    <rPh sb="3" eb="5">
      <t>ジュウミン</t>
    </rPh>
    <rPh sb="5" eb="6">
      <t>トウ</t>
    </rPh>
    <rPh sb="7" eb="9">
      <t>チイキ</t>
    </rPh>
    <rPh sb="11" eb="13">
      <t>チュウカン</t>
    </rPh>
    <rPh sb="13" eb="15">
      <t>シエン</t>
    </rPh>
    <rPh sb="16" eb="17">
      <t>ト</t>
    </rPh>
    <rPh sb="18" eb="19">
      <t>ク</t>
    </rPh>
    <rPh sb="20" eb="22">
      <t>ミンカン</t>
    </rPh>
    <rPh sb="22" eb="25">
      <t>ジギョウシャ</t>
    </rPh>
    <rPh sb="25" eb="26">
      <t>トウ</t>
    </rPh>
    <rPh sb="27" eb="29">
      <t>ホジョ</t>
    </rPh>
    <rPh sb="83" eb="84">
      <t>ツウ</t>
    </rPh>
    <phoneticPr fontId="6"/>
  </si>
  <si>
    <t>R2年度実績の根拠：「令和３年度　関係人口の創出・拡大に向けた取組状況調査（内閣官房実施調査）」
※R3年度の実績については、R４年度に調査する。</t>
    <phoneticPr fontId="6"/>
  </si>
  <si>
    <t>提案型モデル事業（企画競争、補助金等交付）では、価格の妥当性の検証に努め、随意契約審査委員会において契約内容などの事前審査を行うなど、適正性を確保している。
官民連携プラットフォーム運営等では、一般競争入札（総合評価）を実施することで、競争性を確保し広く公募を行ったが、１者応募であった。</t>
    <rPh sb="14" eb="17">
      <t>ホジョキン</t>
    </rPh>
    <rPh sb="17" eb="18">
      <t>トウ</t>
    </rPh>
    <rPh sb="18" eb="20">
      <t>コウフ</t>
    </rPh>
    <rPh sb="91" eb="93">
      <t>ウンエイ</t>
    </rPh>
    <phoneticPr fontId="6"/>
  </si>
  <si>
    <t>提案型モデル事業で実施された先駆的な取組については、成果報告会の開催を通じて、広く情報を発信した。プラットフォームでは、会員数や全国フォーラムの参加人数が計画を下回ったものの、地方公共団体と民間事業者の双方の視点に立った全国フォーラムのテーマを設定するなど効果的に情報発信できるような企画・運営をおこなった。</t>
    <rPh sb="9" eb="11">
      <t>ジッシ</t>
    </rPh>
    <rPh sb="14" eb="17">
      <t>センクテキ</t>
    </rPh>
    <rPh sb="18" eb="20">
      <t>トリクミ</t>
    </rPh>
    <rPh sb="26" eb="28">
      <t>セイカ</t>
    </rPh>
    <rPh sb="28" eb="30">
      <t>ホウコク</t>
    </rPh>
    <rPh sb="30" eb="31">
      <t>カイ</t>
    </rPh>
    <rPh sb="32" eb="34">
      <t>カイサイ</t>
    </rPh>
    <rPh sb="35" eb="36">
      <t>ツウ</t>
    </rPh>
    <rPh sb="39" eb="40">
      <t>ヒロ</t>
    </rPh>
    <rPh sb="41" eb="43">
      <t>ジョウホウ</t>
    </rPh>
    <rPh sb="44" eb="46">
      <t>ハッシン</t>
    </rPh>
    <rPh sb="80" eb="81">
      <t>シタ</t>
    </rPh>
    <rPh sb="88" eb="90">
      <t>チホウ</t>
    </rPh>
    <rPh sb="90" eb="92">
      <t>コウキョウ</t>
    </rPh>
    <rPh sb="92" eb="94">
      <t>ダンタイ</t>
    </rPh>
    <rPh sb="95" eb="97">
      <t>ミンカン</t>
    </rPh>
    <rPh sb="97" eb="100">
      <t>ジギョウシャ</t>
    </rPh>
    <rPh sb="101" eb="103">
      <t>ソウホウ</t>
    </rPh>
    <rPh sb="104" eb="106">
      <t>シテン</t>
    </rPh>
    <rPh sb="107" eb="108">
      <t>タ</t>
    </rPh>
    <rPh sb="110" eb="112">
      <t>ゼンコク</t>
    </rPh>
    <rPh sb="122" eb="124">
      <t>セッテイ</t>
    </rPh>
    <rPh sb="128" eb="131">
      <t>コウカテキ</t>
    </rPh>
    <rPh sb="132" eb="134">
      <t>ジョウホウ</t>
    </rPh>
    <rPh sb="134" eb="136">
      <t>ハッシン</t>
    </rPh>
    <rPh sb="142" eb="144">
      <t>キカク</t>
    </rPh>
    <rPh sb="145" eb="147">
      <t>ウンエイ</t>
    </rPh>
    <phoneticPr fontId="6"/>
  </si>
  <si>
    <t>補助金等交付</t>
    <phoneticPr fontId="6"/>
  </si>
  <si>
    <t>155/464</t>
    <phoneticPr fontId="6"/>
  </si>
  <si>
    <t>199/570</t>
    <phoneticPr fontId="6"/>
  </si>
  <si>
    <t>199/665</t>
    <phoneticPr fontId="6"/>
  </si>
  <si>
    <t>155/455</t>
    <phoneticPr fontId="6"/>
  </si>
  <si>
    <t>-</t>
    <phoneticPr fontId="6"/>
  </si>
  <si>
    <t>点検対象外</t>
    <rPh sb="0" eb="2">
      <t>テンケン</t>
    </rPh>
    <rPh sb="2" eb="4">
      <t>タイショウ</t>
    </rPh>
    <rPh sb="4" eb="5">
      <t>ガイ</t>
    </rPh>
    <phoneticPr fontId="6"/>
  </si>
  <si>
    <t>引き続き、事業の進捗状況を的確に把握しながら、事業の有効性、効率性及び成果実績について、より一層の検証に努め、予算の効率的な執行を行うこと。
また、参入可能な事業者の事前調査及び参入要件の緩和を検討するなど、一者応札の是正に努めること。</t>
    <phoneticPr fontId="6"/>
  </si>
  <si>
    <t>-</t>
    <phoneticPr fontId="6"/>
  </si>
  <si>
    <t>事業者が効率的・効果的に事業を遂行できるように過年度事業の成果実績を踏まえて、執行管理や進捗状況管理を徹底する。
また、事業者の事前調査等を行うことにより、一者応札の是正に努める。</t>
    <phoneticPr fontId="6"/>
  </si>
  <si>
    <t>重要政策推進枠：100</t>
    <rPh sb="0" eb="2">
      <t>ジュウヨウ</t>
    </rPh>
    <rPh sb="2" eb="4">
      <t>セイサク</t>
    </rPh>
    <rPh sb="4" eb="6">
      <t>スイシン</t>
    </rPh>
    <rPh sb="6" eb="7">
      <t>ワク</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</si>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</sst>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2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9" xfId="0" applyFont="1" applyBorder="1">
      <alignment vertical="center"/>
    </xf>
    <xf numFmtId="0" fontId="23" fillId="0" borderId="0" xfId="0" applyFont="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0" fillId="0" borderId="0" xfId="0" applyAlignment="1">
      <alignment horizontal="center" vertical="center"/>
    </xf>
    <xf numFmtId="0" fontId="23" fillId="0" borderId="9" xfId="0" applyFont="1" applyBorder="1" applyAlignment="1" applyProtection="1">
      <alignment horizontal="center" vertical="center"/>
      <protection locked="0"/>
    </xf>
    <xf numFmtId="0" fontId="23" fillId="0" borderId="9"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24" fillId="7" borderId="9" xfId="0" applyFont="1" applyFill="1" applyBorder="1" applyAlignment="1">
      <alignment horizontal="center" vertical="center"/>
    </xf>
    <xf numFmtId="0" fontId="23"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0" fillId="3" borderId="0" xfId="0" applyFill="1">
      <alignment vertical="center"/>
    </xf>
    <xf numFmtId="0" fontId="23" fillId="3" borderId="9"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9" xfId="0" applyFont="1" applyFill="1" applyBorder="1">
      <alignment vertical="center"/>
    </xf>
    <xf numFmtId="0" fontId="6" fillId="3" borderId="0" xfId="0" applyFont="1" applyFill="1">
      <alignment vertical="center"/>
    </xf>
    <xf numFmtId="0" fontId="27" fillId="3" borderId="9"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9" xfId="0" applyFont="1" applyFill="1" applyBorder="1" applyAlignment="1">
      <alignment horizontal="justify" vertical="center" wrapText="1"/>
    </xf>
    <xf numFmtId="0" fontId="0" fillId="0" borderId="0" xfId="0" applyAlignment="1">
      <alignment horizontal="right" vertical="center"/>
    </xf>
    <xf numFmtId="0" fontId="6" fillId="3" borderId="24" xfId="0" applyFont="1" applyFill="1" applyBorder="1">
      <alignment vertical="center"/>
    </xf>
    <xf numFmtId="0" fontId="6" fillId="3" borderId="24"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3" xfId="0" applyFont="1" applyFill="1" applyBorder="1" applyAlignment="1" applyProtection="1">
      <alignment horizontal="center" vertical="center" wrapText="1"/>
    </xf>
    <xf numFmtId="0" fontId="6" fillId="3" borderId="9" xfId="0" applyFont="1" applyFill="1" applyBorder="1" applyAlignment="1">
      <alignment horizontal="left" vertical="center"/>
    </xf>
    <xf numFmtId="178" fontId="23" fillId="0" borderId="32" xfId="0" applyNumberFormat="1" applyFont="1" applyFill="1" applyBorder="1" applyAlignment="1" applyProtection="1">
      <alignment horizontal="center" vertical="center" wrapText="1"/>
      <protection locked="0"/>
    </xf>
    <xf numFmtId="0" fontId="26" fillId="0" borderId="0" xfId="0" applyFont="1" applyFill="1" applyBorder="1" applyAlignment="1">
      <alignment horizontal="justify" vertical="center" wrapText="1"/>
    </xf>
    <xf numFmtId="49" fontId="21" fillId="0" borderId="22" xfId="0" applyNumberFormat="1" applyFont="1" applyFill="1" applyBorder="1" applyAlignment="1" applyProtection="1">
      <alignment horizontal="center" vertical="center" wrapText="1"/>
      <protection locked="0"/>
    </xf>
    <xf numFmtId="49" fontId="21" fillId="0" borderId="23"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23" fillId="0" borderId="22" xfId="0" applyFont="1" applyFill="1" applyBorder="1" applyAlignment="1" applyProtection="1">
      <alignment horizontal="center" vertical="center" wrapText="1"/>
      <protection locked="0"/>
    </xf>
    <xf numFmtId="179" fontId="23" fillId="0" borderId="23" xfId="0" applyNumberFormat="1" applyFont="1" applyFill="1" applyBorder="1" applyAlignment="1" applyProtection="1">
      <alignment horizontal="center" vertical="center" wrapText="1"/>
      <protection locked="0"/>
    </xf>
    <xf numFmtId="178" fontId="23" fillId="0" borderId="23" xfId="0" applyNumberFormat="1"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0" fillId="6" borderId="9" xfId="0" applyFill="1" applyBorder="1" applyAlignment="1">
      <alignment horizontal="center" vertical="center" wrapText="1"/>
    </xf>
    <xf numFmtId="0" fontId="4"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4"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4" fillId="0" borderId="9" xfId="0" applyNumberFormat="1" applyFont="1" applyFill="1" applyBorder="1" applyAlignment="1" applyProtection="1">
      <alignment horizontal="right" vertical="center" wrapText="1"/>
      <protection locked="0"/>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2"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0" fontId="20" fillId="0" borderId="82" xfId="0" applyFont="1" applyFill="1" applyBorder="1" applyAlignment="1" applyProtection="1">
      <alignment horizontal="center" vertical="center" wrapText="1"/>
      <protection locked="0"/>
    </xf>
    <xf numFmtId="0" fontId="20" fillId="0" borderId="48" xfId="0" applyFont="1" applyBorder="1" applyAlignment="1" applyProtection="1">
      <alignment horizontal="center" vertical="center" wrapText="1"/>
      <protection locked="0"/>
    </xf>
    <xf numFmtId="0" fontId="20" fillId="0" borderId="83" xfId="0" applyFont="1" applyBorder="1" applyAlignment="1" applyProtection="1">
      <alignment horizontal="center" vertical="center" wrapText="1"/>
      <protection locked="0"/>
    </xf>
    <xf numFmtId="0" fontId="20" fillId="0" borderId="49"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60" xfId="0" applyFont="1" applyBorder="1" applyAlignment="1">
      <alignment horizontal="center" vertical="center"/>
    </xf>
    <xf numFmtId="49" fontId="21" fillId="0" borderId="24"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49" fontId="21" fillId="0" borderId="22" xfId="0" applyNumberFormat="1" applyFont="1" applyFill="1" applyBorder="1" applyAlignment="1" applyProtection="1">
      <alignment horizontal="left" vertical="center" wrapText="1"/>
      <protection locked="0"/>
    </xf>
    <xf numFmtId="49" fontId="21" fillId="0" borderId="23"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32"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5"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94" xfId="0" applyFont="1" applyBorder="1" applyAlignment="1" applyProtection="1">
      <alignment horizontal="left" vertical="center" wrapText="1"/>
      <protection locked="0"/>
    </xf>
    <xf numFmtId="0" fontId="18" fillId="3" borderId="47" xfId="0" applyFont="1" applyFill="1" applyBorder="1" applyAlignment="1">
      <alignment horizontal="center" vertical="center"/>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4"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4"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6" fillId="6" borderId="79" xfId="0" applyFont="1" applyFill="1" applyBorder="1" applyAlignment="1">
      <alignment horizontal="center" vertical="center" textRotation="255" wrapText="1"/>
    </xf>
    <xf numFmtId="0" fontId="16" fillId="6" borderId="125"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7" xfId="0" applyFont="1" applyFill="1" applyBorder="1" applyAlignment="1">
      <alignment horizontal="center" vertical="center" textRotation="255" wrapText="1"/>
    </xf>
    <xf numFmtId="0" fontId="16" fillId="6" borderId="126" xfId="0" applyFont="1" applyFill="1" applyBorder="1" applyAlignment="1">
      <alignment horizontal="center" vertical="center" textRotation="255" wrapText="1"/>
    </xf>
    <xf numFmtId="0" fontId="16" fillId="6" borderId="61" xfId="0" applyFont="1" applyFill="1" applyBorder="1" applyAlignment="1">
      <alignment horizontal="center" vertical="center" textRotation="255" wrapText="1"/>
    </xf>
    <xf numFmtId="0" fontId="14" fillId="6" borderId="84" xfId="0" applyFont="1" applyFill="1" applyBorder="1" applyAlignment="1">
      <alignment horizontal="center" vertical="center" wrapText="1"/>
    </xf>
    <xf numFmtId="0" fontId="14" fillId="6" borderId="127"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4" fillId="6" borderId="38"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6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3"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4"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18" xfId="0" applyFont="1" applyFill="1" applyBorder="1" applyAlignment="1">
      <alignment vertical="center" wrapText="1"/>
    </xf>
    <xf numFmtId="0" fontId="0" fillId="5" borderId="101" xfId="0" applyFont="1" applyFill="1" applyBorder="1" applyAlignment="1">
      <alignment vertical="center" wrapText="1"/>
    </xf>
    <xf numFmtId="0" fontId="0" fillId="5" borderId="120"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8" fillId="6" borderId="47" xfId="0" applyFont="1" applyFill="1" applyBorder="1" applyAlignment="1">
      <alignment horizontal="center" vertical="center" wrapText="1"/>
    </xf>
    <xf numFmtId="0" fontId="18" fillId="6" borderId="48"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1" xfId="0" applyFont="1" applyBorder="1" applyAlignment="1">
      <alignment horizontal="center" vertical="center"/>
    </xf>
    <xf numFmtId="0" fontId="0" fillId="0" borderId="99"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6" fillId="6" borderId="38" xfId="0" applyFont="1" applyFill="1" applyBorder="1" applyAlignment="1">
      <alignment horizontal="center" vertical="center" textRotation="255" wrapText="1"/>
    </xf>
    <xf numFmtId="0" fontId="16" fillId="6" borderId="40" xfId="0" applyFont="1" applyFill="1" applyBorder="1" applyAlignment="1">
      <alignment horizontal="center" vertical="center" textRotation="255" wrapText="1"/>
    </xf>
    <xf numFmtId="0" fontId="14" fillId="6" borderId="61"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4" fillId="6" borderId="42"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9" xfId="0" applyFont="1" applyBorder="1" applyAlignment="1">
      <alignment horizontal="center" vertical="center"/>
    </xf>
    <xf numFmtId="0" fontId="14" fillId="6" borderId="112" xfId="0" applyFont="1" applyFill="1" applyBorder="1" applyAlignment="1">
      <alignment horizontal="center" vertical="center" wrapText="1"/>
    </xf>
    <xf numFmtId="0" fontId="14" fillId="6" borderId="116" xfId="0" applyFont="1" applyFill="1" applyBorder="1" applyAlignment="1">
      <alignment horizontal="center" vertical="center"/>
    </xf>
    <xf numFmtId="0" fontId="14" fillId="6" borderId="128"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xf>
    <xf numFmtId="0" fontId="14" fillId="6" borderId="34" xfId="0" applyFont="1" applyFill="1" applyBorder="1" applyAlignment="1">
      <alignment horizontal="center" vertical="center"/>
    </xf>
    <xf numFmtId="0" fontId="14" fillId="6" borderId="33"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23" fillId="0" borderId="22" xfId="0" applyFont="1" applyFill="1" applyBorder="1" applyAlignment="1" applyProtection="1">
      <alignment vertical="center" wrapText="1"/>
      <protection locked="0"/>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117"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17"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177" fontId="4" fillId="0" borderId="9" xfId="0" applyNumberFormat="1" applyFont="1" applyFill="1" applyBorder="1" applyAlignment="1" applyProtection="1">
      <alignment horizontal="center" vertical="center" shrinkToFit="1"/>
      <protection locked="0"/>
    </xf>
    <xf numFmtId="177" fontId="4" fillId="0" borderId="23" xfId="0" applyNumberFormat="1" applyFont="1" applyFill="1" applyBorder="1" applyAlignment="1" applyProtection="1">
      <alignment horizontal="center" vertical="center" shrinkToFit="1"/>
      <protection locked="0"/>
    </xf>
    <xf numFmtId="177" fontId="4" fillId="0" borderId="32"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4" fillId="6" borderId="64"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4" fillId="0" borderId="109" xfId="0" applyFont="1" applyBorder="1" applyAlignment="1">
      <alignment horizontal="center" vertical="center"/>
    </xf>
    <xf numFmtId="0" fontId="4" fillId="0" borderId="110" xfId="0" applyFont="1" applyBorder="1" applyAlignment="1">
      <alignment horizontal="center" vertical="center"/>
    </xf>
    <xf numFmtId="0" fontId="4" fillId="0" borderId="111" xfId="0" applyFont="1" applyBorder="1" applyAlignment="1">
      <alignment horizontal="center" vertical="center"/>
    </xf>
    <xf numFmtId="0" fontId="4" fillId="2" borderId="116"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17" fillId="2" borderId="22" xfId="0" applyFont="1" applyFill="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29" xfId="0" applyFont="1" applyFill="1" applyBorder="1" applyAlignment="1">
      <alignment horizontal="center" vertical="center"/>
    </xf>
    <xf numFmtId="0" fontId="0" fillId="5" borderId="71"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64"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7" fillId="2" borderId="38" xfId="0" applyFont="1" applyFill="1" applyBorder="1" applyAlignment="1">
      <alignment horizontal="center" vertical="center" wrapText="1" shrinkToFit="1"/>
    </xf>
    <xf numFmtId="0" fontId="4" fillId="0" borderId="39" xfId="0" applyFont="1" applyBorder="1" applyAlignment="1">
      <alignment horizontal="center" vertical="center" shrinkToFit="1"/>
    </xf>
    <xf numFmtId="0" fontId="4" fillId="0" borderId="40" xfId="0" applyFont="1" applyBorder="1" applyAlignment="1">
      <alignment horizontal="center" vertical="center" shrinkToFit="1"/>
    </xf>
    <xf numFmtId="0" fontId="12" fillId="2" borderId="22" xfId="0" applyFont="1" applyFill="1" applyBorder="1" applyAlignment="1">
      <alignment horizontal="center" vertical="center" shrinkToFit="1"/>
    </xf>
    <xf numFmtId="0" fontId="12" fillId="2" borderId="23"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6" fillId="2" borderId="42"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120"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27"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28" fillId="2" borderId="88" xfId="3" applyFont="1" applyFill="1" applyBorder="1" applyAlignment="1" applyProtection="1">
      <alignment horizontal="center" vertical="center" wrapText="1"/>
    </xf>
    <xf numFmtId="0" fontId="28"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2" borderId="88" xfId="3" applyFont="1" applyFill="1" applyBorder="1" applyAlignment="1" applyProtection="1">
      <alignment horizontal="center" vertical="center" wrapText="1"/>
    </xf>
    <xf numFmtId="0" fontId="13" fillId="2" borderId="9"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3" fillId="2" borderId="11" xfId="3" applyFont="1" applyFill="1" applyBorder="1" applyAlignment="1" applyProtection="1">
      <alignment horizontal="center" vertical="center" wrapText="1"/>
    </xf>
    <xf numFmtId="0" fontId="13" fillId="2" borderId="12" xfId="3" applyFont="1" applyFill="1" applyBorder="1" applyAlignment="1" applyProtection="1">
      <alignment horizontal="center" vertical="center" wrapText="1"/>
    </xf>
    <xf numFmtId="0" fontId="13" fillId="2" borderId="13" xfId="3" applyFont="1" applyFill="1" applyBorder="1" applyAlignment="1" applyProtection="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3"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4"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3" fillId="2" borderId="38" xfId="3" applyFont="1" applyFill="1" applyBorder="1" applyAlignment="1" applyProtection="1">
      <alignment horizontal="center" vertical="center" wrapText="1"/>
    </xf>
    <xf numFmtId="0" fontId="13" fillId="2" borderId="39"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177" fontId="0" fillId="0" borderId="92"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71"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6" xfId="0" applyFont="1" applyFill="1" applyBorder="1" applyAlignment="1" applyProtection="1">
      <alignment horizontal="center" vertical="center"/>
      <protection locked="0"/>
    </xf>
    <xf numFmtId="179" fontId="20" fillId="0" borderId="6" xfId="0" applyNumberFormat="1" applyFont="1" applyFill="1" applyBorder="1" applyAlignment="1" applyProtection="1">
      <alignment horizontal="center" vertical="center"/>
      <protection locked="0"/>
    </xf>
    <xf numFmtId="178" fontId="20" fillId="0" borderId="6" xfId="0" applyNumberFormat="1" applyFont="1" applyFill="1" applyBorder="1" applyAlignment="1" applyProtection="1">
      <alignment horizontal="center" vertical="center"/>
      <protection locked="0"/>
    </xf>
    <xf numFmtId="0" fontId="9" fillId="2" borderId="102"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9" fillId="0" borderId="7" xfId="0" applyFont="1" applyFill="1" applyBorder="1" applyAlignment="1" applyProtection="1">
      <alignment horizontal="center" vertical="center"/>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0" borderId="64"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60"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18" fillId="2" borderId="47"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8" fillId="2" borderId="45"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0" fillId="0" borderId="95" xfId="0" applyFont="1" applyFill="1" applyBorder="1" applyAlignment="1" applyProtection="1">
      <alignment horizontal="left" vertical="center" wrapText="1"/>
      <protection locked="0"/>
    </xf>
    <xf numFmtId="0" fontId="14"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13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1680</xdr:colOff>
      <xdr:row>94</xdr:row>
      <xdr:rowOff>0</xdr:rowOff>
    </xdr:from>
    <xdr:to>
      <xdr:col>35</xdr:col>
      <xdr:colOff>1680</xdr:colOff>
      <xdr:row>96</xdr:row>
      <xdr:rowOff>28575</xdr:rowOff>
    </xdr:to>
    <xdr:sp macro="" textlink="">
      <xdr:nvSpPr>
        <xdr:cNvPr id="2" name="正方形/長方形 1"/>
        <xdr:cNvSpPr/>
      </xdr:nvSpPr>
      <xdr:spPr>
        <a:xfrm>
          <a:off x="4602255" y="41843325"/>
          <a:ext cx="2400300" cy="7334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内閣府</a:t>
          </a:r>
          <a:endParaRPr kumimoji="1" lang="en-US" altLang="ja-JP" sz="1600">
            <a:solidFill>
              <a:schemeClr val="tx1"/>
            </a:solidFill>
          </a:endParaRPr>
        </a:p>
        <a:p>
          <a:pPr algn="ctr"/>
          <a:r>
            <a:rPr kumimoji="1" lang="en-US" altLang="ja-JP" sz="1600">
              <a:solidFill>
                <a:schemeClr val="tx1"/>
              </a:solidFill>
            </a:rPr>
            <a:t>153</a:t>
          </a:r>
          <a:r>
            <a:rPr kumimoji="1" lang="ja-JP" altLang="en-US" sz="1600">
              <a:solidFill>
                <a:schemeClr val="tx1"/>
              </a:solidFill>
            </a:rPr>
            <a:t>百万円</a:t>
          </a:r>
        </a:p>
      </xdr:txBody>
    </xdr:sp>
    <xdr:clientData/>
  </xdr:twoCellAnchor>
  <xdr:twoCellAnchor>
    <xdr:from>
      <xdr:col>21</xdr:col>
      <xdr:colOff>194118</xdr:colOff>
      <xdr:row>100</xdr:row>
      <xdr:rowOff>47624</xdr:rowOff>
    </xdr:from>
    <xdr:to>
      <xdr:col>35</xdr:col>
      <xdr:colOff>161926</xdr:colOff>
      <xdr:row>102</xdr:row>
      <xdr:rowOff>152400</xdr:rowOff>
    </xdr:to>
    <xdr:sp macro="" textlink="">
      <xdr:nvSpPr>
        <xdr:cNvPr id="3" name="正方形/長方形 2"/>
        <xdr:cNvSpPr/>
      </xdr:nvSpPr>
      <xdr:spPr>
        <a:xfrm>
          <a:off x="4394643" y="44005499"/>
          <a:ext cx="2768158" cy="80962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B.</a:t>
          </a:r>
          <a:r>
            <a:rPr kumimoji="1" lang="ja-JP" altLang="en-US" sz="1600">
              <a:solidFill>
                <a:schemeClr val="tx1"/>
              </a:solidFill>
            </a:rPr>
            <a:t>民間事業者等（</a:t>
          </a:r>
          <a:r>
            <a:rPr kumimoji="1" lang="en-US" altLang="ja-JP" sz="1600">
              <a:solidFill>
                <a:schemeClr val="tx1"/>
              </a:solidFill>
            </a:rPr>
            <a:t>14</a:t>
          </a:r>
          <a:r>
            <a:rPr kumimoji="1" lang="ja-JP" altLang="en-US" sz="1600">
              <a:solidFill>
                <a:schemeClr val="tx1"/>
              </a:solidFill>
            </a:rPr>
            <a:t>団体）</a:t>
          </a:r>
          <a:endParaRPr kumimoji="1" lang="en-US" altLang="ja-JP" sz="1600">
            <a:solidFill>
              <a:schemeClr val="tx1"/>
            </a:solidFill>
          </a:endParaRPr>
        </a:p>
        <a:p>
          <a:pPr algn="ctr"/>
          <a:r>
            <a:rPr kumimoji="1" lang="en-US" altLang="ja-JP" sz="1600">
              <a:solidFill>
                <a:schemeClr val="tx1"/>
              </a:solidFill>
            </a:rPr>
            <a:t>101</a:t>
          </a:r>
          <a:r>
            <a:rPr kumimoji="1" lang="ja-JP" altLang="en-US" sz="1600">
              <a:solidFill>
                <a:schemeClr val="tx1"/>
              </a:solidFill>
            </a:rPr>
            <a:t>百万円（合計）</a:t>
          </a:r>
        </a:p>
      </xdr:txBody>
    </xdr:sp>
    <xdr:clientData/>
  </xdr:twoCellAnchor>
  <xdr:twoCellAnchor>
    <xdr:from>
      <xdr:col>22</xdr:col>
      <xdr:colOff>95811</xdr:colOff>
      <xdr:row>102</xdr:row>
      <xdr:rowOff>279029</xdr:rowOff>
    </xdr:from>
    <xdr:to>
      <xdr:col>34</xdr:col>
      <xdr:colOff>104213</xdr:colOff>
      <xdr:row>103</xdr:row>
      <xdr:rowOff>288834</xdr:rowOff>
    </xdr:to>
    <xdr:sp macro="" textlink="">
      <xdr:nvSpPr>
        <xdr:cNvPr id="5" name="正方形/長方形 4"/>
        <xdr:cNvSpPr/>
      </xdr:nvSpPr>
      <xdr:spPr>
        <a:xfrm>
          <a:off x="4496361" y="44941754"/>
          <a:ext cx="2408702" cy="3622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提案型モデル事業（委託）</a:t>
          </a:r>
          <a:endParaRPr kumimoji="1" lang="en-US" altLang="ja-JP" sz="1200">
            <a:solidFill>
              <a:sysClr val="windowText" lastClr="000000"/>
            </a:solidFill>
          </a:endParaRPr>
        </a:p>
      </xdr:txBody>
    </xdr:sp>
    <xdr:clientData/>
  </xdr:twoCellAnchor>
  <xdr:twoCellAnchor>
    <xdr:from>
      <xdr:col>14</xdr:col>
      <xdr:colOff>0</xdr:colOff>
      <xdr:row>97</xdr:row>
      <xdr:rowOff>0</xdr:rowOff>
    </xdr:from>
    <xdr:to>
      <xdr:col>45</xdr:col>
      <xdr:colOff>0</xdr:colOff>
      <xdr:row>97</xdr:row>
      <xdr:rowOff>0</xdr:rowOff>
    </xdr:to>
    <xdr:cxnSp macro="">
      <xdr:nvCxnSpPr>
        <xdr:cNvPr id="6" name="直線コネクタ 5"/>
        <xdr:cNvCxnSpPr/>
      </xdr:nvCxnSpPr>
      <xdr:spPr>
        <a:xfrm>
          <a:off x="2800350" y="42900600"/>
          <a:ext cx="62007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196872</xdr:colOff>
      <xdr:row>100</xdr:row>
      <xdr:rowOff>47624</xdr:rowOff>
    </xdr:from>
    <xdr:to>
      <xdr:col>49</xdr:col>
      <xdr:colOff>333728</xdr:colOff>
      <xdr:row>102</xdr:row>
      <xdr:rowOff>152400</xdr:rowOff>
    </xdr:to>
    <xdr:sp macro="" textlink="">
      <xdr:nvSpPr>
        <xdr:cNvPr id="8" name="正方形/長方形 7"/>
        <xdr:cNvSpPr/>
      </xdr:nvSpPr>
      <xdr:spPr>
        <a:xfrm>
          <a:off x="7597797" y="44005499"/>
          <a:ext cx="2537156" cy="80962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C.(</a:t>
          </a:r>
          <a:r>
            <a:rPr kumimoji="1" lang="ja-JP" altLang="en-US" sz="1600">
              <a:solidFill>
                <a:schemeClr val="tx1"/>
              </a:solidFill>
            </a:rPr>
            <a:t>株</a:t>
          </a:r>
          <a:r>
            <a:rPr kumimoji="1" lang="en-US" altLang="ja-JP" sz="1600">
              <a:solidFill>
                <a:schemeClr val="tx1"/>
              </a:solidFill>
            </a:rPr>
            <a:t>)</a:t>
          </a:r>
          <a:r>
            <a:rPr kumimoji="1" lang="ja-JP" altLang="en-US" sz="1600">
              <a:solidFill>
                <a:schemeClr val="tx1"/>
              </a:solidFill>
            </a:rPr>
            <a:t>価値総合研究所</a:t>
          </a:r>
          <a:endParaRPr kumimoji="1" lang="en-US" altLang="ja-JP" sz="1600">
            <a:solidFill>
              <a:schemeClr val="tx1"/>
            </a:solidFill>
          </a:endParaRPr>
        </a:p>
        <a:p>
          <a:pPr algn="ctr"/>
          <a:r>
            <a:rPr kumimoji="1" lang="en-US" altLang="ja-JP" sz="1600">
              <a:solidFill>
                <a:schemeClr val="tx1"/>
              </a:solidFill>
            </a:rPr>
            <a:t>33</a:t>
          </a:r>
          <a:r>
            <a:rPr kumimoji="1" lang="ja-JP" altLang="en-US" sz="1600">
              <a:solidFill>
                <a:schemeClr val="tx1"/>
              </a:solidFill>
            </a:rPr>
            <a:t>百万円</a:t>
          </a:r>
        </a:p>
      </xdr:txBody>
    </xdr:sp>
    <xdr:clientData/>
  </xdr:twoCellAnchor>
  <xdr:twoCellAnchor>
    <xdr:from>
      <xdr:col>37</xdr:col>
      <xdr:colOff>47626</xdr:colOff>
      <xdr:row>102</xdr:row>
      <xdr:rowOff>314326</xdr:rowOff>
    </xdr:from>
    <xdr:to>
      <xdr:col>49</xdr:col>
      <xdr:colOff>236164</xdr:colOff>
      <xdr:row>103</xdr:row>
      <xdr:rowOff>324131</xdr:rowOff>
    </xdr:to>
    <xdr:sp macro="" textlink="">
      <xdr:nvSpPr>
        <xdr:cNvPr id="9" name="正方形/長方形 8"/>
        <xdr:cNvSpPr/>
      </xdr:nvSpPr>
      <xdr:spPr>
        <a:xfrm>
          <a:off x="7448551" y="44977051"/>
          <a:ext cx="2588838" cy="3622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200">
              <a:solidFill>
                <a:schemeClr val="tx1"/>
              </a:solidFill>
              <a:effectLst/>
              <a:latin typeface="+mn-lt"/>
              <a:ea typeface="+mn-ea"/>
              <a:cs typeface="+mn-cs"/>
            </a:rPr>
            <a:t>官民連携プラットフォーム設立</a:t>
          </a:r>
          <a:r>
            <a:rPr kumimoji="1" lang="ja-JP" altLang="en-US" sz="1200">
              <a:solidFill>
                <a:schemeClr val="tx1"/>
              </a:solidFill>
              <a:effectLst/>
              <a:latin typeface="+mn-lt"/>
              <a:ea typeface="+mn-ea"/>
              <a:cs typeface="+mn-cs"/>
            </a:rPr>
            <a:t>等</a:t>
          </a:r>
          <a:endParaRPr kumimoji="1" lang="en-US" altLang="ja-JP" sz="1200">
            <a:solidFill>
              <a:schemeClr val="tx1"/>
            </a:solidFill>
          </a:endParaRPr>
        </a:p>
      </xdr:txBody>
    </xdr:sp>
    <xdr:clientData/>
  </xdr:twoCellAnchor>
  <xdr:twoCellAnchor>
    <xdr:from>
      <xdr:col>29</xdr:col>
      <xdr:colOff>0</xdr:colOff>
      <xdr:row>96</xdr:row>
      <xdr:rowOff>5043</xdr:rowOff>
    </xdr:from>
    <xdr:to>
      <xdr:col>29</xdr:col>
      <xdr:colOff>0</xdr:colOff>
      <xdr:row>98</xdr:row>
      <xdr:rowOff>0</xdr:rowOff>
    </xdr:to>
    <xdr:cxnSp macro="">
      <xdr:nvCxnSpPr>
        <xdr:cNvPr id="10" name="直線コネクタ 9"/>
        <xdr:cNvCxnSpPr/>
      </xdr:nvCxnSpPr>
      <xdr:spPr>
        <a:xfrm>
          <a:off x="5800725" y="42553218"/>
          <a:ext cx="0" cy="69980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97</xdr:row>
      <xdr:rowOff>0</xdr:rowOff>
    </xdr:from>
    <xdr:to>
      <xdr:col>29</xdr:col>
      <xdr:colOff>0</xdr:colOff>
      <xdr:row>100</xdr:row>
      <xdr:rowOff>0</xdr:rowOff>
    </xdr:to>
    <xdr:cxnSp macro="">
      <xdr:nvCxnSpPr>
        <xdr:cNvPr id="15" name="直線矢印コネクタ 14"/>
        <xdr:cNvCxnSpPr/>
      </xdr:nvCxnSpPr>
      <xdr:spPr>
        <a:xfrm>
          <a:off x="5800725" y="42900600"/>
          <a:ext cx="0" cy="10572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25770</xdr:colOff>
      <xdr:row>97</xdr:row>
      <xdr:rowOff>101694</xdr:rowOff>
    </xdr:from>
    <xdr:to>
      <xdr:col>34</xdr:col>
      <xdr:colOff>58832</xdr:colOff>
      <xdr:row>99</xdr:row>
      <xdr:rowOff>121305</xdr:rowOff>
    </xdr:to>
    <xdr:sp macro="" textlink="">
      <xdr:nvSpPr>
        <xdr:cNvPr id="4" name="正方形/長方形 3"/>
        <xdr:cNvSpPr/>
      </xdr:nvSpPr>
      <xdr:spPr>
        <a:xfrm>
          <a:off x="4426320" y="43002294"/>
          <a:ext cx="2433362" cy="72446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委託</a:t>
          </a:r>
          <a:endParaRPr kumimoji="1" lang="en-US" altLang="ja-JP" sz="1400">
            <a:solidFill>
              <a:sysClr val="windowText" lastClr="000000"/>
            </a:solidFill>
          </a:endParaRPr>
        </a:p>
        <a:p>
          <a:pPr algn="ctr"/>
          <a:r>
            <a:rPr kumimoji="1" lang="en-US" altLang="ja-JP" sz="1400">
              <a:solidFill>
                <a:sysClr val="windowText" lastClr="000000"/>
              </a:solidFill>
            </a:rPr>
            <a:t>【</a:t>
          </a:r>
          <a:r>
            <a:rPr kumimoji="1" lang="ja-JP" altLang="ja-JP" sz="1400">
              <a:solidFill>
                <a:sysClr val="windowText" lastClr="000000"/>
              </a:solidFill>
              <a:effectLst/>
              <a:latin typeface="+mn-lt"/>
              <a:ea typeface="+mn-ea"/>
              <a:cs typeface="+mn-cs"/>
            </a:rPr>
            <a:t>随意契約（企画競争）</a:t>
          </a:r>
          <a:r>
            <a:rPr kumimoji="1" lang="en-US" altLang="ja-JP" sz="1400">
              <a:solidFill>
                <a:sysClr val="windowText" lastClr="000000"/>
              </a:solidFill>
            </a:rPr>
            <a:t>】</a:t>
          </a:r>
        </a:p>
      </xdr:txBody>
    </xdr:sp>
    <xdr:clientData/>
  </xdr:twoCellAnchor>
  <xdr:twoCellAnchor>
    <xdr:from>
      <xdr:col>45</xdr:col>
      <xdr:colOff>0</xdr:colOff>
      <xdr:row>97</xdr:row>
      <xdr:rowOff>0</xdr:rowOff>
    </xdr:from>
    <xdr:to>
      <xdr:col>45</xdr:col>
      <xdr:colOff>9525</xdr:colOff>
      <xdr:row>100</xdr:row>
      <xdr:rowOff>0</xdr:rowOff>
    </xdr:to>
    <xdr:cxnSp macro="">
      <xdr:nvCxnSpPr>
        <xdr:cNvPr id="17" name="直線矢印コネクタ 16"/>
        <xdr:cNvCxnSpPr/>
      </xdr:nvCxnSpPr>
      <xdr:spPr>
        <a:xfrm>
          <a:off x="9001125" y="42900600"/>
          <a:ext cx="9525" cy="10572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97</xdr:row>
      <xdr:rowOff>0</xdr:rowOff>
    </xdr:from>
    <xdr:to>
      <xdr:col>14</xdr:col>
      <xdr:colOff>0</xdr:colOff>
      <xdr:row>100</xdr:row>
      <xdr:rowOff>0</xdr:rowOff>
    </xdr:to>
    <xdr:cxnSp macro="">
      <xdr:nvCxnSpPr>
        <xdr:cNvPr id="18" name="直線矢印コネクタ 17"/>
        <xdr:cNvCxnSpPr/>
      </xdr:nvCxnSpPr>
      <xdr:spPr>
        <a:xfrm>
          <a:off x="2800350" y="42900600"/>
          <a:ext cx="0" cy="10572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165777</xdr:colOff>
      <xdr:row>97</xdr:row>
      <xdr:rowOff>146518</xdr:rowOff>
    </xdr:from>
    <xdr:to>
      <xdr:col>49</xdr:col>
      <xdr:colOff>487524</xdr:colOff>
      <xdr:row>99</xdr:row>
      <xdr:rowOff>61074</xdr:rowOff>
    </xdr:to>
    <xdr:sp macro="" textlink="">
      <xdr:nvSpPr>
        <xdr:cNvPr id="7" name="正方形/長方形 6"/>
        <xdr:cNvSpPr/>
      </xdr:nvSpPr>
      <xdr:spPr>
        <a:xfrm>
          <a:off x="7366677" y="43047118"/>
          <a:ext cx="2922072" cy="6194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委託</a:t>
          </a:r>
          <a:endParaRPr kumimoji="1" lang="en-US" altLang="ja-JP" sz="14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rPr>
            <a:t>【</a:t>
          </a:r>
          <a:r>
            <a:rPr kumimoji="1" lang="ja-JP" altLang="ja-JP" sz="1400">
              <a:solidFill>
                <a:sysClr val="windowText" lastClr="000000"/>
              </a:solidFill>
              <a:effectLst/>
              <a:latin typeface="+mn-lt"/>
              <a:ea typeface="+mn-ea"/>
              <a:cs typeface="+mn-cs"/>
            </a:rPr>
            <a:t>一般競争入札（総合評価）</a:t>
          </a:r>
          <a:r>
            <a:rPr kumimoji="1" lang="en-US" altLang="ja-JP" sz="1400">
              <a:solidFill>
                <a:sysClr val="windowText" lastClr="000000"/>
              </a:solidFill>
            </a:rPr>
            <a:t>】</a:t>
          </a:r>
        </a:p>
      </xdr:txBody>
    </xdr:sp>
    <xdr:clientData/>
  </xdr:twoCellAnchor>
  <xdr:twoCellAnchor>
    <xdr:from>
      <xdr:col>7</xdr:col>
      <xdr:colOff>13952</xdr:colOff>
      <xdr:row>100</xdr:row>
      <xdr:rowOff>47624</xdr:rowOff>
    </xdr:from>
    <xdr:to>
      <xdr:col>20</xdr:col>
      <xdr:colOff>117461</xdr:colOff>
      <xdr:row>102</xdr:row>
      <xdr:rowOff>152400</xdr:rowOff>
    </xdr:to>
    <xdr:sp macro="" textlink="">
      <xdr:nvSpPr>
        <xdr:cNvPr id="24" name="正方形/長方形 23"/>
        <xdr:cNvSpPr/>
      </xdr:nvSpPr>
      <xdr:spPr>
        <a:xfrm>
          <a:off x="1414127" y="44005499"/>
          <a:ext cx="2703834" cy="80962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A.</a:t>
          </a:r>
          <a:r>
            <a:rPr kumimoji="1" lang="ja-JP" altLang="en-US" sz="1600">
              <a:solidFill>
                <a:schemeClr val="tx1"/>
              </a:solidFill>
            </a:rPr>
            <a:t>民間事業者等（６団体）</a:t>
          </a:r>
          <a:endParaRPr kumimoji="1" lang="en-US" altLang="ja-JP" sz="1600">
            <a:solidFill>
              <a:schemeClr val="tx1"/>
            </a:solidFill>
          </a:endParaRPr>
        </a:p>
        <a:p>
          <a:pPr algn="ctr"/>
          <a:r>
            <a:rPr kumimoji="1" lang="en-US" altLang="ja-JP" sz="1600">
              <a:solidFill>
                <a:schemeClr val="tx1"/>
              </a:solidFill>
            </a:rPr>
            <a:t>19</a:t>
          </a:r>
          <a:r>
            <a:rPr kumimoji="1" lang="ja-JP" altLang="en-US" sz="1600">
              <a:solidFill>
                <a:schemeClr val="tx1"/>
              </a:solidFill>
            </a:rPr>
            <a:t>百万円（合計）</a:t>
          </a:r>
        </a:p>
      </xdr:txBody>
    </xdr:sp>
    <xdr:clientData/>
  </xdr:twoCellAnchor>
  <xdr:twoCellAnchor>
    <xdr:from>
      <xdr:col>7</xdr:col>
      <xdr:colOff>5039</xdr:colOff>
      <xdr:row>97</xdr:row>
      <xdr:rowOff>124106</xdr:rowOff>
    </xdr:from>
    <xdr:to>
      <xdr:col>19</xdr:col>
      <xdr:colOff>38101</xdr:colOff>
      <xdr:row>99</xdr:row>
      <xdr:rowOff>143717</xdr:rowOff>
    </xdr:to>
    <xdr:sp macro="" textlink="">
      <xdr:nvSpPr>
        <xdr:cNvPr id="27" name="正方形/長方形 26"/>
        <xdr:cNvSpPr/>
      </xdr:nvSpPr>
      <xdr:spPr>
        <a:xfrm>
          <a:off x="1405214" y="43024706"/>
          <a:ext cx="2433362" cy="72446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補助金等交付</a:t>
          </a:r>
          <a:r>
            <a:rPr kumimoji="1" lang="en-US" altLang="ja-JP" sz="1400">
              <a:solidFill>
                <a:sysClr val="windowText" lastClr="000000"/>
              </a:solidFill>
            </a:rPr>
            <a:t>】</a:t>
          </a:r>
        </a:p>
      </xdr:txBody>
    </xdr:sp>
    <xdr:clientData/>
  </xdr:twoCellAnchor>
  <xdr:twoCellAnchor>
    <xdr:from>
      <xdr:col>8</xdr:col>
      <xdr:colOff>44824</xdr:colOff>
      <xdr:row>102</xdr:row>
      <xdr:rowOff>211794</xdr:rowOff>
    </xdr:from>
    <xdr:to>
      <xdr:col>19</xdr:col>
      <xdr:colOff>0</xdr:colOff>
      <xdr:row>103</xdr:row>
      <xdr:rowOff>238125</xdr:rowOff>
    </xdr:to>
    <xdr:sp macro="" textlink="">
      <xdr:nvSpPr>
        <xdr:cNvPr id="28" name="正方形/長方形 27"/>
        <xdr:cNvSpPr/>
      </xdr:nvSpPr>
      <xdr:spPr>
        <a:xfrm>
          <a:off x="1645024" y="44083944"/>
          <a:ext cx="2155451" cy="3787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提案型モデル事業（補助）</a:t>
          </a:r>
          <a:endParaRPr kumimoji="1" lang="en-US" altLang="ja-JP" sz="1200">
            <a:solidFill>
              <a:sysClr val="windowText" lastClr="000000"/>
            </a:solidFill>
          </a:endParaRPr>
        </a:p>
      </xdr:txBody>
    </xdr:sp>
    <xdr:clientData/>
  </xdr:twoCellAnchor>
  <xdr:twoCellAnchor>
    <xdr:from>
      <xdr:col>8</xdr:col>
      <xdr:colOff>133350</xdr:colOff>
      <xdr:row>102</xdr:row>
      <xdr:rowOff>228600</xdr:rowOff>
    </xdr:from>
    <xdr:to>
      <xdr:col>18</xdr:col>
      <xdr:colOff>76200</xdr:colOff>
      <xdr:row>103</xdr:row>
      <xdr:rowOff>257175</xdr:rowOff>
    </xdr:to>
    <xdr:sp macro="" textlink="">
      <xdr:nvSpPr>
        <xdr:cNvPr id="11" name="大かっこ 10"/>
        <xdr:cNvSpPr/>
      </xdr:nvSpPr>
      <xdr:spPr>
        <a:xfrm>
          <a:off x="1733550" y="44100750"/>
          <a:ext cx="1943100" cy="381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123825</xdr:colOff>
      <xdr:row>102</xdr:row>
      <xdr:rowOff>238125</xdr:rowOff>
    </xdr:from>
    <xdr:to>
      <xdr:col>33</xdr:col>
      <xdr:colOff>66675</xdr:colOff>
      <xdr:row>103</xdr:row>
      <xdr:rowOff>266700</xdr:rowOff>
    </xdr:to>
    <xdr:sp macro="" textlink="">
      <xdr:nvSpPr>
        <xdr:cNvPr id="19" name="大かっこ 18"/>
        <xdr:cNvSpPr/>
      </xdr:nvSpPr>
      <xdr:spPr>
        <a:xfrm>
          <a:off x="4724400" y="44110275"/>
          <a:ext cx="1943100" cy="381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123824</xdr:colOff>
      <xdr:row>102</xdr:row>
      <xdr:rowOff>247650</xdr:rowOff>
    </xdr:from>
    <xdr:to>
      <xdr:col>49</xdr:col>
      <xdr:colOff>171449</xdr:colOff>
      <xdr:row>103</xdr:row>
      <xdr:rowOff>276225</xdr:rowOff>
    </xdr:to>
    <xdr:sp macro="" textlink="">
      <xdr:nvSpPr>
        <xdr:cNvPr id="20" name="大かっこ 19"/>
        <xdr:cNvSpPr/>
      </xdr:nvSpPr>
      <xdr:spPr>
        <a:xfrm>
          <a:off x="7524749" y="44119800"/>
          <a:ext cx="2447925" cy="381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4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62" t="s">
        <v>0</v>
      </c>
      <c r="Y2" s="54"/>
      <c r="Z2" s="39"/>
      <c r="AA2" s="39"/>
      <c r="AB2" s="39"/>
      <c r="AC2" s="39"/>
      <c r="AD2" s="592">
        <v>2022</v>
      </c>
      <c r="AE2" s="592"/>
      <c r="AF2" s="592"/>
      <c r="AG2" s="592"/>
      <c r="AH2" s="592"/>
      <c r="AI2" s="64" t="s">
        <v>251</v>
      </c>
      <c r="AJ2" s="592" t="s">
        <v>583</v>
      </c>
      <c r="AK2" s="592"/>
      <c r="AL2" s="592"/>
      <c r="AM2" s="592"/>
      <c r="AN2" s="64" t="s">
        <v>251</v>
      </c>
      <c r="AO2" s="592">
        <v>21</v>
      </c>
      <c r="AP2" s="592"/>
      <c r="AQ2" s="592"/>
      <c r="AR2" s="65" t="s">
        <v>251</v>
      </c>
      <c r="AS2" s="593">
        <v>28</v>
      </c>
      <c r="AT2" s="593"/>
      <c r="AU2" s="593"/>
      <c r="AV2" s="64" t="str">
        <f>IF(AW2="","","-")</f>
        <v/>
      </c>
      <c r="AW2" s="594"/>
      <c r="AX2" s="594"/>
    </row>
    <row r="3" spans="1:50" ht="21" customHeight="1" thickBot="1" x14ac:dyDescent="0.2">
      <c r="A3" s="595" t="s">
        <v>555</v>
      </c>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21" t="s">
        <v>56</v>
      </c>
      <c r="AJ3" s="597" t="s">
        <v>564</v>
      </c>
      <c r="AK3" s="597"/>
      <c r="AL3" s="597"/>
      <c r="AM3" s="597"/>
      <c r="AN3" s="597"/>
      <c r="AO3" s="597"/>
      <c r="AP3" s="597"/>
      <c r="AQ3" s="597"/>
      <c r="AR3" s="597"/>
      <c r="AS3" s="597"/>
      <c r="AT3" s="597"/>
      <c r="AU3" s="597"/>
      <c r="AV3" s="597"/>
      <c r="AW3" s="597"/>
      <c r="AX3" s="22" t="s">
        <v>57</v>
      </c>
    </row>
    <row r="4" spans="1:50" ht="24.75" customHeight="1" x14ac:dyDescent="0.15">
      <c r="A4" s="567" t="s">
        <v>23</v>
      </c>
      <c r="B4" s="568"/>
      <c r="C4" s="568"/>
      <c r="D4" s="568"/>
      <c r="E4" s="568"/>
      <c r="F4" s="568"/>
      <c r="G4" s="569" t="s">
        <v>565</v>
      </c>
      <c r="H4" s="570"/>
      <c r="I4" s="570"/>
      <c r="J4" s="570"/>
      <c r="K4" s="570"/>
      <c r="L4" s="570"/>
      <c r="M4" s="570"/>
      <c r="N4" s="570"/>
      <c r="O4" s="570"/>
      <c r="P4" s="570"/>
      <c r="Q4" s="570"/>
      <c r="R4" s="570"/>
      <c r="S4" s="570"/>
      <c r="T4" s="570"/>
      <c r="U4" s="570"/>
      <c r="V4" s="570"/>
      <c r="W4" s="570"/>
      <c r="X4" s="570"/>
      <c r="Y4" s="571" t="s">
        <v>1</v>
      </c>
      <c r="Z4" s="572"/>
      <c r="AA4" s="572"/>
      <c r="AB4" s="572"/>
      <c r="AC4" s="572"/>
      <c r="AD4" s="573"/>
      <c r="AE4" s="574" t="s">
        <v>566</v>
      </c>
      <c r="AF4" s="575"/>
      <c r="AG4" s="575"/>
      <c r="AH4" s="575"/>
      <c r="AI4" s="575"/>
      <c r="AJ4" s="575"/>
      <c r="AK4" s="575"/>
      <c r="AL4" s="575"/>
      <c r="AM4" s="575"/>
      <c r="AN4" s="575"/>
      <c r="AO4" s="575"/>
      <c r="AP4" s="576"/>
      <c r="AQ4" s="577" t="s">
        <v>2</v>
      </c>
      <c r="AR4" s="572"/>
      <c r="AS4" s="572"/>
      <c r="AT4" s="572"/>
      <c r="AU4" s="572"/>
      <c r="AV4" s="572"/>
      <c r="AW4" s="572"/>
      <c r="AX4" s="578"/>
    </row>
    <row r="5" spans="1:50" ht="30" customHeight="1" x14ac:dyDescent="0.15">
      <c r="A5" s="579" t="s">
        <v>59</v>
      </c>
      <c r="B5" s="580"/>
      <c r="C5" s="580"/>
      <c r="D5" s="580"/>
      <c r="E5" s="580"/>
      <c r="F5" s="581"/>
      <c r="G5" s="582" t="s">
        <v>568</v>
      </c>
      <c r="H5" s="583"/>
      <c r="I5" s="583"/>
      <c r="J5" s="583"/>
      <c r="K5" s="583"/>
      <c r="L5" s="583"/>
      <c r="M5" s="584" t="s">
        <v>58</v>
      </c>
      <c r="N5" s="585"/>
      <c r="O5" s="585"/>
      <c r="P5" s="585"/>
      <c r="Q5" s="585"/>
      <c r="R5" s="586"/>
      <c r="S5" s="587" t="s">
        <v>569</v>
      </c>
      <c r="T5" s="583"/>
      <c r="U5" s="583"/>
      <c r="V5" s="583"/>
      <c r="W5" s="583"/>
      <c r="X5" s="588"/>
      <c r="Y5" s="589" t="s">
        <v>3</v>
      </c>
      <c r="Z5" s="590"/>
      <c r="AA5" s="590"/>
      <c r="AB5" s="590"/>
      <c r="AC5" s="590"/>
      <c r="AD5" s="591"/>
      <c r="AE5" s="612" t="s">
        <v>570</v>
      </c>
      <c r="AF5" s="612"/>
      <c r="AG5" s="612"/>
      <c r="AH5" s="612"/>
      <c r="AI5" s="612"/>
      <c r="AJ5" s="612"/>
      <c r="AK5" s="612"/>
      <c r="AL5" s="612"/>
      <c r="AM5" s="612"/>
      <c r="AN5" s="612"/>
      <c r="AO5" s="612"/>
      <c r="AP5" s="613"/>
      <c r="AQ5" s="614" t="s">
        <v>567</v>
      </c>
      <c r="AR5" s="615"/>
      <c r="AS5" s="615"/>
      <c r="AT5" s="615"/>
      <c r="AU5" s="615"/>
      <c r="AV5" s="615"/>
      <c r="AW5" s="615"/>
      <c r="AX5" s="616"/>
    </row>
    <row r="6" spans="1:50" ht="39" customHeight="1" x14ac:dyDescent="0.15">
      <c r="A6" s="617" t="s">
        <v>4</v>
      </c>
      <c r="B6" s="618"/>
      <c r="C6" s="618"/>
      <c r="D6" s="618"/>
      <c r="E6" s="618"/>
      <c r="F6" s="618"/>
      <c r="G6" s="619" t="str">
        <f>入力規則等!F39</f>
        <v>一般会計</v>
      </c>
      <c r="H6" s="620"/>
      <c r="I6" s="620"/>
      <c r="J6" s="620"/>
      <c r="K6" s="620"/>
      <c r="L6" s="620"/>
      <c r="M6" s="620"/>
      <c r="N6" s="620"/>
      <c r="O6" s="620"/>
      <c r="P6" s="620"/>
      <c r="Q6" s="620"/>
      <c r="R6" s="620"/>
      <c r="S6" s="620"/>
      <c r="T6" s="620"/>
      <c r="U6" s="620"/>
      <c r="V6" s="620"/>
      <c r="W6" s="620"/>
      <c r="X6" s="620"/>
      <c r="Y6" s="620"/>
      <c r="Z6" s="620"/>
      <c r="AA6" s="620"/>
      <c r="AB6" s="620"/>
      <c r="AC6" s="620"/>
      <c r="AD6" s="620"/>
      <c r="AE6" s="620"/>
      <c r="AF6" s="620"/>
      <c r="AG6" s="620"/>
      <c r="AH6" s="620"/>
      <c r="AI6" s="620"/>
      <c r="AJ6" s="620"/>
      <c r="AK6" s="620"/>
      <c r="AL6" s="620"/>
      <c r="AM6" s="620"/>
      <c r="AN6" s="620"/>
      <c r="AO6" s="620"/>
      <c r="AP6" s="620"/>
      <c r="AQ6" s="620"/>
      <c r="AR6" s="620"/>
      <c r="AS6" s="620"/>
      <c r="AT6" s="620"/>
      <c r="AU6" s="620"/>
      <c r="AV6" s="620"/>
      <c r="AW6" s="620"/>
      <c r="AX6" s="621"/>
    </row>
    <row r="7" spans="1:50" ht="49.5" customHeight="1" x14ac:dyDescent="0.15">
      <c r="A7" s="598" t="s">
        <v>20</v>
      </c>
      <c r="B7" s="599"/>
      <c r="C7" s="599"/>
      <c r="D7" s="599"/>
      <c r="E7" s="599"/>
      <c r="F7" s="600"/>
      <c r="G7" s="622" t="s">
        <v>571</v>
      </c>
      <c r="H7" s="623"/>
      <c r="I7" s="623"/>
      <c r="J7" s="623"/>
      <c r="K7" s="623"/>
      <c r="L7" s="623"/>
      <c r="M7" s="623"/>
      <c r="N7" s="623"/>
      <c r="O7" s="623"/>
      <c r="P7" s="623"/>
      <c r="Q7" s="623"/>
      <c r="R7" s="623"/>
      <c r="S7" s="623"/>
      <c r="T7" s="623"/>
      <c r="U7" s="623"/>
      <c r="V7" s="623"/>
      <c r="W7" s="623"/>
      <c r="X7" s="624"/>
      <c r="Y7" s="625" t="s">
        <v>236</v>
      </c>
      <c r="Z7" s="418"/>
      <c r="AA7" s="418"/>
      <c r="AB7" s="418"/>
      <c r="AC7" s="418"/>
      <c r="AD7" s="626"/>
      <c r="AE7" s="552" t="s">
        <v>572</v>
      </c>
      <c r="AF7" s="553"/>
      <c r="AG7" s="553"/>
      <c r="AH7" s="553"/>
      <c r="AI7" s="553"/>
      <c r="AJ7" s="553"/>
      <c r="AK7" s="553"/>
      <c r="AL7" s="553"/>
      <c r="AM7" s="553"/>
      <c r="AN7" s="553"/>
      <c r="AO7" s="553"/>
      <c r="AP7" s="553"/>
      <c r="AQ7" s="553"/>
      <c r="AR7" s="553"/>
      <c r="AS7" s="553"/>
      <c r="AT7" s="553"/>
      <c r="AU7" s="553"/>
      <c r="AV7" s="553"/>
      <c r="AW7" s="553"/>
      <c r="AX7" s="554"/>
    </row>
    <row r="8" spans="1:50" ht="53.25" customHeight="1" x14ac:dyDescent="0.15">
      <c r="A8" s="598" t="s">
        <v>173</v>
      </c>
      <c r="B8" s="599"/>
      <c r="C8" s="599"/>
      <c r="D8" s="599"/>
      <c r="E8" s="599"/>
      <c r="F8" s="600"/>
      <c r="G8" s="601" t="str">
        <f>入力規則等!A27</f>
        <v>地方創生</v>
      </c>
      <c r="H8" s="602"/>
      <c r="I8" s="602"/>
      <c r="J8" s="602"/>
      <c r="K8" s="602"/>
      <c r="L8" s="602"/>
      <c r="M8" s="602"/>
      <c r="N8" s="602"/>
      <c r="O8" s="602"/>
      <c r="P8" s="602"/>
      <c r="Q8" s="602"/>
      <c r="R8" s="602"/>
      <c r="S8" s="602"/>
      <c r="T8" s="602"/>
      <c r="U8" s="602"/>
      <c r="V8" s="602"/>
      <c r="W8" s="602"/>
      <c r="X8" s="603"/>
      <c r="Y8" s="604" t="s">
        <v>174</v>
      </c>
      <c r="Z8" s="605"/>
      <c r="AA8" s="605"/>
      <c r="AB8" s="605"/>
      <c r="AC8" s="605"/>
      <c r="AD8" s="606"/>
      <c r="AE8" s="607" t="str">
        <f>入力規則等!K13</f>
        <v>その他の事項経費</v>
      </c>
      <c r="AF8" s="602"/>
      <c r="AG8" s="602"/>
      <c r="AH8" s="602"/>
      <c r="AI8" s="602"/>
      <c r="AJ8" s="602"/>
      <c r="AK8" s="602"/>
      <c r="AL8" s="602"/>
      <c r="AM8" s="602"/>
      <c r="AN8" s="602"/>
      <c r="AO8" s="602"/>
      <c r="AP8" s="602"/>
      <c r="AQ8" s="602"/>
      <c r="AR8" s="602"/>
      <c r="AS8" s="602"/>
      <c r="AT8" s="602"/>
      <c r="AU8" s="602"/>
      <c r="AV8" s="602"/>
      <c r="AW8" s="602"/>
      <c r="AX8" s="608"/>
    </row>
    <row r="9" spans="1:50" ht="58.5" customHeight="1" x14ac:dyDescent="0.15">
      <c r="A9" s="525" t="s">
        <v>21</v>
      </c>
      <c r="B9" s="526"/>
      <c r="C9" s="526"/>
      <c r="D9" s="526"/>
      <c r="E9" s="526"/>
      <c r="F9" s="526"/>
      <c r="G9" s="609" t="s">
        <v>617</v>
      </c>
      <c r="H9" s="610"/>
      <c r="I9" s="610"/>
      <c r="J9" s="610"/>
      <c r="K9" s="610"/>
      <c r="L9" s="610"/>
      <c r="M9" s="610"/>
      <c r="N9" s="610"/>
      <c r="O9" s="610"/>
      <c r="P9" s="610"/>
      <c r="Q9" s="610"/>
      <c r="R9" s="610"/>
      <c r="S9" s="610"/>
      <c r="T9" s="610"/>
      <c r="U9" s="610"/>
      <c r="V9" s="610"/>
      <c r="W9" s="610"/>
      <c r="X9" s="610"/>
      <c r="Y9" s="610"/>
      <c r="Z9" s="610"/>
      <c r="AA9" s="610"/>
      <c r="AB9" s="610"/>
      <c r="AC9" s="610"/>
      <c r="AD9" s="610"/>
      <c r="AE9" s="610"/>
      <c r="AF9" s="610"/>
      <c r="AG9" s="610"/>
      <c r="AH9" s="610"/>
      <c r="AI9" s="610"/>
      <c r="AJ9" s="610"/>
      <c r="AK9" s="610"/>
      <c r="AL9" s="610"/>
      <c r="AM9" s="610"/>
      <c r="AN9" s="610"/>
      <c r="AO9" s="610"/>
      <c r="AP9" s="610"/>
      <c r="AQ9" s="610"/>
      <c r="AR9" s="610"/>
      <c r="AS9" s="610"/>
      <c r="AT9" s="610"/>
      <c r="AU9" s="610"/>
      <c r="AV9" s="610"/>
      <c r="AW9" s="610"/>
      <c r="AX9" s="611"/>
    </row>
    <row r="10" spans="1:50" ht="51.75" customHeight="1" x14ac:dyDescent="0.15">
      <c r="A10" s="513" t="s">
        <v>27</v>
      </c>
      <c r="B10" s="514"/>
      <c r="C10" s="514"/>
      <c r="D10" s="514"/>
      <c r="E10" s="514"/>
      <c r="F10" s="514"/>
      <c r="G10" s="515" t="s">
        <v>616</v>
      </c>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6"/>
      <c r="AN10" s="516"/>
      <c r="AO10" s="516"/>
      <c r="AP10" s="516"/>
      <c r="AQ10" s="516"/>
      <c r="AR10" s="516"/>
      <c r="AS10" s="516"/>
      <c r="AT10" s="516"/>
      <c r="AU10" s="516"/>
      <c r="AV10" s="516"/>
      <c r="AW10" s="516"/>
      <c r="AX10" s="517"/>
    </row>
    <row r="11" spans="1:50" ht="18.75" customHeight="1" x14ac:dyDescent="0.15">
      <c r="A11" s="513" t="s">
        <v>5</v>
      </c>
      <c r="B11" s="514"/>
      <c r="C11" s="514"/>
      <c r="D11" s="514"/>
      <c r="E11" s="514"/>
      <c r="F11" s="518"/>
      <c r="G11" s="519" t="str">
        <f>入力規則等!P10</f>
        <v>委託・請負、補助</v>
      </c>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0"/>
      <c r="AP11" s="520"/>
      <c r="AQ11" s="520"/>
      <c r="AR11" s="520"/>
      <c r="AS11" s="520"/>
      <c r="AT11" s="520"/>
      <c r="AU11" s="520"/>
      <c r="AV11" s="520"/>
      <c r="AW11" s="520"/>
      <c r="AX11" s="521"/>
    </row>
    <row r="12" spans="1:50" ht="21" customHeight="1" x14ac:dyDescent="0.15">
      <c r="A12" s="522" t="s">
        <v>22</v>
      </c>
      <c r="B12" s="523"/>
      <c r="C12" s="523"/>
      <c r="D12" s="523"/>
      <c r="E12" s="523"/>
      <c r="F12" s="524"/>
      <c r="G12" s="528"/>
      <c r="H12" s="529"/>
      <c r="I12" s="529"/>
      <c r="J12" s="529"/>
      <c r="K12" s="529"/>
      <c r="L12" s="529"/>
      <c r="M12" s="529"/>
      <c r="N12" s="529"/>
      <c r="O12" s="529"/>
      <c r="P12" s="349" t="s">
        <v>383</v>
      </c>
      <c r="Q12" s="350"/>
      <c r="R12" s="350"/>
      <c r="S12" s="350"/>
      <c r="T12" s="350"/>
      <c r="U12" s="350"/>
      <c r="V12" s="351"/>
      <c r="W12" s="349" t="s">
        <v>535</v>
      </c>
      <c r="X12" s="350"/>
      <c r="Y12" s="350"/>
      <c r="Z12" s="350"/>
      <c r="AA12" s="350"/>
      <c r="AB12" s="350"/>
      <c r="AC12" s="351"/>
      <c r="AD12" s="349" t="s">
        <v>537</v>
      </c>
      <c r="AE12" s="350"/>
      <c r="AF12" s="350"/>
      <c r="AG12" s="350"/>
      <c r="AH12" s="350"/>
      <c r="AI12" s="350"/>
      <c r="AJ12" s="351"/>
      <c r="AK12" s="349" t="s">
        <v>547</v>
      </c>
      <c r="AL12" s="350"/>
      <c r="AM12" s="350"/>
      <c r="AN12" s="350"/>
      <c r="AO12" s="350"/>
      <c r="AP12" s="350"/>
      <c r="AQ12" s="351"/>
      <c r="AR12" s="349" t="s">
        <v>548</v>
      </c>
      <c r="AS12" s="350"/>
      <c r="AT12" s="350"/>
      <c r="AU12" s="350"/>
      <c r="AV12" s="350"/>
      <c r="AW12" s="350"/>
      <c r="AX12" s="558"/>
    </row>
    <row r="13" spans="1:50" ht="21" customHeight="1" x14ac:dyDescent="0.15">
      <c r="A13" s="147"/>
      <c r="B13" s="148"/>
      <c r="C13" s="148"/>
      <c r="D13" s="148"/>
      <c r="E13" s="148"/>
      <c r="F13" s="149"/>
      <c r="G13" s="542" t="s">
        <v>6</v>
      </c>
      <c r="H13" s="543"/>
      <c r="I13" s="559" t="s">
        <v>7</v>
      </c>
      <c r="J13" s="560"/>
      <c r="K13" s="560"/>
      <c r="L13" s="560"/>
      <c r="M13" s="560"/>
      <c r="N13" s="560"/>
      <c r="O13" s="561"/>
      <c r="P13" s="510" t="s">
        <v>571</v>
      </c>
      <c r="Q13" s="511"/>
      <c r="R13" s="511"/>
      <c r="S13" s="511"/>
      <c r="T13" s="511"/>
      <c r="U13" s="511"/>
      <c r="V13" s="512"/>
      <c r="W13" s="510">
        <v>100</v>
      </c>
      <c r="X13" s="511"/>
      <c r="Y13" s="511"/>
      <c r="Z13" s="511"/>
      <c r="AA13" s="511"/>
      <c r="AB13" s="511"/>
      <c r="AC13" s="512"/>
      <c r="AD13" s="510">
        <v>155</v>
      </c>
      <c r="AE13" s="511"/>
      <c r="AF13" s="511"/>
      <c r="AG13" s="511"/>
      <c r="AH13" s="511"/>
      <c r="AI13" s="511"/>
      <c r="AJ13" s="512"/>
      <c r="AK13" s="510">
        <v>99</v>
      </c>
      <c r="AL13" s="511"/>
      <c r="AM13" s="511"/>
      <c r="AN13" s="511"/>
      <c r="AO13" s="511"/>
      <c r="AP13" s="511"/>
      <c r="AQ13" s="512"/>
      <c r="AR13" s="490">
        <v>200</v>
      </c>
      <c r="AS13" s="491"/>
      <c r="AT13" s="491"/>
      <c r="AU13" s="491"/>
      <c r="AV13" s="491"/>
      <c r="AW13" s="491"/>
      <c r="AX13" s="562"/>
    </row>
    <row r="14" spans="1:50" ht="21" customHeight="1" x14ac:dyDescent="0.15">
      <c r="A14" s="147"/>
      <c r="B14" s="148"/>
      <c r="C14" s="148"/>
      <c r="D14" s="148"/>
      <c r="E14" s="148"/>
      <c r="F14" s="149"/>
      <c r="G14" s="544"/>
      <c r="H14" s="545"/>
      <c r="I14" s="537" t="s">
        <v>8</v>
      </c>
      <c r="J14" s="538"/>
      <c r="K14" s="538"/>
      <c r="L14" s="538"/>
      <c r="M14" s="538"/>
      <c r="N14" s="538"/>
      <c r="O14" s="539"/>
      <c r="P14" s="510" t="s">
        <v>571</v>
      </c>
      <c r="Q14" s="511"/>
      <c r="R14" s="511"/>
      <c r="S14" s="511"/>
      <c r="T14" s="511"/>
      <c r="U14" s="511"/>
      <c r="V14" s="512"/>
      <c r="W14" s="510" t="s">
        <v>571</v>
      </c>
      <c r="X14" s="511"/>
      <c r="Y14" s="511"/>
      <c r="Z14" s="511"/>
      <c r="AA14" s="511"/>
      <c r="AB14" s="511"/>
      <c r="AC14" s="512"/>
      <c r="AD14" s="510">
        <v>100</v>
      </c>
      <c r="AE14" s="511"/>
      <c r="AF14" s="511"/>
      <c r="AG14" s="511"/>
      <c r="AH14" s="511"/>
      <c r="AI14" s="511"/>
      <c r="AJ14" s="512"/>
      <c r="AK14" s="510" t="s">
        <v>584</v>
      </c>
      <c r="AL14" s="511"/>
      <c r="AM14" s="511"/>
      <c r="AN14" s="511"/>
      <c r="AO14" s="511"/>
      <c r="AP14" s="511"/>
      <c r="AQ14" s="512"/>
      <c r="AR14" s="548"/>
      <c r="AS14" s="548"/>
      <c r="AT14" s="548"/>
      <c r="AU14" s="548"/>
      <c r="AV14" s="548"/>
      <c r="AW14" s="548"/>
      <c r="AX14" s="549"/>
    </row>
    <row r="15" spans="1:50" ht="21" customHeight="1" x14ac:dyDescent="0.15">
      <c r="A15" s="147"/>
      <c r="B15" s="148"/>
      <c r="C15" s="148"/>
      <c r="D15" s="148"/>
      <c r="E15" s="148"/>
      <c r="F15" s="149"/>
      <c r="G15" s="544"/>
      <c r="H15" s="545"/>
      <c r="I15" s="537" t="s">
        <v>47</v>
      </c>
      <c r="J15" s="550"/>
      <c r="K15" s="550"/>
      <c r="L15" s="550"/>
      <c r="M15" s="550"/>
      <c r="N15" s="550"/>
      <c r="O15" s="551"/>
      <c r="P15" s="510" t="s">
        <v>571</v>
      </c>
      <c r="Q15" s="511"/>
      <c r="R15" s="511"/>
      <c r="S15" s="511"/>
      <c r="T15" s="511"/>
      <c r="U15" s="511"/>
      <c r="V15" s="512"/>
      <c r="W15" s="510" t="s">
        <v>571</v>
      </c>
      <c r="X15" s="511"/>
      <c r="Y15" s="511"/>
      <c r="Z15" s="511"/>
      <c r="AA15" s="511"/>
      <c r="AB15" s="511"/>
      <c r="AC15" s="512"/>
      <c r="AD15" s="510" t="s">
        <v>571</v>
      </c>
      <c r="AE15" s="511"/>
      <c r="AF15" s="511"/>
      <c r="AG15" s="511"/>
      <c r="AH15" s="511"/>
      <c r="AI15" s="511"/>
      <c r="AJ15" s="512"/>
      <c r="AK15" s="510">
        <v>100</v>
      </c>
      <c r="AL15" s="511"/>
      <c r="AM15" s="511"/>
      <c r="AN15" s="511"/>
      <c r="AO15" s="511"/>
      <c r="AP15" s="511"/>
      <c r="AQ15" s="512"/>
      <c r="AR15" s="510" t="s">
        <v>662</v>
      </c>
      <c r="AS15" s="511"/>
      <c r="AT15" s="511"/>
      <c r="AU15" s="511"/>
      <c r="AV15" s="511"/>
      <c r="AW15" s="511"/>
      <c r="AX15" s="563"/>
    </row>
    <row r="16" spans="1:50" ht="21" customHeight="1" x14ac:dyDescent="0.15">
      <c r="A16" s="147"/>
      <c r="B16" s="148"/>
      <c r="C16" s="148"/>
      <c r="D16" s="148"/>
      <c r="E16" s="148"/>
      <c r="F16" s="149"/>
      <c r="G16" s="544"/>
      <c r="H16" s="545"/>
      <c r="I16" s="537" t="s">
        <v>48</v>
      </c>
      <c r="J16" s="550"/>
      <c r="K16" s="550"/>
      <c r="L16" s="550"/>
      <c r="M16" s="550"/>
      <c r="N16" s="550"/>
      <c r="O16" s="551"/>
      <c r="P16" s="510" t="s">
        <v>571</v>
      </c>
      <c r="Q16" s="511"/>
      <c r="R16" s="511"/>
      <c r="S16" s="511"/>
      <c r="T16" s="511"/>
      <c r="U16" s="511"/>
      <c r="V16" s="512"/>
      <c r="W16" s="510" t="s">
        <v>571</v>
      </c>
      <c r="X16" s="511"/>
      <c r="Y16" s="511"/>
      <c r="Z16" s="511"/>
      <c r="AA16" s="511"/>
      <c r="AB16" s="511"/>
      <c r="AC16" s="512"/>
      <c r="AD16" s="510">
        <v>-100</v>
      </c>
      <c r="AE16" s="511"/>
      <c r="AF16" s="511"/>
      <c r="AG16" s="511"/>
      <c r="AH16" s="511"/>
      <c r="AI16" s="511"/>
      <c r="AJ16" s="512"/>
      <c r="AK16" s="510" t="s">
        <v>584</v>
      </c>
      <c r="AL16" s="511"/>
      <c r="AM16" s="511"/>
      <c r="AN16" s="511"/>
      <c r="AO16" s="511"/>
      <c r="AP16" s="511"/>
      <c r="AQ16" s="512"/>
      <c r="AR16" s="555"/>
      <c r="AS16" s="556"/>
      <c r="AT16" s="556"/>
      <c r="AU16" s="556"/>
      <c r="AV16" s="556"/>
      <c r="AW16" s="556"/>
      <c r="AX16" s="557"/>
    </row>
    <row r="17" spans="1:50" ht="24.75" customHeight="1" x14ac:dyDescent="0.15">
      <c r="A17" s="147"/>
      <c r="B17" s="148"/>
      <c r="C17" s="148"/>
      <c r="D17" s="148"/>
      <c r="E17" s="148"/>
      <c r="F17" s="149"/>
      <c r="G17" s="544"/>
      <c r="H17" s="545"/>
      <c r="I17" s="537" t="s">
        <v>46</v>
      </c>
      <c r="J17" s="538"/>
      <c r="K17" s="538"/>
      <c r="L17" s="538"/>
      <c r="M17" s="538"/>
      <c r="N17" s="538"/>
      <c r="O17" s="539"/>
      <c r="P17" s="510" t="s">
        <v>571</v>
      </c>
      <c r="Q17" s="511"/>
      <c r="R17" s="511"/>
      <c r="S17" s="511"/>
      <c r="T17" s="511"/>
      <c r="U17" s="511"/>
      <c r="V17" s="512"/>
      <c r="W17" s="510" t="s">
        <v>571</v>
      </c>
      <c r="X17" s="511"/>
      <c r="Y17" s="511"/>
      <c r="Z17" s="511"/>
      <c r="AA17" s="511"/>
      <c r="AB17" s="511"/>
      <c r="AC17" s="512"/>
      <c r="AD17" s="510" t="s">
        <v>571</v>
      </c>
      <c r="AE17" s="511"/>
      <c r="AF17" s="511"/>
      <c r="AG17" s="511"/>
      <c r="AH17" s="511"/>
      <c r="AI17" s="511"/>
      <c r="AJ17" s="512"/>
      <c r="AK17" s="510" t="s">
        <v>584</v>
      </c>
      <c r="AL17" s="511"/>
      <c r="AM17" s="511"/>
      <c r="AN17" s="511"/>
      <c r="AO17" s="511"/>
      <c r="AP17" s="511"/>
      <c r="AQ17" s="512"/>
      <c r="AR17" s="540"/>
      <c r="AS17" s="540"/>
      <c r="AT17" s="540"/>
      <c r="AU17" s="540"/>
      <c r="AV17" s="540"/>
      <c r="AW17" s="540"/>
      <c r="AX17" s="541"/>
    </row>
    <row r="18" spans="1:50" ht="24.75" customHeight="1" x14ac:dyDescent="0.15">
      <c r="A18" s="147"/>
      <c r="B18" s="148"/>
      <c r="C18" s="148"/>
      <c r="D18" s="148"/>
      <c r="E18" s="148"/>
      <c r="F18" s="149"/>
      <c r="G18" s="546"/>
      <c r="H18" s="547"/>
      <c r="I18" s="530" t="s">
        <v>18</v>
      </c>
      <c r="J18" s="531"/>
      <c r="K18" s="531"/>
      <c r="L18" s="531"/>
      <c r="M18" s="531"/>
      <c r="N18" s="531"/>
      <c r="O18" s="532"/>
      <c r="P18" s="533">
        <f>SUM(P13:V17)</f>
        <v>0</v>
      </c>
      <c r="Q18" s="534"/>
      <c r="R18" s="534"/>
      <c r="S18" s="534"/>
      <c r="T18" s="534"/>
      <c r="U18" s="534"/>
      <c r="V18" s="535"/>
      <c r="W18" s="533">
        <f>SUM(W13:AC17)</f>
        <v>100</v>
      </c>
      <c r="X18" s="534"/>
      <c r="Y18" s="534"/>
      <c r="Z18" s="534"/>
      <c r="AA18" s="534"/>
      <c r="AB18" s="534"/>
      <c r="AC18" s="535"/>
      <c r="AD18" s="533">
        <f>SUM(AD13:AJ17)</f>
        <v>155</v>
      </c>
      <c r="AE18" s="534"/>
      <c r="AF18" s="534"/>
      <c r="AG18" s="534"/>
      <c r="AH18" s="534"/>
      <c r="AI18" s="534"/>
      <c r="AJ18" s="535"/>
      <c r="AK18" s="533">
        <f>SUM(AK13:AQ17)</f>
        <v>199</v>
      </c>
      <c r="AL18" s="534"/>
      <c r="AM18" s="534"/>
      <c r="AN18" s="534"/>
      <c r="AO18" s="534"/>
      <c r="AP18" s="534"/>
      <c r="AQ18" s="535"/>
      <c r="AR18" s="533">
        <f>SUM(AR13:AX17)</f>
        <v>200</v>
      </c>
      <c r="AS18" s="534"/>
      <c r="AT18" s="534"/>
      <c r="AU18" s="534"/>
      <c r="AV18" s="534"/>
      <c r="AW18" s="534"/>
      <c r="AX18" s="536"/>
    </row>
    <row r="19" spans="1:50" ht="24.75" customHeight="1" x14ac:dyDescent="0.15">
      <c r="A19" s="147"/>
      <c r="B19" s="148"/>
      <c r="C19" s="148"/>
      <c r="D19" s="148"/>
      <c r="E19" s="148"/>
      <c r="F19" s="149"/>
      <c r="G19" s="508" t="s">
        <v>9</v>
      </c>
      <c r="H19" s="509"/>
      <c r="I19" s="509"/>
      <c r="J19" s="509"/>
      <c r="K19" s="509"/>
      <c r="L19" s="509"/>
      <c r="M19" s="509"/>
      <c r="N19" s="509"/>
      <c r="O19" s="509"/>
      <c r="P19" s="510">
        <v>0</v>
      </c>
      <c r="Q19" s="511"/>
      <c r="R19" s="511"/>
      <c r="S19" s="511"/>
      <c r="T19" s="511"/>
      <c r="U19" s="511"/>
      <c r="V19" s="512"/>
      <c r="W19" s="510">
        <v>99</v>
      </c>
      <c r="X19" s="511"/>
      <c r="Y19" s="511"/>
      <c r="Z19" s="511"/>
      <c r="AA19" s="511"/>
      <c r="AB19" s="511"/>
      <c r="AC19" s="512"/>
      <c r="AD19" s="510">
        <v>153</v>
      </c>
      <c r="AE19" s="511"/>
      <c r="AF19" s="511"/>
      <c r="AG19" s="511"/>
      <c r="AH19" s="511"/>
      <c r="AI19" s="511"/>
      <c r="AJ19" s="512"/>
      <c r="AK19" s="505"/>
      <c r="AL19" s="505"/>
      <c r="AM19" s="505"/>
      <c r="AN19" s="505"/>
      <c r="AO19" s="505"/>
      <c r="AP19" s="505"/>
      <c r="AQ19" s="505"/>
      <c r="AR19" s="505"/>
      <c r="AS19" s="505"/>
      <c r="AT19" s="505"/>
      <c r="AU19" s="505"/>
      <c r="AV19" s="505"/>
      <c r="AW19" s="505"/>
      <c r="AX19" s="507"/>
    </row>
    <row r="20" spans="1:50" ht="24.75" customHeight="1" x14ac:dyDescent="0.15">
      <c r="A20" s="147"/>
      <c r="B20" s="148"/>
      <c r="C20" s="148"/>
      <c r="D20" s="148"/>
      <c r="E20" s="148"/>
      <c r="F20" s="149"/>
      <c r="G20" s="508" t="s">
        <v>10</v>
      </c>
      <c r="H20" s="509"/>
      <c r="I20" s="509"/>
      <c r="J20" s="509"/>
      <c r="K20" s="509"/>
      <c r="L20" s="509"/>
      <c r="M20" s="509"/>
      <c r="N20" s="509"/>
      <c r="O20" s="509"/>
      <c r="P20" s="504" t="str">
        <f>IF(P18=0, "-", SUM(P19)/P18)</f>
        <v>-</v>
      </c>
      <c r="Q20" s="504"/>
      <c r="R20" s="504"/>
      <c r="S20" s="504"/>
      <c r="T20" s="504"/>
      <c r="U20" s="504"/>
      <c r="V20" s="504"/>
      <c r="W20" s="504">
        <f>IF(W18=0, "-", SUM(W19)/W18)</f>
        <v>0.99</v>
      </c>
      <c r="X20" s="504"/>
      <c r="Y20" s="504"/>
      <c r="Z20" s="504"/>
      <c r="AA20" s="504"/>
      <c r="AB20" s="504"/>
      <c r="AC20" s="504"/>
      <c r="AD20" s="504">
        <f>IF(AD18=0, "-", SUM(AD19)/AD18)</f>
        <v>0.98709677419354835</v>
      </c>
      <c r="AE20" s="504"/>
      <c r="AF20" s="504"/>
      <c r="AG20" s="504"/>
      <c r="AH20" s="504"/>
      <c r="AI20" s="504"/>
      <c r="AJ20" s="504"/>
      <c r="AK20" s="505"/>
      <c r="AL20" s="505"/>
      <c r="AM20" s="505"/>
      <c r="AN20" s="505"/>
      <c r="AO20" s="505"/>
      <c r="AP20" s="505"/>
      <c r="AQ20" s="506"/>
      <c r="AR20" s="506"/>
      <c r="AS20" s="506"/>
      <c r="AT20" s="506"/>
      <c r="AU20" s="505"/>
      <c r="AV20" s="505"/>
      <c r="AW20" s="505"/>
      <c r="AX20" s="507"/>
    </row>
    <row r="21" spans="1:50" ht="25.5" customHeight="1" x14ac:dyDescent="0.15">
      <c r="A21" s="525"/>
      <c r="B21" s="526"/>
      <c r="C21" s="526"/>
      <c r="D21" s="526"/>
      <c r="E21" s="526"/>
      <c r="F21" s="527"/>
      <c r="G21" s="502" t="s">
        <v>211</v>
      </c>
      <c r="H21" s="503"/>
      <c r="I21" s="503"/>
      <c r="J21" s="503"/>
      <c r="K21" s="503"/>
      <c r="L21" s="503"/>
      <c r="M21" s="503"/>
      <c r="N21" s="503"/>
      <c r="O21" s="503"/>
      <c r="P21" s="504" t="str">
        <f>IF(P19=0, "-", SUM(P19)/SUM(P13,P14))</f>
        <v>-</v>
      </c>
      <c r="Q21" s="504"/>
      <c r="R21" s="504"/>
      <c r="S21" s="504"/>
      <c r="T21" s="504"/>
      <c r="U21" s="504"/>
      <c r="V21" s="504"/>
      <c r="W21" s="504">
        <f>IF(W19=0, "-", SUM(W19)/SUM(W13,W14))</f>
        <v>0.99</v>
      </c>
      <c r="X21" s="504"/>
      <c r="Y21" s="504"/>
      <c r="Z21" s="504"/>
      <c r="AA21" s="504"/>
      <c r="AB21" s="504"/>
      <c r="AC21" s="504"/>
      <c r="AD21" s="504">
        <f>IF(AD19=0, "-", SUM(AD19)/SUM(AD13,AD14))</f>
        <v>0.6</v>
      </c>
      <c r="AE21" s="504"/>
      <c r="AF21" s="504"/>
      <c r="AG21" s="504"/>
      <c r="AH21" s="504"/>
      <c r="AI21" s="504"/>
      <c r="AJ21" s="504"/>
      <c r="AK21" s="505"/>
      <c r="AL21" s="505"/>
      <c r="AM21" s="505"/>
      <c r="AN21" s="505"/>
      <c r="AO21" s="505"/>
      <c r="AP21" s="505"/>
      <c r="AQ21" s="506"/>
      <c r="AR21" s="506"/>
      <c r="AS21" s="506"/>
      <c r="AT21" s="506"/>
      <c r="AU21" s="505"/>
      <c r="AV21" s="505"/>
      <c r="AW21" s="505"/>
      <c r="AX21" s="507"/>
    </row>
    <row r="22" spans="1:50" ht="18.75" customHeight="1" x14ac:dyDescent="0.15">
      <c r="A22" s="462" t="s">
        <v>551</v>
      </c>
      <c r="B22" s="463"/>
      <c r="C22" s="463"/>
      <c r="D22" s="463"/>
      <c r="E22" s="463"/>
      <c r="F22" s="464"/>
      <c r="G22" s="468" t="s">
        <v>205</v>
      </c>
      <c r="H22" s="469"/>
      <c r="I22" s="469"/>
      <c r="J22" s="469"/>
      <c r="K22" s="469"/>
      <c r="L22" s="469"/>
      <c r="M22" s="469"/>
      <c r="N22" s="469"/>
      <c r="O22" s="470"/>
      <c r="P22" s="471" t="s">
        <v>549</v>
      </c>
      <c r="Q22" s="469"/>
      <c r="R22" s="469"/>
      <c r="S22" s="469"/>
      <c r="T22" s="469"/>
      <c r="U22" s="469"/>
      <c r="V22" s="470"/>
      <c r="W22" s="471" t="s">
        <v>550</v>
      </c>
      <c r="X22" s="469"/>
      <c r="Y22" s="469"/>
      <c r="Z22" s="469"/>
      <c r="AA22" s="469"/>
      <c r="AB22" s="469"/>
      <c r="AC22" s="470"/>
      <c r="AD22" s="471" t="s">
        <v>204</v>
      </c>
      <c r="AE22" s="469"/>
      <c r="AF22" s="469"/>
      <c r="AG22" s="469"/>
      <c r="AH22" s="469"/>
      <c r="AI22" s="469"/>
      <c r="AJ22" s="469"/>
      <c r="AK22" s="469"/>
      <c r="AL22" s="469"/>
      <c r="AM22" s="469"/>
      <c r="AN22" s="469"/>
      <c r="AO22" s="469"/>
      <c r="AP22" s="469"/>
      <c r="AQ22" s="469"/>
      <c r="AR22" s="469"/>
      <c r="AS22" s="469"/>
      <c r="AT22" s="469"/>
      <c r="AU22" s="469"/>
      <c r="AV22" s="469"/>
      <c r="AW22" s="469"/>
      <c r="AX22" s="486"/>
    </row>
    <row r="23" spans="1:50" ht="25.5" customHeight="1" x14ac:dyDescent="0.15">
      <c r="A23" s="465"/>
      <c r="B23" s="466"/>
      <c r="C23" s="466"/>
      <c r="D23" s="466"/>
      <c r="E23" s="466"/>
      <c r="F23" s="467"/>
      <c r="G23" s="487" t="s">
        <v>573</v>
      </c>
      <c r="H23" s="488"/>
      <c r="I23" s="488"/>
      <c r="J23" s="488"/>
      <c r="K23" s="488"/>
      <c r="L23" s="488"/>
      <c r="M23" s="488"/>
      <c r="N23" s="488"/>
      <c r="O23" s="489"/>
      <c r="P23" s="490">
        <v>79</v>
      </c>
      <c r="Q23" s="491"/>
      <c r="R23" s="491"/>
      <c r="S23" s="491"/>
      <c r="T23" s="491"/>
      <c r="U23" s="491"/>
      <c r="V23" s="492"/>
      <c r="W23" s="490">
        <v>40</v>
      </c>
      <c r="X23" s="491"/>
      <c r="Y23" s="491"/>
      <c r="Z23" s="491"/>
      <c r="AA23" s="491"/>
      <c r="AB23" s="491"/>
      <c r="AC23" s="492"/>
      <c r="AD23" s="493" t="s">
        <v>664</v>
      </c>
      <c r="AE23" s="494"/>
      <c r="AF23" s="494"/>
      <c r="AG23" s="494"/>
      <c r="AH23" s="494"/>
      <c r="AI23" s="494"/>
      <c r="AJ23" s="494"/>
      <c r="AK23" s="494"/>
      <c r="AL23" s="494"/>
      <c r="AM23" s="494"/>
      <c r="AN23" s="494"/>
      <c r="AO23" s="494"/>
      <c r="AP23" s="494"/>
      <c r="AQ23" s="494"/>
      <c r="AR23" s="494"/>
      <c r="AS23" s="494"/>
      <c r="AT23" s="494"/>
      <c r="AU23" s="494"/>
      <c r="AV23" s="494"/>
      <c r="AW23" s="494"/>
      <c r="AX23" s="495"/>
    </row>
    <row r="24" spans="1:50" ht="25.5" customHeight="1" x14ac:dyDescent="0.15">
      <c r="A24" s="465"/>
      <c r="B24" s="466"/>
      <c r="C24" s="466"/>
      <c r="D24" s="466"/>
      <c r="E24" s="466"/>
      <c r="F24" s="467"/>
      <c r="G24" s="499" t="s">
        <v>574</v>
      </c>
      <c r="H24" s="500"/>
      <c r="I24" s="500"/>
      <c r="J24" s="500"/>
      <c r="K24" s="500"/>
      <c r="L24" s="500"/>
      <c r="M24" s="500"/>
      <c r="N24" s="500"/>
      <c r="O24" s="501"/>
      <c r="P24" s="510">
        <v>20</v>
      </c>
      <c r="Q24" s="511"/>
      <c r="R24" s="511"/>
      <c r="S24" s="511"/>
      <c r="T24" s="511"/>
      <c r="U24" s="511"/>
      <c r="V24" s="512"/>
      <c r="W24" s="510">
        <v>160</v>
      </c>
      <c r="X24" s="511"/>
      <c r="Y24" s="511"/>
      <c r="Z24" s="511"/>
      <c r="AA24" s="511"/>
      <c r="AB24" s="511"/>
      <c r="AC24" s="512"/>
      <c r="AD24" s="496"/>
      <c r="AE24" s="497"/>
      <c r="AF24" s="497"/>
      <c r="AG24" s="497"/>
      <c r="AH24" s="497"/>
      <c r="AI24" s="497"/>
      <c r="AJ24" s="497"/>
      <c r="AK24" s="497"/>
      <c r="AL24" s="497"/>
      <c r="AM24" s="497"/>
      <c r="AN24" s="497"/>
      <c r="AO24" s="497"/>
      <c r="AP24" s="497"/>
      <c r="AQ24" s="497"/>
      <c r="AR24" s="497"/>
      <c r="AS24" s="497"/>
      <c r="AT24" s="497"/>
      <c r="AU24" s="497"/>
      <c r="AV24" s="497"/>
      <c r="AW24" s="497"/>
      <c r="AX24" s="498"/>
    </row>
    <row r="25" spans="1:50" ht="25.5" customHeight="1" thickBot="1" x14ac:dyDescent="0.2">
      <c r="A25" s="465"/>
      <c r="B25" s="466"/>
      <c r="C25" s="466"/>
      <c r="D25" s="466"/>
      <c r="E25" s="466"/>
      <c r="F25" s="467"/>
      <c r="G25" s="138" t="s">
        <v>18</v>
      </c>
      <c r="H25" s="472"/>
      <c r="I25" s="472"/>
      <c r="J25" s="472"/>
      <c r="K25" s="472"/>
      <c r="L25" s="472"/>
      <c r="M25" s="472"/>
      <c r="N25" s="472"/>
      <c r="O25" s="473"/>
      <c r="P25" s="474">
        <f>AK13</f>
        <v>99</v>
      </c>
      <c r="Q25" s="475"/>
      <c r="R25" s="475"/>
      <c r="S25" s="475"/>
      <c r="T25" s="475"/>
      <c r="U25" s="475"/>
      <c r="V25" s="476"/>
      <c r="W25" s="477">
        <f>AR13</f>
        <v>200</v>
      </c>
      <c r="X25" s="478"/>
      <c r="Y25" s="478"/>
      <c r="Z25" s="478"/>
      <c r="AA25" s="478"/>
      <c r="AB25" s="478"/>
      <c r="AC25" s="479"/>
      <c r="AD25" s="497"/>
      <c r="AE25" s="497"/>
      <c r="AF25" s="497"/>
      <c r="AG25" s="497"/>
      <c r="AH25" s="497"/>
      <c r="AI25" s="497"/>
      <c r="AJ25" s="497"/>
      <c r="AK25" s="497"/>
      <c r="AL25" s="497"/>
      <c r="AM25" s="497"/>
      <c r="AN25" s="497"/>
      <c r="AO25" s="497"/>
      <c r="AP25" s="497"/>
      <c r="AQ25" s="497"/>
      <c r="AR25" s="497"/>
      <c r="AS25" s="497"/>
      <c r="AT25" s="497"/>
      <c r="AU25" s="497"/>
      <c r="AV25" s="497"/>
      <c r="AW25" s="497"/>
      <c r="AX25" s="498"/>
    </row>
    <row r="26" spans="1:50" ht="35.25" customHeight="1" x14ac:dyDescent="0.15">
      <c r="A26" s="480" t="s">
        <v>540</v>
      </c>
      <c r="B26" s="481"/>
      <c r="C26" s="481"/>
      <c r="D26" s="481"/>
      <c r="E26" s="481"/>
      <c r="F26" s="482"/>
      <c r="G26" s="483" t="s">
        <v>650</v>
      </c>
      <c r="H26" s="484"/>
      <c r="I26" s="484"/>
      <c r="J26" s="484"/>
      <c r="K26" s="484"/>
      <c r="L26" s="484"/>
      <c r="M26" s="484"/>
      <c r="N26" s="484"/>
      <c r="O26" s="484"/>
      <c r="P26" s="484"/>
      <c r="Q26" s="484"/>
      <c r="R26" s="484"/>
      <c r="S26" s="484"/>
      <c r="T26" s="484"/>
      <c r="U26" s="484"/>
      <c r="V26" s="484"/>
      <c r="W26" s="484"/>
      <c r="X26" s="484"/>
      <c r="Y26" s="484"/>
      <c r="Z26" s="484"/>
      <c r="AA26" s="484"/>
      <c r="AB26" s="484"/>
      <c r="AC26" s="484"/>
      <c r="AD26" s="484"/>
      <c r="AE26" s="484"/>
      <c r="AF26" s="484"/>
      <c r="AG26" s="484"/>
      <c r="AH26" s="484"/>
      <c r="AI26" s="484"/>
      <c r="AJ26" s="484"/>
      <c r="AK26" s="484"/>
      <c r="AL26" s="484"/>
      <c r="AM26" s="484"/>
      <c r="AN26" s="484"/>
      <c r="AO26" s="484"/>
      <c r="AP26" s="484"/>
      <c r="AQ26" s="484"/>
      <c r="AR26" s="484"/>
      <c r="AS26" s="484"/>
      <c r="AT26" s="484"/>
      <c r="AU26" s="484"/>
      <c r="AV26" s="484"/>
      <c r="AW26" s="484"/>
      <c r="AX26" s="485"/>
    </row>
    <row r="27" spans="1:50" ht="31.5" customHeight="1" x14ac:dyDescent="0.15">
      <c r="A27" s="427" t="s">
        <v>541</v>
      </c>
      <c r="B27" s="428"/>
      <c r="C27" s="428"/>
      <c r="D27" s="428"/>
      <c r="E27" s="428"/>
      <c r="F27" s="319"/>
      <c r="G27" s="429" t="s">
        <v>539</v>
      </c>
      <c r="H27" s="430"/>
      <c r="I27" s="430"/>
      <c r="J27" s="430"/>
      <c r="K27" s="430"/>
      <c r="L27" s="430"/>
      <c r="M27" s="430"/>
      <c r="N27" s="430"/>
      <c r="O27" s="430"/>
      <c r="P27" s="431" t="s">
        <v>538</v>
      </c>
      <c r="Q27" s="430"/>
      <c r="R27" s="430"/>
      <c r="S27" s="430"/>
      <c r="T27" s="430"/>
      <c r="U27" s="430"/>
      <c r="V27" s="430"/>
      <c r="W27" s="430"/>
      <c r="X27" s="432"/>
      <c r="Y27" s="433"/>
      <c r="Z27" s="434"/>
      <c r="AA27" s="435"/>
      <c r="AB27" s="436" t="s">
        <v>11</v>
      </c>
      <c r="AC27" s="436"/>
      <c r="AD27" s="436"/>
      <c r="AE27" s="380" t="s">
        <v>383</v>
      </c>
      <c r="AF27" s="437"/>
      <c r="AG27" s="437"/>
      <c r="AH27" s="438"/>
      <c r="AI27" s="380" t="s">
        <v>535</v>
      </c>
      <c r="AJ27" s="437"/>
      <c r="AK27" s="437"/>
      <c r="AL27" s="438"/>
      <c r="AM27" s="380" t="s">
        <v>351</v>
      </c>
      <c r="AN27" s="437"/>
      <c r="AO27" s="437"/>
      <c r="AP27" s="438"/>
      <c r="AQ27" s="443" t="s">
        <v>382</v>
      </c>
      <c r="AR27" s="444"/>
      <c r="AS27" s="444"/>
      <c r="AT27" s="445"/>
      <c r="AU27" s="443" t="s">
        <v>552</v>
      </c>
      <c r="AV27" s="444"/>
      <c r="AW27" s="444"/>
      <c r="AX27" s="446"/>
    </row>
    <row r="28" spans="1:50" ht="23.25" customHeight="1" x14ac:dyDescent="0.15">
      <c r="A28" s="427"/>
      <c r="B28" s="428"/>
      <c r="C28" s="428"/>
      <c r="D28" s="428"/>
      <c r="E28" s="428"/>
      <c r="F28" s="319"/>
      <c r="G28" s="447" t="s">
        <v>613</v>
      </c>
      <c r="H28" s="448"/>
      <c r="I28" s="448"/>
      <c r="J28" s="448"/>
      <c r="K28" s="448"/>
      <c r="L28" s="448"/>
      <c r="M28" s="448"/>
      <c r="N28" s="448"/>
      <c r="O28" s="448"/>
      <c r="P28" s="213" t="s">
        <v>612</v>
      </c>
      <c r="Q28" s="451"/>
      <c r="R28" s="451"/>
      <c r="S28" s="451"/>
      <c r="T28" s="451"/>
      <c r="U28" s="451"/>
      <c r="V28" s="451"/>
      <c r="W28" s="451"/>
      <c r="X28" s="452"/>
      <c r="Y28" s="456" t="s">
        <v>51</v>
      </c>
      <c r="Z28" s="457"/>
      <c r="AA28" s="458"/>
      <c r="AB28" s="442" t="s">
        <v>576</v>
      </c>
      <c r="AC28" s="442"/>
      <c r="AD28" s="442"/>
      <c r="AE28" s="423" t="s">
        <v>571</v>
      </c>
      <c r="AF28" s="423"/>
      <c r="AG28" s="423"/>
      <c r="AH28" s="423"/>
      <c r="AI28" s="423">
        <v>619</v>
      </c>
      <c r="AJ28" s="423"/>
      <c r="AK28" s="423"/>
      <c r="AL28" s="423"/>
      <c r="AM28" s="423">
        <v>455</v>
      </c>
      <c r="AN28" s="423"/>
      <c r="AO28" s="423"/>
      <c r="AP28" s="423"/>
      <c r="AQ28" s="400" t="s">
        <v>610</v>
      </c>
      <c r="AR28" s="423"/>
      <c r="AS28" s="423"/>
      <c r="AT28" s="423"/>
      <c r="AU28" s="81" t="s">
        <v>610</v>
      </c>
      <c r="AV28" s="424"/>
      <c r="AW28" s="424"/>
      <c r="AX28" s="425"/>
    </row>
    <row r="29" spans="1:50" ht="33.75" customHeight="1" x14ac:dyDescent="0.15">
      <c r="A29" s="325"/>
      <c r="B29" s="326"/>
      <c r="C29" s="326"/>
      <c r="D29" s="326"/>
      <c r="E29" s="326"/>
      <c r="F29" s="245"/>
      <c r="G29" s="449"/>
      <c r="H29" s="450"/>
      <c r="I29" s="450"/>
      <c r="J29" s="450"/>
      <c r="K29" s="450"/>
      <c r="L29" s="450"/>
      <c r="M29" s="450"/>
      <c r="N29" s="450"/>
      <c r="O29" s="450"/>
      <c r="P29" s="453"/>
      <c r="Q29" s="454"/>
      <c r="R29" s="454"/>
      <c r="S29" s="454"/>
      <c r="T29" s="454"/>
      <c r="U29" s="454"/>
      <c r="V29" s="454"/>
      <c r="W29" s="454"/>
      <c r="X29" s="455"/>
      <c r="Y29" s="439" t="s">
        <v>52</v>
      </c>
      <c r="Z29" s="440"/>
      <c r="AA29" s="441"/>
      <c r="AB29" s="442" t="s">
        <v>576</v>
      </c>
      <c r="AC29" s="442"/>
      <c r="AD29" s="442"/>
      <c r="AE29" s="423" t="s">
        <v>571</v>
      </c>
      <c r="AF29" s="423"/>
      <c r="AG29" s="423"/>
      <c r="AH29" s="423"/>
      <c r="AI29" s="423">
        <v>300</v>
      </c>
      <c r="AJ29" s="423"/>
      <c r="AK29" s="423"/>
      <c r="AL29" s="423"/>
      <c r="AM29" s="423">
        <v>650</v>
      </c>
      <c r="AN29" s="423"/>
      <c r="AO29" s="423"/>
      <c r="AP29" s="423"/>
      <c r="AQ29" s="423">
        <v>665</v>
      </c>
      <c r="AR29" s="423"/>
      <c r="AS29" s="423"/>
      <c r="AT29" s="423"/>
      <c r="AU29" s="81">
        <v>665</v>
      </c>
      <c r="AV29" s="424"/>
      <c r="AW29" s="424"/>
      <c r="AX29" s="425"/>
    </row>
    <row r="30" spans="1:50" ht="23.25" customHeight="1" x14ac:dyDescent="0.15">
      <c r="A30" s="411" t="s">
        <v>542</v>
      </c>
      <c r="B30" s="412"/>
      <c r="C30" s="412"/>
      <c r="D30" s="412"/>
      <c r="E30" s="412"/>
      <c r="F30" s="413"/>
      <c r="G30" s="350" t="s">
        <v>543</v>
      </c>
      <c r="H30" s="350"/>
      <c r="I30" s="350"/>
      <c r="J30" s="350"/>
      <c r="K30" s="350"/>
      <c r="L30" s="350"/>
      <c r="M30" s="350"/>
      <c r="N30" s="350"/>
      <c r="O30" s="350"/>
      <c r="P30" s="350"/>
      <c r="Q30" s="350"/>
      <c r="R30" s="350"/>
      <c r="S30" s="350"/>
      <c r="T30" s="350"/>
      <c r="U30" s="350"/>
      <c r="V30" s="350"/>
      <c r="W30" s="350"/>
      <c r="X30" s="351"/>
      <c r="Y30" s="420"/>
      <c r="Z30" s="421"/>
      <c r="AA30" s="422"/>
      <c r="AB30" s="349" t="s">
        <v>11</v>
      </c>
      <c r="AC30" s="350"/>
      <c r="AD30" s="351"/>
      <c r="AE30" s="349" t="s">
        <v>383</v>
      </c>
      <c r="AF30" s="350"/>
      <c r="AG30" s="350"/>
      <c r="AH30" s="351"/>
      <c r="AI30" s="349" t="s">
        <v>535</v>
      </c>
      <c r="AJ30" s="350"/>
      <c r="AK30" s="350"/>
      <c r="AL30" s="351"/>
      <c r="AM30" s="349" t="s">
        <v>351</v>
      </c>
      <c r="AN30" s="350"/>
      <c r="AO30" s="350"/>
      <c r="AP30" s="351"/>
      <c r="AQ30" s="459" t="s">
        <v>553</v>
      </c>
      <c r="AR30" s="460"/>
      <c r="AS30" s="460"/>
      <c r="AT30" s="460"/>
      <c r="AU30" s="460"/>
      <c r="AV30" s="460"/>
      <c r="AW30" s="460"/>
      <c r="AX30" s="461"/>
    </row>
    <row r="31" spans="1:50" ht="22.5" customHeight="1" x14ac:dyDescent="0.15">
      <c r="A31" s="414"/>
      <c r="B31" s="415"/>
      <c r="C31" s="415"/>
      <c r="D31" s="415"/>
      <c r="E31" s="415"/>
      <c r="F31" s="416"/>
      <c r="G31" s="390" t="s">
        <v>577</v>
      </c>
      <c r="H31" s="391"/>
      <c r="I31" s="391"/>
      <c r="J31" s="391"/>
      <c r="K31" s="391"/>
      <c r="L31" s="391"/>
      <c r="M31" s="391"/>
      <c r="N31" s="391"/>
      <c r="O31" s="391"/>
      <c r="P31" s="391"/>
      <c r="Q31" s="391"/>
      <c r="R31" s="391"/>
      <c r="S31" s="391"/>
      <c r="T31" s="391"/>
      <c r="U31" s="391"/>
      <c r="V31" s="391"/>
      <c r="W31" s="391"/>
      <c r="X31" s="391"/>
      <c r="Y31" s="394" t="s">
        <v>542</v>
      </c>
      <c r="Z31" s="395"/>
      <c r="AA31" s="396"/>
      <c r="AB31" s="397" t="s">
        <v>578</v>
      </c>
      <c r="AC31" s="398"/>
      <c r="AD31" s="399"/>
      <c r="AE31" s="400" t="s">
        <v>571</v>
      </c>
      <c r="AF31" s="400"/>
      <c r="AG31" s="400"/>
      <c r="AH31" s="400"/>
      <c r="AI31" s="400">
        <v>0.2</v>
      </c>
      <c r="AJ31" s="400"/>
      <c r="AK31" s="400"/>
      <c r="AL31" s="400"/>
      <c r="AM31" s="400">
        <v>0.3</v>
      </c>
      <c r="AN31" s="400"/>
      <c r="AO31" s="400"/>
      <c r="AP31" s="400"/>
      <c r="AQ31" s="81">
        <v>0.3</v>
      </c>
      <c r="AR31" s="82"/>
      <c r="AS31" s="82"/>
      <c r="AT31" s="82"/>
      <c r="AU31" s="82"/>
      <c r="AV31" s="82"/>
      <c r="AW31" s="82"/>
      <c r="AX31" s="336"/>
    </row>
    <row r="32" spans="1:50" ht="22.5" customHeight="1" x14ac:dyDescent="0.15">
      <c r="A32" s="417"/>
      <c r="B32" s="418"/>
      <c r="C32" s="418"/>
      <c r="D32" s="418"/>
      <c r="E32" s="418"/>
      <c r="F32" s="419"/>
      <c r="G32" s="392"/>
      <c r="H32" s="393"/>
      <c r="I32" s="393"/>
      <c r="J32" s="393"/>
      <c r="K32" s="393"/>
      <c r="L32" s="393"/>
      <c r="M32" s="393"/>
      <c r="N32" s="393"/>
      <c r="O32" s="393"/>
      <c r="P32" s="393"/>
      <c r="Q32" s="393"/>
      <c r="R32" s="393"/>
      <c r="S32" s="393"/>
      <c r="T32" s="393"/>
      <c r="U32" s="393"/>
      <c r="V32" s="393"/>
      <c r="W32" s="393"/>
      <c r="X32" s="393"/>
      <c r="Y32" s="77" t="s">
        <v>544</v>
      </c>
      <c r="Z32" s="383"/>
      <c r="AA32" s="384"/>
      <c r="AB32" s="385" t="s">
        <v>579</v>
      </c>
      <c r="AC32" s="386"/>
      <c r="AD32" s="387"/>
      <c r="AE32" s="388" t="s">
        <v>571</v>
      </c>
      <c r="AF32" s="388"/>
      <c r="AG32" s="388"/>
      <c r="AH32" s="388"/>
      <c r="AI32" s="388" t="s">
        <v>580</v>
      </c>
      <c r="AJ32" s="388"/>
      <c r="AK32" s="388"/>
      <c r="AL32" s="388"/>
      <c r="AM32" s="388" t="s">
        <v>658</v>
      </c>
      <c r="AN32" s="388"/>
      <c r="AO32" s="388"/>
      <c r="AP32" s="388"/>
      <c r="AQ32" s="388" t="s">
        <v>657</v>
      </c>
      <c r="AR32" s="388"/>
      <c r="AS32" s="388"/>
      <c r="AT32" s="388"/>
      <c r="AU32" s="388"/>
      <c r="AV32" s="388"/>
      <c r="AW32" s="388"/>
      <c r="AX32" s="389"/>
    </row>
    <row r="33" spans="1:51" ht="31.5" customHeight="1" x14ac:dyDescent="0.15">
      <c r="A33" s="427" t="s">
        <v>541</v>
      </c>
      <c r="B33" s="428"/>
      <c r="C33" s="428"/>
      <c r="D33" s="428"/>
      <c r="E33" s="428"/>
      <c r="F33" s="319"/>
      <c r="G33" s="429" t="s">
        <v>539</v>
      </c>
      <c r="H33" s="430"/>
      <c r="I33" s="430"/>
      <c r="J33" s="430"/>
      <c r="K33" s="430"/>
      <c r="L33" s="430"/>
      <c r="M33" s="430"/>
      <c r="N33" s="430"/>
      <c r="O33" s="430"/>
      <c r="P33" s="431" t="s">
        <v>538</v>
      </c>
      <c r="Q33" s="430"/>
      <c r="R33" s="430"/>
      <c r="S33" s="430"/>
      <c r="T33" s="430"/>
      <c r="U33" s="430"/>
      <c r="V33" s="430"/>
      <c r="W33" s="430"/>
      <c r="X33" s="432"/>
      <c r="Y33" s="433"/>
      <c r="Z33" s="434"/>
      <c r="AA33" s="435"/>
      <c r="AB33" s="436" t="s">
        <v>11</v>
      </c>
      <c r="AC33" s="436"/>
      <c r="AD33" s="436"/>
      <c r="AE33" s="380" t="s">
        <v>383</v>
      </c>
      <c r="AF33" s="437"/>
      <c r="AG33" s="437"/>
      <c r="AH33" s="438"/>
      <c r="AI33" s="380" t="s">
        <v>535</v>
      </c>
      <c r="AJ33" s="437"/>
      <c r="AK33" s="437"/>
      <c r="AL33" s="438"/>
      <c r="AM33" s="380" t="s">
        <v>351</v>
      </c>
      <c r="AN33" s="437"/>
      <c r="AO33" s="437"/>
      <c r="AP33" s="438"/>
      <c r="AQ33" s="443" t="s">
        <v>382</v>
      </c>
      <c r="AR33" s="444"/>
      <c r="AS33" s="444"/>
      <c r="AT33" s="445"/>
      <c r="AU33" s="443" t="s">
        <v>552</v>
      </c>
      <c r="AV33" s="444"/>
      <c r="AW33" s="444"/>
      <c r="AX33" s="446"/>
      <c r="AY33">
        <f>COUNTA($G$34)</f>
        <v>1</v>
      </c>
    </row>
    <row r="34" spans="1:51" ht="23.25" customHeight="1" x14ac:dyDescent="0.15">
      <c r="A34" s="427"/>
      <c r="B34" s="428"/>
      <c r="C34" s="428"/>
      <c r="D34" s="428"/>
      <c r="E34" s="428"/>
      <c r="F34" s="319"/>
      <c r="G34" s="447" t="s">
        <v>614</v>
      </c>
      <c r="H34" s="448"/>
      <c r="I34" s="448"/>
      <c r="J34" s="448"/>
      <c r="K34" s="448"/>
      <c r="L34" s="448"/>
      <c r="M34" s="448"/>
      <c r="N34" s="448"/>
      <c r="O34" s="448"/>
      <c r="P34" s="213" t="s">
        <v>591</v>
      </c>
      <c r="Q34" s="451"/>
      <c r="R34" s="451"/>
      <c r="S34" s="451"/>
      <c r="T34" s="451"/>
      <c r="U34" s="451"/>
      <c r="V34" s="451"/>
      <c r="W34" s="451"/>
      <c r="X34" s="452"/>
      <c r="Y34" s="456" t="s">
        <v>51</v>
      </c>
      <c r="Z34" s="457"/>
      <c r="AA34" s="458"/>
      <c r="AB34" s="80" t="s">
        <v>594</v>
      </c>
      <c r="AC34" s="442"/>
      <c r="AD34" s="442"/>
      <c r="AE34" s="400" t="s">
        <v>610</v>
      </c>
      <c r="AF34" s="423"/>
      <c r="AG34" s="423"/>
      <c r="AH34" s="423"/>
      <c r="AI34" s="423">
        <v>428</v>
      </c>
      <c r="AJ34" s="423"/>
      <c r="AK34" s="423"/>
      <c r="AL34" s="423"/>
      <c r="AM34" s="423">
        <v>464</v>
      </c>
      <c r="AN34" s="423"/>
      <c r="AO34" s="423"/>
      <c r="AP34" s="423"/>
      <c r="AQ34" s="400" t="s">
        <v>610</v>
      </c>
      <c r="AR34" s="423"/>
      <c r="AS34" s="423"/>
      <c r="AT34" s="423"/>
      <c r="AU34" s="81" t="s">
        <v>610</v>
      </c>
      <c r="AV34" s="424"/>
      <c r="AW34" s="424"/>
      <c r="AX34" s="425"/>
      <c r="AY34">
        <f>$AY$33</f>
        <v>1</v>
      </c>
    </row>
    <row r="35" spans="1:51" ht="23.25" customHeight="1" x14ac:dyDescent="0.15">
      <c r="A35" s="325"/>
      <c r="B35" s="326"/>
      <c r="C35" s="326"/>
      <c r="D35" s="326"/>
      <c r="E35" s="326"/>
      <c r="F35" s="245"/>
      <c r="G35" s="449"/>
      <c r="H35" s="450"/>
      <c r="I35" s="450"/>
      <c r="J35" s="450"/>
      <c r="K35" s="450"/>
      <c r="L35" s="450"/>
      <c r="M35" s="450"/>
      <c r="N35" s="450"/>
      <c r="O35" s="450"/>
      <c r="P35" s="453"/>
      <c r="Q35" s="454"/>
      <c r="R35" s="454"/>
      <c r="S35" s="454"/>
      <c r="T35" s="454"/>
      <c r="U35" s="454"/>
      <c r="V35" s="454"/>
      <c r="W35" s="454"/>
      <c r="X35" s="455"/>
      <c r="Y35" s="439" t="s">
        <v>52</v>
      </c>
      <c r="Z35" s="440"/>
      <c r="AA35" s="441"/>
      <c r="AB35" s="80" t="s">
        <v>594</v>
      </c>
      <c r="AC35" s="442"/>
      <c r="AD35" s="442"/>
      <c r="AE35" s="400" t="s">
        <v>610</v>
      </c>
      <c r="AF35" s="423"/>
      <c r="AG35" s="423"/>
      <c r="AH35" s="423"/>
      <c r="AI35" s="423">
        <v>300</v>
      </c>
      <c r="AJ35" s="423"/>
      <c r="AK35" s="423"/>
      <c r="AL35" s="423"/>
      <c r="AM35" s="423">
        <v>500</v>
      </c>
      <c r="AN35" s="423"/>
      <c r="AO35" s="423"/>
      <c r="AP35" s="423"/>
      <c r="AQ35" s="423">
        <v>570</v>
      </c>
      <c r="AR35" s="423"/>
      <c r="AS35" s="423"/>
      <c r="AT35" s="423"/>
      <c r="AU35" s="81">
        <v>600</v>
      </c>
      <c r="AV35" s="424"/>
      <c r="AW35" s="424"/>
      <c r="AX35" s="425"/>
      <c r="AY35">
        <f>$AY$33</f>
        <v>1</v>
      </c>
    </row>
    <row r="36" spans="1:51" ht="23.25" customHeight="1" x14ac:dyDescent="0.15">
      <c r="A36" s="411" t="s">
        <v>542</v>
      </c>
      <c r="B36" s="412"/>
      <c r="C36" s="412"/>
      <c r="D36" s="412"/>
      <c r="E36" s="412"/>
      <c r="F36" s="413"/>
      <c r="G36" s="350" t="s">
        <v>543</v>
      </c>
      <c r="H36" s="350"/>
      <c r="I36" s="350"/>
      <c r="J36" s="350"/>
      <c r="K36" s="350"/>
      <c r="L36" s="350"/>
      <c r="M36" s="350"/>
      <c r="N36" s="350"/>
      <c r="O36" s="350"/>
      <c r="P36" s="350"/>
      <c r="Q36" s="350"/>
      <c r="R36" s="350"/>
      <c r="S36" s="350"/>
      <c r="T36" s="350"/>
      <c r="U36" s="350"/>
      <c r="V36" s="350"/>
      <c r="W36" s="350"/>
      <c r="X36" s="351"/>
      <c r="Y36" s="420"/>
      <c r="Z36" s="421"/>
      <c r="AA36" s="422"/>
      <c r="AB36" s="349" t="s">
        <v>11</v>
      </c>
      <c r="AC36" s="350"/>
      <c r="AD36" s="351"/>
      <c r="AE36" s="107" t="s">
        <v>383</v>
      </c>
      <c r="AF36" s="107"/>
      <c r="AG36" s="107"/>
      <c r="AH36" s="107"/>
      <c r="AI36" s="107" t="s">
        <v>535</v>
      </c>
      <c r="AJ36" s="107"/>
      <c r="AK36" s="107"/>
      <c r="AL36" s="107"/>
      <c r="AM36" s="107" t="s">
        <v>351</v>
      </c>
      <c r="AN36" s="107"/>
      <c r="AO36" s="107"/>
      <c r="AP36" s="107"/>
      <c r="AQ36" s="459" t="s">
        <v>553</v>
      </c>
      <c r="AR36" s="460"/>
      <c r="AS36" s="460"/>
      <c r="AT36" s="460"/>
      <c r="AU36" s="460"/>
      <c r="AV36" s="460"/>
      <c r="AW36" s="460"/>
      <c r="AX36" s="461"/>
      <c r="AY36">
        <f>IF(SUBSTITUTE(SUBSTITUTE($G$37,"／",""),"　","")="",0,1)</f>
        <v>1</v>
      </c>
    </row>
    <row r="37" spans="1:51" ht="22.5" customHeight="1" x14ac:dyDescent="0.15">
      <c r="A37" s="414"/>
      <c r="B37" s="415"/>
      <c r="C37" s="415"/>
      <c r="D37" s="415"/>
      <c r="E37" s="415"/>
      <c r="F37" s="416"/>
      <c r="G37" s="390" t="s">
        <v>581</v>
      </c>
      <c r="H37" s="391"/>
      <c r="I37" s="391"/>
      <c r="J37" s="391"/>
      <c r="K37" s="391"/>
      <c r="L37" s="391"/>
      <c r="M37" s="391"/>
      <c r="N37" s="391"/>
      <c r="O37" s="391"/>
      <c r="P37" s="391"/>
      <c r="Q37" s="391"/>
      <c r="R37" s="391"/>
      <c r="S37" s="391"/>
      <c r="T37" s="391"/>
      <c r="U37" s="391"/>
      <c r="V37" s="391"/>
      <c r="W37" s="391"/>
      <c r="X37" s="391"/>
      <c r="Y37" s="394" t="s">
        <v>542</v>
      </c>
      <c r="Z37" s="395"/>
      <c r="AA37" s="396"/>
      <c r="AB37" s="397" t="s">
        <v>593</v>
      </c>
      <c r="AC37" s="398"/>
      <c r="AD37" s="399"/>
      <c r="AE37" s="400" t="s">
        <v>610</v>
      </c>
      <c r="AF37" s="400"/>
      <c r="AG37" s="400"/>
      <c r="AH37" s="400"/>
      <c r="AI37" s="400">
        <v>0.2</v>
      </c>
      <c r="AJ37" s="400"/>
      <c r="AK37" s="400"/>
      <c r="AL37" s="400"/>
      <c r="AM37" s="400">
        <v>0.3</v>
      </c>
      <c r="AN37" s="400"/>
      <c r="AO37" s="400"/>
      <c r="AP37" s="400"/>
      <c r="AQ37" s="81">
        <v>0.3</v>
      </c>
      <c r="AR37" s="82"/>
      <c r="AS37" s="82"/>
      <c r="AT37" s="82"/>
      <c r="AU37" s="82"/>
      <c r="AV37" s="82"/>
      <c r="AW37" s="82"/>
      <c r="AX37" s="336"/>
      <c r="AY37">
        <f>$AY$36</f>
        <v>1</v>
      </c>
    </row>
    <row r="38" spans="1:51" ht="22.5" customHeight="1" x14ac:dyDescent="0.15">
      <c r="A38" s="417"/>
      <c r="B38" s="418"/>
      <c r="C38" s="418"/>
      <c r="D38" s="418"/>
      <c r="E38" s="418"/>
      <c r="F38" s="419"/>
      <c r="G38" s="392"/>
      <c r="H38" s="393"/>
      <c r="I38" s="393"/>
      <c r="J38" s="393"/>
      <c r="K38" s="393"/>
      <c r="L38" s="393"/>
      <c r="M38" s="393"/>
      <c r="N38" s="393"/>
      <c r="O38" s="393"/>
      <c r="P38" s="393"/>
      <c r="Q38" s="393"/>
      <c r="R38" s="393"/>
      <c r="S38" s="393"/>
      <c r="T38" s="393"/>
      <c r="U38" s="393"/>
      <c r="V38" s="393"/>
      <c r="W38" s="393"/>
      <c r="X38" s="393"/>
      <c r="Y38" s="77" t="s">
        <v>544</v>
      </c>
      <c r="Z38" s="383"/>
      <c r="AA38" s="384"/>
      <c r="AB38" s="385" t="s">
        <v>592</v>
      </c>
      <c r="AC38" s="386"/>
      <c r="AD38" s="387"/>
      <c r="AE38" s="388" t="s">
        <v>610</v>
      </c>
      <c r="AF38" s="388"/>
      <c r="AG38" s="388"/>
      <c r="AH38" s="388"/>
      <c r="AI38" s="388" t="s">
        <v>611</v>
      </c>
      <c r="AJ38" s="388"/>
      <c r="AK38" s="388"/>
      <c r="AL38" s="388"/>
      <c r="AM38" s="388" t="s">
        <v>655</v>
      </c>
      <c r="AN38" s="388"/>
      <c r="AO38" s="388"/>
      <c r="AP38" s="388"/>
      <c r="AQ38" s="388" t="s">
        <v>656</v>
      </c>
      <c r="AR38" s="388"/>
      <c r="AS38" s="388"/>
      <c r="AT38" s="388"/>
      <c r="AU38" s="388"/>
      <c r="AV38" s="388"/>
      <c r="AW38" s="388"/>
      <c r="AX38" s="389"/>
      <c r="AY38">
        <f>$AY$36</f>
        <v>1</v>
      </c>
    </row>
    <row r="39" spans="1:51" ht="18.75" customHeight="1" x14ac:dyDescent="0.15">
      <c r="A39" s="353" t="s">
        <v>209</v>
      </c>
      <c r="B39" s="354"/>
      <c r="C39" s="354"/>
      <c r="D39" s="354"/>
      <c r="E39" s="354"/>
      <c r="F39" s="355"/>
      <c r="G39" s="363" t="s">
        <v>135</v>
      </c>
      <c r="H39" s="364"/>
      <c r="I39" s="364"/>
      <c r="J39" s="364"/>
      <c r="K39" s="364"/>
      <c r="L39" s="364"/>
      <c r="M39" s="364"/>
      <c r="N39" s="364"/>
      <c r="O39" s="365"/>
      <c r="P39" s="369" t="s">
        <v>55</v>
      </c>
      <c r="Q39" s="364"/>
      <c r="R39" s="364"/>
      <c r="S39" s="364"/>
      <c r="T39" s="364"/>
      <c r="U39" s="364"/>
      <c r="V39" s="364"/>
      <c r="W39" s="364"/>
      <c r="X39" s="365"/>
      <c r="Y39" s="371"/>
      <c r="Z39" s="372"/>
      <c r="AA39" s="373"/>
      <c r="AB39" s="377" t="s">
        <v>11</v>
      </c>
      <c r="AC39" s="378"/>
      <c r="AD39" s="379"/>
      <c r="AE39" s="107" t="s">
        <v>383</v>
      </c>
      <c r="AF39" s="107"/>
      <c r="AG39" s="107"/>
      <c r="AH39" s="107"/>
      <c r="AI39" s="107" t="s">
        <v>535</v>
      </c>
      <c r="AJ39" s="107"/>
      <c r="AK39" s="107"/>
      <c r="AL39" s="107"/>
      <c r="AM39" s="107" t="s">
        <v>351</v>
      </c>
      <c r="AN39" s="107"/>
      <c r="AO39" s="107"/>
      <c r="AP39" s="107"/>
      <c r="AQ39" s="401" t="s">
        <v>164</v>
      </c>
      <c r="AR39" s="402"/>
      <c r="AS39" s="402"/>
      <c r="AT39" s="403"/>
      <c r="AU39" s="364" t="s">
        <v>125</v>
      </c>
      <c r="AV39" s="364"/>
      <c r="AW39" s="364"/>
      <c r="AX39" s="404"/>
      <c r="AY39">
        <f>COUNTA($G$41)</f>
        <v>1</v>
      </c>
    </row>
    <row r="40" spans="1:51" ht="18.75" customHeight="1" x14ac:dyDescent="0.15">
      <c r="A40" s="356"/>
      <c r="B40" s="357"/>
      <c r="C40" s="357"/>
      <c r="D40" s="357"/>
      <c r="E40" s="357"/>
      <c r="F40" s="358"/>
      <c r="G40" s="366"/>
      <c r="H40" s="367"/>
      <c r="I40" s="367"/>
      <c r="J40" s="367"/>
      <c r="K40" s="367"/>
      <c r="L40" s="367"/>
      <c r="M40" s="367"/>
      <c r="N40" s="367"/>
      <c r="O40" s="368"/>
      <c r="P40" s="370"/>
      <c r="Q40" s="367"/>
      <c r="R40" s="367"/>
      <c r="S40" s="367"/>
      <c r="T40" s="367"/>
      <c r="U40" s="367"/>
      <c r="V40" s="367"/>
      <c r="W40" s="367"/>
      <c r="X40" s="368"/>
      <c r="Y40" s="374"/>
      <c r="Z40" s="375"/>
      <c r="AA40" s="376"/>
      <c r="AB40" s="380"/>
      <c r="AC40" s="381"/>
      <c r="AD40" s="382"/>
      <c r="AE40" s="107"/>
      <c r="AF40" s="107"/>
      <c r="AG40" s="107"/>
      <c r="AH40" s="107"/>
      <c r="AI40" s="107"/>
      <c r="AJ40" s="107"/>
      <c r="AK40" s="107"/>
      <c r="AL40" s="107"/>
      <c r="AM40" s="107"/>
      <c r="AN40" s="107"/>
      <c r="AO40" s="107"/>
      <c r="AP40" s="107"/>
      <c r="AQ40" s="405" t="s">
        <v>610</v>
      </c>
      <c r="AR40" s="406"/>
      <c r="AS40" s="407" t="s">
        <v>165</v>
      </c>
      <c r="AT40" s="408"/>
      <c r="AU40" s="409">
        <v>6</v>
      </c>
      <c r="AV40" s="409"/>
      <c r="AW40" s="367" t="s">
        <v>162</v>
      </c>
      <c r="AX40" s="410"/>
      <c r="AY40">
        <f t="shared" ref="AY40:AY45" si="0">$AY$39</f>
        <v>1</v>
      </c>
    </row>
    <row r="41" spans="1:51" ht="23.25" customHeight="1" x14ac:dyDescent="0.15">
      <c r="A41" s="359"/>
      <c r="B41" s="357"/>
      <c r="C41" s="357"/>
      <c r="D41" s="357"/>
      <c r="E41" s="357"/>
      <c r="F41" s="358"/>
      <c r="G41" s="337" t="s">
        <v>615</v>
      </c>
      <c r="H41" s="338"/>
      <c r="I41" s="338"/>
      <c r="J41" s="338"/>
      <c r="K41" s="338"/>
      <c r="L41" s="338"/>
      <c r="M41" s="338"/>
      <c r="N41" s="338"/>
      <c r="O41" s="339"/>
      <c r="P41" s="214" t="s">
        <v>575</v>
      </c>
      <c r="Q41" s="214"/>
      <c r="R41" s="214"/>
      <c r="S41" s="214"/>
      <c r="T41" s="214"/>
      <c r="U41" s="214"/>
      <c r="V41" s="214"/>
      <c r="W41" s="214"/>
      <c r="X41" s="346"/>
      <c r="Y41" s="77" t="s">
        <v>12</v>
      </c>
      <c r="Z41" s="78"/>
      <c r="AA41" s="79"/>
      <c r="AB41" s="80" t="s">
        <v>590</v>
      </c>
      <c r="AC41" s="80"/>
      <c r="AD41" s="80"/>
      <c r="AE41" s="81" t="s">
        <v>571</v>
      </c>
      <c r="AF41" s="82"/>
      <c r="AG41" s="82"/>
      <c r="AH41" s="82"/>
      <c r="AI41" s="81">
        <v>893</v>
      </c>
      <c r="AJ41" s="82"/>
      <c r="AK41" s="82"/>
      <c r="AL41" s="82"/>
      <c r="AM41" s="81" t="s">
        <v>610</v>
      </c>
      <c r="AN41" s="82"/>
      <c r="AO41" s="82"/>
      <c r="AP41" s="82"/>
      <c r="AQ41" s="333" t="s">
        <v>571</v>
      </c>
      <c r="AR41" s="334"/>
      <c r="AS41" s="334"/>
      <c r="AT41" s="335"/>
      <c r="AU41" s="82" t="s">
        <v>571</v>
      </c>
      <c r="AV41" s="82"/>
      <c r="AW41" s="82"/>
      <c r="AX41" s="336"/>
      <c r="AY41">
        <f t="shared" si="0"/>
        <v>1</v>
      </c>
    </row>
    <row r="42" spans="1:51" ht="23.25" customHeight="1" x14ac:dyDescent="0.15">
      <c r="A42" s="360"/>
      <c r="B42" s="361"/>
      <c r="C42" s="361"/>
      <c r="D42" s="361"/>
      <c r="E42" s="361"/>
      <c r="F42" s="362"/>
      <c r="G42" s="340"/>
      <c r="H42" s="341"/>
      <c r="I42" s="341"/>
      <c r="J42" s="341"/>
      <c r="K42" s="341"/>
      <c r="L42" s="341"/>
      <c r="M42" s="341"/>
      <c r="N42" s="341"/>
      <c r="O42" s="342"/>
      <c r="P42" s="252"/>
      <c r="Q42" s="252"/>
      <c r="R42" s="252"/>
      <c r="S42" s="252"/>
      <c r="T42" s="252"/>
      <c r="U42" s="252"/>
      <c r="V42" s="252"/>
      <c r="W42" s="252"/>
      <c r="X42" s="347"/>
      <c r="Y42" s="349" t="s">
        <v>50</v>
      </c>
      <c r="Z42" s="350"/>
      <c r="AA42" s="351"/>
      <c r="AB42" s="426" t="s">
        <v>590</v>
      </c>
      <c r="AC42" s="426"/>
      <c r="AD42" s="426"/>
      <c r="AE42" s="81" t="s">
        <v>571</v>
      </c>
      <c r="AF42" s="82"/>
      <c r="AG42" s="82"/>
      <c r="AH42" s="82"/>
      <c r="AI42" s="81">
        <v>1000</v>
      </c>
      <c r="AJ42" s="82"/>
      <c r="AK42" s="82"/>
      <c r="AL42" s="82"/>
      <c r="AM42" s="81" t="s">
        <v>610</v>
      </c>
      <c r="AN42" s="82"/>
      <c r="AO42" s="82"/>
      <c r="AP42" s="82"/>
      <c r="AQ42" s="333" t="s">
        <v>571</v>
      </c>
      <c r="AR42" s="334"/>
      <c r="AS42" s="334"/>
      <c r="AT42" s="335"/>
      <c r="AU42" s="82">
        <v>1000</v>
      </c>
      <c r="AV42" s="82"/>
      <c r="AW42" s="82"/>
      <c r="AX42" s="336"/>
      <c r="AY42">
        <f t="shared" si="0"/>
        <v>1</v>
      </c>
    </row>
    <row r="43" spans="1:51" ht="23.25" customHeight="1" x14ac:dyDescent="0.15">
      <c r="A43" s="359"/>
      <c r="B43" s="357"/>
      <c r="C43" s="357"/>
      <c r="D43" s="357"/>
      <c r="E43" s="357"/>
      <c r="F43" s="358"/>
      <c r="G43" s="343"/>
      <c r="H43" s="344"/>
      <c r="I43" s="344"/>
      <c r="J43" s="344"/>
      <c r="K43" s="344"/>
      <c r="L43" s="344"/>
      <c r="M43" s="344"/>
      <c r="N43" s="344"/>
      <c r="O43" s="345"/>
      <c r="P43" s="229"/>
      <c r="Q43" s="229"/>
      <c r="R43" s="229"/>
      <c r="S43" s="229"/>
      <c r="T43" s="229"/>
      <c r="U43" s="229"/>
      <c r="V43" s="229"/>
      <c r="W43" s="229"/>
      <c r="X43" s="348"/>
      <c r="Y43" s="349" t="s">
        <v>13</v>
      </c>
      <c r="Z43" s="350"/>
      <c r="AA43" s="351"/>
      <c r="AB43" s="352" t="s">
        <v>14</v>
      </c>
      <c r="AC43" s="352"/>
      <c r="AD43" s="352"/>
      <c r="AE43" s="81" t="s">
        <v>571</v>
      </c>
      <c r="AF43" s="82"/>
      <c r="AG43" s="82"/>
      <c r="AH43" s="82"/>
      <c r="AI43" s="81">
        <f>AI41/AI42*100</f>
        <v>89.3</v>
      </c>
      <c r="AJ43" s="82"/>
      <c r="AK43" s="82"/>
      <c r="AL43" s="82"/>
      <c r="AM43" s="81" t="s">
        <v>610</v>
      </c>
      <c r="AN43" s="82"/>
      <c r="AO43" s="82"/>
      <c r="AP43" s="82"/>
      <c r="AQ43" s="333" t="s">
        <v>571</v>
      </c>
      <c r="AR43" s="334"/>
      <c r="AS43" s="334"/>
      <c r="AT43" s="335"/>
      <c r="AU43" s="82" t="s">
        <v>571</v>
      </c>
      <c r="AV43" s="82"/>
      <c r="AW43" s="82"/>
      <c r="AX43" s="336"/>
      <c r="AY43">
        <f t="shared" si="0"/>
        <v>1</v>
      </c>
    </row>
    <row r="44" spans="1:51" ht="23.25" customHeight="1" x14ac:dyDescent="0.15">
      <c r="A44" s="323" t="s">
        <v>228</v>
      </c>
      <c r="B44" s="324"/>
      <c r="C44" s="324"/>
      <c r="D44" s="324"/>
      <c r="E44" s="324"/>
      <c r="F44" s="243"/>
      <c r="G44" s="327" t="s">
        <v>651</v>
      </c>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c r="AH44" s="328"/>
      <c r="AI44" s="328"/>
      <c r="AJ44" s="328"/>
      <c r="AK44" s="328"/>
      <c r="AL44" s="328"/>
      <c r="AM44" s="328"/>
      <c r="AN44" s="328"/>
      <c r="AO44" s="328"/>
      <c r="AP44" s="328"/>
      <c r="AQ44" s="328"/>
      <c r="AR44" s="328"/>
      <c r="AS44" s="328"/>
      <c r="AT44" s="328"/>
      <c r="AU44" s="328"/>
      <c r="AV44" s="328"/>
      <c r="AW44" s="328"/>
      <c r="AX44" s="329"/>
      <c r="AY44">
        <f t="shared" si="0"/>
        <v>1</v>
      </c>
    </row>
    <row r="45" spans="1:51" ht="23.25" customHeight="1" thickBot="1" x14ac:dyDescent="0.2">
      <c r="A45" s="325"/>
      <c r="B45" s="326"/>
      <c r="C45" s="326"/>
      <c r="D45" s="326"/>
      <c r="E45" s="326"/>
      <c r="F45" s="245"/>
      <c r="G45" s="330"/>
      <c r="H45" s="331"/>
      <c r="I45" s="331"/>
      <c r="J45" s="331"/>
      <c r="K45" s="331"/>
      <c r="L45" s="331"/>
      <c r="M45" s="331"/>
      <c r="N45" s="331"/>
      <c r="O45" s="331"/>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31"/>
      <c r="AM45" s="331"/>
      <c r="AN45" s="331"/>
      <c r="AO45" s="331"/>
      <c r="AP45" s="331"/>
      <c r="AQ45" s="331"/>
      <c r="AR45" s="331"/>
      <c r="AS45" s="331"/>
      <c r="AT45" s="331"/>
      <c r="AU45" s="331"/>
      <c r="AV45" s="331"/>
      <c r="AW45" s="331"/>
      <c r="AX45" s="332"/>
      <c r="AY45">
        <f t="shared" si="0"/>
        <v>1</v>
      </c>
    </row>
    <row r="46" spans="1:51" ht="45" customHeight="1" x14ac:dyDescent="0.15">
      <c r="A46" s="231" t="s">
        <v>250</v>
      </c>
      <c r="B46" s="232"/>
      <c r="C46" s="235" t="s">
        <v>166</v>
      </c>
      <c r="D46" s="232"/>
      <c r="E46" s="237" t="s">
        <v>179</v>
      </c>
      <c r="F46" s="238"/>
      <c r="G46" s="239" t="s">
        <v>588</v>
      </c>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1"/>
    </row>
    <row r="47" spans="1:51" ht="32.25" customHeight="1" x14ac:dyDescent="0.15">
      <c r="A47" s="233"/>
      <c r="B47" s="234"/>
      <c r="C47" s="236"/>
      <c r="D47" s="234"/>
      <c r="E47" s="242" t="s">
        <v>178</v>
      </c>
      <c r="F47" s="243"/>
      <c r="G47" s="564" t="s">
        <v>585</v>
      </c>
      <c r="H47" s="214"/>
      <c r="I47" s="214"/>
      <c r="J47" s="214"/>
      <c r="K47" s="214"/>
      <c r="L47" s="214"/>
      <c r="M47" s="214"/>
      <c r="N47" s="214"/>
      <c r="O47" s="214"/>
      <c r="P47" s="214"/>
      <c r="Q47" s="214"/>
      <c r="R47" s="214"/>
      <c r="S47" s="214"/>
      <c r="T47" s="214"/>
      <c r="U47" s="214"/>
      <c r="V47" s="346"/>
      <c r="W47" s="307" t="s">
        <v>545</v>
      </c>
      <c r="X47" s="308"/>
      <c r="Y47" s="308"/>
      <c r="Z47" s="308"/>
      <c r="AA47" s="309"/>
      <c r="AB47" s="310" t="s">
        <v>586</v>
      </c>
      <c r="AC47" s="311"/>
      <c r="AD47" s="311"/>
      <c r="AE47" s="311"/>
      <c r="AF47" s="311"/>
      <c r="AG47" s="311"/>
      <c r="AH47" s="311"/>
      <c r="AI47" s="311"/>
      <c r="AJ47" s="311"/>
      <c r="AK47" s="311"/>
      <c r="AL47" s="311"/>
      <c r="AM47" s="311"/>
      <c r="AN47" s="311"/>
      <c r="AO47" s="311"/>
      <c r="AP47" s="311"/>
      <c r="AQ47" s="311"/>
      <c r="AR47" s="311"/>
      <c r="AS47" s="311"/>
      <c r="AT47" s="311"/>
      <c r="AU47" s="311"/>
      <c r="AV47" s="311"/>
      <c r="AW47" s="311"/>
      <c r="AX47" s="312"/>
    </row>
    <row r="48" spans="1:51" ht="21" customHeight="1" x14ac:dyDescent="0.15">
      <c r="A48" s="233"/>
      <c r="B48" s="234"/>
      <c r="C48" s="236"/>
      <c r="D48" s="234"/>
      <c r="E48" s="244"/>
      <c r="F48" s="245"/>
      <c r="G48" s="565"/>
      <c r="H48" s="229"/>
      <c r="I48" s="229"/>
      <c r="J48" s="229"/>
      <c r="K48" s="229"/>
      <c r="L48" s="229"/>
      <c r="M48" s="229"/>
      <c r="N48" s="229"/>
      <c r="O48" s="229"/>
      <c r="P48" s="229"/>
      <c r="Q48" s="229"/>
      <c r="R48" s="229"/>
      <c r="S48" s="229"/>
      <c r="T48" s="229"/>
      <c r="U48" s="229"/>
      <c r="V48" s="348"/>
      <c r="W48" s="313" t="s">
        <v>546</v>
      </c>
      <c r="X48" s="314"/>
      <c r="Y48" s="314"/>
      <c r="Z48" s="314"/>
      <c r="AA48" s="315"/>
      <c r="AB48" s="310" t="s">
        <v>587</v>
      </c>
      <c r="AC48" s="311"/>
      <c r="AD48" s="311"/>
      <c r="AE48" s="311"/>
      <c r="AF48" s="311"/>
      <c r="AG48" s="311"/>
      <c r="AH48" s="311"/>
      <c r="AI48" s="311"/>
      <c r="AJ48" s="311"/>
      <c r="AK48" s="311"/>
      <c r="AL48" s="311"/>
      <c r="AM48" s="311"/>
      <c r="AN48" s="311"/>
      <c r="AO48" s="311"/>
      <c r="AP48" s="311"/>
      <c r="AQ48" s="311"/>
      <c r="AR48" s="311"/>
      <c r="AS48" s="311"/>
      <c r="AT48" s="311"/>
      <c r="AU48" s="311"/>
      <c r="AV48" s="311"/>
      <c r="AW48" s="311"/>
      <c r="AX48" s="312"/>
    </row>
    <row r="49" spans="1:51" ht="34.5" customHeight="1" x14ac:dyDescent="0.15">
      <c r="A49" s="233"/>
      <c r="B49" s="234"/>
      <c r="C49" s="316" t="s">
        <v>557</v>
      </c>
      <c r="D49" s="317"/>
      <c r="E49" s="242" t="s">
        <v>246</v>
      </c>
      <c r="F49" s="243"/>
      <c r="G49" s="297" t="s">
        <v>169</v>
      </c>
      <c r="H49" s="298"/>
      <c r="I49" s="298"/>
      <c r="J49" s="320" t="s">
        <v>571</v>
      </c>
      <c r="K49" s="321"/>
      <c r="L49" s="321"/>
      <c r="M49" s="321"/>
      <c r="N49" s="321"/>
      <c r="O49" s="321"/>
      <c r="P49" s="321"/>
      <c r="Q49" s="321"/>
      <c r="R49" s="321"/>
      <c r="S49" s="321"/>
      <c r="T49" s="322"/>
      <c r="U49" s="295" t="s">
        <v>659</v>
      </c>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6"/>
      <c r="AY49" s="59"/>
    </row>
    <row r="50" spans="1:51" ht="34.5" customHeight="1" x14ac:dyDescent="0.15">
      <c r="A50" s="233"/>
      <c r="B50" s="234"/>
      <c r="C50" s="236"/>
      <c r="D50" s="234"/>
      <c r="E50" s="318"/>
      <c r="F50" s="319"/>
      <c r="G50" s="297" t="s">
        <v>558</v>
      </c>
      <c r="H50" s="298"/>
      <c r="I50" s="298"/>
      <c r="J50" s="298"/>
      <c r="K50" s="298"/>
      <c r="L50" s="298"/>
      <c r="M50" s="298"/>
      <c r="N50" s="298"/>
      <c r="O50" s="298"/>
      <c r="P50" s="298"/>
      <c r="Q50" s="298"/>
      <c r="R50" s="298"/>
      <c r="S50" s="298"/>
      <c r="T50" s="298"/>
      <c r="U50" s="294" t="s">
        <v>659</v>
      </c>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6"/>
      <c r="AY50" s="59"/>
    </row>
    <row r="51" spans="1:51" ht="34.5" customHeight="1" thickBot="1" x14ac:dyDescent="0.2">
      <c r="A51" s="233"/>
      <c r="B51" s="234"/>
      <c r="C51" s="236"/>
      <c r="D51" s="234"/>
      <c r="E51" s="244"/>
      <c r="F51" s="245"/>
      <c r="G51" s="297" t="s">
        <v>546</v>
      </c>
      <c r="H51" s="298"/>
      <c r="I51" s="298"/>
      <c r="J51" s="298"/>
      <c r="K51" s="298"/>
      <c r="L51" s="298"/>
      <c r="M51" s="298"/>
      <c r="N51" s="298"/>
      <c r="O51" s="298"/>
      <c r="P51" s="298"/>
      <c r="Q51" s="298"/>
      <c r="R51" s="298"/>
      <c r="S51" s="298"/>
      <c r="T51" s="298"/>
      <c r="U51" s="566" t="s">
        <v>659</v>
      </c>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170"/>
      <c r="AV51" s="170"/>
      <c r="AW51" s="170"/>
      <c r="AX51" s="171"/>
      <c r="AY51" s="59"/>
    </row>
    <row r="52" spans="1:51" ht="27" customHeight="1" x14ac:dyDescent="0.15">
      <c r="A52" s="299" t="s">
        <v>44</v>
      </c>
      <c r="B52" s="300"/>
      <c r="C52" s="300"/>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0"/>
      <c r="AN52" s="300"/>
      <c r="AO52" s="300"/>
      <c r="AP52" s="300"/>
      <c r="AQ52" s="300"/>
      <c r="AR52" s="300"/>
      <c r="AS52" s="300"/>
      <c r="AT52" s="300"/>
      <c r="AU52" s="300"/>
      <c r="AV52" s="300"/>
      <c r="AW52" s="300"/>
      <c r="AX52" s="301"/>
    </row>
    <row r="53" spans="1:51" ht="27" customHeight="1" x14ac:dyDescent="0.15">
      <c r="A53" s="5"/>
      <c r="B53" s="6"/>
      <c r="C53" s="302" t="s">
        <v>29</v>
      </c>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4"/>
      <c r="AD53" s="303" t="s">
        <v>33</v>
      </c>
      <c r="AE53" s="303"/>
      <c r="AF53" s="303"/>
      <c r="AG53" s="305" t="s">
        <v>28</v>
      </c>
      <c r="AH53" s="303"/>
      <c r="AI53" s="303"/>
      <c r="AJ53" s="303"/>
      <c r="AK53" s="303"/>
      <c r="AL53" s="303"/>
      <c r="AM53" s="303"/>
      <c r="AN53" s="303"/>
      <c r="AO53" s="303"/>
      <c r="AP53" s="303"/>
      <c r="AQ53" s="303"/>
      <c r="AR53" s="303"/>
      <c r="AS53" s="303"/>
      <c r="AT53" s="303"/>
      <c r="AU53" s="303"/>
      <c r="AV53" s="303"/>
      <c r="AW53" s="303"/>
      <c r="AX53" s="306"/>
    </row>
    <row r="54" spans="1:51" ht="60" customHeight="1" x14ac:dyDescent="0.15">
      <c r="A54" s="269" t="s">
        <v>130</v>
      </c>
      <c r="B54" s="270"/>
      <c r="C54" s="275" t="s">
        <v>131</v>
      </c>
      <c r="D54" s="276"/>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7"/>
      <c r="AD54" s="278" t="s">
        <v>582</v>
      </c>
      <c r="AE54" s="279"/>
      <c r="AF54" s="279"/>
      <c r="AG54" s="280" t="s">
        <v>595</v>
      </c>
      <c r="AH54" s="281"/>
      <c r="AI54" s="281"/>
      <c r="AJ54" s="281"/>
      <c r="AK54" s="281"/>
      <c r="AL54" s="281"/>
      <c r="AM54" s="281"/>
      <c r="AN54" s="281"/>
      <c r="AO54" s="281"/>
      <c r="AP54" s="281"/>
      <c r="AQ54" s="281"/>
      <c r="AR54" s="281"/>
      <c r="AS54" s="281"/>
      <c r="AT54" s="281"/>
      <c r="AU54" s="281"/>
      <c r="AV54" s="281"/>
      <c r="AW54" s="281"/>
      <c r="AX54" s="282"/>
    </row>
    <row r="55" spans="1:51" ht="54.75" customHeight="1" x14ac:dyDescent="0.15">
      <c r="A55" s="271"/>
      <c r="B55" s="272"/>
      <c r="C55" s="283" t="s">
        <v>34</v>
      </c>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02"/>
      <c r="AD55" s="203" t="s">
        <v>582</v>
      </c>
      <c r="AE55" s="204"/>
      <c r="AF55" s="204"/>
      <c r="AG55" s="198" t="s">
        <v>602</v>
      </c>
      <c r="AH55" s="199"/>
      <c r="AI55" s="199"/>
      <c r="AJ55" s="199"/>
      <c r="AK55" s="199"/>
      <c r="AL55" s="199"/>
      <c r="AM55" s="199"/>
      <c r="AN55" s="199"/>
      <c r="AO55" s="199"/>
      <c r="AP55" s="199"/>
      <c r="AQ55" s="199"/>
      <c r="AR55" s="199"/>
      <c r="AS55" s="199"/>
      <c r="AT55" s="199"/>
      <c r="AU55" s="199"/>
      <c r="AV55" s="199"/>
      <c r="AW55" s="199"/>
      <c r="AX55" s="200"/>
    </row>
    <row r="56" spans="1:51" ht="78" customHeight="1" x14ac:dyDescent="0.15">
      <c r="A56" s="273"/>
      <c r="B56" s="274"/>
      <c r="C56" s="285" t="s">
        <v>132</v>
      </c>
      <c r="D56" s="286"/>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7"/>
      <c r="AD56" s="223" t="s">
        <v>582</v>
      </c>
      <c r="AE56" s="224"/>
      <c r="AF56" s="224"/>
      <c r="AG56" s="251" t="s">
        <v>589</v>
      </c>
      <c r="AH56" s="252"/>
      <c r="AI56" s="252"/>
      <c r="AJ56" s="252"/>
      <c r="AK56" s="252"/>
      <c r="AL56" s="252"/>
      <c r="AM56" s="252"/>
      <c r="AN56" s="252"/>
      <c r="AO56" s="252"/>
      <c r="AP56" s="252"/>
      <c r="AQ56" s="252"/>
      <c r="AR56" s="252"/>
      <c r="AS56" s="252"/>
      <c r="AT56" s="252"/>
      <c r="AU56" s="252"/>
      <c r="AV56" s="252"/>
      <c r="AW56" s="252"/>
      <c r="AX56" s="253"/>
    </row>
    <row r="57" spans="1:51" ht="27" customHeight="1" x14ac:dyDescent="0.15">
      <c r="A57" s="178" t="s">
        <v>36</v>
      </c>
      <c r="B57" s="246"/>
      <c r="C57" s="248" t="s">
        <v>38</v>
      </c>
      <c r="D57" s="20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50"/>
      <c r="AD57" s="210" t="s">
        <v>582</v>
      </c>
      <c r="AE57" s="211"/>
      <c r="AF57" s="211"/>
      <c r="AG57" s="213" t="s">
        <v>652</v>
      </c>
      <c r="AH57" s="214"/>
      <c r="AI57" s="214"/>
      <c r="AJ57" s="214"/>
      <c r="AK57" s="214"/>
      <c r="AL57" s="214"/>
      <c r="AM57" s="214"/>
      <c r="AN57" s="214"/>
      <c r="AO57" s="214"/>
      <c r="AP57" s="214"/>
      <c r="AQ57" s="214"/>
      <c r="AR57" s="214"/>
      <c r="AS57" s="214"/>
      <c r="AT57" s="214"/>
      <c r="AU57" s="214"/>
      <c r="AV57" s="214"/>
      <c r="AW57" s="214"/>
      <c r="AX57" s="215"/>
    </row>
    <row r="58" spans="1:51" ht="35.25" customHeight="1" x14ac:dyDescent="0.15">
      <c r="A58" s="180"/>
      <c r="B58" s="247"/>
      <c r="C58" s="254"/>
      <c r="D58" s="255"/>
      <c r="E58" s="258" t="s">
        <v>229</v>
      </c>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60"/>
      <c r="AD58" s="203" t="s">
        <v>597</v>
      </c>
      <c r="AE58" s="204"/>
      <c r="AF58" s="261"/>
      <c r="AG58" s="251"/>
      <c r="AH58" s="252"/>
      <c r="AI58" s="252"/>
      <c r="AJ58" s="252"/>
      <c r="AK58" s="252"/>
      <c r="AL58" s="252"/>
      <c r="AM58" s="252"/>
      <c r="AN58" s="252"/>
      <c r="AO58" s="252"/>
      <c r="AP58" s="252"/>
      <c r="AQ58" s="252"/>
      <c r="AR58" s="252"/>
      <c r="AS58" s="252"/>
      <c r="AT58" s="252"/>
      <c r="AU58" s="252"/>
      <c r="AV58" s="252"/>
      <c r="AW58" s="252"/>
      <c r="AX58" s="253"/>
    </row>
    <row r="59" spans="1:51" ht="26.25" customHeight="1" x14ac:dyDescent="0.15">
      <c r="A59" s="180"/>
      <c r="B59" s="247"/>
      <c r="C59" s="256"/>
      <c r="D59" s="257"/>
      <c r="E59" s="262" t="s">
        <v>198</v>
      </c>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4"/>
      <c r="AD59" s="265" t="s">
        <v>596</v>
      </c>
      <c r="AE59" s="266"/>
      <c r="AF59" s="266"/>
      <c r="AG59" s="251"/>
      <c r="AH59" s="252"/>
      <c r="AI59" s="252"/>
      <c r="AJ59" s="252"/>
      <c r="AK59" s="252"/>
      <c r="AL59" s="252"/>
      <c r="AM59" s="252"/>
      <c r="AN59" s="252"/>
      <c r="AO59" s="252"/>
      <c r="AP59" s="252"/>
      <c r="AQ59" s="252"/>
      <c r="AR59" s="252"/>
      <c r="AS59" s="252"/>
      <c r="AT59" s="252"/>
      <c r="AU59" s="252"/>
      <c r="AV59" s="252"/>
      <c r="AW59" s="252"/>
      <c r="AX59" s="253"/>
    </row>
    <row r="60" spans="1:51" ht="45" customHeight="1" x14ac:dyDescent="0.15">
      <c r="A60" s="180"/>
      <c r="B60" s="181"/>
      <c r="C60" s="267" t="s">
        <v>39</v>
      </c>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187" t="s">
        <v>582</v>
      </c>
      <c r="AE60" s="188"/>
      <c r="AF60" s="188"/>
      <c r="AG60" s="190" t="s">
        <v>600</v>
      </c>
      <c r="AH60" s="191"/>
      <c r="AI60" s="191"/>
      <c r="AJ60" s="191"/>
      <c r="AK60" s="191"/>
      <c r="AL60" s="191"/>
      <c r="AM60" s="191"/>
      <c r="AN60" s="191"/>
      <c r="AO60" s="191"/>
      <c r="AP60" s="191"/>
      <c r="AQ60" s="191"/>
      <c r="AR60" s="191"/>
      <c r="AS60" s="191"/>
      <c r="AT60" s="191"/>
      <c r="AU60" s="191"/>
      <c r="AV60" s="191"/>
      <c r="AW60" s="191"/>
      <c r="AX60" s="192"/>
    </row>
    <row r="61" spans="1:51" ht="98.25" customHeight="1" x14ac:dyDescent="0.15">
      <c r="A61" s="180"/>
      <c r="B61" s="181"/>
      <c r="C61" s="201" t="s">
        <v>133</v>
      </c>
      <c r="D61" s="202"/>
      <c r="E61" s="202"/>
      <c r="F61" s="202"/>
      <c r="G61" s="202"/>
      <c r="H61" s="202"/>
      <c r="I61" s="202"/>
      <c r="J61" s="202"/>
      <c r="K61" s="202"/>
      <c r="L61" s="202"/>
      <c r="M61" s="202"/>
      <c r="N61" s="202"/>
      <c r="O61" s="202"/>
      <c r="P61" s="202"/>
      <c r="Q61" s="202"/>
      <c r="R61" s="202"/>
      <c r="S61" s="202"/>
      <c r="T61" s="202"/>
      <c r="U61" s="202"/>
      <c r="V61" s="202"/>
      <c r="W61" s="202"/>
      <c r="X61" s="202"/>
      <c r="Y61" s="202"/>
      <c r="Z61" s="202"/>
      <c r="AA61" s="202"/>
      <c r="AB61" s="202"/>
      <c r="AC61" s="202"/>
      <c r="AD61" s="203" t="s">
        <v>582</v>
      </c>
      <c r="AE61" s="204"/>
      <c r="AF61" s="204"/>
      <c r="AG61" s="198" t="s">
        <v>601</v>
      </c>
      <c r="AH61" s="199"/>
      <c r="AI61" s="199"/>
      <c r="AJ61" s="199"/>
      <c r="AK61" s="199"/>
      <c r="AL61" s="199"/>
      <c r="AM61" s="199"/>
      <c r="AN61" s="199"/>
      <c r="AO61" s="199"/>
      <c r="AP61" s="199"/>
      <c r="AQ61" s="199"/>
      <c r="AR61" s="199"/>
      <c r="AS61" s="199"/>
      <c r="AT61" s="199"/>
      <c r="AU61" s="199"/>
      <c r="AV61" s="199"/>
      <c r="AW61" s="199"/>
      <c r="AX61" s="200"/>
    </row>
    <row r="62" spans="1:51" ht="26.25" customHeight="1" x14ac:dyDescent="0.15">
      <c r="A62" s="180"/>
      <c r="B62" s="181"/>
      <c r="C62" s="201" t="s">
        <v>35</v>
      </c>
      <c r="D62" s="202"/>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3" t="s">
        <v>599</v>
      </c>
      <c r="AE62" s="204"/>
      <c r="AF62" s="204"/>
      <c r="AG62" s="198" t="s">
        <v>603</v>
      </c>
      <c r="AH62" s="199"/>
      <c r="AI62" s="199"/>
      <c r="AJ62" s="199"/>
      <c r="AK62" s="199"/>
      <c r="AL62" s="199"/>
      <c r="AM62" s="199"/>
      <c r="AN62" s="199"/>
      <c r="AO62" s="199"/>
      <c r="AP62" s="199"/>
      <c r="AQ62" s="199"/>
      <c r="AR62" s="199"/>
      <c r="AS62" s="199"/>
      <c r="AT62" s="199"/>
      <c r="AU62" s="199"/>
      <c r="AV62" s="199"/>
      <c r="AW62" s="199"/>
      <c r="AX62" s="200"/>
    </row>
    <row r="63" spans="1:51" ht="46.5" customHeight="1" x14ac:dyDescent="0.15">
      <c r="A63" s="180"/>
      <c r="B63" s="181"/>
      <c r="C63" s="201" t="s">
        <v>40</v>
      </c>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22"/>
      <c r="AD63" s="203" t="s">
        <v>582</v>
      </c>
      <c r="AE63" s="204"/>
      <c r="AF63" s="204"/>
      <c r="AG63" s="198" t="s">
        <v>604</v>
      </c>
      <c r="AH63" s="199"/>
      <c r="AI63" s="199"/>
      <c r="AJ63" s="199"/>
      <c r="AK63" s="199"/>
      <c r="AL63" s="199"/>
      <c r="AM63" s="199"/>
      <c r="AN63" s="199"/>
      <c r="AO63" s="199"/>
      <c r="AP63" s="199"/>
      <c r="AQ63" s="199"/>
      <c r="AR63" s="199"/>
      <c r="AS63" s="199"/>
      <c r="AT63" s="199"/>
      <c r="AU63" s="199"/>
      <c r="AV63" s="199"/>
      <c r="AW63" s="199"/>
      <c r="AX63" s="200"/>
    </row>
    <row r="64" spans="1:51" ht="26.25" customHeight="1" x14ac:dyDescent="0.15">
      <c r="A64" s="180"/>
      <c r="B64" s="181"/>
      <c r="C64" s="201" t="s">
        <v>207</v>
      </c>
      <c r="D64" s="202"/>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c r="AC64" s="222"/>
      <c r="AD64" s="223" t="s">
        <v>599</v>
      </c>
      <c r="AE64" s="224"/>
      <c r="AF64" s="224"/>
      <c r="AG64" s="225" t="s">
        <v>603</v>
      </c>
      <c r="AH64" s="226"/>
      <c r="AI64" s="226"/>
      <c r="AJ64" s="226"/>
      <c r="AK64" s="226"/>
      <c r="AL64" s="226"/>
      <c r="AM64" s="226"/>
      <c r="AN64" s="226"/>
      <c r="AO64" s="226"/>
      <c r="AP64" s="226"/>
      <c r="AQ64" s="226"/>
      <c r="AR64" s="226"/>
      <c r="AS64" s="226"/>
      <c r="AT64" s="226"/>
      <c r="AU64" s="226"/>
      <c r="AV64" s="226"/>
      <c r="AW64" s="226"/>
      <c r="AX64" s="227"/>
    </row>
    <row r="65" spans="1:50" ht="102" customHeight="1" x14ac:dyDescent="0.15">
      <c r="A65" s="180"/>
      <c r="B65" s="181"/>
      <c r="C65" s="288" t="s">
        <v>208</v>
      </c>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90"/>
      <c r="AD65" s="203" t="s">
        <v>582</v>
      </c>
      <c r="AE65" s="204"/>
      <c r="AF65" s="261"/>
      <c r="AG65" s="198" t="s">
        <v>605</v>
      </c>
      <c r="AH65" s="199"/>
      <c r="AI65" s="199"/>
      <c r="AJ65" s="199"/>
      <c r="AK65" s="199"/>
      <c r="AL65" s="199"/>
      <c r="AM65" s="199"/>
      <c r="AN65" s="199"/>
      <c r="AO65" s="199"/>
      <c r="AP65" s="199"/>
      <c r="AQ65" s="199"/>
      <c r="AR65" s="199"/>
      <c r="AS65" s="199"/>
      <c r="AT65" s="199"/>
      <c r="AU65" s="199"/>
      <c r="AV65" s="199"/>
      <c r="AW65" s="199"/>
      <c r="AX65" s="200"/>
    </row>
    <row r="66" spans="1:50" ht="57" customHeight="1" x14ac:dyDescent="0.15">
      <c r="A66" s="182"/>
      <c r="B66" s="183"/>
      <c r="C66" s="291" t="s">
        <v>200</v>
      </c>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3"/>
      <c r="AD66" s="216" t="s">
        <v>582</v>
      </c>
      <c r="AE66" s="217"/>
      <c r="AF66" s="218"/>
      <c r="AG66" s="219" t="s">
        <v>606</v>
      </c>
      <c r="AH66" s="220"/>
      <c r="AI66" s="220"/>
      <c r="AJ66" s="220"/>
      <c r="AK66" s="220"/>
      <c r="AL66" s="220"/>
      <c r="AM66" s="220"/>
      <c r="AN66" s="220"/>
      <c r="AO66" s="220"/>
      <c r="AP66" s="220"/>
      <c r="AQ66" s="220"/>
      <c r="AR66" s="220"/>
      <c r="AS66" s="220"/>
      <c r="AT66" s="220"/>
      <c r="AU66" s="220"/>
      <c r="AV66" s="220"/>
      <c r="AW66" s="220"/>
      <c r="AX66" s="221"/>
    </row>
    <row r="67" spans="1:50" ht="51.75" customHeight="1" x14ac:dyDescent="0.15">
      <c r="A67" s="178" t="s">
        <v>37</v>
      </c>
      <c r="B67" s="179"/>
      <c r="C67" s="184" t="s">
        <v>201</v>
      </c>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6"/>
      <c r="AD67" s="187" t="s">
        <v>582</v>
      </c>
      <c r="AE67" s="188"/>
      <c r="AF67" s="189"/>
      <c r="AG67" s="190" t="s">
        <v>618</v>
      </c>
      <c r="AH67" s="191"/>
      <c r="AI67" s="191"/>
      <c r="AJ67" s="191"/>
      <c r="AK67" s="191"/>
      <c r="AL67" s="191"/>
      <c r="AM67" s="191"/>
      <c r="AN67" s="191"/>
      <c r="AO67" s="191"/>
      <c r="AP67" s="191"/>
      <c r="AQ67" s="191"/>
      <c r="AR67" s="191"/>
      <c r="AS67" s="191"/>
      <c r="AT67" s="191"/>
      <c r="AU67" s="191"/>
      <c r="AV67" s="191"/>
      <c r="AW67" s="191"/>
      <c r="AX67" s="192"/>
    </row>
    <row r="68" spans="1:50" ht="35.25" customHeight="1" x14ac:dyDescent="0.15">
      <c r="A68" s="180"/>
      <c r="B68" s="181"/>
      <c r="C68" s="193" t="s">
        <v>42</v>
      </c>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5"/>
      <c r="AD68" s="196" t="s">
        <v>599</v>
      </c>
      <c r="AE68" s="197"/>
      <c r="AF68" s="197"/>
      <c r="AG68" s="198" t="s">
        <v>603</v>
      </c>
      <c r="AH68" s="199"/>
      <c r="AI68" s="199"/>
      <c r="AJ68" s="199"/>
      <c r="AK68" s="199"/>
      <c r="AL68" s="199"/>
      <c r="AM68" s="199"/>
      <c r="AN68" s="199"/>
      <c r="AO68" s="199"/>
      <c r="AP68" s="199"/>
      <c r="AQ68" s="199"/>
      <c r="AR68" s="199"/>
      <c r="AS68" s="199"/>
      <c r="AT68" s="199"/>
      <c r="AU68" s="199"/>
      <c r="AV68" s="199"/>
      <c r="AW68" s="199"/>
      <c r="AX68" s="200"/>
    </row>
    <row r="69" spans="1:50" ht="93.75" customHeight="1" x14ac:dyDescent="0.15">
      <c r="A69" s="180"/>
      <c r="B69" s="181"/>
      <c r="C69" s="201" t="s">
        <v>167</v>
      </c>
      <c r="D69" s="202"/>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203" t="s">
        <v>598</v>
      </c>
      <c r="AE69" s="204"/>
      <c r="AF69" s="204"/>
      <c r="AG69" s="198" t="s">
        <v>653</v>
      </c>
      <c r="AH69" s="199"/>
      <c r="AI69" s="199"/>
      <c r="AJ69" s="199"/>
      <c r="AK69" s="199"/>
      <c r="AL69" s="199"/>
      <c r="AM69" s="199"/>
      <c r="AN69" s="199"/>
      <c r="AO69" s="199"/>
      <c r="AP69" s="199"/>
      <c r="AQ69" s="199"/>
      <c r="AR69" s="199"/>
      <c r="AS69" s="199"/>
      <c r="AT69" s="199"/>
      <c r="AU69" s="199"/>
      <c r="AV69" s="199"/>
      <c r="AW69" s="199"/>
      <c r="AX69" s="200"/>
    </row>
    <row r="70" spans="1:50" ht="34.5" customHeight="1" x14ac:dyDescent="0.15">
      <c r="A70" s="182"/>
      <c r="B70" s="183"/>
      <c r="C70" s="201" t="s">
        <v>41</v>
      </c>
      <c r="D70" s="202"/>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3" t="s">
        <v>582</v>
      </c>
      <c r="AE70" s="204"/>
      <c r="AF70" s="204"/>
      <c r="AG70" s="228" t="s">
        <v>607</v>
      </c>
      <c r="AH70" s="229"/>
      <c r="AI70" s="229"/>
      <c r="AJ70" s="229"/>
      <c r="AK70" s="229"/>
      <c r="AL70" s="229"/>
      <c r="AM70" s="229"/>
      <c r="AN70" s="229"/>
      <c r="AO70" s="229"/>
      <c r="AP70" s="229"/>
      <c r="AQ70" s="229"/>
      <c r="AR70" s="229"/>
      <c r="AS70" s="229"/>
      <c r="AT70" s="229"/>
      <c r="AU70" s="229"/>
      <c r="AV70" s="229"/>
      <c r="AW70" s="229"/>
      <c r="AX70" s="230"/>
    </row>
    <row r="71" spans="1:50" ht="41.25" customHeight="1" x14ac:dyDescent="0.15">
      <c r="A71" s="205" t="s">
        <v>54</v>
      </c>
      <c r="B71" s="206"/>
      <c r="C71" s="207" t="s">
        <v>134</v>
      </c>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9"/>
      <c r="AD71" s="210" t="s">
        <v>599</v>
      </c>
      <c r="AE71" s="211"/>
      <c r="AF71" s="212"/>
      <c r="AG71" s="213" t="s">
        <v>603</v>
      </c>
      <c r="AH71" s="214"/>
      <c r="AI71" s="214"/>
      <c r="AJ71" s="214"/>
      <c r="AK71" s="214"/>
      <c r="AL71" s="214"/>
      <c r="AM71" s="214"/>
      <c r="AN71" s="214"/>
      <c r="AO71" s="214"/>
      <c r="AP71" s="214"/>
      <c r="AQ71" s="214"/>
      <c r="AR71" s="214"/>
      <c r="AS71" s="214"/>
      <c r="AT71" s="214"/>
      <c r="AU71" s="214"/>
      <c r="AV71" s="214"/>
      <c r="AW71" s="214"/>
      <c r="AX71" s="215"/>
    </row>
    <row r="72" spans="1:50" ht="67.5" customHeight="1" x14ac:dyDescent="0.15">
      <c r="A72" s="178" t="s">
        <v>45</v>
      </c>
      <c r="B72" s="637"/>
      <c r="C72" s="138" t="s">
        <v>49</v>
      </c>
      <c r="D72" s="472"/>
      <c r="E72" s="472"/>
      <c r="F72" s="473"/>
      <c r="G72" s="640" t="s">
        <v>608</v>
      </c>
      <c r="H72" s="640"/>
      <c r="I72" s="640"/>
      <c r="J72" s="640"/>
      <c r="K72" s="640"/>
      <c r="L72" s="640"/>
      <c r="M72" s="640"/>
      <c r="N72" s="640"/>
      <c r="O72" s="640"/>
      <c r="P72" s="640"/>
      <c r="Q72" s="640"/>
      <c r="R72" s="640"/>
      <c r="S72" s="640"/>
      <c r="T72" s="640"/>
      <c r="U72" s="640"/>
      <c r="V72" s="640"/>
      <c r="W72" s="640"/>
      <c r="X72" s="640"/>
      <c r="Y72" s="640"/>
      <c r="Z72" s="640"/>
      <c r="AA72" s="640"/>
      <c r="AB72" s="640"/>
      <c r="AC72" s="640"/>
      <c r="AD72" s="640"/>
      <c r="AE72" s="640"/>
      <c r="AF72" s="640"/>
      <c r="AG72" s="640"/>
      <c r="AH72" s="640"/>
      <c r="AI72" s="640"/>
      <c r="AJ72" s="640"/>
      <c r="AK72" s="640"/>
      <c r="AL72" s="640"/>
      <c r="AM72" s="640"/>
      <c r="AN72" s="640"/>
      <c r="AO72" s="640"/>
      <c r="AP72" s="640"/>
      <c r="AQ72" s="640"/>
      <c r="AR72" s="640"/>
      <c r="AS72" s="640"/>
      <c r="AT72" s="640"/>
      <c r="AU72" s="640"/>
      <c r="AV72" s="640"/>
      <c r="AW72" s="640"/>
      <c r="AX72" s="641"/>
    </row>
    <row r="73" spans="1:50" ht="67.5" customHeight="1" thickBot="1" x14ac:dyDescent="0.2">
      <c r="A73" s="638"/>
      <c r="B73" s="639"/>
      <c r="C73" s="642" t="s">
        <v>53</v>
      </c>
      <c r="D73" s="643"/>
      <c r="E73" s="643"/>
      <c r="F73" s="644"/>
      <c r="G73" s="645" t="s">
        <v>609</v>
      </c>
      <c r="H73" s="645"/>
      <c r="I73" s="645"/>
      <c r="J73" s="645"/>
      <c r="K73" s="645"/>
      <c r="L73" s="645"/>
      <c r="M73" s="645"/>
      <c r="N73" s="645"/>
      <c r="O73" s="645"/>
      <c r="P73" s="645"/>
      <c r="Q73" s="645"/>
      <c r="R73" s="645"/>
      <c r="S73" s="645"/>
      <c r="T73" s="645"/>
      <c r="U73" s="645"/>
      <c r="V73" s="645"/>
      <c r="W73" s="645"/>
      <c r="X73" s="645"/>
      <c r="Y73" s="645"/>
      <c r="Z73" s="645"/>
      <c r="AA73" s="645"/>
      <c r="AB73" s="645"/>
      <c r="AC73" s="645"/>
      <c r="AD73" s="645"/>
      <c r="AE73" s="645"/>
      <c r="AF73" s="645"/>
      <c r="AG73" s="645"/>
      <c r="AH73" s="645"/>
      <c r="AI73" s="645"/>
      <c r="AJ73" s="645"/>
      <c r="AK73" s="645"/>
      <c r="AL73" s="645"/>
      <c r="AM73" s="645"/>
      <c r="AN73" s="645"/>
      <c r="AO73" s="645"/>
      <c r="AP73" s="645"/>
      <c r="AQ73" s="645"/>
      <c r="AR73" s="645"/>
      <c r="AS73" s="645"/>
      <c r="AT73" s="645"/>
      <c r="AU73" s="645"/>
      <c r="AV73" s="645"/>
      <c r="AW73" s="645"/>
      <c r="AX73" s="646"/>
    </row>
    <row r="74" spans="1:50" ht="24" customHeight="1" x14ac:dyDescent="0.15">
      <c r="A74" s="627" t="s">
        <v>30</v>
      </c>
      <c r="B74" s="628"/>
      <c r="C74" s="628"/>
      <c r="D74" s="628"/>
      <c r="E74" s="628"/>
      <c r="F74" s="628"/>
      <c r="G74" s="628"/>
      <c r="H74" s="628"/>
      <c r="I74" s="628"/>
      <c r="J74" s="628"/>
      <c r="K74" s="628"/>
      <c r="L74" s="628"/>
      <c r="M74" s="628"/>
      <c r="N74" s="628"/>
      <c r="O74" s="628"/>
      <c r="P74" s="628"/>
      <c r="Q74" s="628"/>
      <c r="R74" s="628"/>
      <c r="S74" s="628"/>
      <c r="T74" s="628"/>
      <c r="U74" s="628"/>
      <c r="V74" s="628"/>
      <c r="W74" s="628"/>
      <c r="X74" s="628"/>
      <c r="Y74" s="628"/>
      <c r="Z74" s="628"/>
      <c r="AA74" s="628"/>
      <c r="AB74" s="628"/>
      <c r="AC74" s="628"/>
      <c r="AD74" s="628"/>
      <c r="AE74" s="628"/>
      <c r="AF74" s="628"/>
      <c r="AG74" s="628"/>
      <c r="AH74" s="628"/>
      <c r="AI74" s="628"/>
      <c r="AJ74" s="628"/>
      <c r="AK74" s="628"/>
      <c r="AL74" s="628"/>
      <c r="AM74" s="628"/>
      <c r="AN74" s="628"/>
      <c r="AO74" s="628"/>
      <c r="AP74" s="628"/>
      <c r="AQ74" s="628"/>
      <c r="AR74" s="628"/>
      <c r="AS74" s="628"/>
      <c r="AT74" s="628"/>
      <c r="AU74" s="628"/>
      <c r="AV74" s="628"/>
      <c r="AW74" s="628"/>
      <c r="AX74" s="629"/>
    </row>
    <row r="75" spans="1:50" ht="67.5" customHeight="1" thickBot="1" x14ac:dyDescent="0.2">
      <c r="A75" s="630" t="s">
        <v>660</v>
      </c>
      <c r="B75" s="631"/>
      <c r="C75" s="631"/>
      <c r="D75" s="631"/>
      <c r="E75" s="631"/>
      <c r="F75" s="631"/>
      <c r="G75" s="631"/>
      <c r="H75" s="631"/>
      <c r="I75" s="631"/>
      <c r="J75" s="631"/>
      <c r="K75" s="631"/>
      <c r="L75" s="631"/>
      <c r="M75" s="631"/>
      <c r="N75" s="631"/>
      <c r="O75" s="631"/>
      <c r="P75" s="631"/>
      <c r="Q75" s="631"/>
      <c r="R75" s="631"/>
      <c r="S75" s="631"/>
      <c r="T75" s="631"/>
      <c r="U75" s="631"/>
      <c r="V75" s="631"/>
      <c r="W75" s="631"/>
      <c r="X75" s="631"/>
      <c r="Y75" s="631"/>
      <c r="Z75" s="631"/>
      <c r="AA75" s="631"/>
      <c r="AB75" s="631"/>
      <c r="AC75" s="631"/>
      <c r="AD75" s="631"/>
      <c r="AE75" s="631"/>
      <c r="AF75" s="631"/>
      <c r="AG75" s="631"/>
      <c r="AH75" s="631"/>
      <c r="AI75" s="631"/>
      <c r="AJ75" s="631"/>
      <c r="AK75" s="631"/>
      <c r="AL75" s="631"/>
      <c r="AM75" s="631"/>
      <c r="AN75" s="631"/>
      <c r="AO75" s="631"/>
      <c r="AP75" s="631"/>
      <c r="AQ75" s="631"/>
      <c r="AR75" s="631"/>
      <c r="AS75" s="631"/>
      <c r="AT75" s="631"/>
      <c r="AU75" s="631"/>
      <c r="AV75" s="631"/>
      <c r="AW75" s="631"/>
      <c r="AX75" s="632"/>
    </row>
    <row r="76" spans="1:50" ht="24.75" customHeight="1" x14ac:dyDescent="0.15">
      <c r="A76" s="633" t="s">
        <v>31</v>
      </c>
      <c r="B76" s="634"/>
      <c r="C76" s="634"/>
      <c r="D76" s="634"/>
      <c r="E76" s="634"/>
      <c r="F76" s="634"/>
      <c r="G76" s="634"/>
      <c r="H76" s="634"/>
      <c r="I76" s="634"/>
      <c r="J76" s="634"/>
      <c r="K76" s="634"/>
      <c r="L76" s="634"/>
      <c r="M76" s="634"/>
      <c r="N76" s="634"/>
      <c r="O76" s="634"/>
      <c r="P76" s="634"/>
      <c r="Q76" s="634"/>
      <c r="R76" s="634"/>
      <c r="S76" s="634"/>
      <c r="T76" s="634"/>
      <c r="U76" s="634"/>
      <c r="V76" s="634"/>
      <c r="W76" s="634"/>
      <c r="X76" s="634"/>
      <c r="Y76" s="634"/>
      <c r="Z76" s="634"/>
      <c r="AA76" s="634"/>
      <c r="AB76" s="634"/>
      <c r="AC76" s="634"/>
      <c r="AD76" s="634"/>
      <c r="AE76" s="634"/>
      <c r="AF76" s="634"/>
      <c r="AG76" s="634"/>
      <c r="AH76" s="634"/>
      <c r="AI76" s="634"/>
      <c r="AJ76" s="634"/>
      <c r="AK76" s="634"/>
      <c r="AL76" s="634"/>
      <c r="AM76" s="634"/>
      <c r="AN76" s="634"/>
      <c r="AO76" s="634"/>
      <c r="AP76" s="634"/>
      <c r="AQ76" s="634"/>
      <c r="AR76" s="634"/>
      <c r="AS76" s="634"/>
      <c r="AT76" s="634"/>
      <c r="AU76" s="634"/>
      <c r="AV76" s="634"/>
      <c r="AW76" s="634"/>
      <c r="AX76" s="635"/>
    </row>
    <row r="77" spans="1:50" ht="67.5" customHeight="1" thickBot="1" x14ac:dyDescent="0.2">
      <c r="A77" s="160" t="s">
        <v>129</v>
      </c>
      <c r="B77" s="161"/>
      <c r="C77" s="161"/>
      <c r="D77" s="161"/>
      <c r="E77" s="162"/>
      <c r="F77" s="636" t="s">
        <v>661</v>
      </c>
      <c r="G77" s="631"/>
      <c r="H77" s="631"/>
      <c r="I77" s="631"/>
      <c r="J77" s="631"/>
      <c r="K77" s="631"/>
      <c r="L77" s="631"/>
      <c r="M77" s="631"/>
      <c r="N77" s="631"/>
      <c r="O77" s="631"/>
      <c r="P77" s="631"/>
      <c r="Q77" s="631"/>
      <c r="R77" s="631"/>
      <c r="S77" s="631"/>
      <c r="T77" s="631"/>
      <c r="U77" s="631"/>
      <c r="V77" s="631"/>
      <c r="W77" s="631"/>
      <c r="X77" s="631"/>
      <c r="Y77" s="631"/>
      <c r="Z77" s="631"/>
      <c r="AA77" s="631"/>
      <c r="AB77" s="631"/>
      <c r="AC77" s="631"/>
      <c r="AD77" s="631"/>
      <c r="AE77" s="631"/>
      <c r="AF77" s="631"/>
      <c r="AG77" s="631"/>
      <c r="AH77" s="631"/>
      <c r="AI77" s="631"/>
      <c r="AJ77" s="631"/>
      <c r="AK77" s="631"/>
      <c r="AL77" s="631"/>
      <c r="AM77" s="631"/>
      <c r="AN77" s="631"/>
      <c r="AO77" s="631"/>
      <c r="AP77" s="631"/>
      <c r="AQ77" s="631"/>
      <c r="AR77" s="631"/>
      <c r="AS77" s="631"/>
      <c r="AT77" s="631"/>
      <c r="AU77" s="631"/>
      <c r="AV77" s="631"/>
      <c r="AW77" s="631"/>
      <c r="AX77" s="632"/>
    </row>
    <row r="78" spans="1:50" ht="24.75" customHeight="1" x14ac:dyDescent="0.15">
      <c r="A78" s="633" t="s">
        <v>43</v>
      </c>
      <c r="B78" s="634"/>
      <c r="C78" s="634"/>
      <c r="D78" s="634"/>
      <c r="E78" s="634"/>
      <c r="F78" s="634"/>
      <c r="G78" s="634"/>
      <c r="H78" s="634"/>
      <c r="I78" s="634"/>
      <c r="J78" s="634"/>
      <c r="K78" s="634"/>
      <c r="L78" s="634"/>
      <c r="M78" s="634"/>
      <c r="N78" s="634"/>
      <c r="O78" s="634"/>
      <c r="P78" s="634"/>
      <c r="Q78" s="634"/>
      <c r="R78" s="634"/>
      <c r="S78" s="634"/>
      <c r="T78" s="634"/>
      <c r="U78" s="634"/>
      <c r="V78" s="634"/>
      <c r="W78" s="634"/>
      <c r="X78" s="634"/>
      <c r="Y78" s="634"/>
      <c r="Z78" s="634"/>
      <c r="AA78" s="634"/>
      <c r="AB78" s="634"/>
      <c r="AC78" s="634"/>
      <c r="AD78" s="634"/>
      <c r="AE78" s="634"/>
      <c r="AF78" s="634"/>
      <c r="AG78" s="634"/>
      <c r="AH78" s="634"/>
      <c r="AI78" s="634"/>
      <c r="AJ78" s="634"/>
      <c r="AK78" s="634"/>
      <c r="AL78" s="634"/>
      <c r="AM78" s="634"/>
      <c r="AN78" s="634"/>
      <c r="AO78" s="634"/>
      <c r="AP78" s="634"/>
      <c r="AQ78" s="634"/>
      <c r="AR78" s="634"/>
      <c r="AS78" s="634"/>
      <c r="AT78" s="634"/>
      <c r="AU78" s="634"/>
      <c r="AV78" s="634"/>
      <c r="AW78" s="634"/>
      <c r="AX78" s="635"/>
    </row>
    <row r="79" spans="1:50" ht="66" customHeight="1" thickBot="1" x14ac:dyDescent="0.2">
      <c r="A79" s="160" t="s">
        <v>129</v>
      </c>
      <c r="B79" s="161"/>
      <c r="C79" s="161"/>
      <c r="D79" s="161"/>
      <c r="E79" s="162"/>
      <c r="F79" s="163" t="s">
        <v>663</v>
      </c>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c r="AV79" s="164"/>
      <c r="AW79" s="164"/>
      <c r="AX79" s="165"/>
    </row>
    <row r="80" spans="1:50" ht="24.75" customHeight="1" x14ac:dyDescent="0.15">
      <c r="A80" s="166" t="s">
        <v>32</v>
      </c>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7"/>
      <c r="AN80" s="167"/>
      <c r="AO80" s="167"/>
      <c r="AP80" s="167"/>
      <c r="AQ80" s="167"/>
      <c r="AR80" s="167"/>
      <c r="AS80" s="167"/>
      <c r="AT80" s="167"/>
      <c r="AU80" s="167"/>
      <c r="AV80" s="167"/>
      <c r="AW80" s="167"/>
      <c r="AX80" s="168"/>
    </row>
    <row r="81" spans="1:52" ht="67.5" customHeight="1" thickBot="1" x14ac:dyDescent="0.2">
      <c r="A81" s="169" t="s">
        <v>665</v>
      </c>
      <c r="B81" s="170"/>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0"/>
      <c r="AN81" s="170"/>
      <c r="AO81" s="170"/>
      <c r="AP81" s="170"/>
      <c r="AQ81" s="170"/>
      <c r="AR81" s="170"/>
      <c r="AS81" s="170"/>
      <c r="AT81" s="170"/>
      <c r="AU81" s="170"/>
      <c r="AV81" s="170"/>
      <c r="AW81" s="170"/>
      <c r="AX81" s="171"/>
    </row>
    <row r="82" spans="1:52" ht="24.75" customHeight="1" x14ac:dyDescent="0.15">
      <c r="A82" s="172" t="s">
        <v>210</v>
      </c>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4"/>
      <c r="AZ82" s="10"/>
    </row>
    <row r="83" spans="1:52" ht="24.75" customHeight="1" x14ac:dyDescent="0.15">
      <c r="A83" s="175" t="s">
        <v>244</v>
      </c>
      <c r="B83" s="176"/>
      <c r="C83" s="176"/>
      <c r="D83" s="177"/>
      <c r="E83" s="156" t="s">
        <v>571</v>
      </c>
      <c r="F83" s="157"/>
      <c r="G83" s="157"/>
      <c r="H83" s="157"/>
      <c r="I83" s="157"/>
      <c r="J83" s="157"/>
      <c r="K83" s="157"/>
      <c r="L83" s="157"/>
      <c r="M83" s="157"/>
      <c r="N83" s="157"/>
      <c r="O83" s="157"/>
      <c r="P83" s="158"/>
      <c r="Q83" s="156"/>
      <c r="R83" s="157"/>
      <c r="S83" s="157"/>
      <c r="T83" s="157"/>
      <c r="U83" s="157"/>
      <c r="V83" s="157"/>
      <c r="W83" s="157"/>
      <c r="X83" s="157"/>
      <c r="Y83" s="157"/>
      <c r="Z83" s="157"/>
      <c r="AA83" s="157"/>
      <c r="AB83" s="158"/>
      <c r="AC83" s="156"/>
      <c r="AD83" s="157"/>
      <c r="AE83" s="157"/>
      <c r="AF83" s="157"/>
      <c r="AG83" s="157"/>
      <c r="AH83" s="157"/>
      <c r="AI83" s="157"/>
      <c r="AJ83" s="157"/>
      <c r="AK83" s="157"/>
      <c r="AL83" s="157"/>
      <c r="AM83" s="157"/>
      <c r="AN83" s="158"/>
      <c r="AO83" s="156"/>
      <c r="AP83" s="157"/>
      <c r="AQ83" s="157"/>
      <c r="AR83" s="157"/>
      <c r="AS83" s="157"/>
      <c r="AT83" s="157"/>
      <c r="AU83" s="157"/>
      <c r="AV83" s="157"/>
      <c r="AW83" s="157"/>
      <c r="AX83" s="159"/>
      <c r="AY83" s="63"/>
    </row>
    <row r="84" spans="1:52" ht="24.75" customHeight="1" x14ac:dyDescent="0.15">
      <c r="A84" s="106" t="s">
        <v>243</v>
      </c>
      <c r="B84" s="106"/>
      <c r="C84" s="106"/>
      <c r="D84" s="106"/>
      <c r="E84" s="156" t="s">
        <v>571</v>
      </c>
      <c r="F84" s="157"/>
      <c r="G84" s="157"/>
      <c r="H84" s="157"/>
      <c r="I84" s="157"/>
      <c r="J84" s="157"/>
      <c r="K84" s="157"/>
      <c r="L84" s="157"/>
      <c r="M84" s="157"/>
      <c r="N84" s="157"/>
      <c r="O84" s="157"/>
      <c r="P84" s="158"/>
      <c r="Q84" s="156"/>
      <c r="R84" s="157"/>
      <c r="S84" s="157"/>
      <c r="T84" s="157"/>
      <c r="U84" s="157"/>
      <c r="V84" s="157"/>
      <c r="W84" s="157"/>
      <c r="X84" s="157"/>
      <c r="Y84" s="157"/>
      <c r="Z84" s="157"/>
      <c r="AA84" s="157"/>
      <c r="AB84" s="158"/>
      <c r="AC84" s="156"/>
      <c r="AD84" s="157"/>
      <c r="AE84" s="157"/>
      <c r="AF84" s="157"/>
      <c r="AG84" s="157"/>
      <c r="AH84" s="157"/>
      <c r="AI84" s="157"/>
      <c r="AJ84" s="157"/>
      <c r="AK84" s="157"/>
      <c r="AL84" s="157"/>
      <c r="AM84" s="157"/>
      <c r="AN84" s="158"/>
      <c r="AO84" s="156"/>
      <c r="AP84" s="157"/>
      <c r="AQ84" s="157"/>
      <c r="AR84" s="157"/>
      <c r="AS84" s="157"/>
      <c r="AT84" s="157"/>
      <c r="AU84" s="157"/>
      <c r="AV84" s="157"/>
      <c r="AW84" s="157"/>
      <c r="AX84" s="159"/>
    </row>
    <row r="85" spans="1:52" ht="24.75" customHeight="1" x14ac:dyDescent="0.15">
      <c r="A85" s="106" t="s">
        <v>242</v>
      </c>
      <c r="B85" s="106"/>
      <c r="C85" s="106"/>
      <c r="D85" s="106"/>
      <c r="E85" s="156" t="s">
        <v>571</v>
      </c>
      <c r="F85" s="157"/>
      <c r="G85" s="157"/>
      <c r="H85" s="157"/>
      <c r="I85" s="157"/>
      <c r="J85" s="157"/>
      <c r="K85" s="157"/>
      <c r="L85" s="157"/>
      <c r="M85" s="157"/>
      <c r="N85" s="157"/>
      <c r="O85" s="157"/>
      <c r="P85" s="158"/>
      <c r="Q85" s="156"/>
      <c r="R85" s="157"/>
      <c r="S85" s="157"/>
      <c r="T85" s="157"/>
      <c r="U85" s="157"/>
      <c r="V85" s="157"/>
      <c r="W85" s="157"/>
      <c r="X85" s="157"/>
      <c r="Y85" s="157"/>
      <c r="Z85" s="157"/>
      <c r="AA85" s="157"/>
      <c r="AB85" s="158"/>
      <c r="AC85" s="156"/>
      <c r="AD85" s="157"/>
      <c r="AE85" s="157"/>
      <c r="AF85" s="157"/>
      <c r="AG85" s="157"/>
      <c r="AH85" s="157"/>
      <c r="AI85" s="157"/>
      <c r="AJ85" s="157"/>
      <c r="AK85" s="157"/>
      <c r="AL85" s="157"/>
      <c r="AM85" s="157"/>
      <c r="AN85" s="158"/>
      <c r="AO85" s="156"/>
      <c r="AP85" s="157"/>
      <c r="AQ85" s="157"/>
      <c r="AR85" s="157"/>
      <c r="AS85" s="157"/>
      <c r="AT85" s="157"/>
      <c r="AU85" s="157"/>
      <c r="AV85" s="157"/>
      <c r="AW85" s="157"/>
      <c r="AX85" s="159"/>
    </row>
    <row r="86" spans="1:52" ht="24.75" customHeight="1" x14ac:dyDescent="0.15">
      <c r="A86" s="106" t="s">
        <v>241</v>
      </c>
      <c r="B86" s="106"/>
      <c r="C86" s="106"/>
      <c r="D86" s="106"/>
      <c r="E86" s="156" t="s">
        <v>571</v>
      </c>
      <c r="F86" s="157"/>
      <c r="G86" s="157"/>
      <c r="H86" s="157"/>
      <c r="I86" s="157"/>
      <c r="J86" s="157"/>
      <c r="K86" s="157"/>
      <c r="L86" s="157"/>
      <c r="M86" s="157"/>
      <c r="N86" s="157"/>
      <c r="O86" s="157"/>
      <c r="P86" s="158"/>
      <c r="Q86" s="156"/>
      <c r="R86" s="157"/>
      <c r="S86" s="157"/>
      <c r="T86" s="157"/>
      <c r="U86" s="157"/>
      <c r="V86" s="157"/>
      <c r="W86" s="157"/>
      <c r="X86" s="157"/>
      <c r="Y86" s="157"/>
      <c r="Z86" s="157"/>
      <c r="AA86" s="157"/>
      <c r="AB86" s="158"/>
      <c r="AC86" s="156"/>
      <c r="AD86" s="157"/>
      <c r="AE86" s="157"/>
      <c r="AF86" s="157"/>
      <c r="AG86" s="157"/>
      <c r="AH86" s="157"/>
      <c r="AI86" s="157"/>
      <c r="AJ86" s="157"/>
      <c r="AK86" s="157"/>
      <c r="AL86" s="157"/>
      <c r="AM86" s="157"/>
      <c r="AN86" s="158"/>
      <c r="AO86" s="156"/>
      <c r="AP86" s="157"/>
      <c r="AQ86" s="157"/>
      <c r="AR86" s="157"/>
      <c r="AS86" s="157"/>
      <c r="AT86" s="157"/>
      <c r="AU86" s="157"/>
      <c r="AV86" s="157"/>
      <c r="AW86" s="157"/>
      <c r="AX86" s="159"/>
    </row>
    <row r="87" spans="1:52" ht="24.75" customHeight="1" x14ac:dyDescent="0.15">
      <c r="A87" s="106" t="s">
        <v>240</v>
      </c>
      <c r="B87" s="106"/>
      <c r="C87" s="106"/>
      <c r="D87" s="106"/>
      <c r="E87" s="156" t="s">
        <v>571</v>
      </c>
      <c r="F87" s="157"/>
      <c r="G87" s="157"/>
      <c r="H87" s="157"/>
      <c r="I87" s="157"/>
      <c r="J87" s="157"/>
      <c r="K87" s="157"/>
      <c r="L87" s="157"/>
      <c r="M87" s="157"/>
      <c r="N87" s="157"/>
      <c r="O87" s="157"/>
      <c r="P87" s="158"/>
      <c r="Q87" s="156"/>
      <c r="R87" s="157"/>
      <c r="S87" s="157"/>
      <c r="T87" s="157"/>
      <c r="U87" s="157"/>
      <c r="V87" s="157"/>
      <c r="W87" s="157"/>
      <c r="X87" s="157"/>
      <c r="Y87" s="157"/>
      <c r="Z87" s="157"/>
      <c r="AA87" s="157"/>
      <c r="AB87" s="158"/>
      <c r="AC87" s="156"/>
      <c r="AD87" s="157"/>
      <c r="AE87" s="157"/>
      <c r="AF87" s="157"/>
      <c r="AG87" s="157"/>
      <c r="AH87" s="157"/>
      <c r="AI87" s="157"/>
      <c r="AJ87" s="157"/>
      <c r="AK87" s="157"/>
      <c r="AL87" s="157"/>
      <c r="AM87" s="157"/>
      <c r="AN87" s="158"/>
      <c r="AO87" s="156"/>
      <c r="AP87" s="157"/>
      <c r="AQ87" s="157"/>
      <c r="AR87" s="157"/>
      <c r="AS87" s="157"/>
      <c r="AT87" s="157"/>
      <c r="AU87" s="157"/>
      <c r="AV87" s="157"/>
      <c r="AW87" s="157"/>
      <c r="AX87" s="159"/>
    </row>
    <row r="88" spans="1:52" ht="24.75" customHeight="1" x14ac:dyDescent="0.15">
      <c r="A88" s="106" t="s">
        <v>239</v>
      </c>
      <c r="B88" s="106"/>
      <c r="C88" s="106"/>
      <c r="D88" s="106"/>
      <c r="E88" s="156" t="s">
        <v>571</v>
      </c>
      <c r="F88" s="157"/>
      <c r="G88" s="157"/>
      <c r="H88" s="157"/>
      <c r="I88" s="157"/>
      <c r="J88" s="157"/>
      <c r="K88" s="157"/>
      <c r="L88" s="157"/>
      <c r="M88" s="157"/>
      <c r="N88" s="157"/>
      <c r="O88" s="157"/>
      <c r="P88" s="158"/>
      <c r="Q88" s="156"/>
      <c r="R88" s="157"/>
      <c r="S88" s="157"/>
      <c r="T88" s="157"/>
      <c r="U88" s="157"/>
      <c r="V88" s="157"/>
      <c r="W88" s="157"/>
      <c r="X88" s="157"/>
      <c r="Y88" s="157"/>
      <c r="Z88" s="157"/>
      <c r="AA88" s="157"/>
      <c r="AB88" s="158"/>
      <c r="AC88" s="156"/>
      <c r="AD88" s="157"/>
      <c r="AE88" s="157"/>
      <c r="AF88" s="157"/>
      <c r="AG88" s="157"/>
      <c r="AH88" s="157"/>
      <c r="AI88" s="157"/>
      <c r="AJ88" s="157"/>
      <c r="AK88" s="157"/>
      <c r="AL88" s="157"/>
      <c r="AM88" s="157"/>
      <c r="AN88" s="158"/>
      <c r="AO88" s="156"/>
      <c r="AP88" s="157"/>
      <c r="AQ88" s="157"/>
      <c r="AR88" s="157"/>
      <c r="AS88" s="157"/>
      <c r="AT88" s="157"/>
      <c r="AU88" s="157"/>
      <c r="AV88" s="157"/>
      <c r="AW88" s="157"/>
      <c r="AX88" s="159"/>
    </row>
    <row r="89" spans="1:52" ht="24.75" customHeight="1" x14ac:dyDescent="0.15">
      <c r="A89" s="106" t="s">
        <v>238</v>
      </c>
      <c r="B89" s="106"/>
      <c r="C89" s="106"/>
      <c r="D89" s="106"/>
      <c r="E89" s="156" t="s">
        <v>571</v>
      </c>
      <c r="F89" s="157"/>
      <c r="G89" s="157"/>
      <c r="H89" s="157"/>
      <c r="I89" s="157"/>
      <c r="J89" s="157"/>
      <c r="K89" s="157"/>
      <c r="L89" s="157"/>
      <c r="M89" s="157"/>
      <c r="N89" s="157"/>
      <c r="O89" s="157"/>
      <c r="P89" s="158"/>
      <c r="Q89" s="156"/>
      <c r="R89" s="157"/>
      <c r="S89" s="157"/>
      <c r="T89" s="157"/>
      <c r="U89" s="157"/>
      <c r="V89" s="157"/>
      <c r="W89" s="157"/>
      <c r="X89" s="157"/>
      <c r="Y89" s="157"/>
      <c r="Z89" s="157"/>
      <c r="AA89" s="157"/>
      <c r="AB89" s="158"/>
      <c r="AC89" s="156"/>
      <c r="AD89" s="157"/>
      <c r="AE89" s="157"/>
      <c r="AF89" s="157"/>
      <c r="AG89" s="157"/>
      <c r="AH89" s="157"/>
      <c r="AI89" s="157"/>
      <c r="AJ89" s="157"/>
      <c r="AK89" s="157"/>
      <c r="AL89" s="157"/>
      <c r="AM89" s="157"/>
      <c r="AN89" s="158"/>
      <c r="AO89" s="156"/>
      <c r="AP89" s="157"/>
      <c r="AQ89" s="157"/>
      <c r="AR89" s="157"/>
      <c r="AS89" s="157"/>
      <c r="AT89" s="157"/>
      <c r="AU89" s="157"/>
      <c r="AV89" s="157"/>
      <c r="AW89" s="157"/>
      <c r="AX89" s="159"/>
    </row>
    <row r="90" spans="1:52" ht="24.75" customHeight="1" x14ac:dyDescent="0.15">
      <c r="A90" s="106" t="s">
        <v>237</v>
      </c>
      <c r="B90" s="106"/>
      <c r="C90" s="106"/>
      <c r="D90" s="106"/>
      <c r="E90" s="156" t="s">
        <v>571</v>
      </c>
      <c r="F90" s="157"/>
      <c r="G90" s="157"/>
      <c r="H90" s="157"/>
      <c r="I90" s="157"/>
      <c r="J90" s="157"/>
      <c r="K90" s="157"/>
      <c r="L90" s="157"/>
      <c r="M90" s="157"/>
      <c r="N90" s="157"/>
      <c r="O90" s="157"/>
      <c r="P90" s="158"/>
      <c r="Q90" s="156"/>
      <c r="R90" s="157"/>
      <c r="S90" s="157"/>
      <c r="T90" s="157"/>
      <c r="U90" s="157"/>
      <c r="V90" s="157"/>
      <c r="W90" s="157"/>
      <c r="X90" s="157"/>
      <c r="Y90" s="157"/>
      <c r="Z90" s="157"/>
      <c r="AA90" s="157"/>
      <c r="AB90" s="158"/>
      <c r="AC90" s="156"/>
      <c r="AD90" s="157"/>
      <c r="AE90" s="157"/>
      <c r="AF90" s="157"/>
      <c r="AG90" s="157"/>
      <c r="AH90" s="157"/>
      <c r="AI90" s="157"/>
      <c r="AJ90" s="157"/>
      <c r="AK90" s="157"/>
      <c r="AL90" s="157"/>
      <c r="AM90" s="157"/>
      <c r="AN90" s="158"/>
      <c r="AO90" s="156"/>
      <c r="AP90" s="157"/>
      <c r="AQ90" s="157"/>
      <c r="AR90" s="157"/>
      <c r="AS90" s="157"/>
      <c r="AT90" s="157"/>
      <c r="AU90" s="157"/>
      <c r="AV90" s="157"/>
      <c r="AW90" s="157"/>
      <c r="AX90" s="159"/>
    </row>
    <row r="91" spans="1:52" ht="24.75" customHeight="1" x14ac:dyDescent="0.15">
      <c r="A91" s="106" t="s">
        <v>383</v>
      </c>
      <c r="B91" s="106"/>
      <c r="C91" s="106"/>
      <c r="D91" s="106"/>
      <c r="E91" s="73"/>
      <c r="F91" s="72"/>
      <c r="G91" s="72"/>
      <c r="H91" s="66" t="str">
        <f>IF(E91="","","-")</f>
        <v/>
      </c>
      <c r="I91" s="72"/>
      <c r="J91" s="72"/>
      <c r="K91" s="66" t="str">
        <f>IF(I91="","","-")</f>
        <v/>
      </c>
      <c r="L91" s="74"/>
      <c r="M91" s="74"/>
      <c r="N91" s="66" t="str">
        <f>IF(O91="","","-")</f>
        <v/>
      </c>
      <c r="O91" s="75"/>
      <c r="P91" s="76"/>
      <c r="Q91" s="73"/>
      <c r="R91" s="72"/>
      <c r="S91" s="72"/>
      <c r="T91" s="66" t="str">
        <f>IF(Q91="","","-")</f>
        <v/>
      </c>
      <c r="U91" s="72"/>
      <c r="V91" s="72"/>
      <c r="W91" s="66" t="str">
        <f>IF(U91="","","-")</f>
        <v/>
      </c>
      <c r="X91" s="74"/>
      <c r="Y91" s="74"/>
      <c r="Z91" s="66" t="str">
        <f>IF(AA91="","","-")</f>
        <v/>
      </c>
      <c r="AA91" s="75"/>
      <c r="AB91" s="76"/>
      <c r="AC91" s="73"/>
      <c r="AD91" s="72"/>
      <c r="AE91" s="72"/>
      <c r="AF91" s="66" t="str">
        <f>IF(AC91="","","-")</f>
        <v/>
      </c>
      <c r="AG91" s="72"/>
      <c r="AH91" s="72"/>
      <c r="AI91" s="66" t="str">
        <f>IF(AG91="","","-")</f>
        <v/>
      </c>
      <c r="AJ91" s="74"/>
      <c r="AK91" s="74"/>
      <c r="AL91" s="66" t="str">
        <f>IF(AM91="","","-")</f>
        <v/>
      </c>
      <c r="AM91" s="75"/>
      <c r="AN91" s="76"/>
      <c r="AO91" s="73"/>
      <c r="AP91" s="72"/>
      <c r="AQ91" s="66" t="str">
        <f>IF(AO91="","","-")</f>
        <v/>
      </c>
      <c r="AR91" s="72"/>
      <c r="AS91" s="72"/>
      <c r="AT91" s="66" t="str">
        <f>IF(AR91="","","-")</f>
        <v/>
      </c>
      <c r="AU91" s="74"/>
      <c r="AV91" s="74"/>
      <c r="AW91" s="66" t="str">
        <f>IF(AX91="","","-")</f>
        <v/>
      </c>
      <c r="AX91" s="68"/>
    </row>
    <row r="92" spans="1:52" ht="24.75" customHeight="1" x14ac:dyDescent="0.15">
      <c r="A92" s="106" t="s">
        <v>554</v>
      </c>
      <c r="B92" s="106"/>
      <c r="C92" s="106"/>
      <c r="D92" s="106"/>
      <c r="E92" s="73" t="s">
        <v>564</v>
      </c>
      <c r="F92" s="72"/>
      <c r="G92" s="72"/>
      <c r="H92" s="66"/>
      <c r="I92" s="72" t="s">
        <v>255</v>
      </c>
      <c r="J92" s="72"/>
      <c r="K92" s="66"/>
      <c r="L92" s="74">
        <v>2</v>
      </c>
      <c r="M92" s="74"/>
      <c r="N92" s="66" t="str">
        <f>IF(O92="","","-")</f>
        <v/>
      </c>
      <c r="O92" s="75"/>
      <c r="P92" s="76"/>
      <c r="Q92" s="73"/>
      <c r="R92" s="72"/>
      <c r="S92" s="72"/>
      <c r="T92" s="66" t="str">
        <f>IF(Q92="","","-")</f>
        <v/>
      </c>
      <c r="U92" s="72"/>
      <c r="V92" s="72"/>
      <c r="W92" s="66" t="str">
        <f>IF(U92="","","-")</f>
        <v/>
      </c>
      <c r="X92" s="74"/>
      <c r="Y92" s="74"/>
      <c r="Z92" s="66" t="str">
        <f>IF(AA92="","","-")</f>
        <v/>
      </c>
      <c r="AA92" s="75"/>
      <c r="AB92" s="76"/>
      <c r="AC92" s="73"/>
      <c r="AD92" s="72"/>
      <c r="AE92" s="72"/>
      <c r="AF92" s="66" t="str">
        <f>IF(AC92="","","-")</f>
        <v/>
      </c>
      <c r="AG92" s="72"/>
      <c r="AH92" s="72"/>
      <c r="AI92" s="66" t="str">
        <f>IF(AG92="","","-")</f>
        <v/>
      </c>
      <c r="AJ92" s="74"/>
      <c r="AK92" s="74"/>
      <c r="AL92" s="66" t="str">
        <f>IF(AM92="","","-")</f>
        <v/>
      </c>
      <c r="AM92" s="75"/>
      <c r="AN92" s="76"/>
      <c r="AO92" s="73"/>
      <c r="AP92" s="72"/>
      <c r="AQ92" s="66" t="str">
        <f>IF(AO92="","","-")</f>
        <v/>
      </c>
      <c r="AR92" s="72"/>
      <c r="AS92" s="72"/>
      <c r="AT92" s="66" t="str">
        <f>IF(AR92="","","-")</f>
        <v/>
      </c>
      <c r="AU92" s="74"/>
      <c r="AV92" s="74"/>
      <c r="AW92" s="66" t="str">
        <f>IF(AX92="","","-")</f>
        <v/>
      </c>
      <c r="AX92" s="68"/>
    </row>
    <row r="93" spans="1:52" ht="24.75" customHeight="1" x14ac:dyDescent="0.15">
      <c r="A93" s="106" t="s">
        <v>351</v>
      </c>
      <c r="B93" s="106"/>
      <c r="C93" s="106"/>
      <c r="D93" s="106"/>
      <c r="E93" s="70">
        <v>2021</v>
      </c>
      <c r="F93" s="71"/>
      <c r="G93" s="72" t="s">
        <v>583</v>
      </c>
      <c r="H93" s="72"/>
      <c r="I93" s="72"/>
      <c r="J93" s="71">
        <v>20</v>
      </c>
      <c r="K93" s="71"/>
      <c r="L93" s="74">
        <v>28</v>
      </c>
      <c r="M93" s="74"/>
      <c r="N93" s="74"/>
      <c r="O93" s="71"/>
      <c r="P93" s="71"/>
      <c r="Q93" s="70"/>
      <c r="R93" s="71"/>
      <c r="S93" s="72"/>
      <c r="T93" s="72"/>
      <c r="U93" s="72"/>
      <c r="V93" s="71"/>
      <c r="W93" s="71"/>
      <c r="X93" s="74"/>
      <c r="Y93" s="74"/>
      <c r="Z93" s="74"/>
      <c r="AA93" s="71"/>
      <c r="AB93" s="146"/>
      <c r="AC93" s="70"/>
      <c r="AD93" s="71"/>
      <c r="AE93" s="72"/>
      <c r="AF93" s="72"/>
      <c r="AG93" s="72"/>
      <c r="AH93" s="71"/>
      <c r="AI93" s="71"/>
      <c r="AJ93" s="74"/>
      <c r="AK93" s="74"/>
      <c r="AL93" s="74"/>
      <c r="AM93" s="71"/>
      <c r="AN93" s="146"/>
      <c r="AO93" s="70"/>
      <c r="AP93" s="71"/>
      <c r="AQ93" s="72"/>
      <c r="AR93" s="72"/>
      <c r="AS93" s="72"/>
      <c r="AT93" s="71"/>
      <c r="AU93" s="71"/>
      <c r="AV93" s="74"/>
      <c r="AW93" s="74"/>
      <c r="AX93" s="68"/>
    </row>
    <row r="94" spans="1:52" ht="28.35" customHeight="1" x14ac:dyDescent="0.15">
      <c r="A94" s="147" t="s">
        <v>231</v>
      </c>
      <c r="B94" s="148"/>
      <c r="C94" s="148"/>
      <c r="D94" s="148"/>
      <c r="E94" s="148"/>
      <c r="F94" s="149"/>
      <c r="G94" s="53" t="s">
        <v>556</v>
      </c>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2" ht="28.35" customHeight="1" x14ac:dyDescent="0.15">
      <c r="A95" s="147"/>
      <c r="B95" s="148"/>
      <c r="C95" s="148"/>
      <c r="D95" s="148"/>
      <c r="E95" s="148"/>
      <c r="F95" s="149"/>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2" ht="28.35" customHeight="1" x14ac:dyDescent="0.15">
      <c r="A96" s="147"/>
      <c r="B96" s="148"/>
      <c r="C96" s="148"/>
      <c r="D96" s="148"/>
      <c r="E96" s="148"/>
      <c r="F96" s="149"/>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1" ht="28.35" customHeight="1" x14ac:dyDescent="0.15">
      <c r="A97" s="147"/>
      <c r="B97" s="148"/>
      <c r="C97" s="148"/>
      <c r="D97" s="148"/>
      <c r="E97" s="148"/>
      <c r="F97" s="149"/>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1" ht="27.75" customHeight="1" x14ac:dyDescent="0.15">
      <c r="A98" s="147"/>
      <c r="B98" s="148"/>
      <c r="C98" s="148"/>
      <c r="D98" s="148"/>
      <c r="E98" s="148"/>
      <c r="F98" s="149"/>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1" ht="28.35" customHeight="1" x14ac:dyDescent="0.15">
      <c r="A99" s="147"/>
      <c r="B99" s="148"/>
      <c r="C99" s="148"/>
      <c r="D99" s="148"/>
      <c r="E99" s="148"/>
      <c r="F99" s="149"/>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1" ht="28.35" customHeight="1" x14ac:dyDescent="0.15">
      <c r="A100" s="147"/>
      <c r="B100" s="148"/>
      <c r="C100" s="148"/>
      <c r="D100" s="148"/>
      <c r="E100" s="148"/>
      <c r="F100" s="149"/>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1" ht="27.75" customHeight="1" x14ac:dyDescent="0.15">
      <c r="A101" s="147"/>
      <c r="B101" s="148"/>
      <c r="C101" s="148"/>
      <c r="D101" s="148"/>
      <c r="E101" s="148"/>
      <c r="F101" s="149"/>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1" ht="28.35" customHeight="1" x14ac:dyDescent="0.15">
      <c r="A102" s="147"/>
      <c r="B102" s="148"/>
      <c r="C102" s="148"/>
      <c r="D102" s="148"/>
      <c r="E102" s="148"/>
      <c r="F102" s="149"/>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1" ht="28.35" customHeight="1" x14ac:dyDescent="0.15">
      <c r="A103" s="147"/>
      <c r="B103" s="148"/>
      <c r="C103" s="148"/>
      <c r="D103" s="148"/>
      <c r="E103" s="148"/>
      <c r="F103" s="149"/>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1" ht="28.35" customHeight="1" x14ac:dyDescent="0.15">
      <c r="A104" s="147"/>
      <c r="B104" s="148"/>
      <c r="C104" s="148"/>
      <c r="D104" s="148"/>
      <c r="E104" s="148"/>
      <c r="F104" s="149"/>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1" ht="28.35" customHeight="1" thickBot="1" x14ac:dyDescent="0.2">
      <c r="A105" s="147"/>
      <c r="B105" s="148"/>
      <c r="C105" s="148"/>
      <c r="D105" s="148"/>
      <c r="E105" s="148"/>
      <c r="F105" s="149"/>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1" ht="24.75" customHeight="1" x14ac:dyDescent="0.15">
      <c r="A106" s="150" t="s">
        <v>233</v>
      </c>
      <c r="B106" s="151"/>
      <c r="C106" s="151"/>
      <c r="D106" s="151"/>
      <c r="E106" s="151"/>
      <c r="F106" s="152"/>
      <c r="G106" s="134" t="s">
        <v>625</v>
      </c>
      <c r="H106" s="135"/>
      <c r="I106" s="135"/>
      <c r="J106" s="135"/>
      <c r="K106" s="135"/>
      <c r="L106" s="135"/>
      <c r="M106" s="135"/>
      <c r="N106" s="135"/>
      <c r="O106" s="135"/>
      <c r="P106" s="135"/>
      <c r="Q106" s="135"/>
      <c r="R106" s="135"/>
      <c r="S106" s="135"/>
      <c r="T106" s="135"/>
      <c r="U106" s="135"/>
      <c r="V106" s="135"/>
      <c r="W106" s="135"/>
      <c r="X106" s="135"/>
      <c r="Y106" s="135"/>
      <c r="Z106" s="135"/>
      <c r="AA106" s="135"/>
      <c r="AB106" s="136"/>
      <c r="AC106" s="134" t="s">
        <v>624</v>
      </c>
      <c r="AD106" s="135"/>
      <c r="AE106" s="135"/>
      <c r="AF106" s="135"/>
      <c r="AG106" s="135"/>
      <c r="AH106" s="135"/>
      <c r="AI106" s="135"/>
      <c r="AJ106" s="135"/>
      <c r="AK106" s="135"/>
      <c r="AL106" s="135"/>
      <c r="AM106" s="135"/>
      <c r="AN106" s="135"/>
      <c r="AO106" s="135"/>
      <c r="AP106" s="135"/>
      <c r="AQ106" s="135"/>
      <c r="AR106" s="135"/>
      <c r="AS106" s="135"/>
      <c r="AT106" s="135"/>
      <c r="AU106" s="135"/>
      <c r="AV106" s="135"/>
      <c r="AW106" s="135"/>
      <c r="AX106" s="137"/>
    </row>
    <row r="107" spans="1:51" ht="24.75" customHeight="1" x14ac:dyDescent="0.15">
      <c r="A107" s="153"/>
      <c r="B107" s="154"/>
      <c r="C107" s="154"/>
      <c r="D107" s="154"/>
      <c r="E107" s="154"/>
      <c r="F107" s="155"/>
      <c r="G107" s="138" t="s">
        <v>15</v>
      </c>
      <c r="H107" s="139"/>
      <c r="I107" s="139"/>
      <c r="J107" s="139"/>
      <c r="K107" s="139"/>
      <c r="L107" s="140" t="s">
        <v>16</v>
      </c>
      <c r="M107" s="139"/>
      <c r="N107" s="139"/>
      <c r="O107" s="139"/>
      <c r="P107" s="139"/>
      <c r="Q107" s="139"/>
      <c r="R107" s="139"/>
      <c r="S107" s="139"/>
      <c r="T107" s="139"/>
      <c r="U107" s="139"/>
      <c r="V107" s="139"/>
      <c r="W107" s="139"/>
      <c r="X107" s="141"/>
      <c r="Y107" s="142" t="s">
        <v>17</v>
      </c>
      <c r="Z107" s="143"/>
      <c r="AA107" s="143"/>
      <c r="AB107" s="144"/>
      <c r="AC107" s="138" t="s">
        <v>15</v>
      </c>
      <c r="AD107" s="139"/>
      <c r="AE107" s="139"/>
      <c r="AF107" s="139"/>
      <c r="AG107" s="139"/>
      <c r="AH107" s="140" t="s">
        <v>16</v>
      </c>
      <c r="AI107" s="139"/>
      <c r="AJ107" s="139"/>
      <c r="AK107" s="139"/>
      <c r="AL107" s="139"/>
      <c r="AM107" s="139"/>
      <c r="AN107" s="139"/>
      <c r="AO107" s="139"/>
      <c r="AP107" s="139"/>
      <c r="AQ107" s="139"/>
      <c r="AR107" s="139"/>
      <c r="AS107" s="139"/>
      <c r="AT107" s="141"/>
      <c r="AU107" s="142" t="s">
        <v>17</v>
      </c>
      <c r="AV107" s="143"/>
      <c r="AW107" s="143"/>
      <c r="AX107" s="145"/>
    </row>
    <row r="108" spans="1:51" ht="24.75" customHeight="1" x14ac:dyDescent="0.15">
      <c r="A108" s="153"/>
      <c r="B108" s="154"/>
      <c r="C108" s="154"/>
      <c r="D108" s="154"/>
      <c r="E108" s="154"/>
      <c r="F108" s="155"/>
      <c r="G108" s="124" t="s">
        <v>646</v>
      </c>
      <c r="H108" s="125"/>
      <c r="I108" s="125"/>
      <c r="J108" s="125"/>
      <c r="K108" s="126"/>
      <c r="L108" s="127" t="s">
        <v>649</v>
      </c>
      <c r="M108" s="128"/>
      <c r="N108" s="128"/>
      <c r="O108" s="128"/>
      <c r="P108" s="128"/>
      <c r="Q108" s="128"/>
      <c r="R108" s="128"/>
      <c r="S108" s="128"/>
      <c r="T108" s="128"/>
      <c r="U108" s="128"/>
      <c r="V108" s="128"/>
      <c r="W108" s="128"/>
      <c r="X108" s="129"/>
      <c r="Y108" s="130">
        <v>5</v>
      </c>
      <c r="Z108" s="131"/>
      <c r="AA108" s="131"/>
      <c r="AB108" s="132"/>
      <c r="AC108" s="124" t="s">
        <v>644</v>
      </c>
      <c r="AD108" s="125"/>
      <c r="AE108" s="125"/>
      <c r="AF108" s="125"/>
      <c r="AG108" s="126"/>
      <c r="AH108" s="127" t="s">
        <v>648</v>
      </c>
      <c r="AI108" s="128"/>
      <c r="AJ108" s="128"/>
      <c r="AK108" s="128"/>
      <c r="AL108" s="128"/>
      <c r="AM108" s="128"/>
      <c r="AN108" s="128"/>
      <c r="AO108" s="128"/>
      <c r="AP108" s="128"/>
      <c r="AQ108" s="128"/>
      <c r="AR108" s="128"/>
      <c r="AS108" s="128"/>
      <c r="AT108" s="129"/>
      <c r="AU108" s="130">
        <v>10</v>
      </c>
      <c r="AV108" s="131"/>
      <c r="AW108" s="131"/>
      <c r="AX108" s="133"/>
    </row>
    <row r="109" spans="1:51" ht="24.75" customHeight="1" thickBot="1" x14ac:dyDescent="0.2">
      <c r="A109" s="153"/>
      <c r="B109" s="154"/>
      <c r="C109" s="154"/>
      <c r="D109" s="154"/>
      <c r="E109" s="154"/>
      <c r="F109" s="155"/>
      <c r="G109" s="115" t="s">
        <v>18</v>
      </c>
      <c r="H109" s="116"/>
      <c r="I109" s="116"/>
      <c r="J109" s="116"/>
      <c r="K109" s="116"/>
      <c r="L109" s="117"/>
      <c r="M109" s="118"/>
      <c r="N109" s="118"/>
      <c r="O109" s="118"/>
      <c r="P109" s="118"/>
      <c r="Q109" s="118"/>
      <c r="R109" s="118"/>
      <c r="S109" s="118"/>
      <c r="T109" s="118"/>
      <c r="U109" s="118"/>
      <c r="V109" s="118"/>
      <c r="W109" s="118"/>
      <c r="X109" s="119"/>
      <c r="Y109" s="120">
        <f>SUM(Y108:AB108)</f>
        <v>5</v>
      </c>
      <c r="Z109" s="121"/>
      <c r="AA109" s="121"/>
      <c r="AB109" s="122"/>
      <c r="AC109" s="115" t="s">
        <v>18</v>
      </c>
      <c r="AD109" s="116"/>
      <c r="AE109" s="116"/>
      <c r="AF109" s="116"/>
      <c r="AG109" s="116"/>
      <c r="AH109" s="117"/>
      <c r="AI109" s="118"/>
      <c r="AJ109" s="118"/>
      <c r="AK109" s="118"/>
      <c r="AL109" s="118"/>
      <c r="AM109" s="118"/>
      <c r="AN109" s="118"/>
      <c r="AO109" s="118"/>
      <c r="AP109" s="118"/>
      <c r="AQ109" s="118"/>
      <c r="AR109" s="118"/>
      <c r="AS109" s="118"/>
      <c r="AT109" s="119"/>
      <c r="AU109" s="120">
        <f>SUM(AU108:AX108)</f>
        <v>10</v>
      </c>
      <c r="AV109" s="121"/>
      <c r="AW109" s="121"/>
      <c r="AX109" s="123"/>
    </row>
    <row r="110" spans="1:51" ht="24.75" customHeight="1" x14ac:dyDescent="0.15">
      <c r="A110" s="153"/>
      <c r="B110" s="154"/>
      <c r="C110" s="154"/>
      <c r="D110" s="154"/>
      <c r="E110" s="154"/>
      <c r="F110" s="155"/>
      <c r="G110" s="134" t="s">
        <v>620</v>
      </c>
      <c r="H110" s="135"/>
      <c r="I110" s="135"/>
      <c r="J110" s="135"/>
      <c r="K110" s="135"/>
      <c r="L110" s="135"/>
      <c r="M110" s="135"/>
      <c r="N110" s="135"/>
      <c r="O110" s="135"/>
      <c r="P110" s="135"/>
      <c r="Q110" s="135"/>
      <c r="R110" s="135"/>
      <c r="S110" s="135"/>
      <c r="T110" s="135"/>
      <c r="U110" s="135"/>
      <c r="V110" s="135"/>
      <c r="W110" s="135"/>
      <c r="X110" s="135"/>
      <c r="Y110" s="135"/>
      <c r="Z110" s="135"/>
      <c r="AA110" s="135"/>
      <c r="AB110" s="136"/>
      <c r="AC110" s="134" t="s">
        <v>251</v>
      </c>
      <c r="AD110" s="135"/>
      <c r="AE110" s="135"/>
      <c r="AF110" s="135"/>
      <c r="AG110" s="135"/>
      <c r="AH110" s="135"/>
      <c r="AI110" s="135"/>
      <c r="AJ110" s="135"/>
      <c r="AK110" s="135"/>
      <c r="AL110" s="135"/>
      <c r="AM110" s="135"/>
      <c r="AN110" s="135"/>
      <c r="AO110" s="135"/>
      <c r="AP110" s="135"/>
      <c r="AQ110" s="135"/>
      <c r="AR110" s="135"/>
      <c r="AS110" s="135"/>
      <c r="AT110" s="135"/>
      <c r="AU110" s="135"/>
      <c r="AV110" s="135"/>
      <c r="AW110" s="135"/>
      <c r="AX110" s="137"/>
      <c r="AY110">
        <f>COUNTA($G$112,$AC$112)</f>
        <v>1</v>
      </c>
    </row>
    <row r="111" spans="1:51" ht="24.75" customHeight="1" x14ac:dyDescent="0.15">
      <c r="A111" s="153"/>
      <c r="B111" s="154"/>
      <c r="C111" s="154"/>
      <c r="D111" s="154"/>
      <c r="E111" s="154"/>
      <c r="F111" s="155"/>
      <c r="G111" s="138" t="s">
        <v>15</v>
      </c>
      <c r="H111" s="139"/>
      <c r="I111" s="139"/>
      <c r="J111" s="139"/>
      <c r="K111" s="139"/>
      <c r="L111" s="140" t="s">
        <v>16</v>
      </c>
      <c r="M111" s="139"/>
      <c r="N111" s="139"/>
      <c r="O111" s="139"/>
      <c r="P111" s="139"/>
      <c r="Q111" s="139"/>
      <c r="R111" s="139"/>
      <c r="S111" s="139"/>
      <c r="T111" s="139"/>
      <c r="U111" s="139"/>
      <c r="V111" s="139"/>
      <c r="W111" s="139"/>
      <c r="X111" s="141"/>
      <c r="Y111" s="142" t="s">
        <v>17</v>
      </c>
      <c r="Z111" s="143"/>
      <c r="AA111" s="143"/>
      <c r="AB111" s="144"/>
      <c r="AC111" s="138" t="s">
        <v>15</v>
      </c>
      <c r="AD111" s="139"/>
      <c r="AE111" s="139"/>
      <c r="AF111" s="139"/>
      <c r="AG111" s="139"/>
      <c r="AH111" s="140" t="s">
        <v>16</v>
      </c>
      <c r="AI111" s="139"/>
      <c r="AJ111" s="139"/>
      <c r="AK111" s="139"/>
      <c r="AL111" s="139"/>
      <c r="AM111" s="139"/>
      <c r="AN111" s="139"/>
      <c r="AO111" s="139"/>
      <c r="AP111" s="139"/>
      <c r="AQ111" s="139"/>
      <c r="AR111" s="139"/>
      <c r="AS111" s="139"/>
      <c r="AT111" s="141"/>
      <c r="AU111" s="142" t="s">
        <v>17</v>
      </c>
      <c r="AV111" s="143"/>
      <c r="AW111" s="143"/>
      <c r="AX111" s="145"/>
      <c r="AY111">
        <f>$AY$110</f>
        <v>1</v>
      </c>
    </row>
    <row r="112" spans="1:51" ht="52.5" customHeight="1" x14ac:dyDescent="0.15">
      <c r="A112" s="153"/>
      <c r="B112" s="154"/>
      <c r="C112" s="154"/>
      <c r="D112" s="154"/>
      <c r="E112" s="154"/>
      <c r="F112" s="155"/>
      <c r="G112" s="124" t="s">
        <v>644</v>
      </c>
      <c r="H112" s="125"/>
      <c r="I112" s="125"/>
      <c r="J112" s="125"/>
      <c r="K112" s="126"/>
      <c r="L112" s="127" t="s">
        <v>645</v>
      </c>
      <c r="M112" s="128"/>
      <c r="N112" s="128"/>
      <c r="O112" s="128"/>
      <c r="P112" s="128"/>
      <c r="Q112" s="128"/>
      <c r="R112" s="128"/>
      <c r="S112" s="128"/>
      <c r="T112" s="128"/>
      <c r="U112" s="128"/>
      <c r="V112" s="128"/>
      <c r="W112" s="128"/>
      <c r="X112" s="129"/>
      <c r="Y112" s="130">
        <v>33</v>
      </c>
      <c r="Z112" s="131"/>
      <c r="AA112" s="131"/>
      <c r="AB112" s="132"/>
      <c r="AC112" s="124"/>
      <c r="AD112" s="125"/>
      <c r="AE112" s="125"/>
      <c r="AF112" s="125"/>
      <c r="AG112" s="126"/>
      <c r="AH112" s="127"/>
      <c r="AI112" s="128"/>
      <c r="AJ112" s="128"/>
      <c r="AK112" s="128"/>
      <c r="AL112" s="128"/>
      <c r="AM112" s="128"/>
      <c r="AN112" s="128"/>
      <c r="AO112" s="128"/>
      <c r="AP112" s="128"/>
      <c r="AQ112" s="128"/>
      <c r="AR112" s="128"/>
      <c r="AS112" s="128"/>
      <c r="AT112" s="129"/>
      <c r="AU112" s="130"/>
      <c r="AV112" s="131"/>
      <c r="AW112" s="131"/>
      <c r="AX112" s="133"/>
      <c r="AY112">
        <f>$AY$110</f>
        <v>1</v>
      </c>
    </row>
    <row r="113" spans="1:51" ht="24.75" customHeight="1" x14ac:dyDescent="0.15">
      <c r="A113" s="153"/>
      <c r="B113" s="154"/>
      <c r="C113" s="154"/>
      <c r="D113" s="154"/>
      <c r="E113" s="154"/>
      <c r="F113" s="155"/>
      <c r="G113" s="115" t="s">
        <v>18</v>
      </c>
      <c r="H113" s="116"/>
      <c r="I113" s="116"/>
      <c r="J113" s="116"/>
      <c r="K113" s="116"/>
      <c r="L113" s="117"/>
      <c r="M113" s="118"/>
      <c r="N113" s="118"/>
      <c r="O113" s="118"/>
      <c r="P113" s="118"/>
      <c r="Q113" s="118"/>
      <c r="R113" s="118"/>
      <c r="S113" s="118"/>
      <c r="T113" s="118"/>
      <c r="U113" s="118"/>
      <c r="V113" s="118"/>
      <c r="W113" s="118"/>
      <c r="X113" s="119"/>
      <c r="Y113" s="120">
        <f>SUM(Y112:AB112)</f>
        <v>33</v>
      </c>
      <c r="Z113" s="121"/>
      <c r="AA113" s="121"/>
      <c r="AB113" s="122"/>
      <c r="AC113" s="115" t="s">
        <v>18</v>
      </c>
      <c r="AD113" s="116"/>
      <c r="AE113" s="116"/>
      <c r="AF113" s="116"/>
      <c r="AG113" s="116"/>
      <c r="AH113" s="117"/>
      <c r="AI113" s="118"/>
      <c r="AJ113" s="118"/>
      <c r="AK113" s="118"/>
      <c r="AL113" s="118"/>
      <c r="AM113" s="118"/>
      <c r="AN113" s="118"/>
      <c r="AO113" s="118"/>
      <c r="AP113" s="118"/>
      <c r="AQ113" s="118"/>
      <c r="AR113" s="118"/>
      <c r="AS113" s="118"/>
      <c r="AT113" s="119"/>
      <c r="AU113" s="120">
        <f>SUM(AU112:AX112)</f>
        <v>0</v>
      </c>
      <c r="AV113" s="121"/>
      <c r="AW113" s="121"/>
      <c r="AX113" s="123"/>
      <c r="AY113">
        <f>$AY$110</f>
        <v>1</v>
      </c>
    </row>
    <row r="114" spans="1:51" ht="24.75" customHeight="1" x14ac:dyDescent="0.15">
      <c r="A114" s="4"/>
      <c r="B114" s="4"/>
      <c r="C114" s="4"/>
      <c r="D114" s="4"/>
      <c r="E114" s="4"/>
      <c r="F114" s="4"/>
      <c r="G114" s="7"/>
      <c r="H114" s="7"/>
      <c r="I114" s="7"/>
      <c r="J114" s="7"/>
      <c r="K114" s="7"/>
      <c r="L114" s="3"/>
      <c r="M114" s="7"/>
      <c r="N114" s="7"/>
      <c r="O114" s="7"/>
      <c r="P114" s="7"/>
      <c r="Q114" s="7"/>
      <c r="R114" s="7"/>
      <c r="S114" s="7"/>
      <c r="T114" s="7"/>
      <c r="U114" s="7"/>
      <c r="V114" s="7"/>
      <c r="W114" s="7"/>
      <c r="X114" s="7"/>
      <c r="Y114" s="8"/>
      <c r="Z114" s="8"/>
      <c r="AA114" s="8"/>
      <c r="AB114" s="8"/>
      <c r="AC114" s="7"/>
      <c r="AD114" s="7"/>
      <c r="AE114" s="7"/>
      <c r="AF114" s="7"/>
      <c r="AG114" s="7"/>
      <c r="AH114" s="3"/>
      <c r="AI114" s="7"/>
      <c r="AJ114" s="7"/>
      <c r="AK114" s="7"/>
      <c r="AL114" s="7"/>
      <c r="AM114" s="7"/>
      <c r="AN114" s="7"/>
      <c r="AO114" s="7"/>
      <c r="AP114" s="7"/>
      <c r="AQ114" s="7"/>
      <c r="AR114" s="7"/>
      <c r="AS114" s="7"/>
      <c r="AT114" s="7"/>
      <c r="AU114" s="8"/>
      <c r="AV114" s="8"/>
      <c r="AW114" s="8"/>
      <c r="AX114" s="8"/>
    </row>
    <row r="115" spans="1:51" ht="24.75" customHeight="1" x14ac:dyDescent="0.15"/>
    <row r="116" spans="1:51" ht="24.75" customHeight="1" x14ac:dyDescent="0.15">
      <c r="A116" s="9"/>
      <c r="B116" s="1" t="s">
        <v>26</v>
      </c>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row>
    <row r="117" spans="1:51" ht="24.75" customHeight="1" x14ac:dyDescent="0.15">
      <c r="A117" s="9"/>
      <c r="B117" s="36" t="s">
        <v>214</v>
      </c>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row>
    <row r="118" spans="1:51" ht="59.25" customHeight="1" x14ac:dyDescent="0.15">
      <c r="A118" s="88"/>
      <c r="B118" s="88"/>
      <c r="C118" s="88" t="s">
        <v>24</v>
      </c>
      <c r="D118" s="88"/>
      <c r="E118" s="88"/>
      <c r="F118" s="88"/>
      <c r="G118" s="88"/>
      <c r="H118" s="88"/>
      <c r="I118" s="88"/>
      <c r="J118" s="105" t="s">
        <v>181</v>
      </c>
      <c r="K118" s="106"/>
      <c r="L118" s="106"/>
      <c r="M118" s="106"/>
      <c r="N118" s="106"/>
      <c r="O118" s="106"/>
      <c r="P118" s="107" t="s">
        <v>25</v>
      </c>
      <c r="Q118" s="107"/>
      <c r="R118" s="107"/>
      <c r="S118" s="107"/>
      <c r="T118" s="107"/>
      <c r="U118" s="107"/>
      <c r="V118" s="107"/>
      <c r="W118" s="107"/>
      <c r="X118" s="107"/>
      <c r="Y118" s="87" t="s">
        <v>180</v>
      </c>
      <c r="Z118" s="108"/>
      <c r="AA118" s="108"/>
      <c r="AB118" s="108"/>
      <c r="AC118" s="105" t="s">
        <v>206</v>
      </c>
      <c r="AD118" s="105"/>
      <c r="AE118" s="105"/>
      <c r="AF118" s="105"/>
      <c r="AG118" s="105"/>
      <c r="AH118" s="87" t="s">
        <v>219</v>
      </c>
      <c r="AI118" s="88"/>
      <c r="AJ118" s="88"/>
      <c r="AK118" s="88"/>
      <c r="AL118" s="88" t="s">
        <v>19</v>
      </c>
      <c r="AM118" s="88"/>
      <c r="AN118" s="88"/>
      <c r="AO118" s="89"/>
      <c r="AP118" s="90" t="s">
        <v>182</v>
      </c>
      <c r="AQ118" s="90"/>
      <c r="AR118" s="90"/>
      <c r="AS118" s="90"/>
      <c r="AT118" s="90"/>
      <c r="AU118" s="90"/>
      <c r="AV118" s="90"/>
      <c r="AW118" s="90"/>
      <c r="AX118" s="90"/>
    </row>
    <row r="119" spans="1:51" ht="30" customHeight="1" x14ac:dyDescent="0.15">
      <c r="A119" s="91">
        <v>1</v>
      </c>
      <c r="B119" s="91">
        <v>1</v>
      </c>
      <c r="C119" s="93" t="s">
        <v>639</v>
      </c>
      <c r="D119" s="93"/>
      <c r="E119" s="93"/>
      <c r="F119" s="93"/>
      <c r="G119" s="93"/>
      <c r="H119" s="93"/>
      <c r="I119" s="93"/>
      <c r="J119" s="94">
        <v>8011005001090</v>
      </c>
      <c r="K119" s="95"/>
      <c r="L119" s="95"/>
      <c r="M119" s="95"/>
      <c r="N119" s="95"/>
      <c r="O119" s="95"/>
      <c r="P119" s="96" t="s">
        <v>626</v>
      </c>
      <c r="Q119" s="97"/>
      <c r="R119" s="97"/>
      <c r="S119" s="97"/>
      <c r="T119" s="97"/>
      <c r="U119" s="97"/>
      <c r="V119" s="97"/>
      <c r="W119" s="97"/>
      <c r="X119" s="97"/>
      <c r="Y119" s="98">
        <v>5</v>
      </c>
      <c r="Z119" s="99"/>
      <c r="AA119" s="99"/>
      <c r="AB119" s="100"/>
      <c r="AC119" s="101" t="s">
        <v>627</v>
      </c>
      <c r="AD119" s="102"/>
      <c r="AE119" s="102"/>
      <c r="AF119" s="102"/>
      <c r="AG119" s="102"/>
      <c r="AH119" s="103">
        <v>64</v>
      </c>
      <c r="AI119" s="104"/>
      <c r="AJ119" s="104"/>
      <c r="AK119" s="104"/>
      <c r="AL119" s="83" t="s">
        <v>628</v>
      </c>
      <c r="AM119" s="84"/>
      <c r="AN119" s="84"/>
      <c r="AO119" s="85"/>
      <c r="AP119" s="86" t="s">
        <v>628</v>
      </c>
      <c r="AQ119" s="86"/>
      <c r="AR119" s="86"/>
      <c r="AS119" s="86"/>
      <c r="AT119" s="86"/>
      <c r="AU119" s="86"/>
      <c r="AV119" s="86"/>
      <c r="AW119" s="86"/>
      <c r="AX119" s="86"/>
    </row>
    <row r="120" spans="1:51" ht="30" customHeight="1" x14ac:dyDescent="0.15">
      <c r="A120" s="91">
        <v>2</v>
      </c>
      <c r="B120" s="91">
        <v>1</v>
      </c>
      <c r="C120" s="92" t="s">
        <v>640</v>
      </c>
      <c r="D120" s="93"/>
      <c r="E120" s="93"/>
      <c r="F120" s="93"/>
      <c r="G120" s="93"/>
      <c r="H120" s="93"/>
      <c r="I120" s="93"/>
      <c r="J120" s="94">
        <v>8330001025815</v>
      </c>
      <c r="K120" s="95"/>
      <c r="L120" s="95"/>
      <c r="M120" s="95"/>
      <c r="N120" s="95"/>
      <c r="O120" s="95"/>
      <c r="P120" s="96" t="s">
        <v>626</v>
      </c>
      <c r="Q120" s="97"/>
      <c r="R120" s="97"/>
      <c r="S120" s="97"/>
      <c r="T120" s="97"/>
      <c r="U120" s="97"/>
      <c r="V120" s="97"/>
      <c r="W120" s="97"/>
      <c r="X120" s="97"/>
      <c r="Y120" s="98">
        <v>4</v>
      </c>
      <c r="Z120" s="99"/>
      <c r="AA120" s="99"/>
      <c r="AB120" s="100"/>
      <c r="AC120" s="101" t="s">
        <v>627</v>
      </c>
      <c r="AD120" s="102"/>
      <c r="AE120" s="102"/>
      <c r="AF120" s="102"/>
      <c r="AG120" s="102"/>
      <c r="AH120" s="103">
        <v>64</v>
      </c>
      <c r="AI120" s="104"/>
      <c r="AJ120" s="104"/>
      <c r="AK120" s="104"/>
      <c r="AL120" s="83" t="s">
        <v>628</v>
      </c>
      <c r="AM120" s="84"/>
      <c r="AN120" s="84"/>
      <c r="AO120" s="85"/>
      <c r="AP120" s="86" t="s">
        <v>628</v>
      </c>
      <c r="AQ120" s="86"/>
      <c r="AR120" s="86"/>
      <c r="AS120" s="86"/>
      <c r="AT120" s="86"/>
      <c r="AU120" s="86"/>
      <c r="AV120" s="86"/>
      <c r="AW120" s="86"/>
      <c r="AX120" s="86"/>
      <c r="AY120">
        <f>COUNTA($C$120)</f>
        <v>1</v>
      </c>
    </row>
    <row r="121" spans="1:51" ht="30" customHeight="1" x14ac:dyDescent="0.15">
      <c r="A121" s="91">
        <v>3</v>
      </c>
      <c r="B121" s="91">
        <v>1</v>
      </c>
      <c r="C121" s="92" t="s">
        <v>641</v>
      </c>
      <c r="D121" s="93"/>
      <c r="E121" s="93"/>
      <c r="F121" s="93"/>
      <c r="G121" s="93"/>
      <c r="H121" s="93"/>
      <c r="I121" s="93"/>
      <c r="J121" s="94">
        <v>7010501033144</v>
      </c>
      <c r="K121" s="95"/>
      <c r="L121" s="95"/>
      <c r="M121" s="95"/>
      <c r="N121" s="95"/>
      <c r="O121" s="95"/>
      <c r="P121" s="96" t="s">
        <v>626</v>
      </c>
      <c r="Q121" s="97"/>
      <c r="R121" s="97"/>
      <c r="S121" s="97"/>
      <c r="T121" s="97"/>
      <c r="U121" s="97"/>
      <c r="V121" s="97"/>
      <c r="W121" s="97"/>
      <c r="X121" s="97"/>
      <c r="Y121" s="98">
        <v>3</v>
      </c>
      <c r="Z121" s="99"/>
      <c r="AA121" s="99"/>
      <c r="AB121" s="100"/>
      <c r="AC121" s="101" t="s">
        <v>627</v>
      </c>
      <c r="AD121" s="102"/>
      <c r="AE121" s="102"/>
      <c r="AF121" s="102"/>
      <c r="AG121" s="102"/>
      <c r="AH121" s="103">
        <v>64</v>
      </c>
      <c r="AI121" s="104"/>
      <c r="AJ121" s="104"/>
      <c r="AK121" s="104"/>
      <c r="AL121" s="83" t="s">
        <v>628</v>
      </c>
      <c r="AM121" s="84"/>
      <c r="AN121" s="84"/>
      <c r="AO121" s="85"/>
      <c r="AP121" s="86" t="s">
        <v>628</v>
      </c>
      <c r="AQ121" s="86"/>
      <c r="AR121" s="86"/>
      <c r="AS121" s="86"/>
      <c r="AT121" s="86"/>
      <c r="AU121" s="86"/>
      <c r="AV121" s="86"/>
      <c r="AW121" s="86"/>
      <c r="AX121" s="86"/>
      <c r="AY121">
        <f>COUNTA($C$121)</f>
        <v>1</v>
      </c>
    </row>
    <row r="122" spans="1:51" ht="30" customHeight="1" x14ac:dyDescent="0.15">
      <c r="A122" s="91">
        <v>4</v>
      </c>
      <c r="B122" s="91">
        <v>1</v>
      </c>
      <c r="C122" s="92" t="s">
        <v>642</v>
      </c>
      <c r="D122" s="93"/>
      <c r="E122" s="93"/>
      <c r="F122" s="93"/>
      <c r="G122" s="93"/>
      <c r="H122" s="93"/>
      <c r="I122" s="93"/>
      <c r="J122" s="94">
        <v>5290001016276</v>
      </c>
      <c r="K122" s="95"/>
      <c r="L122" s="95"/>
      <c r="M122" s="95"/>
      <c r="N122" s="95"/>
      <c r="O122" s="95"/>
      <c r="P122" s="96" t="s">
        <v>626</v>
      </c>
      <c r="Q122" s="97"/>
      <c r="R122" s="97"/>
      <c r="S122" s="97"/>
      <c r="T122" s="97"/>
      <c r="U122" s="97"/>
      <c r="V122" s="97"/>
      <c r="W122" s="97"/>
      <c r="X122" s="97"/>
      <c r="Y122" s="98">
        <v>3</v>
      </c>
      <c r="Z122" s="99"/>
      <c r="AA122" s="99"/>
      <c r="AB122" s="100"/>
      <c r="AC122" s="101" t="s">
        <v>627</v>
      </c>
      <c r="AD122" s="102"/>
      <c r="AE122" s="102"/>
      <c r="AF122" s="102"/>
      <c r="AG122" s="102"/>
      <c r="AH122" s="103">
        <v>64</v>
      </c>
      <c r="AI122" s="104"/>
      <c r="AJ122" s="104"/>
      <c r="AK122" s="104"/>
      <c r="AL122" s="83" t="s">
        <v>628</v>
      </c>
      <c r="AM122" s="84"/>
      <c r="AN122" s="84"/>
      <c r="AO122" s="85"/>
      <c r="AP122" s="86" t="s">
        <v>628</v>
      </c>
      <c r="AQ122" s="86"/>
      <c r="AR122" s="86"/>
      <c r="AS122" s="86"/>
      <c r="AT122" s="86"/>
      <c r="AU122" s="86"/>
      <c r="AV122" s="86"/>
      <c r="AW122" s="86"/>
      <c r="AX122" s="86"/>
      <c r="AY122">
        <f>COUNTA($C$122)</f>
        <v>1</v>
      </c>
    </row>
    <row r="123" spans="1:51" ht="30" customHeight="1" x14ac:dyDescent="0.15">
      <c r="A123" s="91">
        <v>5</v>
      </c>
      <c r="B123" s="91">
        <v>1</v>
      </c>
      <c r="C123" s="92" t="s">
        <v>643</v>
      </c>
      <c r="D123" s="93"/>
      <c r="E123" s="93"/>
      <c r="F123" s="93"/>
      <c r="G123" s="93"/>
      <c r="H123" s="93"/>
      <c r="I123" s="93"/>
      <c r="J123" s="94">
        <v>7210001016769</v>
      </c>
      <c r="K123" s="95"/>
      <c r="L123" s="95"/>
      <c r="M123" s="95"/>
      <c r="N123" s="95"/>
      <c r="O123" s="95"/>
      <c r="P123" s="96" t="s">
        <v>626</v>
      </c>
      <c r="Q123" s="97"/>
      <c r="R123" s="97"/>
      <c r="S123" s="97"/>
      <c r="T123" s="97"/>
      <c r="U123" s="97"/>
      <c r="V123" s="97"/>
      <c r="W123" s="97"/>
      <c r="X123" s="97"/>
      <c r="Y123" s="98">
        <v>2</v>
      </c>
      <c r="Z123" s="99"/>
      <c r="AA123" s="99"/>
      <c r="AB123" s="100"/>
      <c r="AC123" s="101" t="s">
        <v>654</v>
      </c>
      <c r="AD123" s="102"/>
      <c r="AE123" s="102"/>
      <c r="AF123" s="102"/>
      <c r="AG123" s="102"/>
      <c r="AH123" s="103">
        <v>64</v>
      </c>
      <c r="AI123" s="104"/>
      <c r="AJ123" s="104"/>
      <c r="AK123" s="104"/>
      <c r="AL123" s="83" t="s">
        <v>628</v>
      </c>
      <c r="AM123" s="84"/>
      <c r="AN123" s="84"/>
      <c r="AO123" s="85"/>
      <c r="AP123" s="86" t="s">
        <v>628</v>
      </c>
      <c r="AQ123" s="86"/>
      <c r="AR123" s="86"/>
      <c r="AS123" s="86"/>
      <c r="AT123" s="86"/>
      <c r="AU123" s="86"/>
      <c r="AV123" s="86"/>
      <c r="AW123" s="86"/>
      <c r="AX123" s="86"/>
      <c r="AY123">
        <f>COUNTA($C$123)</f>
        <v>1</v>
      </c>
    </row>
    <row r="124" spans="1:51" ht="30" customHeight="1" x14ac:dyDescent="0.15">
      <c r="A124" s="91">
        <v>6</v>
      </c>
      <c r="B124" s="91">
        <v>1</v>
      </c>
      <c r="C124" s="92" t="s">
        <v>647</v>
      </c>
      <c r="D124" s="93"/>
      <c r="E124" s="93"/>
      <c r="F124" s="93"/>
      <c r="G124" s="93"/>
      <c r="H124" s="93"/>
      <c r="I124" s="93"/>
      <c r="J124" s="94">
        <v>7400001010018</v>
      </c>
      <c r="K124" s="95"/>
      <c r="L124" s="95"/>
      <c r="M124" s="95"/>
      <c r="N124" s="95"/>
      <c r="O124" s="95"/>
      <c r="P124" s="96" t="s">
        <v>626</v>
      </c>
      <c r="Q124" s="97"/>
      <c r="R124" s="97"/>
      <c r="S124" s="97"/>
      <c r="T124" s="97"/>
      <c r="U124" s="97"/>
      <c r="V124" s="97"/>
      <c r="W124" s="97"/>
      <c r="X124" s="97"/>
      <c r="Y124" s="98">
        <v>2</v>
      </c>
      <c r="Z124" s="99"/>
      <c r="AA124" s="99"/>
      <c r="AB124" s="100"/>
      <c r="AC124" s="101" t="s">
        <v>627</v>
      </c>
      <c r="AD124" s="102"/>
      <c r="AE124" s="102"/>
      <c r="AF124" s="102"/>
      <c r="AG124" s="102"/>
      <c r="AH124" s="103">
        <v>64</v>
      </c>
      <c r="AI124" s="104"/>
      <c r="AJ124" s="104"/>
      <c r="AK124" s="104"/>
      <c r="AL124" s="83" t="s">
        <v>628</v>
      </c>
      <c r="AM124" s="84"/>
      <c r="AN124" s="84"/>
      <c r="AO124" s="85"/>
      <c r="AP124" s="86" t="s">
        <v>628</v>
      </c>
      <c r="AQ124" s="86"/>
      <c r="AR124" s="86"/>
      <c r="AS124" s="86"/>
      <c r="AT124" s="86"/>
      <c r="AU124" s="86"/>
      <c r="AV124" s="86"/>
      <c r="AW124" s="86"/>
      <c r="AX124" s="86"/>
      <c r="AY124">
        <f>COUNTA($C$124)</f>
        <v>1</v>
      </c>
    </row>
    <row r="125" spans="1:51" ht="24.75" customHeight="1" x14ac:dyDescent="0.15">
      <c r="A125" s="40"/>
      <c r="B125" s="40"/>
      <c r="C125" s="40"/>
      <c r="D125" s="40"/>
      <c r="E125" s="40"/>
      <c r="F125" s="40"/>
      <c r="G125" s="40"/>
      <c r="H125" s="40"/>
      <c r="I125" s="40"/>
      <c r="J125" s="41"/>
      <c r="K125" s="41"/>
      <c r="L125" s="41"/>
      <c r="M125" s="41"/>
      <c r="N125" s="41"/>
      <c r="O125" s="41"/>
      <c r="P125" s="42"/>
      <c r="Q125" s="42"/>
      <c r="R125" s="42"/>
      <c r="S125" s="42"/>
      <c r="T125" s="42"/>
      <c r="U125" s="42"/>
      <c r="V125" s="42"/>
      <c r="W125" s="42"/>
      <c r="X125" s="42"/>
      <c r="Y125" s="43"/>
      <c r="Z125" s="43"/>
      <c r="AA125" s="43"/>
      <c r="AB125" s="43"/>
      <c r="AC125" s="43"/>
      <c r="AD125" s="43"/>
      <c r="AE125" s="43"/>
      <c r="AF125" s="43"/>
      <c r="AG125" s="43"/>
      <c r="AH125" s="43"/>
      <c r="AI125" s="43"/>
      <c r="AJ125" s="43"/>
      <c r="AK125" s="43"/>
      <c r="AL125" s="43"/>
      <c r="AM125" s="43"/>
      <c r="AN125" s="43"/>
      <c r="AO125" s="43"/>
      <c r="AP125" s="42"/>
      <c r="AQ125" s="42"/>
      <c r="AR125" s="42"/>
      <c r="AS125" s="42"/>
      <c r="AT125" s="42"/>
      <c r="AU125" s="42"/>
      <c r="AV125" s="42"/>
      <c r="AW125" s="42"/>
      <c r="AX125" s="42"/>
      <c r="AY125">
        <f>COUNTA($C$128)</f>
        <v>1</v>
      </c>
    </row>
    <row r="126" spans="1:51" ht="24.75" customHeight="1" x14ac:dyDescent="0.15">
      <c r="A126" s="40"/>
      <c r="B126" s="44" t="s">
        <v>163</v>
      </c>
      <c r="C126" s="40"/>
      <c r="D126" s="40"/>
      <c r="E126" s="40"/>
      <c r="F126" s="40"/>
      <c r="G126" s="40"/>
      <c r="H126" s="40"/>
      <c r="I126" s="40"/>
      <c r="J126" s="40"/>
      <c r="K126" s="40"/>
      <c r="L126" s="40"/>
      <c r="M126" s="40"/>
      <c r="N126" s="40"/>
      <c r="O126" s="40"/>
      <c r="P126" s="45"/>
      <c r="Q126" s="45"/>
      <c r="R126" s="45"/>
      <c r="S126" s="45"/>
      <c r="T126" s="45"/>
      <c r="U126" s="45"/>
      <c r="V126" s="45"/>
      <c r="W126" s="45"/>
      <c r="X126" s="45"/>
      <c r="Y126" s="46"/>
      <c r="Z126" s="46"/>
      <c r="AA126" s="46"/>
      <c r="AB126" s="46"/>
      <c r="AC126" s="46"/>
      <c r="AD126" s="46"/>
      <c r="AE126" s="46"/>
      <c r="AF126" s="46"/>
      <c r="AG126" s="46"/>
      <c r="AH126" s="46"/>
      <c r="AI126" s="46"/>
      <c r="AJ126" s="46"/>
      <c r="AK126" s="46"/>
      <c r="AL126" s="46"/>
      <c r="AM126" s="46"/>
      <c r="AN126" s="46"/>
      <c r="AO126" s="46"/>
      <c r="AP126" s="45"/>
      <c r="AQ126" s="45"/>
      <c r="AR126" s="45"/>
      <c r="AS126" s="45"/>
      <c r="AT126" s="45"/>
      <c r="AU126" s="45"/>
      <c r="AV126" s="45"/>
      <c r="AW126" s="45"/>
      <c r="AX126" s="45"/>
      <c r="AY126">
        <f>$AY$125</f>
        <v>1</v>
      </c>
    </row>
    <row r="127" spans="1:51" ht="59.25" customHeight="1" x14ac:dyDescent="0.15">
      <c r="A127" s="88"/>
      <c r="B127" s="88"/>
      <c r="C127" s="88" t="s">
        <v>24</v>
      </c>
      <c r="D127" s="88"/>
      <c r="E127" s="88"/>
      <c r="F127" s="88"/>
      <c r="G127" s="88"/>
      <c r="H127" s="88"/>
      <c r="I127" s="88"/>
      <c r="J127" s="105" t="s">
        <v>181</v>
      </c>
      <c r="K127" s="106"/>
      <c r="L127" s="106"/>
      <c r="M127" s="106"/>
      <c r="N127" s="106"/>
      <c r="O127" s="106"/>
      <c r="P127" s="107" t="s">
        <v>25</v>
      </c>
      <c r="Q127" s="107"/>
      <c r="R127" s="107"/>
      <c r="S127" s="107"/>
      <c r="T127" s="107"/>
      <c r="U127" s="107"/>
      <c r="V127" s="107"/>
      <c r="W127" s="107"/>
      <c r="X127" s="107"/>
      <c r="Y127" s="87" t="s">
        <v>180</v>
      </c>
      <c r="Z127" s="108"/>
      <c r="AA127" s="108"/>
      <c r="AB127" s="108"/>
      <c r="AC127" s="105" t="s">
        <v>206</v>
      </c>
      <c r="AD127" s="105"/>
      <c r="AE127" s="105"/>
      <c r="AF127" s="105"/>
      <c r="AG127" s="105"/>
      <c r="AH127" s="87" t="s">
        <v>219</v>
      </c>
      <c r="AI127" s="88"/>
      <c r="AJ127" s="88"/>
      <c r="AK127" s="88"/>
      <c r="AL127" s="88" t="s">
        <v>19</v>
      </c>
      <c r="AM127" s="88"/>
      <c r="AN127" s="88"/>
      <c r="AO127" s="89"/>
      <c r="AP127" s="90" t="s">
        <v>182</v>
      </c>
      <c r="AQ127" s="90"/>
      <c r="AR127" s="90"/>
      <c r="AS127" s="90"/>
      <c r="AT127" s="90"/>
      <c r="AU127" s="90"/>
      <c r="AV127" s="90"/>
      <c r="AW127" s="90"/>
      <c r="AX127" s="90"/>
      <c r="AY127">
        <f>$AY$125</f>
        <v>1</v>
      </c>
    </row>
    <row r="128" spans="1:51" ht="43.5" customHeight="1" x14ac:dyDescent="0.15">
      <c r="A128" s="91">
        <v>1</v>
      </c>
      <c r="B128" s="91">
        <v>1</v>
      </c>
      <c r="C128" s="112" t="s">
        <v>629</v>
      </c>
      <c r="D128" s="113"/>
      <c r="E128" s="113"/>
      <c r="F128" s="113"/>
      <c r="G128" s="113"/>
      <c r="H128" s="113"/>
      <c r="I128" s="114"/>
      <c r="J128" s="94">
        <v>6011005006645</v>
      </c>
      <c r="K128" s="95"/>
      <c r="L128" s="95"/>
      <c r="M128" s="95"/>
      <c r="N128" s="95"/>
      <c r="O128" s="95"/>
      <c r="P128" s="96" t="s">
        <v>623</v>
      </c>
      <c r="Q128" s="97"/>
      <c r="R128" s="97"/>
      <c r="S128" s="97"/>
      <c r="T128" s="97"/>
      <c r="U128" s="97"/>
      <c r="V128" s="97"/>
      <c r="W128" s="97"/>
      <c r="X128" s="97"/>
      <c r="Y128" s="98">
        <v>10</v>
      </c>
      <c r="Z128" s="99"/>
      <c r="AA128" s="99"/>
      <c r="AB128" s="100"/>
      <c r="AC128" s="101" t="s">
        <v>224</v>
      </c>
      <c r="AD128" s="102"/>
      <c r="AE128" s="102"/>
      <c r="AF128" s="102"/>
      <c r="AG128" s="102"/>
      <c r="AH128" s="103">
        <v>62</v>
      </c>
      <c r="AI128" s="104"/>
      <c r="AJ128" s="104"/>
      <c r="AK128" s="104"/>
      <c r="AL128" s="83" t="s">
        <v>628</v>
      </c>
      <c r="AM128" s="84"/>
      <c r="AN128" s="84"/>
      <c r="AO128" s="85"/>
      <c r="AP128" s="86" t="s">
        <v>628</v>
      </c>
      <c r="AQ128" s="86"/>
      <c r="AR128" s="86"/>
      <c r="AS128" s="86"/>
      <c r="AT128" s="86"/>
      <c r="AU128" s="86"/>
      <c r="AV128" s="86"/>
      <c r="AW128" s="86"/>
      <c r="AX128" s="86"/>
      <c r="AY128">
        <f>$AY$125</f>
        <v>1</v>
      </c>
    </row>
    <row r="129" spans="1:51" ht="30" customHeight="1" x14ac:dyDescent="0.15">
      <c r="A129" s="91">
        <v>2</v>
      </c>
      <c r="B129" s="91">
        <v>1</v>
      </c>
      <c r="C129" s="112" t="s">
        <v>630</v>
      </c>
      <c r="D129" s="113"/>
      <c r="E129" s="113"/>
      <c r="F129" s="113"/>
      <c r="G129" s="113"/>
      <c r="H129" s="113"/>
      <c r="I129" s="114"/>
      <c r="J129" s="94">
        <v>4460101005600</v>
      </c>
      <c r="K129" s="95"/>
      <c r="L129" s="95"/>
      <c r="M129" s="95"/>
      <c r="N129" s="95"/>
      <c r="O129" s="95"/>
      <c r="P129" s="96" t="s">
        <v>623</v>
      </c>
      <c r="Q129" s="97"/>
      <c r="R129" s="97"/>
      <c r="S129" s="97"/>
      <c r="T129" s="97"/>
      <c r="U129" s="97"/>
      <c r="V129" s="97"/>
      <c r="W129" s="97"/>
      <c r="X129" s="97"/>
      <c r="Y129" s="98">
        <v>9</v>
      </c>
      <c r="Z129" s="99"/>
      <c r="AA129" s="99"/>
      <c r="AB129" s="100"/>
      <c r="AC129" s="101" t="s">
        <v>224</v>
      </c>
      <c r="AD129" s="102"/>
      <c r="AE129" s="102"/>
      <c r="AF129" s="102"/>
      <c r="AG129" s="102"/>
      <c r="AH129" s="103">
        <v>62</v>
      </c>
      <c r="AI129" s="104"/>
      <c r="AJ129" s="104"/>
      <c r="AK129" s="104"/>
      <c r="AL129" s="83" t="s">
        <v>628</v>
      </c>
      <c r="AM129" s="84"/>
      <c r="AN129" s="84"/>
      <c r="AO129" s="85"/>
      <c r="AP129" s="86" t="s">
        <v>628</v>
      </c>
      <c r="AQ129" s="86"/>
      <c r="AR129" s="86"/>
      <c r="AS129" s="86"/>
      <c r="AT129" s="86"/>
      <c r="AU129" s="86"/>
      <c r="AV129" s="86"/>
      <c r="AW129" s="86"/>
      <c r="AX129" s="86"/>
      <c r="AY129">
        <f>COUNTA($C$129)</f>
        <v>1</v>
      </c>
    </row>
    <row r="130" spans="1:51" ht="30" customHeight="1" x14ac:dyDescent="0.15">
      <c r="A130" s="91">
        <v>3</v>
      </c>
      <c r="B130" s="91">
        <v>1</v>
      </c>
      <c r="C130" s="112" t="s">
        <v>633</v>
      </c>
      <c r="D130" s="113"/>
      <c r="E130" s="113"/>
      <c r="F130" s="113"/>
      <c r="G130" s="113"/>
      <c r="H130" s="113"/>
      <c r="I130" s="114"/>
      <c r="J130" s="94">
        <v>6010405017533</v>
      </c>
      <c r="K130" s="95"/>
      <c r="L130" s="95"/>
      <c r="M130" s="95"/>
      <c r="N130" s="95"/>
      <c r="O130" s="95"/>
      <c r="P130" s="96" t="s">
        <v>623</v>
      </c>
      <c r="Q130" s="97"/>
      <c r="R130" s="97"/>
      <c r="S130" s="97"/>
      <c r="T130" s="97"/>
      <c r="U130" s="97"/>
      <c r="V130" s="97"/>
      <c r="W130" s="97"/>
      <c r="X130" s="97"/>
      <c r="Y130" s="98">
        <v>8</v>
      </c>
      <c r="Z130" s="99"/>
      <c r="AA130" s="99"/>
      <c r="AB130" s="100"/>
      <c r="AC130" s="101" t="s">
        <v>224</v>
      </c>
      <c r="AD130" s="102"/>
      <c r="AE130" s="102"/>
      <c r="AF130" s="102"/>
      <c r="AG130" s="102"/>
      <c r="AH130" s="103">
        <v>62</v>
      </c>
      <c r="AI130" s="104"/>
      <c r="AJ130" s="104"/>
      <c r="AK130" s="104"/>
      <c r="AL130" s="83" t="s">
        <v>628</v>
      </c>
      <c r="AM130" s="84"/>
      <c r="AN130" s="84"/>
      <c r="AO130" s="85"/>
      <c r="AP130" s="86" t="s">
        <v>628</v>
      </c>
      <c r="AQ130" s="86"/>
      <c r="AR130" s="86"/>
      <c r="AS130" s="86"/>
      <c r="AT130" s="86"/>
      <c r="AU130" s="86"/>
      <c r="AV130" s="86"/>
      <c r="AW130" s="86"/>
      <c r="AX130" s="86"/>
      <c r="AY130">
        <f>COUNTA($C$130)</f>
        <v>1</v>
      </c>
    </row>
    <row r="131" spans="1:51" ht="30" customHeight="1" x14ac:dyDescent="0.15">
      <c r="A131" s="91">
        <v>4</v>
      </c>
      <c r="B131" s="91">
        <v>1</v>
      </c>
      <c r="C131" s="112" t="s">
        <v>634</v>
      </c>
      <c r="D131" s="113"/>
      <c r="E131" s="113"/>
      <c r="F131" s="113"/>
      <c r="G131" s="113"/>
      <c r="H131" s="113"/>
      <c r="I131" s="114"/>
      <c r="J131" s="94">
        <v>8010701012863</v>
      </c>
      <c r="K131" s="95"/>
      <c r="L131" s="95"/>
      <c r="M131" s="95"/>
      <c r="N131" s="95"/>
      <c r="O131" s="95"/>
      <c r="P131" s="96" t="s">
        <v>623</v>
      </c>
      <c r="Q131" s="97"/>
      <c r="R131" s="97"/>
      <c r="S131" s="97"/>
      <c r="T131" s="97"/>
      <c r="U131" s="97"/>
      <c r="V131" s="97"/>
      <c r="W131" s="97"/>
      <c r="X131" s="97"/>
      <c r="Y131" s="98">
        <v>8</v>
      </c>
      <c r="Z131" s="99"/>
      <c r="AA131" s="99"/>
      <c r="AB131" s="100"/>
      <c r="AC131" s="101" t="s">
        <v>224</v>
      </c>
      <c r="AD131" s="102"/>
      <c r="AE131" s="102"/>
      <c r="AF131" s="102"/>
      <c r="AG131" s="102"/>
      <c r="AH131" s="103">
        <v>62</v>
      </c>
      <c r="AI131" s="104"/>
      <c r="AJ131" s="104"/>
      <c r="AK131" s="104"/>
      <c r="AL131" s="83" t="s">
        <v>628</v>
      </c>
      <c r="AM131" s="84"/>
      <c r="AN131" s="84"/>
      <c r="AO131" s="85"/>
      <c r="AP131" s="86" t="s">
        <v>628</v>
      </c>
      <c r="AQ131" s="86"/>
      <c r="AR131" s="86"/>
      <c r="AS131" s="86"/>
      <c r="AT131" s="86"/>
      <c r="AU131" s="86"/>
      <c r="AV131" s="86"/>
      <c r="AW131" s="86"/>
      <c r="AX131" s="86"/>
      <c r="AY131">
        <f>COUNTA($C$131)</f>
        <v>1</v>
      </c>
    </row>
    <row r="132" spans="1:51" ht="66.75" customHeight="1" x14ac:dyDescent="0.15">
      <c r="A132" s="91">
        <v>5</v>
      </c>
      <c r="B132" s="91">
        <v>1</v>
      </c>
      <c r="C132" s="109" t="s">
        <v>635</v>
      </c>
      <c r="D132" s="110"/>
      <c r="E132" s="110"/>
      <c r="F132" s="110"/>
      <c r="G132" s="110"/>
      <c r="H132" s="110"/>
      <c r="I132" s="111"/>
      <c r="J132" s="94">
        <v>7011105006395</v>
      </c>
      <c r="K132" s="95"/>
      <c r="L132" s="95"/>
      <c r="M132" s="95"/>
      <c r="N132" s="95"/>
      <c r="O132" s="95"/>
      <c r="P132" s="96" t="s">
        <v>623</v>
      </c>
      <c r="Q132" s="97"/>
      <c r="R132" s="97"/>
      <c r="S132" s="97"/>
      <c r="T132" s="97"/>
      <c r="U132" s="97"/>
      <c r="V132" s="97"/>
      <c r="W132" s="97"/>
      <c r="X132" s="97"/>
      <c r="Y132" s="98">
        <v>8</v>
      </c>
      <c r="Z132" s="99"/>
      <c r="AA132" s="99"/>
      <c r="AB132" s="100"/>
      <c r="AC132" s="101" t="s">
        <v>224</v>
      </c>
      <c r="AD132" s="102"/>
      <c r="AE132" s="102"/>
      <c r="AF132" s="102"/>
      <c r="AG132" s="102"/>
      <c r="AH132" s="103">
        <v>62</v>
      </c>
      <c r="AI132" s="104"/>
      <c r="AJ132" s="104"/>
      <c r="AK132" s="104"/>
      <c r="AL132" s="83" t="s">
        <v>628</v>
      </c>
      <c r="AM132" s="84"/>
      <c r="AN132" s="84"/>
      <c r="AO132" s="85"/>
      <c r="AP132" s="86" t="s">
        <v>628</v>
      </c>
      <c r="AQ132" s="86"/>
      <c r="AR132" s="86"/>
      <c r="AS132" s="86"/>
      <c r="AT132" s="86"/>
      <c r="AU132" s="86"/>
      <c r="AV132" s="86"/>
      <c r="AW132" s="86"/>
      <c r="AX132" s="86"/>
      <c r="AY132">
        <f>COUNTA($C$132)</f>
        <v>1</v>
      </c>
    </row>
    <row r="133" spans="1:51" ht="30" customHeight="1" x14ac:dyDescent="0.15">
      <c r="A133" s="91">
        <v>6</v>
      </c>
      <c r="B133" s="91">
        <v>1</v>
      </c>
      <c r="C133" s="109" t="s">
        <v>631</v>
      </c>
      <c r="D133" s="110"/>
      <c r="E133" s="110"/>
      <c r="F133" s="110"/>
      <c r="G133" s="110"/>
      <c r="H133" s="110"/>
      <c r="I133" s="111"/>
      <c r="J133" s="94">
        <v>7280001000964</v>
      </c>
      <c r="K133" s="95"/>
      <c r="L133" s="95"/>
      <c r="M133" s="95"/>
      <c r="N133" s="95"/>
      <c r="O133" s="95"/>
      <c r="P133" s="96" t="s">
        <v>623</v>
      </c>
      <c r="Q133" s="97"/>
      <c r="R133" s="97"/>
      <c r="S133" s="97"/>
      <c r="T133" s="97"/>
      <c r="U133" s="97"/>
      <c r="V133" s="97"/>
      <c r="W133" s="97"/>
      <c r="X133" s="97"/>
      <c r="Y133" s="98">
        <v>8</v>
      </c>
      <c r="Z133" s="99"/>
      <c r="AA133" s="99"/>
      <c r="AB133" s="100"/>
      <c r="AC133" s="101" t="s">
        <v>224</v>
      </c>
      <c r="AD133" s="102"/>
      <c r="AE133" s="102"/>
      <c r="AF133" s="102"/>
      <c r="AG133" s="102"/>
      <c r="AH133" s="103">
        <v>62</v>
      </c>
      <c r="AI133" s="104"/>
      <c r="AJ133" s="104"/>
      <c r="AK133" s="104"/>
      <c r="AL133" s="83" t="s">
        <v>628</v>
      </c>
      <c r="AM133" s="84"/>
      <c r="AN133" s="84"/>
      <c r="AO133" s="85"/>
      <c r="AP133" s="86" t="s">
        <v>628</v>
      </c>
      <c r="AQ133" s="86"/>
      <c r="AR133" s="86"/>
      <c r="AS133" s="86"/>
      <c r="AT133" s="86"/>
      <c r="AU133" s="86"/>
      <c r="AV133" s="86"/>
      <c r="AW133" s="86"/>
      <c r="AX133" s="86"/>
      <c r="AY133">
        <f>COUNTA($C$133)</f>
        <v>1</v>
      </c>
    </row>
    <row r="134" spans="1:51" ht="30" customHeight="1" x14ac:dyDescent="0.15">
      <c r="A134" s="91">
        <v>7</v>
      </c>
      <c r="B134" s="91">
        <v>1</v>
      </c>
      <c r="C134" s="109" t="s">
        <v>636</v>
      </c>
      <c r="D134" s="110"/>
      <c r="E134" s="110"/>
      <c r="F134" s="110"/>
      <c r="G134" s="110"/>
      <c r="H134" s="110"/>
      <c r="I134" s="111"/>
      <c r="J134" s="94">
        <v>3330001025282</v>
      </c>
      <c r="K134" s="95"/>
      <c r="L134" s="95"/>
      <c r="M134" s="95"/>
      <c r="N134" s="95"/>
      <c r="O134" s="95"/>
      <c r="P134" s="96" t="s">
        <v>623</v>
      </c>
      <c r="Q134" s="97"/>
      <c r="R134" s="97"/>
      <c r="S134" s="97"/>
      <c r="T134" s="97"/>
      <c r="U134" s="97"/>
      <c r="V134" s="97"/>
      <c r="W134" s="97"/>
      <c r="X134" s="97"/>
      <c r="Y134" s="98">
        <v>7</v>
      </c>
      <c r="Z134" s="99"/>
      <c r="AA134" s="99"/>
      <c r="AB134" s="100"/>
      <c r="AC134" s="101" t="s">
        <v>224</v>
      </c>
      <c r="AD134" s="102"/>
      <c r="AE134" s="102"/>
      <c r="AF134" s="102"/>
      <c r="AG134" s="102"/>
      <c r="AH134" s="103">
        <v>62</v>
      </c>
      <c r="AI134" s="104"/>
      <c r="AJ134" s="104"/>
      <c r="AK134" s="104"/>
      <c r="AL134" s="83" t="s">
        <v>628</v>
      </c>
      <c r="AM134" s="84"/>
      <c r="AN134" s="84"/>
      <c r="AO134" s="85"/>
      <c r="AP134" s="86" t="s">
        <v>628</v>
      </c>
      <c r="AQ134" s="86"/>
      <c r="AR134" s="86"/>
      <c r="AS134" s="86"/>
      <c r="AT134" s="86"/>
      <c r="AU134" s="86"/>
      <c r="AV134" s="86"/>
      <c r="AW134" s="86"/>
      <c r="AX134" s="86"/>
      <c r="AY134">
        <f>COUNTA($C$134)</f>
        <v>1</v>
      </c>
    </row>
    <row r="135" spans="1:51" ht="30" customHeight="1" x14ac:dyDescent="0.15">
      <c r="A135" s="91">
        <v>8</v>
      </c>
      <c r="B135" s="91">
        <v>1</v>
      </c>
      <c r="C135" s="109" t="s">
        <v>637</v>
      </c>
      <c r="D135" s="110"/>
      <c r="E135" s="110"/>
      <c r="F135" s="110"/>
      <c r="G135" s="110"/>
      <c r="H135" s="110"/>
      <c r="I135" s="111"/>
      <c r="J135" s="94">
        <v>5110005012504</v>
      </c>
      <c r="K135" s="95"/>
      <c r="L135" s="95"/>
      <c r="M135" s="95"/>
      <c r="N135" s="95"/>
      <c r="O135" s="95"/>
      <c r="P135" s="96" t="s">
        <v>623</v>
      </c>
      <c r="Q135" s="97"/>
      <c r="R135" s="97"/>
      <c r="S135" s="97"/>
      <c r="T135" s="97"/>
      <c r="U135" s="97"/>
      <c r="V135" s="97"/>
      <c r="W135" s="97"/>
      <c r="X135" s="97"/>
      <c r="Y135" s="98">
        <v>7</v>
      </c>
      <c r="Z135" s="99"/>
      <c r="AA135" s="99"/>
      <c r="AB135" s="100"/>
      <c r="AC135" s="101" t="s">
        <v>224</v>
      </c>
      <c r="AD135" s="102"/>
      <c r="AE135" s="102"/>
      <c r="AF135" s="102"/>
      <c r="AG135" s="102"/>
      <c r="AH135" s="103">
        <v>62</v>
      </c>
      <c r="AI135" s="104"/>
      <c r="AJ135" s="104"/>
      <c r="AK135" s="104"/>
      <c r="AL135" s="83" t="s">
        <v>628</v>
      </c>
      <c r="AM135" s="84"/>
      <c r="AN135" s="84"/>
      <c r="AO135" s="85"/>
      <c r="AP135" s="86" t="s">
        <v>628</v>
      </c>
      <c r="AQ135" s="86"/>
      <c r="AR135" s="86"/>
      <c r="AS135" s="86"/>
      <c r="AT135" s="86"/>
      <c r="AU135" s="86"/>
      <c r="AV135" s="86"/>
      <c r="AW135" s="86"/>
      <c r="AX135" s="86"/>
      <c r="AY135">
        <f>COUNTA($C$135)</f>
        <v>1</v>
      </c>
    </row>
    <row r="136" spans="1:51" ht="30" customHeight="1" x14ac:dyDescent="0.15">
      <c r="A136" s="91">
        <v>9</v>
      </c>
      <c r="B136" s="91">
        <v>1</v>
      </c>
      <c r="C136" s="109" t="s">
        <v>638</v>
      </c>
      <c r="D136" s="110"/>
      <c r="E136" s="110"/>
      <c r="F136" s="110"/>
      <c r="G136" s="110"/>
      <c r="H136" s="110"/>
      <c r="I136" s="111"/>
      <c r="J136" s="94">
        <v>4010401135200</v>
      </c>
      <c r="K136" s="95"/>
      <c r="L136" s="95"/>
      <c r="M136" s="95"/>
      <c r="N136" s="95"/>
      <c r="O136" s="95"/>
      <c r="P136" s="96" t="s">
        <v>623</v>
      </c>
      <c r="Q136" s="97"/>
      <c r="R136" s="97"/>
      <c r="S136" s="97"/>
      <c r="T136" s="97"/>
      <c r="U136" s="97"/>
      <c r="V136" s="97"/>
      <c r="W136" s="97"/>
      <c r="X136" s="97"/>
      <c r="Y136" s="98">
        <v>7</v>
      </c>
      <c r="Z136" s="99"/>
      <c r="AA136" s="99"/>
      <c r="AB136" s="100"/>
      <c r="AC136" s="101" t="s">
        <v>224</v>
      </c>
      <c r="AD136" s="102"/>
      <c r="AE136" s="102"/>
      <c r="AF136" s="102"/>
      <c r="AG136" s="102"/>
      <c r="AH136" s="103">
        <v>62</v>
      </c>
      <c r="AI136" s="104"/>
      <c r="AJ136" s="104"/>
      <c r="AK136" s="104"/>
      <c r="AL136" s="83" t="s">
        <v>628</v>
      </c>
      <c r="AM136" s="84"/>
      <c r="AN136" s="84"/>
      <c r="AO136" s="85"/>
      <c r="AP136" s="86" t="s">
        <v>628</v>
      </c>
      <c r="AQ136" s="86"/>
      <c r="AR136" s="86"/>
      <c r="AS136" s="86"/>
      <c r="AT136" s="86"/>
      <c r="AU136" s="86"/>
      <c r="AV136" s="86"/>
      <c r="AW136" s="86"/>
      <c r="AX136" s="86"/>
      <c r="AY136">
        <f>COUNTA($C$136)</f>
        <v>1</v>
      </c>
    </row>
    <row r="137" spans="1:51" ht="48" customHeight="1" x14ac:dyDescent="0.15">
      <c r="A137" s="91">
        <v>10</v>
      </c>
      <c r="B137" s="91">
        <v>1</v>
      </c>
      <c r="C137" s="109" t="s">
        <v>632</v>
      </c>
      <c r="D137" s="110"/>
      <c r="E137" s="110"/>
      <c r="F137" s="110"/>
      <c r="G137" s="110"/>
      <c r="H137" s="110"/>
      <c r="I137" s="111"/>
      <c r="J137" s="94">
        <v>7260005009203</v>
      </c>
      <c r="K137" s="95"/>
      <c r="L137" s="95"/>
      <c r="M137" s="95"/>
      <c r="N137" s="95"/>
      <c r="O137" s="95"/>
      <c r="P137" s="96" t="s">
        <v>623</v>
      </c>
      <c r="Q137" s="97"/>
      <c r="R137" s="97"/>
      <c r="S137" s="97"/>
      <c r="T137" s="97"/>
      <c r="U137" s="97"/>
      <c r="V137" s="97"/>
      <c r="W137" s="97"/>
      <c r="X137" s="97"/>
      <c r="Y137" s="98">
        <v>7</v>
      </c>
      <c r="Z137" s="99"/>
      <c r="AA137" s="99"/>
      <c r="AB137" s="100"/>
      <c r="AC137" s="101" t="s">
        <v>224</v>
      </c>
      <c r="AD137" s="102"/>
      <c r="AE137" s="102"/>
      <c r="AF137" s="102"/>
      <c r="AG137" s="102"/>
      <c r="AH137" s="103">
        <v>62</v>
      </c>
      <c r="AI137" s="104"/>
      <c r="AJ137" s="104"/>
      <c r="AK137" s="104"/>
      <c r="AL137" s="83" t="s">
        <v>628</v>
      </c>
      <c r="AM137" s="84"/>
      <c r="AN137" s="84"/>
      <c r="AO137" s="85"/>
      <c r="AP137" s="86" t="s">
        <v>628</v>
      </c>
      <c r="AQ137" s="86"/>
      <c r="AR137" s="86"/>
      <c r="AS137" s="86"/>
      <c r="AT137" s="86"/>
      <c r="AU137" s="86"/>
      <c r="AV137" s="86"/>
      <c r="AW137" s="86"/>
      <c r="AX137" s="86"/>
      <c r="AY137">
        <f>COUNTA($C$137)</f>
        <v>1</v>
      </c>
    </row>
    <row r="138" spans="1:51" ht="24.75" customHeight="1" x14ac:dyDescent="0.15">
      <c r="A138" s="47"/>
      <c r="B138" s="47"/>
      <c r="C138" s="47"/>
      <c r="D138" s="47"/>
      <c r="E138" s="47"/>
      <c r="F138" s="47"/>
      <c r="G138" s="47"/>
      <c r="H138" s="47"/>
      <c r="I138" s="47"/>
      <c r="J138" s="47"/>
      <c r="K138" s="47"/>
      <c r="L138" s="47"/>
      <c r="M138" s="47"/>
      <c r="N138" s="47"/>
      <c r="O138" s="47"/>
      <c r="P138" s="48"/>
      <c r="Q138" s="48"/>
      <c r="R138" s="48"/>
      <c r="S138" s="48"/>
      <c r="T138" s="48"/>
      <c r="U138" s="48"/>
      <c r="V138" s="48"/>
      <c r="W138" s="48"/>
      <c r="X138" s="48"/>
      <c r="Y138" s="49"/>
      <c r="Z138" s="49"/>
      <c r="AA138" s="49"/>
      <c r="AB138" s="49"/>
      <c r="AC138" s="49"/>
      <c r="AD138" s="49"/>
      <c r="AE138" s="49"/>
      <c r="AF138" s="49"/>
      <c r="AG138" s="49"/>
      <c r="AH138" s="49"/>
      <c r="AI138" s="49"/>
      <c r="AJ138" s="49"/>
      <c r="AK138" s="49"/>
      <c r="AL138" s="49"/>
      <c r="AM138" s="49"/>
      <c r="AN138" s="49"/>
      <c r="AO138" s="49"/>
      <c r="AP138" s="48"/>
      <c r="AQ138" s="48"/>
      <c r="AR138" s="48"/>
      <c r="AS138" s="48"/>
      <c r="AT138" s="48"/>
      <c r="AU138" s="48"/>
      <c r="AV138" s="48"/>
      <c r="AW138" s="48"/>
      <c r="AX138" s="48"/>
      <c r="AY138">
        <f>COUNTA($C$141)</f>
        <v>1</v>
      </c>
    </row>
    <row r="139" spans="1:51" ht="24.75" customHeight="1" x14ac:dyDescent="0.15">
      <c r="A139" s="40"/>
      <c r="B139" s="44" t="s">
        <v>199</v>
      </c>
      <c r="C139" s="40"/>
      <c r="D139" s="40"/>
      <c r="E139" s="40"/>
      <c r="F139" s="40"/>
      <c r="G139" s="40"/>
      <c r="H139" s="40"/>
      <c r="I139" s="40"/>
      <c r="J139" s="40"/>
      <c r="K139" s="40"/>
      <c r="L139" s="40"/>
      <c r="M139" s="40"/>
      <c r="N139" s="40"/>
      <c r="O139" s="40"/>
      <c r="P139" s="45"/>
      <c r="Q139" s="45"/>
      <c r="R139" s="45"/>
      <c r="S139" s="45"/>
      <c r="T139" s="45"/>
      <c r="U139" s="45"/>
      <c r="V139" s="45"/>
      <c r="W139" s="45"/>
      <c r="X139" s="45"/>
      <c r="Y139" s="46"/>
      <c r="Z139" s="46"/>
      <c r="AA139" s="46"/>
      <c r="AB139" s="46"/>
      <c r="AC139" s="46"/>
      <c r="AD139" s="46"/>
      <c r="AE139" s="46"/>
      <c r="AF139" s="46"/>
      <c r="AG139" s="46"/>
      <c r="AH139" s="46"/>
      <c r="AI139" s="46"/>
      <c r="AJ139" s="46"/>
      <c r="AK139" s="46"/>
      <c r="AL139" s="46"/>
      <c r="AM139" s="46"/>
      <c r="AN139" s="46"/>
      <c r="AO139" s="46"/>
      <c r="AP139" s="45"/>
      <c r="AQ139" s="45"/>
      <c r="AR139" s="45"/>
      <c r="AS139" s="45"/>
      <c r="AT139" s="45"/>
      <c r="AU139" s="45"/>
      <c r="AV139" s="45"/>
      <c r="AW139" s="45"/>
      <c r="AX139" s="45"/>
      <c r="AY139">
        <f>$AY$138</f>
        <v>1</v>
      </c>
    </row>
    <row r="140" spans="1:51" ht="59.25" customHeight="1" x14ac:dyDescent="0.15">
      <c r="A140" s="88"/>
      <c r="B140" s="88"/>
      <c r="C140" s="88" t="s">
        <v>24</v>
      </c>
      <c r="D140" s="88"/>
      <c r="E140" s="88"/>
      <c r="F140" s="88"/>
      <c r="G140" s="88"/>
      <c r="H140" s="88"/>
      <c r="I140" s="88"/>
      <c r="J140" s="105" t="s">
        <v>181</v>
      </c>
      <c r="K140" s="106"/>
      <c r="L140" s="106"/>
      <c r="M140" s="106"/>
      <c r="N140" s="106"/>
      <c r="O140" s="106"/>
      <c r="P140" s="107" t="s">
        <v>25</v>
      </c>
      <c r="Q140" s="107"/>
      <c r="R140" s="107"/>
      <c r="S140" s="107"/>
      <c r="T140" s="107"/>
      <c r="U140" s="107"/>
      <c r="V140" s="107"/>
      <c r="W140" s="107"/>
      <c r="X140" s="107"/>
      <c r="Y140" s="87" t="s">
        <v>180</v>
      </c>
      <c r="Z140" s="108"/>
      <c r="AA140" s="108"/>
      <c r="AB140" s="108"/>
      <c r="AC140" s="105" t="s">
        <v>206</v>
      </c>
      <c r="AD140" s="105"/>
      <c r="AE140" s="105"/>
      <c r="AF140" s="105"/>
      <c r="AG140" s="105"/>
      <c r="AH140" s="87" t="s">
        <v>219</v>
      </c>
      <c r="AI140" s="88"/>
      <c r="AJ140" s="88"/>
      <c r="AK140" s="88"/>
      <c r="AL140" s="88" t="s">
        <v>19</v>
      </c>
      <c r="AM140" s="88"/>
      <c r="AN140" s="88"/>
      <c r="AO140" s="89"/>
      <c r="AP140" s="90" t="s">
        <v>182</v>
      </c>
      <c r="AQ140" s="90"/>
      <c r="AR140" s="90"/>
      <c r="AS140" s="90"/>
      <c r="AT140" s="90"/>
      <c r="AU140" s="90"/>
      <c r="AV140" s="90"/>
      <c r="AW140" s="90"/>
      <c r="AX140" s="90"/>
      <c r="AY140">
        <f>$AY$138</f>
        <v>1</v>
      </c>
    </row>
    <row r="141" spans="1:51" ht="44.25" customHeight="1" x14ac:dyDescent="0.15">
      <c r="A141" s="91">
        <v>1</v>
      </c>
      <c r="B141" s="91">
        <v>1</v>
      </c>
      <c r="C141" s="92" t="s">
        <v>619</v>
      </c>
      <c r="D141" s="93"/>
      <c r="E141" s="93"/>
      <c r="F141" s="93"/>
      <c r="G141" s="93"/>
      <c r="H141" s="93"/>
      <c r="I141" s="93"/>
      <c r="J141" s="94">
        <v>3010401037091</v>
      </c>
      <c r="K141" s="95"/>
      <c r="L141" s="95"/>
      <c r="M141" s="95"/>
      <c r="N141" s="95"/>
      <c r="O141" s="95"/>
      <c r="P141" s="96" t="s">
        <v>621</v>
      </c>
      <c r="Q141" s="97"/>
      <c r="R141" s="97"/>
      <c r="S141" s="97"/>
      <c r="T141" s="97"/>
      <c r="U141" s="97"/>
      <c r="V141" s="97"/>
      <c r="W141" s="97"/>
      <c r="X141" s="97"/>
      <c r="Y141" s="98">
        <v>33</v>
      </c>
      <c r="Z141" s="99"/>
      <c r="AA141" s="99"/>
      <c r="AB141" s="100"/>
      <c r="AC141" s="101" t="s">
        <v>221</v>
      </c>
      <c r="AD141" s="102"/>
      <c r="AE141" s="102"/>
      <c r="AF141" s="102"/>
      <c r="AG141" s="102"/>
      <c r="AH141" s="103">
        <v>1</v>
      </c>
      <c r="AI141" s="104"/>
      <c r="AJ141" s="104"/>
      <c r="AK141" s="104"/>
      <c r="AL141" s="83" t="s">
        <v>610</v>
      </c>
      <c r="AM141" s="84"/>
      <c r="AN141" s="84"/>
      <c r="AO141" s="85"/>
      <c r="AP141" s="86" t="s">
        <v>622</v>
      </c>
      <c r="AQ141" s="86"/>
      <c r="AR141" s="86"/>
      <c r="AS141" s="86"/>
      <c r="AT141" s="86"/>
      <c r="AU141" s="86"/>
      <c r="AV141" s="86"/>
      <c r="AW141" s="86"/>
      <c r="AX141" s="86"/>
      <c r="AY141">
        <f>$AY$138</f>
        <v>1</v>
      </c>
    </row>
  </sheetData>
  <sheetProtection formatRows="0"/>
  <dataConsolidate link="1"/>
  <mergeCells count="657">
    <mergeCell ref="AT93:AU93"/>
    <mergeCell ref="AV93:AW93"/>
    <mergeCell ref="A74:AX74"/>
    <mergeCell ref="A75:AX75"/>
    <mergeCell ref="A76:AX76"/>
    <mergeCell ref="A77:E77"/>
    <mergeCell ref="F77:AX77"/>
    <mergeCell ref="A78:AX78"/>
    <mergeCell ref="A72:B73"/>
    <mergeCell ref="C72:F72"/>
    <mergeCell ref="G72:AX72"/>
    <mergeCell ref="C73:F73"/>
    <mergeCell ref="G73:AX73"/>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47:V48"/>
    <mergeCell ref="U51:AX51"/>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5"/>
    <mergeCell ref="G22:O22"/>
    <mergeCell ref="P22:V22"/>
    <mergeCell ref="W22:AC22"/>
    <mergeCell ref="G25:O25"/>
    <mergeCell ref="P25:V25"/>
    <mergeCell ref="W25:AC25"/>
    <mergeCell ref="A26:F26"/>
    <mergeCell ref="G26:AX26"/>
    <mergeCell ref="AD22:AX22"/>
    <mergeCell ref="G23:O23"/>
    <mergeCell ref="P23:V23"/>
    <mergeCell ref="W23:AC23"/>
    <mergeCell ref="AD23:AX25"/>
    <mergeCell ref="G24:O24"/>
    <mergeCell ref="P24:V24"/>
    <mergeCell ref="W24:AC24"/>
    <mergeCell ref="AM27:AP27"/>
    <mergeCell ref="AQ27:AT27"/>
    <mergeCell ref="AU27:AX27"/>
    <mergeCell ref="AM36:AP36"/>
    <mergeCell ref="AQ36:AX36"/>
    <mergeCell ref="AM30:AP30"/>
    <mergeCell ref="AQ30:AX30"/>
    <mergeCell ref="Y31:AA31"/>
    <mergeCell ref="AB31:AD31"/>
    <mergeCell ref="AE28:AH28"/>
    <mergeCell ref="AI28:AL28"/>
    <mergeCell ref="AE31:AH31"/>
    <mergeCell ref="AI31:AL31"/>
    <mergeCell ref="AM31:AP31"/>
    <mergeCell ref="AQ31:AX31"/>
    <mergeCell ref="Y32:AA32"/>
    <mergeCell ref="Y33:AA33"/>
    <mergeCell ref="Y28:AA28"/>
    <mergeCell ref="AB28:AD28"/>
    <mergeCell ref="AM32:AP32"/>
    <mergeCell ref="AQ32:AX32"/>
    <mergeCell ref="AB33:AD33"/>
    <mergeCell ref="AE33:AH33"/>
    <mergeCell ref="AM28:AP28"/>
    <mergeCell ref="AQ28:AT28"/>
    <mergeCell ref="AU28:AX28"/>
    <mergeCell ref="Y29:AA29"/>
    <mergeCell ref="AB29:AD29"/>
    <mergeCell ref="AE29:AH29"/>
    <mergeCell ref="AI29:AL29"/>
    <mergeCell ref="AM29:AP29"/>
    <mergeCell ref="AQ29:AT29"/>
    <mergeCell ref="AU29:AX29"/>
    <mergeCell ref="AM35:AP35"/>
    <mergeCell ref="AQ35:AT35"/>
    <mergeCell ref="AU35:AX35"/>
    <mergeCell ref="AI33:AL33"/>
    <mergeCell ref="AM33:AP33"/>
    <mergeCell ref="AQ33:AT33"/>
    <mergeCell ref="AU33:AX33"/>
    <mergeCell ref="G34:O35"/>
    <mergeCell ref="P34:X35"/>
    <mergeCell ref="Y34:AA34"/>
    <mergeCell ref="AB34:AD34"/>
    <mergeCell ref="AE34:AH34"/>
    <mergeCell ref="AI34:AL34"/>
    <mergeCell ref="G33:O33"/>
    <mergeCell ref="P33:X33"/>
    <mergeCell ref="AE36:AH36"/>
    <mergeCell ref="AI36:AL36"/>
    <mergeCell ref="AB42:AD42"/>
    <mergeCell ref="AE42:AH42"/>
    <mergeCell ref="AI42:AL42"/>
    <mergeCell ref="A27:F29"/>
    <mergeCell ref="G27:O27"/>
    <mergeCell ref="P27:X27"/>
    <mergeCell ref="Y27:AA27"/>
    <mergeCell ref="AB27:AD27"/>
    <mergeCell ref="AE27:AH27"/>
    <mergeCell ref="Y35:AA35"/>
    <mergeCell ref="AB35:AD35"/>
    <mergeCell ref="AE35:AH35"/>
    <mergeCell ref="AI35:AL35"/>
    <mergeCell ref="AI27:AL27"/>
    <mergeCell ref="G31:X32"/>
    <mergeCell ref="A33:F35"/>
    <mergeCell ref="G28:O29"/>
    <mergeCell ref="P28:X29"/>
    <mergeCell ref="AI39:AL40"/>
    <mergeCell ref="AM39:AP40"/>
    <mergeCell ref="AQ39:AT39"/>
    <mergeCell ref="AU39:AX39"/>
    <mergeCell ref="AQ40:AR40"/>
    <mergeCell ref="AS40:AT40"/>
    <mergeCell ref="AU40:AV40"/>
    <mergeCell ref="AW40:AX40"/>
    <mergeCell ref="A30:F32"/>
    <mergeCell ref="G30:X30"/>
    <mergeCell ref="Y30:AA30"/>
    <mergeCell ref="AB30:AD30"/>
    <mergeCell ref="AE30:AH30"/>
    <mergeCell ref="AI30:AL30"/>
    <mergeCell ref="AB32:AD32"/>
    <mergeCell ref="AE32:AH32"/>
    <mergeCell ref="AI32:AL32"/>
    <mergeCell ref="AM34:AP34"/>
    <mergeCell ref="AQ34:AT34"/>
    <mergeCell ref="AU34:AX34"/>
    <mergeCell ref="A36:F38"/>
    <mergeCell ref="G36:X36"/>
    <mergeCell ref="Y36:AA36"/>
    <mergeCell ref="AB36:AD36"/>
    <mergeCell ref="AQ37:AX37"/>
    <mergeCell ref="Y38:AA38"/>
    <mergeCell ref="AB38:AD38"/>
    <mergeCell ref="AE38:AH38"/>
    <mergeCell ref="AI38:AL38"/>
    <mergeCell ref="AM38:AP38"/>
    <mergeCell ref="AQ38:AX38"/>
    <mergeCell ref="G37:X38"/>
    <mergeCell ref="Y37:AA37"/>
    <mergeCell ref="AB37:AD37"/>
    <mergeCell ref="AE37:AH37"/>
    <mergeCell ref="AI37:AL37"/>
    <mergeCell ref="AM37:AP37"/>
    <mergeCell ref="A44:F45"/>
    <mergeCell ref="G44:AX45"/>
    <mergeCell ref="AM42:AP42"/>
    <mergeCell ref="AQ42:AT42"/>
    <mergeCell ref="AU42:AX42"/>
    <mergeCell ref="G41:O43"/>
    <mergeCell ref="P41:X43"/>
    <mergeCell ref="Y43:AA43"/>
    <mergeCell ref="AB43:AD43"/>
    <mergeCell ref="AE43:AH43"/>
    <mergeCell ref="AI43:AL43"/>
    <mergeCell ref="AM43:AP43"/>
    <mergeCell ref="AQ43:AT43"/>
    <mergeCell ref="AU43:AX43"/>
    <mergeCell ref="A39:F43"/>
    <mergeCell ref="G39:O40"/>
    <mergeCell ref="P39:X40"/>
    <mergeCell ref="Y39:AA40"/>
    <mergeCell ref="AB39:AD40"/>
    <mergeCell ref="AM41:AP41"/>
    <mergeCell ref="AQ41:AT41"/>
    <mergeCell ref="AU41:AX41"/>
    <mergeCell ref="Y42:AA42"/>
    <mergeCell ref="AE39:AH40"/>
    <mergeCell ref="W47:AA47"/>
    <mergeCell ref="AB47:AX47"/>
    <mergeCell ref="W48:AA48"/>
    <mergeCell ref="AB48:AX48"/>
    <mergeCell ref="C49:D51"/>
    <mergeCell ref="E49:F51"/>
    <mergeCell ref="G49:I49"/>
    <mergeCell ref="J49:T49"/>
    <mergeCell ref="U49:AX49"/>
    <mergeCell ref="G50:T50"/>
    <mergeCell ref="AG56:AX56"/>
    <mergeCell ref="C65:AC65"/>
    <mergeCell ref="AD65:AF65"/>
    <mergeCell ref="AG65:AX65"/>
    <mergeCell ref="C66:AC66"/>
    <mergeCell ref="U50:AX50"/>
    <mergeCell ref="G51:T51"/>
    <mergeCell ref="A52:AX52"/>
    <mergeCell ref="C53:AC53"/>
    <mergeCell ref="AD53:AF53"/>
    <mergeCell ref="AG53:AX53"/>
    <mergeCell ref="A46:B51"/>
    <mergeCell ref="C46:D48"/>
    <mergeCell ref="E46:F46"/>
    <mergeCell ref="G46:AX46"/>
    <mergeCell ref="E47:F48"/>
    <mergeCell ref="A57:B66"/>
    <mergeCell ref="C57:AC57"/>
    <mergeCell ref="AD57:AF57"/>
    <mergeCell ref="AG57:AX59"/>
    <mergeCell ref="C58:D59"/>
    <mergeCell ref="E58:AC58"/>
    <mergeCell ref="AD58:AF58"/>
    <mergeCell ref="E59:AC59"/>
    <mergeCell ref="AD59:AF59"/>
    <mergeCell ref="C60:AC60"/>
    <mergeCell ref="A54:B56"/>
    <mergeCell ref="C54:AC54"/>
    <mergeCell ref="AD54:AF54"/>
    <mergeCell ref="AG54:AX54"/>
    <mergeCell ref="C55:AC55"/>
    <mergeCell ref="AD55:AF55"/>
    <mergeCell ref="AG55:AX55"/>
    <mergeCell ref="C56:AC56"/>
    <mergeCell ref="AD56:AF56"/>
    <mergeCell ref="AD60:AF60"/>
    <mergeCell ref="AG60:AX60"/>
    <mergeCell ref="C61:AC61"/>
    <mergeCell ref="AD61:AF61"/>
    <mergeCell ref="AG61:AX61"/>
    <mergeCell ref="C62:AC62"/>
    <mergeCell ref="AD62:AF62"/>
    <mergeCell ref="AG62:AX62"/>
    <mergeCell ref="AG70:AX70"/>
    <mergeCell ref="A71:B71"/>
    <mergeCell ref="C71:AC71"/>
    <mergeCell ref="AD71:AF71"/>
    <mergeCell ref="AG71:AX71"/>
    <mergeCell ref="AD66:AF66"/>
    <mergeCell ref="AG66:AX66"/>
    <mergeCell ref="C63:AC63"/>
    <mergeCell ref="AD63:AF63"/>
    <mergeCell ref="AG63:AX63"/>
    <mergeCell ref="C64:AC64"/>
    <mergeCell ref="AD64:AF64"/>
    <mergeCell ref="AG64:AX64"/>
    <mergeCell ref="A67:B70"/>
    <mergeCell ref="C67:AC67"/>
    <mergeCell ref="AD67:AF67"/>
    <mergeCell ref="AG67:AX67"/>
    <mergeCell ref="C68:AC68"/>
    <mergeCell ref="AD68:AF68"/>
    <mergeCell ref="AG68:AX68"/>
    <mergeCell ref="C69:AC69"/>
    <mergeCell ref="AD69:AF69"/>
    <mergeCell ref="AG69:AX69"/>
    <mergeCell ref="C70:AC70"/>
    <mergeCell ref="AD70:AF70"/>
    <mergeCell ref="A79:E79"/>
    <mergeCell ref="F79:AX79"/>
    <mergeCell ref="A80:AX80"/>
    <mergeCell ref="A81:AX81"/>
    <mergeCell ref="A82:AX82"/>
    <mergeCell ref="A83:D83"/>
    <mergeCell ref="E83:P83"/>
    <mergeCell ref="Q83:AB83"/>
    <mergeCell ref="AC83:AN83"/>
    <mergeCell ref="AO83:AX83"/>
    <mergeCell ref="E84:P84"/>
    <mergeCell ref="Q84:AB84"/>
    <mergeCell ref="AC84:AN84"/>
    <mergeCell ref="AO84:AX84"/>
    <mergeCell ref="A85:D85"/>
    <mergeCell ref="E85:P85"/>
    <mergeCell ref="Q85:AB85"/>
    <mergeCell ref="AC85:AN85"/>
    <mergeCell ref="AO85:AX85"/>
    <mergeCell ref="A84:D84"/>
    <mergeCell ref="A86:D86"/>
    <mergeCell ref="E86:P86"/>
    <mergeCell ref="Q86:AB86"/>
    <mergeCell ref="AC86:AN86"/>
    <mergeCell ref="AO86:AX86"/>
    <mergeCell ref="A87:D87"/>
    <mergeCell ref="E87:P87"/>
    <mergeCell ref="Q87:AB87"/>
    <mergeCell ref="AC87:AN87"/>
    <mergeCell ref="AO87:AX87"/>
    <mergeCell ref="A90:D90"/>
    <mergeCell ref="E90:P90"/>
    <mergeCell ref="Q90:AB90"/>
    <mergeCell ref="AC90:AN90"/>
    <mergeCell ref="AO90:AX90"/>
    <mergeCell ref="A91:D91"/>
    <mergeCell ref="A88:D88"/>
    <mergeCell ref="E88:P88"/>
    <mergeCell ref="Q88:AB88"/>
    <mergeCell ref="AC88:AN88"/>
    <mergeCell ref="AO88:AX88"/>
    <mergeCell ref="A89:D89"/>
    <mergeCell ref="E89:P89"/>
    <mergeCell ref="Q89:AB89"/>
    <mergeCell ref="AC89:AN89"/>
    <mergeCell ref="AO89:AX89"/>
    <mergeCell ref="AA91:AB91"/>
    <mergeCell ref="AC91:AE91"/>
    <mergeCell ref="AG91:AH91"/>
    <mergeCell ref="AJ91:AK91"/>
    <mergeCell ref="AM91:AN91"/>
    <mergeCell ref="AO91:AP91"/>
    <mergeCell ref="A94:F105"/>
    <mergeCell ref="A106:F113"/>
    <mergeCell ref="G106:AB106"/>
    <mergeCell ref="AC106:AX106"/>
    <mergeCell ref="G107:K107"/>
    <mergeCell ref="L107:X107"/>
    <mergeCell ref="AA93:AB93"/>
    <mergeCell ref="AM92:AN92"/>
    <mergeCell ref="AO92:AP92"/>
    <mergeCell ref="AR92:AS92"/>
    <mergeCell ref="AU92:AV92"/>
    <mergeCell ref="A93:D93"/>
    <mergeCell ref="O93:P93"/>
    <mergeCell ref="U92:V92"/>
    <mergeCell ref="X92:Y92"/>
    <mergeCell ref="AA92:AB92"/>
    <mergeCell ref="AC92:AE92"/>
    <mergeCell ref="AG92:AH92"/>
    <mergeCell ref="AJ92:AK92"/>
    <mergeCell ref="A92:D92"/>
    <mergeCell ref="E92:G92"/>
    <mergeCell ref="I92:J92"/>
    <mergeCell ref="L92:M92"/>
    <mergeCell ref="O92:P92"/>
    <mergeCell ref="Y107:AB107"/>
    <mergeCell ref="AC107:AG107"/>
    <mergeCell ref="AH107:AT107"/>
    <mergeCell ref="AU107:AX107"/>
    <mergeCell ref="G108:K108"/>
    <mergeCell ref="L108:X108"/>
    <mergeCell ref="Y108:AB108"/>
    <mergeCell ref="AC108:AG108"/>
    <mergeCell ref="AH108:AT108"/>
    <mergeCell ref="AU108:AX108"/>
    <mergeCell ref="G110:AB110"/>
    <mergeCell ref="AC110:AX110"/>
    <mergeCell ref="G111:K111"/>
    <mergeCell ref="L111:X111"/>
    <mergeCell ref="Y111:AB111"/>
    <mergeCell ref="AC111:AG111"/>
    <mergeCell ref="AH111:AT111"/>
    <mergeCell ref="AU111:AX111"/>
    <mergeCell ref="G109:K109"/>
    <mergeCell ref="L109:X109"/>
    <mergeCell ref="Y109:AB109"/>
    <mergeCell ref="AC109:AG109"/>
    <mergeCell ref="AH109:AT109"/>
    <mergeCell ref="AU109:AX109"/>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AP118:AX118"/>
    <mergeCell ref="A119:B119"/>
    <mergeCell ref="C119:I119"/>
    <mergeCell ref="J119:O119"/>
    <mergeCell ref="P119:X119"/>
    <mergeCell ref="Y119:AB119"/>
    <mergeCell ref="AC119:AG119"/>
    <mergeCell ref="AH119:AK119"/>
    <mergeCell ref="AL119:AO119"/>
    <mergeCell ref="AP119:AX119"/>
    <mergeCell ref="A118:B118"/>
    <mergeCell ref="C118:I118"/>
    <mergeCell ref="J118:O118"/>
    <mergeCell ref="P118:X118"/>
    <mergeCell ref="Y118:AB118"/>
    <mergeCell ref="AC118:AG118"/>
    <mergeCell ref="AH118:AK118"/>
    <mergeCell ref="AL118:AO118"/>
    <mergeCell ref="AH120:AK120"/>
    <mergeCell ref="AL120:AO120"/>
    <mergeCell ref="AP120:AX120"/>
    <mergeCell ref="A121:B121"/>
    <mergeCell ref="C121:I121"/>
    <mergeCell ref="J121:O121"/>
    <mergeCell ref="P121:X121"/>
    <mergeCell ref="Y121:AB121"/>
    <mergeCell ref="AC121:AG121"/>
    <mergeCell ref="AH121:AK121"/>
    <mergeCell ref="A120:B120"/>
    <mergeCell ref="C120:I120"/>
    <mergeCell ref="J120:O120"/>
    <mergeCell ref="P120:X120"/>
    <mergeCell ref="Y120:AB120"/>
    <mergeCell ref="AC120:AG120"/>
    <mergeCell ref="AL121:AO121"/>
    <mergeCell ref="AP121:AX121"/>
    <mergeCell ref="A122:B122"/>
    <mergeCell ref="C122:I122"/>
    <mergeCell ref="J122:O122"/>
    <mergeCell ref="P122:X122"/>
    <mergeCell ref="Y122:AB122"/>
    <mergeCell ref="AC122:AG122"/>
    <mergeCell ref="AH122:AK122"/>
    <mergeCell ref="AL122:AO122"/>
    <mergeCell ref="A124:B124"/>
    <mergeCell ref="C124:I124"/>
    <mergeCell ref="J124:O124"/>
    <mergeCell ref="P124:X124"/>
    <mergeCell ref="Y124:AB124"/>
    <mergeCell ref="AC124:AG124"/>
    <mergeCell ref="AP122:AX122"/>
    <mergeCell ref="A123:B123"/>
    <mergeCell ref="C123:I123"/>
    <mergeCell ref="J123:O123"/>
    <mergeCell ref="P123:X123"/>
    <mergeCell ref="Y123:AB123"/>
    <mergeCell ref="AC123:AG123"/>
    <mergeCell ref="AH123:AK123"/>
    <mergeCell ref="AL123:AO123"/>
    <mergeCell ref="AP123:AX123"/>
    <mergeCell ref="A128:B128"/>
    <mergeCell ref="C128:I128"/>
    <mergeCell ref="J128:O128"/>
    <mergeCell ref="P128:X128"/>
    <mergeCell ref="Y128:AB128"/>
    <mergeCell ref="AC128:AG128"/>
    <mergeCell ref="AH128:AK128"/>
    <mergeCell ref="AL128:AO128"/>
    <mergeCell ref="A127:B127"/>
    <mergeCell ref="C127:I127"/>
    <mergeCell ref="J127:O127"/>
    <mergeCell ref="P127:X127"/>
    <mergeCell ref="Y127:AB127"/>
    <mergeCell ref="AC127:AG127"/>
    <mergeCell ref="AH127:AK127"/>
    <mergeCell ref="A129:B129"/>
    <mergeCell ref="C129:I129"/>
    <mergeCell ref="J129:O129"/>
    <mergeCell ref="P129:X129"/>
    <mergeCell ref="Y129:AB129"/>
    <mergeCell ref="AC129:AG129"/>
    <mergeCell ref="AH129:AK129"/>
    <mergeCell ref="AL129:AO129"/>
    <mergeCell ref="AP129:AX129"/>
    <mergeCell ref="A132:B132"/>
    <mergeCell ref="C132:I132"/>
    <mergeCell ref="J132:O132"/>
    <mergeCell ref="P132:X132"/>
    <mergeCell ref="Y132:AB132"/>
    <mergeCell ref="AC132:AG132"/>
    <mergeCell ref="AH132:AK132"/>
    <mergeCell ref="AL132:AO132"/>
    <mergeCell ref="AH130:AK130"/>
    <mergeCell ref="AL130:AO130"/>
    <mergeCell ref="A131:B131"/>
    <mergeCell ref="C131:I131"/>
    <mergeCell ref="J131:O131"/>
    <mergeCell ref="P131:X131"/>
    <mergeCell ref="Y131:AB131"/>
    <mergeCell ref="AC131:AG131"/>
    <mergeCell ref="AH131:AK131"/>
    <mergeCell ref="A130:B130"/>
    <mergeCell ref="C130:I130"/>
    <mergeCell ref="J130:O130"/>
    <mergeCell ref="P130:X130"/>
    <mergeCell ref="Y130:AB130"/>
    <mergeCell ref="AC130:AG130"/>
    <mergeCell ref="A133:B133"/>
    <mergeCell ref="C133:I133"/>
    <mergeCell ref="J133:O133"/>
    <mergeCell ref="P133:X133"/>
    <mergeCell ref="Y133:AB133"/>
    <mergeCell ref="AC133:AG133"/>
    <mergeCell ref="AH133:AK133"/>
    <mergeCell ref="AL133:AO133"/>
    <mergeCell ref="AP133:AX133"/>
    <mergeCell ref="A136:B136"/>
    <mergeCell ref="C136:I136"/>
    <mergeCell ref="J136:O136"/>
    <mergeCell ref="P136:X136"/>
    <mergeCell ref="Y136:AB136"/>
    <mergeCell ref="AC136:AG136"/>
    <mergeCell ref="AH136:AK136"/>
    <mergeCell ref="AL136:AO136"/>
    <mergeCell ref="AH134:AK134"/>
    <mergeCell ref="AL134:AO134"/>
    <mergeCell ref="A135:B135"/>
    <mergeCell ref="C135:I135"/>
    <mergeCell ref="J135:O135"/>
    <mergeCell ref="P135:X135"/>
    <mergeCell ref="Y135:AB135"/>
    <mergeCell ref="AC135:AG135"/>
    <mergeCell ref="AH135:AK135"/>
    <mergeCell ref="A134:B134"/>
    <mergeCell ref="C134:I134"/>
    <mergeCell ref="J134:O134"/>
    <mergeCell ref="P134:X134"/>
    <mergeCell ref="Y134:AB134"/>
    <mergeCell ref="AC134:AG134"/>
    <mergeCell ref="A137:B137"/>
    <mergeCell ref="C137:I137"/>
    <mergeCell ref="J137:O137"/>
    <mergeCell ref="P137:X137"/>
    <mergeCell ref="Y137:AB137"/>
    <mergeCell ref="AC137:AG137"/>
    <mergeCell ref="AH137:AK137"/>
    <mergeCell ref="AL137:AO137"/>
    <mergeCell ref="AP137:AX137"/>
    <mergeCell ref="A141:B141"/>
    <mergeCell ref="C141:I141"/>
    <mergeCell ref="J141:O141"/>
    <mergeCell ref="P141:X141"/>
    <mergeCell ref="Y141:AB141"/>
    <mergeCell ref="AC141:AG141"/>
    <mergeCell ref="AH141:AK141"/>
    <mergeCell ref="A140:B140"/>
    <mergeCell ref="C140:I140"/>
    <mergeCell ref="J140:O140"/>
    <mergeCell ref="P140:X140"/>
    <mergeCell ref="Y140:AB140"/>
    <mergeCell ref="AC140:AG140"/>
    <mergeCell ref="AU91:AV91"/>
    <mergeCell ref="Y41:AA41"/>
    <mergeCell ref="AB41:AD41"/>
    <mergeCell ref="AE41:AH41"/>
    <mergeCell ref="AI41:AL41"/>
    <mergeCell ref="AL141:AO141"/>
    <mergeCell ref="AP141:AX141"/>
    <mergeCell ref="AH140:AK140"/>
    <mergeCell ref="AL140:AO140"/>
    <mergeCell ref="AP140:AX140"/>
    <mergeCell ref="AP136:AX136"/>
    <mergeCell ref="AL135:AO135"/>
    <mergeCell ref="AP135:AX135"/>
    <mergeCell ref="AP134:AX134"/>
    <mergeCell ref="AP132:AX132"/>
    <mergeCell ref="AL131:AO131"/>
    <mergeCell ref="AP131:AX131"/>
    <mergeCell ref="AP130:AX130"/>
    <mergeCell ref="AP128:AX128"/>
    <mergeCell ref="AL127:AO127"/>
    <mergeCell ref="AP127:AX127"/>
    <mergeCell ref="AH124:AK124"/>
    <mergeCell ref="AL124:AO124"/>
    <mergeCell ref="AP124:AX124"/>
    <mergeCell ref="AQ93:AS93"/>
    <mergeCell ref="E91:G91"/>
    <mergeCell ref="I91:J91"/>
    <mergeCell ref="L91:M91"/>
    <mergeCell ref="O91:P91"/>
    <mergeCell ref="Q91:S91"/>
    <mergeCell ref="U91:V91"/>
    <mergeCell ref="X91:Y91"/>
    <mergeCell ref="AR91:AS91"/>
    <mergeCell ref="AM93:AN93"/>
    <mergeCell ref="AO93:AP93"/>
    <mergeCell ref="Q92:S92"/>
    <mergeCell ref="L93:N93"/>
    <mergeCell ref="X93:Z93"/>
    <mergeCell ref="AJ93:AL93"/>
    <mergeCell ref="E93:F93"/>
    <mergeCell ref="G93:I93"/>
    <mergeCell ref="J93:K93"/>
    <mergeCell ref="Q93:R93"/>
    <mergeCell ref="S93:U93"/>
    <mergeCell ref="V93:W93"/>
    <mergeCell ref="AC93:AD93"/>
    <mergeCell ref="AE93:AG93"/>
    <mergeCell ref="AH93:AI93"/>
  </mergeCells>
  <phoneticPr fontId="6"/>
  <conditionalFormatting sqref="P14:AQ14">
    <cfRule type="expression" dxfId="137" priority="925">
      <formula>IF(RIGHT(TEXT(P14,"0.#"),1)=".",FALSE,TRUE)</formula>
    </cfRule>
    <cfRule type="expression" dxfId="136" priority="926">
      <formula>IF(RIGHT(TEXT(P14,"0.#"),1)=".",TRUE,FALSE)</formula>
    </cfRule>
  </conditionalFormatting>
  <conditionalFormatting sqref="P18:AX18">
    <cfRule type="expression" dxfId="135" priority="923">
      <formula>IF(RIGHT(TEXT(P18,"0.#"),1)=".",FALSE,TRUE)</formula>
    </cfRule>
    <cfRule type="expression" dxfId="134" priority="924">
      <formula>IF(RIGHT(TEXT(P18,"0.#"),1)=".",TRUE,FALSE)</formula>
    </cfRule>
  </conditionalFormatting>
  <conditionalFormatting sqref="Y109">
    <cfRule type="expression" dxfId="133" priority="919">
      <formula>IF(RIGHT(TEXT(Y109,"0.#"),1)=".",FALSE,TRUE)</formula>
    </cfRule>
    <cfRule type="expression" dxfId="132" priority="920">
      <formula>IF(RIGHT(TEXT(Y109,"0.#"),1)=".",TRUE,FALSE)</formula>
    </cfRule>
  </conditionalFormatting>
  <conditionalFormatting sqref="Y112">
    <cfRule type="expression" dxfId="131" priority="899">
      <formula>IF(RIGHT(TEXT(Y112,"0.#"),1)=".",FALSE,TRUE)</formula>
    </cfRule>
    <cfRule type="expression" dxfId="130" priority="900">
      <formula>IF(RIGHT(TEXT(Y112,"0.#"),1)=".",TRUE,FALSE)</formula>
    </cfRule>
  </conditionalFormatting>
  <conditionalFormatting sqref="P16:AQ17 P15:AX15 P13:AX13">
    <cfRule type="expression" dxfId="129" priority="917">
      <formula>IF(RIGHT(TEXT(P13,"0.#"),1)=".",FALSE,TRUE)</formula>
    </cfRule>
    <cfRule type="expression" dxfId="128" priority="918">
      <formula>IF(RIGHT(TEXT(P13,"0.#"),1)=".",TRUE,FALSE)</formula>
    </cfRule>
  </conditionalFormatting>
  <conditionalFormatting sqref="P19:AJ19">
    <cfRule type="expression" dxfId="127" priority="915">
      <formula>IF(RIGHT(TEXT(P19,"0.#"),1)=".",FALSE,TRUE)</formula>
    </cfRule>
    <cfRule type="expression" dxfId="126" priority="916">
      <formula>IF(RIGHT(TEXT(P19,"0.#"),1)=".",TRUE,FALSE)</formula>
    </cfRule>
  </conditionalFormatting>
  <conditionalFormatting sqref="AE28 AQ28">
    <cfRule type="expression" dxfId="125" priority="913">
      <formula>IF(RIGHT(TEXT(AE28,"0.#"),1)=".",FALSE,TRUE)</formula>
    </cfRule>
    <cfRule type="expression" dxfId="124" priority="914">
      <formula>IF(RIGHT(TEXT(AE28,"0.#"),1)=".",TRUE,FALSE)</formula>
    </cfRule>
  </conditionalFormatting>
  <conditionalFormatting sqref="Y108">
    <cfRule type="expression" dxfId="123" priority="911">
      <formula>IF(RIGHT(TEXT(Y108,"0.#"),1)=".",FALSE,TRUE)</formula>
    </cfRule>
    <cfRule type="expression" dxfId="122" priority="912">
      <formula>IF(RIGHT(TEXT(Y108,"0.#"),1)=".",TRUE,FALSE)</formula>
    </cfRule>
  </conditionalFormatting>
  <conditionalFormatting sqref="AU109">
    <cfRule type="expression" dxfId="121" priority="907">
      <formula>IF(RIGHT(TEXT(AU109,"0.#"),1)=".",FALSE,TRUE)</formula>
    </cfRule>
    <cfRule type="expression" dxfId="120" priority="908">
      <formula>IF(RIGHT(TEXT(AU109,"0.#"),1)=".",TRUE,FALSE)</formula>
    </cfRule>
  </conditionalFormatting>
  <conditionalFormatting sqref="AU108">
    <cfRule type="expression" dxfId="119" priority="905">
      <formula>IF(RIGHT(TEXT(AU108,"0.#"),1)=".",FALSE,TRUE)</formula>
    </cfRule>
    <cfRule type="expression" dxfId="118" priority="906">
      <formula>IF(RIGHT(TEXT(AU108,"0.#"),1)=".",TRUE,FALSE)</formula>
    </cfRule>
  </conditionalFormatting>
  <conditionalFormatting sqref="Y113">
    <cfRule type="expression" dxfId="117" priority="901">
      <formula>IF(RIGHT(TEXT(Y113,"0.#"),1)=".",FALSE,TRUE)</formula>
    </cfRule>
    <cfRule type="expression" dxfId="116" priority="902">
      <formula>IF(RIGHT(TEXT(Y113,"0.#"),1)=".",TRUE,FALSE)</formula>
    </cfRule>
  </conditionalFormatting>
  <conditionalFormatting sqref="AU113">
    <cfRule type="expression" dxfId="115" priority="895">
      <formula>IF(RIGHT(TEXT(AU113,"0.#"),1)=".",FALSE,TRUE)</formula>
    </cfRule>
    <cfRule type="expression" dxfId="114" priority="896">
      <formula>IF(RIGHT(TEXT(AU113,"0.#"),1)=".",TRUE,FALSE)</formula>
    </cfRule>
  </conditionalFormatting>
  <conditionalFormatting sqref="AU112">
    <cfRule type="expression" dxfId="113" priority="893">
      <formula>IF(RIGHT(TEXT(AU112,"0.#"),1)=".",FALSE,TRUE)</formula>
    </cfRule>
    <cfRule type="expression" dxfId="112" priority="894">
      <formula>IF(RIGHT(TEXT(AU112,"0.#"),1)=".",TRUE,FALSE)</formula>
    </cfRule>
  </conditionalFormatting>
  <conditionalFormatting sqref="AI28">
    <cfRule type="expression" dxfId="111" priority="891">
      <formula>IF(RIGHT(TEXT(AI28,"0.#"),1)=".",FALSE,TRUE)</formula>
    </cfRule>
    <cfRule type="expression" dxfId="110" priority="892">
      <formula>IF(RIGHT(TEXT(AI28,"0.#"),1)=".",TRUE,FALSE)</formula>
    </cfRule>
  </conditionalFormatting>
  <conditionalFormatting sqref="AM28">
    <cfRule type="expression" dxfId="109" priority="889">
      <formula>IF(RIGHT(TEXT(AM28,"0.#"),1)=".",FALSE,TRUE)</formula>
    </cfRule>
    <cfRule type="expression" dxfId="108" priority="890">
      <formula>IF(RIGHT(TEXT(AM28,"0.#"),1)=".",TRUE,FALSE)</formula>
    </cfRule>
  </conditionalFormatting>
  <conditionalFormatting sqref="AE29">
    <cfRule type="expression" dxfId="107" priority="887">
      <formula>IF(RIGHT(TEXT(AE29,"0.#"),1)=".",FALSE,TRUE)</formula>
    </cfRule>
    <cfRule type="expression" dxfId="106" priority="888">
      <formula>IF(RIGHT(TEXT(AE29,"0.#"),1)=".",TRUE,FALSE)</formula>
    </cfRule>
  </conditionalFormatting>
  <conditionalFormatting sqref="AI29">
    <cfRule type="expression" dxfId="105" priority="885">
      <formula>IF(RIGHT(TEXT(AI29,"0.#"),1)=".",FALSE,TRUE)</formula>
    </cfRule>
    <cfRule type="expression" dxfId="104" priority="886">
      <formula>IF(RIGHT(TEXT(AI29,"0.#"),1)=".",TRUE,FALSE)</formula>
    </cfRule>
  </conditionalFormatting>
  <conditionalFormatting sqref="AM29">
    <cfRule type="expression" dxfId="103" priority="883">
      <formula>IF(RIGHT(TEXT(AM29,"0.#"),1)=".",FALSE,TRUE)</formula>
    </cfRule>
    <cfRule type="expression" dxfId="102" priority="884">
      <formula>IF(RIGHT(TEXT(AM29,"0.#"),1)=".",TRUE,FALSE)</formula>
    </cfRule>
  </conditionalFormatting>
  <conditionalFormatting sqref="AQ29">
    <cfRule type="expression" dxfId="101" priority="881">
      <formula>IF(RIGHT(TEXT(AQ29,"0.#"),1)=".",FALSE,TRUE)</formula>
    </cfRule>
    <cfRule type="expression" dxfId="100" priority="882">
      <formula>IF(RIGHT(TEXT(AQ29,"0.#"),1)=".",TRUE,FALSE)</formula>
    </cfRule>
  </conditionalFormatting>
  <conditionalFormatting sqref="Y121:Y124">
    <cfRule type="expression" dxfId="99" priority="853">
      <formula>IF(RIGHT(TEXT(Y121,"0.#"),1)=".",FALSE,TRUE)</formula>
    </cfRule>
    <cfRule type="expression" dxfId="98" priority="854">
      <formula>IF(RIGHT(TEXT(Y121,"0.#"),1)=".",TRUE,FALSE)</formula>
    </cfRule>
  </conditionalFormatting>
  <conditionalFormatting sqref="AL119:AO124">
    <cfRule type="expression" dxfId="97" priority="843">
      <formula>IF(AND(AL119&gt;=0, RIGHT(TEXT(AL119,"0.#"),1)&lt;&gt;"."),TRUE,FALSE)</formula>
    </cfRule>
    <cfRule type="expression" dxfId="96" priority="844">
      <formula>IF(AND(AL119&gt;=0, RIGHT(TEXT(AL119,"0.#"),1)="."),TRUE,FALSE)</formula>
    </cfRule>
    <cfRule type="expression" dxfId="95" priority="845">
      <formula>IF(AND(AL119&lt;0, RIGHT(TEXT(AL119,"0.#"),1)&lt;&gt;"."),TRUE,FALSE)</formula>
    </cfRule>
    <cfRule type="expression" dxfId="94" priority="846">
      <formula>IF(AND(AL119&lt;0, RIGHT(TEXT(AL119,"0.#"),1)="."),TRUE,FALSE)</formula>
    </cfRule>
  </conditionalFormatting>
  <conditionalFormatting sqref="Y119:Y120">
    <cfRule type="expression" dxfId="93" priority="841">
      <formula>IF(RIGHT(TEXT(Y119,"0.#"),1)=".",FALSE,TRUE)</formula>
    </cfRule>
    <cfRule type="expression" dxfId="92" priority="842">
      <formula>IF(RIGHT(TEXT(Y119,"0.#"),1)=".",TRUE,FALSE)</formula>
    </cfRule>
  </conditionalFormatting>
  <conditionalFormatting sqref="Y130:Y137">
    <cfRule type="expression" dxfId="91" priority="779">
      <formula>IF(RIGHT(TEXT(Y130,"0.#"),1)=".",FALSE,TRUE)</formula>
    </cfRule>
    <cfRule type="expression" dxfId="90" priority="780">
      <formula>IF(RIGHT(TEXT(Y130,"0.#"),1)=".",TRUE,FALSE)</formula>
    </cfRule>
  </conditionalFormatting>
  <conditionalFormatting sqref="Y128:Y129">
    <cfRule type="expression" dxfId="89" priority="773">
      <formula>IF(RIGHT(TEXT(Y128,"0.#"),1)=".",FALSE,TRUE)</formula>
    </cfRule>
    <cfRule type="expression" dxfId="88" priority="774">
      <formula>IF(RIGHT(TEXT(Y128,"0.#"),1)=".",TRUE,FALSE)</formula>
    </cfRule>
  </conditionalFormatting>
  <conditionalFormatting sqref="Y141">
    <cfRule type="expression" dxfId="87" priority="761">
      <formula>IF(RIGHT(TEXT(Y141,"0.#"),1)=".",FALSE,TRUE)</formula>
    </cfRule>
    <cfRule type="expression" dxfId="86" priority="762">
      <formula>IF(RIGHT(TEXT(Y141,"0.#"),1)=".",TRUE,FALSE)</formula>
    </cfRule>
  </conditionalFormatting>
  <conditionalFormatting sqref="W23">
    <cfRule type="expression" dxfId="85" priority="839">
      <formula>IF(RIGHT(TEXT(W23,"0.#"),1)=".",FALSE,TRUE)</formula>
    </cfRule>
    <cfRule type="expression" dxfId="84" priority="840">
      <formula>IF(RIGHT(TEXT(W23,"0.#"),1)=".",TRUE,FALSE)</formula>
    </cfRule>
  </conditionalFormatting>
  <conditionalFormatting sqref="W24">
    <cfRule type="expression" dxfId="83" priority="837">
      <formula>IF(RIGHT(TEXT(W24,"0.#"),1)=".",FALSE,TRUE)</formula>
    </cfRule>
    <cfRule type="expression" dxfId="82" priority="838">
      <formula>IF(RIGHT(TEXT(W24,"0.#"),1)=".",TRUE,FALSE)</formula>
    </cfRule>
  </conditionalFormatting>
  <conditionalFormatting sqref="P23">
    <cfRule type="expression" dxfId="81" priority="833">
      <formula>IF(RIGHT(TEXT(P23,"0.#"),1)=".",FALSE,TRUE)</formula>
    </cfRule>
    <cfRule type="expression" dxfId="80" priority="834">
      <formula>IF(RIGHT(TEXT(P23,"0.#"),1)=".",TRUE,FALSE)</formula>
    </cfRule>
  </conditionalFormatting>
  <conditionalFormatting sqref="P24">
    <cfRule type="expression" dxfId="79" priority="831">
      <formula>IF(RIGHT(TEXT(P24,"0.#"),1)=".",FALSE,TRUE)</formula>
    </cfRule>
    <cfRule type="expression" dxfId="78" priority="832">
      <formula>IF(RIGHT(TEXT(P24,"0.#"),1)=".",TRUE,FALSE)</formula>
    </cfRule>
  </conditionalFormatting>
  <conditionalFormatting sqref="AL141:AO141">
    <cfRule type="expression" dxfId="77" priority="763">
      <formula>IF(AND(AL141&gt;=0, RIGHT(TEXT(AL141,"0.#"),1)&lt;&gt;"."),TRUE,FALSE)</formula>
    </cfRule>
    <cfRule type="expression" dxfId="76" priority="764">
      <formula>IF(AND(AL141&gt;=0, RIGHT(TEXT(AL141,"0.#"),1)="."),TRUE,FALSE)</formula>
    </cfRule>
    <cfRule type="expression" dxfId="75" priority="765">
      <formula>IF(AND(AL141&lt;0, RIGHT(TEXT(AL141,"0.#"),1)&lt;&gt;"."),TRUE,FALSE)</formula>
    </cfRule>
    <cfRule type="expression" dxfId="74" priority="766">
      <formula>IF(AND(AL141&lt;0, RIGHT(TEXT(AL141,"0.#"),1)="."),TRUE,FALSE)</formula>
    </cfRule>
  </conditionalFormatting>
  <conditionalFormatting sqref="AU29">
    <cfRule type="expression" dxfId="73" priority="697">
      <formula>IF(RIGHT(TEXT(AU29,"0.#"),1)=".",FALSE,TRUE)</formula>
    </cfRule>
    <cfRule type="expression" dxfId="72" priority="698">
      <formula>IF(RIGHT(TEXT(AU29,"0.#"),1)=".",TRUE,FALSE)</formula>
    </cfRule>
  </conditionalFormatting>
  <conditionalFormatting sqref="AU28">
    <cfRule type="expression" dxfId="71" priority="699">
      <formula>IF(RIGHT(TEXT(AU28,"0.#"),1)=".",FALSE,TRUE)</formula>
    </cfRule>
    <cfRule type="expression" dxfId="70" priority="700">
      <formula>IF(RIGHT(TEXT(AU28,"0.#"),1)=".",TRUE,FALSE)</formula>
    </cfRule>
  </conditionalFormatting>
  <conditionalFormatting sqref="P25:AC25">
    <cfRule type="expression" dxfId="69" priority="695">
      <formula>IF(RIGHT(TEXT(P25,"0.#"),1)=".",FALSE,TRUE)</formula>
    </cfRule>
    <cfRule type="expression" dxfId="68" priority="696">
      <formula>IF(RIGHT(TEXT(P25,"0.#"),1)=".",TRUE,FALSE)</formula>
    </cfRule>
  </conditionalFormatting>
  <conditionalFormatting sqref="AM37">
    <cfRule type="expression" dxfId="67" priority="645">
      <formula>IF(RIGHT(TEXT(AM37,"0.#"),1)=".",FALSE,TRUE)</formula>
    </cfRule>
    <cfRule type="expression" dxfId="66" priority="646">
      <formula>IF(RIGHT(TEXT(AM37,"0.#"),1)=".",TRUE,FALSE)</formula>
    </cfRule>
  </conditionalFormatting>
  <conditionalFormatting sqref="AE38 AM38">
    <cfRule type="expression" dxfId="65" priority="643">
      <formula>IF(RIGHT(TEXT(AE38,"0.#"),1)=".",FALSE,TRUE)</formula>
    </cfRule>
    <cfRule type="expression" dxfId="64" priority="644">
      <formula>IF(RIGHT(TEXT(AE38,"0.#"),1)=".",TRUE,FALSE)</formula>
    </cfRule>
  </conditionalFormatting>
  <conditionalFormatting sqref="AI38">
    <cfRule type="expression" dxfId="63" priority="641">
      <formula>IF(RIGHT(TEXT(AI38,"0.#"),1)=".",FALSE,TRUE)</formula>
    </cfRule>
    <cfRule type="expression" dxfId="62" priority="642">
      <formula>IF(RIGHT(TEXT(AI38,"0.#"),1)=".",TRUE,FALSE)</formula>
    </cfRule>
  </conditionalFormatting>
  <conditionalFormatting sqref="AQ38">
    <cfRule type="expression" dxfId="61" priority="639">
      <formula>IF(RIGHT(TEXT(AQ38,"0.#"),1)=".",FALSE,TRUE)</formula>
    </cfRule>
    <cfRule type="expression" dxfId="60" priority="640">
      <formula>IF(RIGHT(TEXT(AQ38,"0.#"),1)=".",TRUE,FALSE)</formula>
    </cfRule>
  </conditionalFormatting>
  <conditionalFormatting sqref="AE37 AQ37">
    <cfRule type="expression" dxfId="59" priority="649">
      <formula>IF(RIGHT(TEXT(AE37,"0.#"),1)=".",FALSE,TRUE)</formula>
    </cfRule>
    <cfRule type="expression" dxfId="58" priority="650">
      <formula>IF(RIGHT(TEXT(AE37,"0.#"),1)=".",TRUE,FALSE)</formula>
    </cfRule>
  </conditionalFormatting>
  <conditionalFormatting sqref="AI37">
    <cfRule type="expression" dxfId="57" priority="647">
      <formula>IF(RIGHT(TEXT(AI37,"0.#"),1)=".",FALSE,TRUE)</formula>
    </cfRule>
    <cfRule type="expression" dxfId="56" priority="648">
      <formula>IF(RIGHT(TEXT(AI37,"0.#"),1)=".",TRUE,FALSE)</formula>
    </cfRule>
  </conditionalFormatting>
  <conditionalFormatting sqref="AE34 AQ34">
    <cfRule type="expression" dxfId="55" priority="637">
      <formula>IF(RIGHT(TEXT(AE34,"0.#"),1)=".",FALSE,TRUE)</formula>
    </cfRule>
    <cfRule type="expression" dxfId="54" priority="638">
      <formula>IF(RIGHT(TEXT(AE34,"0.#"),1)=".",TRUE,FALSE)</formula>
    </cfRule>
  </conditionalFormatting>
  <conditionalFormatting sqref="AI34">
    <cfRule type="expression" dxfId="53" priority="635">
      <formula>IF(RIGHT(TEXT(AI34,"0.#"),1)=".",FALSE,TRUE)</formula>
    </cfRule>
    <cfRule type="expression" dxfId="52" priority="636">
      <formula>IF(RIGHT(TEXT(AI34,"0.#"),1)=".",TRUE,FALSE)</formula>
    </cfRule>
  </conditionalFormatting>
  <conditionalFormatting sqref="AM34">
    <cfRule type="expression" dxfId="51" priority="633">
      <formula>IF(RIGHT(TEXT(AM34,"0.#"),1)=".",FALSE,TRUE)</formula>
    </cfRule>
    <cfRule type="expression" dxfId="50" priority="634">
      <formula>IF(RIGHT(TEXT(AM34,"0.#"),1)=".",TRUE,FALSE)</formula>
    </cfRule>
  </conditionalFormatting>
  <conditionalFormatting sqref="AE35">
    <cfRule type="expression" dxfId="49" priority="631">
      <formula>IF(RIGHT(TEXT(AE35,"0.#"),1)=".",FALSE,TRUE)</formula>
    </cfRule>
    <cfRule type="expression" dxfId="48" priority="632">
      <formula>IF(RIGHT(TEXT(AE35,"0.#"),1)=".",TRUE,FALSE)</formula>
    </cfRule>
  </conditionalFormatting>
  <conditionalFormatting sqref="AI35">
    <cfRule type="expression" dxfId="47" priority="629">
      <formula>IF(RIGHT(TEXT(AI35,"0.#"),1)=".",FALSE,TRUE)</formula>
    </cfRule>
    <cfRule type="expression" dxfId="46" priority="630">
      <formula>IF(RIGHT(TEXT(AI35,"0.#"),1)=".",TRUE,FALSE)</formula>
    </cfRule>
  </conditionalFormatting>
  <conditionalFormatting sqref="AM35">
    <cfRule type="expression" dxfId="45" priority="627">
      <formula>IF(RIGHT(TEXT(AM35,"0.#"),1)=".",FALSE,TRUE)</formula>
    </cfRule>
    <cfRule type="expression" dxfId="44" priority="628">
      <formula>IF(RIGHT(TEXT(AM35,"0.#"),1)=".",TRUE,FALSE)</formula>
    </cfRule>
  </conditionalFormatting>
  <conditionalFormatting sqref="AQ35">
    <cfRule type="expression" dxfId="43" priority="625">
      <formula>IF(RIGHT(TEXT(AQ35,"0.#"),1)=".",FALSE,TRUE)</formula>
    </cfRule>
    <cfRule type="expression" dxfId="42" priority="626">
      <formula>IF(RIGHT(TEXT(AQ35,"0.#"),1)=".",TRUE,FALSE)</formula>
    </cfRule>
  </conditionalFormatting>
  <conditionalFormatting sqref="AU34">
    <cfRule type="expression" dxfId="41" priority="623">
      <formula>IF(RIGHT(TEXT(AU34,"0.#"),1)=".",FALSE,TRUE)</formula>
    </cfRule>
    <cfRule type="expression" dxfId="40" priority="624">
      <formula>IF(RIGHT(TEXT(AU34,"0.#"),1)=".",TRUE,FALSE)</formula>
    </cfRule>
  </conditionalFormatting>
  <conditionalFormatting sqref="AU35">
    <cfRule type="expression" dxfId="39" priority="621">
      <formula>IF(RIGHT(TEXT(AU35,"0.#"),1)=".",FALSE,TRUE)</formula>
    </cfRule>
    <cfRule type="expression" dxfId="38" priority="622">
      <formula>IF(RIGHT(TEXT(AU35,"0.#"),1)=".",TRUE,FALSE)</formula>
    </cfRule>
  </conditionalFormatting>
  <conditionalFormatting sqref="AM31">
    <cfRule type="expression" dxfId="37" priority="561">
      <formula>IF(RIGHT(TEXT(AM31,"0.#"),1)=".",FALSE,TRUE)</formula>
    </cfRule>
    <cfRule type="expression" dxfId="36" priority="562">
      <formula>IF(RIGHT(TEXT(AM31,"0.#"),1)=".",TRUE,FALSE)</formula>
    </cfRule>
  </conditionalFormatting>
  <conditionalFormatting sqref="AE32 AM32">
    <cfRule type="expression" dxfId="35" priority="559">
      <formula>IF(RIGHT(TEXT(AE32,"0.#"),1)=".",FALSE,TRUE)</formula>
    </cfRule>
    <cfRule type="expression" dxfId="34" priority="560">
      <formula>IF(RIGHT(TEXT(AE32,"0.#"),1)=".",TRUE,FALSE)</formula>
    </cfRule>
  </conditionalFormatting>
  <conditionalFormatting sqref="AI32">
    <cfRule type="expression" dxfId="33" priority="557">
      <formula>IF(RIGHT(TEXT(AI32,"0.#"),1)=".",FALSE,TRUE)</formula>
    </cfRule>
    <cfRule type="expression" dxfId="32" priority="558">
      <formula>IF(RIGHT(TEXT(AI32,"0.#"),1)=".",TRUE,FALSE)</formula>
    </cfRule>
  </conditionalFormatting>
  <conditionalFormatting sqref="AQ32">
    <cfRule type="expression" dxfId="31" priority="555">
      <formula>IF(RIGHT(TEXT(AQ32,"0.#"),1)=".",FALSE,TRUE)</formula>
    </cfRule>
    <cfRule type="expression" dxfId="30" priority="556">
      <formula>IF(RIGHT(TEXT(AQ32,"0.#"),1)=".",TRUE,FALSE)</formula>
    </cfRule>
  </conditionalFormatting>
  <conditionalFormatting sqref="AE31 AQ31">
    <cfRule type="expression" dxfId="29" priority="565">
      <formula>IF(RIGHT(TEXT(AE31,"0.#"),1)=".",FALSE,TRUE)</formula>
    </cfRule>
    <cfRule type="expression" dxfId="28" priority="566">
      <formula>IF(RIGHT(TEXT(AE31,"0.#"),1)=".",TRUE,FALSE)</formula>
    </cfRule>
  </conditionalFormatting>
  <conditionalFormatting sqref="AI31">
    <cfRule type="expression" dxfId="27" priority="563">
      <formula>IF(RIGHT(TEXT(AI31,"0.#"),1)=".",FALSE,TRUE)</formula>
    </cfRule>
    <cfRule type="expression" dxfId="26" priority="564">
      <formula>IF(RIGHT(TEXT(AI31,"0.#"),1)=".",TRUE,FALSE)</formula>
    </cfRule>
  </conditionalFormatting>
  <conditionalFormatting sqref="AM43">
    <cfRule type="expression" dxfId="25" priority="501">
      <formula>IF(RIGHT(TEXT(AM43,"0.#"),1)=".",FALSE,TRUE)</formula>
    </cfRule>
    <cfRule type="expression" dxfId="24" priority="502">
      <formula>IF(RIGHT(TEXT(AM43,"0.#"),1)=".",TRUE,FALSE)</formula>
    </cfRule>
  </conditionalFormatting>
  <conditionalFormatting sqref="AM41">
    <cfRule type="expression" dxfId="23" priority="505">
      <formula>IF(RIGHT(TEXT(AM41,"0.#"),1)=".",FALSE,TRUE)</formula>
    </cfRule>
    <cfRule type="expression" dxfId="22" priority="506">
      <formula>IF(RIGHT(TEXT(AM41,"0.#"),1)=".",TRUE,FALSE)</formula>
    </cfRule>
  </conditionalFormatting>
  <conditionalFormatting sqref="AM42">
    <cfRule type="expression" dxfId="21" priority="503">
      <formula>IF(RIGHT(TEXT(AM42,"0.#"),1)=".",FALSE,TRUE)</formula>
    </cfRule>
    <cfRule type="expression" dxfId="20" priority="504">
      <formula>IF(RIGHT(TEXT(AM42,"0.#"),1)=".",TRUE,FALSE)</formula>
    </cfRule>
  </conditionalFormatting>
  <conditionalFormatting sqref="AE41">
    <cfRule type="expression" dxfId="19" priority="19">
      <formula>IF(RIGHT(TEXT(AE41,"0.#"),1)=".",FALSE,TRUE)</formula>
    </cfRule>
    <cfRule type="expression" dxfId="18" priority="20">
      <formula>IF(RIGHT(TEXT(AE41,"0.#"),1)=".",TRUE,FALSE)</formula>
    </cfRule>
  </conditionalFormatting>
  <conditionalFormatting sqref="AI43">
    <cfRule type="expression" dxfId="17" priority="13">
      <formula>IF(RIGHT(TEXT(AI43,"0.#"),1)=".",FALSE,TRUE)</formula>
    </cfRule>
    <cfRule type="expression" dxfId="16" priority="14">
      <formula>IF(RIGHT(TEXT(AI43,"0.#"),1)=".",TRUE,FALSE)</formula>
    </cfRule>
  </conditionalFormatting>
  <conditionalFormatting sqref="AE42">
    <cfRule type="expression" dxfId="15" priority="17">
      <formula>IF(RIGHT(TEXT(AE42,"0.#"),1)=".",FALSE,TRUE)</formula>
    </cfRule>
    <cfRule type="expression" dxfId="14" priority="18">
      <formula>IF(RIGHT(TEXT(AE42,"0.#"),1)=".",TRUE,FALSE)</formula>
    </cfRule>
  </conditionalFormatting>
  <conditionalFormatting sqref="AE43">
    <cfRule type="expression" dxfId="13" priority="15">
      <formula>IF(RIGHT(TEXT(AE43,"0.#"),1)=".",FALSE,TRUE)</formula>
    </cfRule>
    <cfRule type="expression" dxfId="12" priority="16">
      <formula>IF(RIGHT(TEXT(AE43,"0.#"),1)=".",TRUE,FALSE)</formula>
    </cfRule>
  </conditionalFormatting>
  <conditionalFormatting sqref="AI41">
    <cfRule type="expression" dxfId="11" priority="9">
      <formula>IF(RIGHT(TEXT(AI41,"0.#"),1)=".",FALSE,TRUE)</formula>
    </cfRule>
    <cfRule type="expression" dxfId="10" priority="10">
      <formula>IF(RIGHT(TEXT(AI41,"0.#"),1)=".",TRUE,FALSE)</formula>
    </cfRule>
  </conditionalFormatting>
  <conditionalFormatting sqref="AI42">
    <cfRule type="expression" dxfId="9" priority="11">
      <formula>IF(RIGHT(TEXT(AI42,"0.#"),1)=".",FALSE,TRUE)</formula>
    </cfRule>
    <cfRule type="expression" dxfId="8" priority="12">
      <formula>IF(RIGHT(TEXT(AI42,"0.#"),1)=".",TRUE,FALSE)</formula>
    </cfRule>
  </conditionalFormatting>
  <conditionalFormatting sqref="AQ41:AQ43">
    <cfRule type="expression" dxfId="7" priority="7">
      <formula>IF(RIGHT(TEXT(AQ41,"0.#"),1)=".",FALSE,TRUE)</formula>
    </cfRule>
    <cfRule type="expression" dxfId="6" priority="8">
      <formula>IF(RIGHT(TEXT(AQ41,"0.#"),1)=".",TRUE,FALSE)</formula>
    </cfRule>
  </conditionalFormatting>
  <conditionalFormatting sqref="AU41:AU43">
    <cfRule type="expression" dxfId="5" priority="5">
      <formula>IF(RIGHT(TEXT(AU41,"0.#"),1)=".",FALSE,TRUE)</formula>
    </cfRule>
    <cfRule type="expression" dxfId="4" priority="6">
      <formula>IF(RIGHT(TEXT(AU41,"0.#"),1)=".",TRUE,FALSE)</formula>
    </cfRule>
  </conditionalFormatting>
  <conditionalFormatting sqref="AL128:AO137">
    <cfRule type="expression" dxfId="3" priority="1">
      <formula>IF(AND(AL128&gt;=0, RIGHT(TEXT(AL128,"0.#"),1)&lt;&gt;"."),TRUE,FALSE)</formula>
    </cfRule>
    <cfRule type="expression" dxfId="2" priority="2">
      <formula>IF(AND(AL128&gt;=0, RIGHT(TEXT(AL128,"0.#"),1)="."),TRUE,FALSE)</formula>
    </cfRule>
    <cfRule type="expression" dxfId="1" priority="3">
      <formula>IF(AND(AL128&lt;0, RIGHT(TEXT(AL128,"0.#"),1)&lt;&gt;"."),TRUE,FALSE)</formula>
    </cfRule>
    <cfRule type="expression" dxfId="0" priority="4">
      <formula>IF(AND(AL128&lt;0, RIGHT(TEXT(AL128,"0.#"),1)="."),TRUE,FALSE)</formula>
    </cfRule>
  </conditionalFormatting>
  <dataValidations count="15">
    <dataValidation type="whole" allowBlank="1" showInputMessage="1" showErrorMessage="1" sqref="O91:P92 AX91:AX93 AA91:AB92 AM91:AN92">
      <formula1>0</formula1>
      <formula2>99</formula2>
    </dataValidation>
    <dataValidation type="whole" allowBlank="1" showInputMessage="1" showErrorMessage="1" sqref="AJ91:AK92 X91:Y92 AJ93 L91:L93 M91:M92 X93 AU91:AV92">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7:E77">
      <formula1>T行政事業レビュー推進チームの所見</formula1>
    </dataValidation>
    <dataValidation type="custom" imeMode="disabled" allowBlank="1" showInputMessage="1" showErrorMessage="1" sqref="AH119:AK124 AH128:AK137 AH141:AK141">
      <formula1>OR(AND(MOD(IF(ISNUMBER(AH119), AH119, 0.5),1)=0, 0&lt;=AH119), AH119="-")</formula1>
    </dataValidation>
    <dataValidation type="whole" imeMode="disabled" allowBlank="1" showInputMessage="1" showErrorMessage="1" sqref="AW2:AX2">
      <formula1>0</formula1>
      <formula2>99</formula2>
    </dataValidation>
    <dataValidation type="list" allowBlank="1" showInputMessage="1" showErrorMessage="1" sqref="A79:E79">
      <formula1>T所見を踏まえた改善点</formula1>
    </dataValidation>
    <dataValidation type="list" allowBlank="1" showInputMessage="1" showErrorMessage="1" error="プルダウンリストから選択してください。" sqref="AD58:AF59">
      <formula1>"有,無"</formula1>
    </dataValidation>
    <dataValidation type="list" allowBlank="1" showInputMessage="1" showErrorMessage="1" error="プルダウンリストから選択してください。" sqref="AD54:AF57 AD60:AD71 AE60:AF64 AE66:AF71">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Y108:AB108 AU108:AX108 Y112:AB112 AU112:AX112 Y119:AB124 AL119:AO124 Y128:AB137 AL128:AO137 Y141:AB141 AL141:AO141 AE37:AX37 AE28:AX29 AE31:AX31 AQ40:AR40 AU40:AX40 AE41:AX43 AE34:AX35 P23:AC25">
      <formula1>OR(ISNUMBER(P13), P13="-")</formula1>
    </dataValidation>
    <dataValidation type="list" allowBlank="1" showInputMessage="1" showErrorMessage="1" sqref="Q93:R93 AC93:AD93 AO93:AP93">
      <formula1>#REF!</formula1>
    </dataValidation>
    <dataValidation type="custom" allowBlank="1" showInputMessage="1" showErrorMessage="1" errorTitle="法人番号チェック" error="法人番号は13桁の数字で入力してください。" sqref="J141:O141 J128:O137 J119:O124">
      <formula1>OR(J119="-",AND(LEN(J119)=13,IFERROR(SEARCH("-",J119),"")="",IFERROR(SEARCH(".",J119),"")="",ISNUMBER(J119)))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5" max="49" man="1"/>
    <brk id="10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U92:V92 I92:J92 AG92:AH92 AR92:AS92</xm:sqref>
        </x14:dataValidation>
        <x14:dataValidation type="list" allowBlank="1" showInputMessage="1" showErrorMessage="1">
          <x14:formula1>
            <xm:f>入力規則等!$U$40:$U$42</xm:f>
          </x14:formula1>
          <xm:sqref>AG91:AH91 U91:V91 I91:J91 AR91:AS91</xm:sqref>
        </x14:dataValidation>
        <x14:dataValidation type="list" allowBlank="1" showInputMessage="1" showErrorMessage="1">
          <x14:formula1>
            <xm:f>入力規則等!$AG$2:$AG$13</xm:f>
          </x14:formula1>
          <xm:sqref>AC119:AG124 AC128:AG137 AC141:AG141</xm:sqref>
        </x14:dataValidation>
        <x14:dataValidation type="list" allowBlank="1" showInputMessage="1" showErrorMessage="1">
          <x14:formula1>
            <xm:f>入力規則等!$AI$2:$AI$8</xm:f>
          </x14:formula1>
          <xm:sqref>J49:T49</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AO91:AP92 Q91:S92 AC91:AE92 E91:G92</xm:sqref>
        </x14:dataValidation>
        <x14:dataValidation type="list" allowBlank="1" showInputMessage="1" showErrorMessage="1">
          <x14:formula1>
            <xm:f>入力規則等!$U$48</xm:f>
          </x14:formula1>
          <xm:sqref>E93:F93</xm:sqref>
        </x14:dataValidation>
        <x14:dataValidation type="list" allowBlank="1" showInputMessage="1" showErrorMessage="1">
          <x14:formula1>
            <xm:f>入力規則等!$U$13:$U$35</xm:f>
          </x14:formula1>
          <xm:sqref>AJ2:AM2 AE93:AG93 G93:I93 AQ93:AS93 S93:U93</xm:sqref>
        </x14:dataValidation>
        <x14:dataValidation type="list" allowBlank="1" showInputMessage="1" showErrorMessage="1">
          <x14:formula1>
            <xm:f>入力規則等!$U$56:$U$58</xm:f>
          </x14:formula1>
          <xm:sqref>J93:K93 AT93:AU93 AH93:AI93 V93:W93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384</v>
      </c>
      <c r="AA1" s="27" t="s">
        <v>74</v>
      </c>
      <c r="AB1" s="27" t="s">
        <v>385</v>
      </c>
      <c r="AC1" s="27" t="s">
        <v>31</v>
      </c>
      <c r="AD1" s="26"/>
      <c r="AE1" s="27" t="s">
        <v>43</v>
      </c>
      <c r="AF1" s="28"/>
      <c r="AG1" s="37" t="s">
        <v>168</v>
      </c>
      <c r="AI1" s="37" t="s">
        <v>171</v>
      </c>
      <c r="AK1" s="37" t="s">
        <v>175</v>
      </c>
      <c r="AM1" s="52"/>
      <c r="AN1" s="52"/>
      <c r="AP1" s="26" t="s">
        <v>212</v>
      </c>
    </row>
    <row r="2" spans="1:42" ht="13.5" customHeight="1" x14ac:dyDescent="0.15">
      <c r="A2" s="14" t="s">
        <v>77</v>
      </c>
      <c r="B2" s="15"/>
      <c r="C2" s="13" t="str">
        <f>IF(B2="","",A2)</f>
        <v/>
      </c>
      <c r="D2" s="13" t="str">
        <f>IF(C2="","",IF(D1&lt;&gt;"",CONCATENATE(D1,"、",C2),C2))</f>
        <v/>
      </c>
      <c r="F2" s="12" t="s">
        <v>64</v>
      </c>
      <c r="G2" s="17" t="s">
        <v>582</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67">
        <v>21</v>
      </c>
      <c r="W2" s="30" t="s">
        <v>161</v>
      </c>
      <c r="Y2" s="30" t="s">
        <v>60</v>
      </c>
      <c r="Z2" s="30" t="s">
        <v>60</v>
      </c>
      <c r="AA2" s="60" t="s">
        <v>254</v>
      </c>
      <c r="AB2" s="60" t="s">
        <v>479</v>
      </c>
      <c r="AC2" s="61" t="s">
        <v>126</v>
      </c>
      <c r="AD2" s="26"/>
      <c r="AE2" s="32" t="s">
        <v>157</v>
      </c>
      <c r="AF2" s="28"/>
      <c r="AG2" s="38" t="s">
        <v>220</v>
      </c>
      <c r="AI2" s="37" t="s">
        <v>251</v>
      </c>
      <c r="AK2" s="37" t="s">
        <v>176</v>
      </c>
      <c r="AM2" s="52"/>
      <c r="AN2" s="52"/>
      <c r="AP2" s="38" t="s">
        <v>220</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582</v>
      </c>
      <c r="R3" s="13" t="str">
        <f t="shared" ref="R3:R8" si="3">IF(Q3="","",P3)</f>
        <v>委託・請負</v>
      </c>
      <c r="S3" s="13" t="str">
        <f t="shared" ref="S3:S8" si="4">IF(R3="",S2,IF(S2&lt;&gt;"",CONCATENATE(S2,"、",R3),R3))</f>
        <v>委託・請負</v>
      </c>
      <c r="T3" s="13"/>
      <c r="U3" s="30" t="s">
        <v>510</v>
      </c>
      <c r="W3" s="30" t="s">
        <v>136</v>
      </c>
      <c r="Y3" s="30" t="s">
        <v>61</v>
      </c>
      <c r="Z3" s="30" t="s">
        <v>386</v>
      </c>
      <c r="AA3" s="60" t="s">
        <v>352</v>
      </c>
      <c r="AB3" s="60" t="s">
        <v>480</v>
      </c>
      <c r="AC3" s="61" t="s">
        <v>127</v>
      </c>
      <c r="AD3" s="26"/>
      <c r="AE3" s="32" t="s">
        <v>158</v>
      </c>
      <c r="AF3" s="28"/>
      <c r="AG3" s="38" t="s">
        <v>221</v>
      </c>
      <c r="AI3" s="37" t="s">
        <v>170</v>
      </c>
      <c r="AK3" s="37" t="str">
        <f>CHAR(CODE(AK2)+1)</f>
        <v>B</v>
      </c>
      <c r="AM3" s="52"/>
      <c r="AN3" s="52"/>
      <c r="AP3" s="38" t="s">
        <v>221</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582</v>
      </c>
      <c r="R4" s="13" t="str">
        <f t="shared" si="3"/>
        <v>補助</v>
      </c>
      <c r="S4" s="13" t="str">
        <f t="shared" si="4"/>
        <v>委託・請負、補助</v>
      </c>
      <c r="T4" s="13"/>
      <c r="U4" s="30" t="s">
        <v>562</v>
      </c>
      <c r="W4" s="30" t="s">
        <v>137</v>
      </c>
      <c r="Y4" s="30" t="s">
        <v>259</v>
      </c>
      <c r="Z4" s="30" t="s">
        <v>387</v>
      </c>
      <c r="AA4" s="60" t="s">
        <v>353</v>
      </c>
      <c r="AB4" s="60" t="s">
        <v>481</v>
      </c>
      <c r="AC4" s="60" t="s">
        <v>128</v>
      </c>
      <c r="AD4" s="26"/>
      <c r="AE4" s="32" t="s">
        <v>159</v>
      </c>
      <c r="AF4" s="28"/>
      <c r="AG4" s="38" t="s">
        <v>222</v>
      </c>
      <c r="AI4" s="37" t="s">
        <v>172</v>
      </c>
      <c r="AK4" s="37" t="str">
        <f t="shared" ref="AK4:AK49" si="7">CHAR(CODE(AK3)+1)</f>
        <v>C</v>
      </c>
      <c r="AM4" s="52"/>
      <c r="AN4" s="52"/>
      <c r="AP4" s="38" t="s">
        <v>222</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委託・請負、補助</v>
      </c>
      <c r="T5" s="13"/>
      <c r="W5" s="30" t="s">
        <v>534</v>
      </c>
      <c r="Y5" s="30" t="s">
        <v>260</v>
      </c>
      <c r="Z5" s="30" t="s">
        <v>388</v>
      </c>
      <c r="AA5" s="60" t="s">
        <v>354</v>
      </c>
      <c r="AB5" s="60" t="s">
        <v>482</v>
      </c>
      <c r="AC5" s="60" t="s">
        <v>160</v>
      </c>
      <c r="AD5" s="29"/>
      <c r="AE5" s="32" t="s">
        <v>232</v>
      </c>
      <c r="AF5" s="28"/>
      <c r="AG5" s="38" t="s">
        <v>223</v>
      </c>
      <c r="AI5" s="37" t="s">
        <v>257</v>
      </c>
      <c r="AK5" s="37" t="str">
        <f t="shared" si="7"/>
        <v>D</v>
      </c>
      <c r="AP5" s="38" t="s">
        <v>223</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委託・請負、補助</v>
      </c>
      <c r="T6" s="13"/>
      <c r="U6" s="30" t="s">
        <v>234</v>
      </c>
      <c r="W6" s="30" t="s">
        <v>536</v>
      </c>
      <c r="Y6" s="30" t="s">
        <v>261</v>
      </c>
      <c r="Z6" s="30" t="s">
        <v>389</v>
      </c>
      <c r="AA6" s="60" t="s">
        <v>355</v>
      </c>
      <c r="AB6" s="60" t="s">
        <v>483</v>
      </c>
      <c r="AC6" s="60" t="s">
        <v>129</v>
      </c>
      <c r="AD6" s="29"/>
      <c r="AE6" s="32" t="s">
        <v>230</v>
      </c>
      <c r="AF6" s="28"/>
      <c r="AG6" s="38" t="s">
        <v>224</v>
      </c>
      <c r="AI6" s="37" t="s">
        <v>258</v>
      </c>
      <c r="AK6" s="37" t="str">
        <f>CHAR(CODE(AK5)+1)</f>
        <v>E</v>
      </c>
      <c r="AP6" s="38" t="s">
        <v>224</v>
      </c>
    </row>
    <row r="7" spans="1:42" ht="13.5" customHeight="1" x14ac:dyDescent="0.15">
      <c r="A7" s="14" t="s">
        <v>82</v>
      </c>
      <c r="B7" s="15"/>
      <c r="C7" s="13" t="str">
        <f t="shared" si="0"/>
        <v/>
      </c>
      <c r="D7" s="13" t="str">
        <f t="shared" si="8"/>
        <v/>
      </c>
      <c r="F7" s="18" t="s">
        <v>183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委託・請負、補助</v>
      </c>
      <c r="T7" s="13"/>
      <c r="U7" s="30"/>
      <c r="W7" s="30" t="s">
        <v>138</v>
      </c>
      <c r="Y7" s="30" t="s">
        <v>262</v>
      </c>
      <c r="Z7" s="30" t="s">
        <v>390</v>
      </c>
      <c r="AA7" s="60" t="s">
        <v>356</v>
      </c>
      <c r="AB7" s="60" t="s">
        <v>484</v>
      </c>
      <c r="AC7" s="29"/>
      <c r="AD7" s="29"/>
      <c r="AE7" s="30" t="s">
        <v>129</v>
      </c>
      <c r="AF7" s="28"/>
      <c r="AG7" s="38" t="s">
        <v>225</v>
      </c>
      <c r="AH7" s="55"/>
      <c r="AI7" s="38" t="s">
        <v>247</v>
      </c>
      <c r="AK7" s="37" t="str">
        <f>CHAR(CODE(AK6)+1)</f>
        <v>F</v>
      </c>
      <c r="AP7" s="38" t="s">
        <v>225</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委託・請負、補助</v>
      </c>
      <c r="T8" s="13"/>
      <c r="U8" s="30" t="s">
        <v>255</v>
      </c>
      <c r="W8" s="30" t="s">
        <v>139</v>
      </c>
      <c r="Y8" s="30" t="s">
        <v>263</v>
      </c>
      <c r="Z8" s="30" t="s">
        <v>391</v>
      </c>
      <c r="AA8" s="60" t="s">
        <v>357</v>
      </c>
      <c r="AB8" s="60" t="s">
        <v>485</v>
      </c>
      <c r="AC8" s="29"/>
      <c r="AD8" s="29"/>
      <c r="AE8" s="29"/>
      <c r="AF8" s="28"/>
      <c r="AG8" s="38" t="s">
        <v>226</v>
      </c>
      <c r="AI8" s="37" t="s">
        <v>248</v>
      </c>
      <c r="AK8" s="37" t="str">
        <f t="shared" si="7"/>
        <v>G</v>
      </c>
      <c r="AP8" s="38" t="s">
        <v>226</v>
      </c>
    </row>
    <row r="9" spans="1:42" ht="13.5" customHeight="1" x14ac:dyDescent="0.15">
      <c r="A9" s="14" t="s">
        <v>84</v>
      </c>
      <c r="B9" s="15"/>
      <c r="C9" s="13" t="str">
        <f t="shared" si="0"/>
        <v/>
      </c>
      <c r="D9" s="13" t="str">
        <f t="shared" si="8"/>
        <v/>
      </c>
      <c r="F9" s="18" t="s">
        <v>184</v>
      </c>
      <c r="G9" s="17"/>
      <c r="H9" s="13" t="str">
        <f t="shared" si="1"/>
        <v/>
      </c>
      <c r="I9" s="13" t="str">
        <f t="shared" si="5"/>
        <v>一般会計</v>
      </c>
      <c r="K9" s="14" t="s">
        <v>101</v>
      </c>
      <c r="L9" s="15"/>
      <c r="M9" s="13" t="str">
        <f t="shared" si="2"/>
        <v/>
      </c>
      <c r="N9" s="13" t="str">
        <f t="shared" si="6"/>
        <v/>
      </c>
      <c r="O9" s="13"/>
      <c r="P9" s="13"/>
      <c r="Q9" s="19"/>
      <c r="T9" s="13"/>
      <c r="U9" s="30" t="s">
        <v>256</v>
      </c>
      <c r="W9" s="30" t="s">
        <v>140</v>
      </c>
      <c r="Y9" s="30" t="s">
        <v>264</v>
      </c>
      <c r="Z9" s="30" t="s">
        <v>392</v>
      </c>
      <c r="AA9" s="60" t="s">
        <v>358</v>
      </c>
      <c r="AB9" s="60" t="s">
        <v>486</v>
      </c>
      <c r="AC9" s="29"/>
      <c r="AD9" s="29"/>
      <c r="AE9" s="29"/>
      <c r="AF9" s="28"/>
      <c r="AG9" s="38" t="s">
        <v>227</v>
      </c>
      <c r="AI9" s="51"/>
      <c r="AK9" s="37" t="str">
        <f t="shared" si="7"/>
        <v>H</v>
      </c>
      <c r="AP9" s="38" t="s">
        <v>227</v>
      </c>
    </row>
    <row r="10" spans="1:42" ht="13.5" customHeight="1" x14ac:dyDescent="0.15">
      <c r="A10" s="14" t="s">
        <v>202</v>
      </c>
      <c r="B10" s="15"/>
      <c r="C10" s="13" t="str">
        <f t="shared" si="0"/>
        <v/>
      </c>
      <c r="D10" s="13" t="str">
        <f t="shared" si="8"/>
        <v/>
      </c>
      <c r="F10" s="18" t="s">
        <v>108</v>
      </c>
      <c r="G10" s="17"/>
      <c r="H10" s="13" t="str">
        <f t="shared" si="1"/>
        <v/>
      </c>
      <c r="I10" s="13" t="str">
        <f t="shared" si="5"/>
        <v>一般会計</v>
      </c>
      <c r="K10" s="14" t="s">
        <v>203</v>
      </c>
      <c r="L10" s="15"/>
      <c r="M10" s="13" t="str">
        <f t="shared" si="2"/>
        <v/>
      </c>
      <c r="N10" s="13" t="str">
        <f t="shared" si="6"/>
        <v/>
      </c>
      <c r="O10" s="13"/>
      <c r="P10" s="13" t="str">
        <f>S8</f>
        <v>委託・請負、補助</v>
      </c>
      <c r="Q10" s="19"/>
      <c r="T10" s="13"/>
      <c r="W10" s="30" t="s">
        <v>141</v>
      </c>
      <c r="Y10" s="30" t="s">
        <v>265</v>
      </c>
      <c r="Z10" s="30" t="s">
        <v>393</v>
      </c>
      <c r="AA10" s="60" t="s">
        <v>359</v>
      </c>
      <c r="AB10" s="60" t="s">
        <v>487</v>
      </c>
      <c r="AC10" s="29"/>
      <c r="AD10" s="29"/>
      <c r="AE10" s="29"/>
      <c r="AF10" s="28"/>
      <c r="AG10" s="38" t="s">
        <v>215</v>
      </c>
      <c r="AK10" s="37" t="str">
        <f t="shared" si="7"/>
        <v>I</v>
      </c>
      <c r="AP10" s="37" t="s">
        <v>213</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582</v>
      </c>
      <c r="M11" s="13" t="str">
        <f t="shared" si="2"/>
        <v>その他の事項経費</v>
      </c>
      <c r="N11" s="13" t="str">
        <f t="shared" si="6"/>
        <v>その他の事項経費</v>
      </c>
      <c r="O11" s="13"/>
      <c r="P11" s="13"/>
      <c r="Q11" s="19"/>
      <c r="T11" s="13"/>
      <c r="W11" s="30" t="s">
        <v>559</v>
      </c>
      <c r="Y11" s="30" t="s">
        <v>266</v>
      </c>
      <c r="Z11" s="30" t="s">
        <v>394</v>
      </c>
      <c r="AA11" s="60" t="s">
        <v>360</v>
      </c>
      <c r="AB11" s="60" t="s">
        <v>488</v>
      </c>
      <c r="AC11" s="29"/>
      <c r="AD11" s="29"/>
      <c r="AE11" s="29"/>
      <c r="AF11" s="28"/>
      <c r="AG11" s="37" t="s">
        <v>218</v>
      </c>
      <c r="AK11" s="37"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7" t="s">
        <v>511</v>
      </c>
      <c r="W12" s="30" t="s">
        <v>142</v>
      </c>
      <c r="Y12" s="30" t="s">
        <v>267</v>
      </c>
      <c r="Z12" s="30" t="s">
        <v>395</v>
      </c>
      <c r="AA12" s="60" t="s">
        <v>361</v>
      </c>
      <c r="AB12" s="60" t="s">
        <v>489</v>
      </c>
      <c r="AC12" s="29"/>
      <c r="AD12" s="29"/>
      <c r="AE12" s="29"/>
      <c r="AF12" s="28"/>
      <c r="AG12" s="37" t="s">
        <v>216</v>
      </c>
      <c r="AK12" s="37"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268</v>
      </c>
      <c r="Z13" s="30" t="s">
        <v>396</v>
      </c>
      <c r="AA13" s="60" t="s">
        <v>362</v>
      </c>
      <c r="AB13" s="60" t="s">
        <v>490</v>
      </c>
      <c r="AC13" s="29"/>
      <c r="AD13" s="29"/>
      <c r="AE13" s="29"/>
      <c r="AF13" s="28"/>
      <c r="AG13" s="37" t="s">
        <v>217</v>
      </c>
      <c r="AK13" s="37"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0" t="s">
        <v>512</v>
      </c>
      <c r="W14" s="30" t="s">
        <v>144</v>
      </c>
      <c r="Y14" s="30" t="s">
        <v>269</v>
      </c>
      <c r="Z14" s="30" t="s">
        <v>397</v>
      </c>
      <c r="AA14" s="60" t="s">
        <v>363</v>
      </c>
      <c r="AB14" s="60" t="s">
        <v>491</v>
      </c>
      <c r="AC14" s="29"/>
      <c r="AD14" s="29"/>
      <c r="AE14" s="29"/>
      <c r="AF14" s="28"/>
      <c r="AG14" s="51"/>
      <c r="AK14" s="37"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0" t="s">
        <v>513</v>
      </c>
      <c r="W15" s="30" t="s">
        <v>145</v>
      </c>
      <c r="Y15" s="30" t="s">
        <v>270</v>
      </c>
      <c r="Z15" s="30" t="s">
        <v>398</v>
      </c>
      <c r="AA15" s="60" t="s">
        <v>364</v>
      </c>
      <c r="AB15" s="60" t="s">
        <v>492</v>
      </c>
      <c r="AC15" s="29"/>
      <c r="AD15" s="29"/>
      <c r="AE15" s="29"/>
      <c r="AF15" s="28"/>
      <c r="AG15" s="52"/>
      <c r="AK15" s="37"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0" t="s">
        <v>514</v>
      </c>
      <c r="W16" s="30" t="s">
        <v>146</v>
      </c>
      <c r="Y16" s="30" t="s">
        <v>271</v>
      </c>
      <c r="Z16" s="30" t="s">
        <v>399</v>
      </c>
      <c r="AA16" s="60" t="s">
        <v>365</v>
      </c>
      <c r="AB16" s="60" t="s">
        <v>493</v>
      </c>
      <c r="AC16" s="29"/>
      <c r="AD16" s="29"/>
      <c r="AE16" s="29"/>
      <c r="AF16" s="28"/>
      <c r="AG16" s="52"/>
      <c r="AK16" s="37"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0" t="s">
        <v>532</v>
      </c>
      <c r="W17" s="30" t="s">
        <v>147</v>
      </c>
      <c r="Y17" s="30" t="s">
        <v>272</v>
      </c>
      <c r="Z17" s="30" t="s">
        <v>400</v>
      </c>
      <c r="AA17" s="60" t="s">
        <v>366</v>
      </c>
      <c r="AB17" s="60" t="s">
        <v>494</v>
      </c>
      <c r="AC17" s="29"/>
      <c r="AD17" s="29"/>
      <c r="AE17" s="29"/>
      <c r="AF17" s="28"/>
      <c r="AG17" s="52"/>
      <c r="AK17" s="37"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0" t="s">
        <v>515</v>
      </c>
      <c r="W18" s="30" t="s">
        <v>148</v>
      </c>
      <c r="Y18" s="30" t="s">
        <v>273</v>
      </c>
      <c r="Z18" s="30" t="s">
        <v>401</v>
      </c>
      <c r="AA18" s="60" t="s">
        <v>367</v>
      </c>
      <c r="AB18" s="60" t="s">
        <v>495</v>
      </c>
      <c r="AC18" s="29"/>
      <c r="AD18" s="29"/>
      <c r="AE18" s="29"/>
      <c r="AF18" s="28"/>
      <c r="AK18" s="37" t="str">
        <f t="shared" si="7"/>
        <v>Q</v>
      </c>
    </row>
    <row r="19" spans="1:37" ht="13.5" customHeight="1" x14ac:dyDescent="0.15">
      <c r="A19" s="14" t="s">
        <v>194</v>
      </c>
      <c r="B19" s="15"/>
      <c r="C19" s="13" t="str">
        <f t="shared" si="9"/>
        <v/>
      </c>
      <c r="D19" s="13" t="str">
        <f t="shared" si="8"/>
        <v/>
      </c>
      <c r="F19" s="18" t="s">
        <v>117</v>
      </c>
      <c r="G19" s="17"/>
      <c r="H19" s="13" t="str">
        <f t="shared" si="1"/>
        <v/>
      </c>
      <c r="I19" s="13" t="str">
        <f t="shared" si="5"/>
        <v>一般会計</v>
      </c>
      <c r="K19" s="13"/>
      <c r="L19" s="13"/>
      <c r="O19" s="13"/>
      <c r="P19" s="13"/>
      <c r="Q19" s="19"/>
      <c r="T19" s="13"/>
      <c r="U19" s="30" t="s">
        <v>516</v>
      </c>
      <c r="W19" s="30" t="s">
        <v>149</v>
      </c>
      <c r="Y19" s="30" t="s">
        <v>274</v>
      </c>
      <c r="Z19" s="30" t="s">
        <v>402</v>
      </c>
      <c r="AA19" s="60" t="s">
        <v>368</v>
      </c>
      <c r="AB19" s="60" t="s">
        <v>496</v>
      </c>
      <c r="AC19" s="29"/>
      <c r="AD19" s="29"/>
      <c r="AE19" s="29"/>
      <c r="AF19" s="28"/>
      <c r="AK19" s="37" t="str">
        <f t="shared" si="7"/>
        <v>R</v>
      </c>
    </row>
    <row r="20" spans="1:37" ht="13.5" customHeight="1" x14ac:dyDescent="0.15">
      <c r="A20" s="14" t="s">
        <v>195</v>
      </c>
      <c r="B20" s="15" t="s">
        <v>582</v>
      </c>
      <c r="C20" s="13" t="str">
        <f t="shared" si="9"/>
        <v>地方創生</v>
      </c>
      <c r="D20" s="13" t="str">
        <f t="shared" si="8"/>
        <v>地方創生</v>
      </c>
      <c r="F20" s="18" t="s">
        <v>193</v>
      </c>
      <c r="G20" s="17"/>
      <c r="H20" s="13" t="str">
        <f t="shared" si="1"/>
        <v/>
      </c>
      <c r="I20" s="13" t="str">
        <f t="shared" si="5"/>
        <v>一般会計</v>
      </c>
      <c r="K20" s="13"/>
      <c r="L20" s="13"/>
      <c r="O20" s="13"/>
      <c r="P20" s="13"/>
      <c r="Q20" s="19"/>
      <c r="T20" s="13"/>
      <c r="U20" s="30" t="s">
        <v>517</v>
      </c>
      <c r="W20" s="30" t="s">
        <v>150</v>
      </c>
      <c r="Y20" s="30" t="s">
        <v>275</v>
      </c>
      <c r="Z20" s="30" t="s">
        <v>403</v>
      </c>
      <c r="AA20" s="60" t="s">
        <v>369</v>
      </c>
      <c r="AB20" s="60" t="s">
        <v>497</v>
      </c>
      <c r="AC20" s="29"/>
      <c r="AD20" s="29"/>
      <c r="AE20" s="29"/>
      <c r="AF20" s="28"/>
      <c r="AK20" s="37" t="str">
        <f t="shared" si="7"/>
        <v>S</v>
      </c>
    </row>
    <row r="21" spans="1:37" ht="13.5" customHeight="1" x14ac:dyDescent="0.15">
      <c r="A21" s="14" t="s">
        <v>196</v>
      </c>
      <c r="B21" s="15"/>
      <c r="C21" s="13" t="str">
        <f t="shared" si="9"/>
        <v/>
      </c>
      <c r="D21" s="13" t="str">
        <f t="shared" si="8"/>
        <v>地方創生</v>
      </c>
      <c r="F21" s="18" t="s">
        <v>118</v>
      </c>
      <c r="G21" s="17"/>
      <c r="H21" s="13" t="str">
        <f t="shared" si="1"/>
        <v/>
      </c>
      <c r="I21" s="13" t="str">
        <f t="shared" si="5"/>
        <v>一般会計</v>
      </c>
      <c r="K21" s="13"/>
      <c r="L21" s="13"/>
      <c r="O21" s="13"/>
      <c r="P21" s="13"/>
      <c r="Q21" s="19"/>
      <c r="T21" s="13"/>
      <c r="U21" s="30" t="s">
        <v>518</v>
      </c>
      <c r="W21" s="30" t="s">
        <v>151</v>
      </c>
      <c r="Y21" s="30" t="s">
        <v>276</v>
      </c>
      <c r="Z21" s="30" t="s">
        <v>404</v>
      </c>
      <c r="AA21" s="60" t="s">
        <v>370</v>
      </c>
      <c r="AB21" s="60" t="s">
        <v>498</v>
      </c>
      <c r="AC21" s="29"/>
      <c r="AD21" s="29"/>
      <c r="AE21" s="29"/>
      <c r="AF21" s="28"/>
      <c r="AK21" s="37" t="str">
        <f t="shared" si="7"/>
        <v>T</v>
      </c>
    </row>
    <row r="22" spans="1:37" ht="13.5" customHeight="1" x14ac:dyDescent="0.15">
      <c r="A22" s="14" t="s">
        <v>197</v>
      </c>
      <c r="B22" s="15"/>
      <c r="C22" s="13" t="str">
        <f t="shared" si="9"/>
        <v/>
      </c>
      <c r="D22" s="13" t="str">
        <f>IF(C22="",D21,IF(D21&lt;&gt;"",CONCATENATE(D21,"、",C22),C22))</f>
        <v>地方創生</v>
      </c>
      <c r="F22" s="18" t="s">
        <v>119</v>
      </c>
      <c r="G22" s="17"/>
      <c r="H22" s="13" t="str">
        <f t="shared" si="1"/>
        <v/>
      </c>
      <c r="I22" s="13" t="str">
        <f t="shared" si="5"/>
        <v>一般会計</v>
      </c>
      <c r="K22" s="13"/>
      <c r="L22" s="13"/>
      <c r="O22" s="13"/>
      <c r="P22" s="13"/>
      <c r="Q22" s="19"/>
      <c r="T22" s="13"/>
      <c r="U22" s="30" t="s">
        <v>561</v>
      </c>
      <c r="W22" s="30" t="s">
        <v>152</v>
      </c>
      <c r="Y22" s="30" t="s">
        <v>277</v>
      </c>
      <c r="Z22" s="30" t="s">
        <v>405</v>
      </c>
      <c r="AA22" s="60" t="s">
        <v>371</v>
      </c>
      <c r="AB22" s="60" t="s">
        <v>499</v>
      </c>
      <c r="AC22" s="29"/>
      <c r="AD22" s="29"/>
      <c r="AE22" s="29"/>
      <c r="AF22" s="28"/>
      <c r="AK22" s="37" t="str">
        <f t="shared" si="7"/>
        <v>U</v>
      </c>
    </row>
    <row r="23" spans="1:37" ht="13.5" customHeight="1" x14ac:dyDescent="0.15">
      <c r="A23" s="58" t="s">
        <v>249</v>
      </c>
      <c r="B23" s="15"/>
      <c r="C23" s="13" t="str">
        <f t="shared" si="9"/>
        <v/>
      </c>
      <c r="D23" s="13" t="str">
        <f>IF(C23="",D22,IF(D22&lt;&gt;"",CONCATENATE(D22,"、",C23),C23))</f>
        <v>地方創生</v>
      </c>
      <c r="F23" s="18" t="s">
        <v>120</v>
      </c>
      <c r="G23" s="17"/>
      <c r="H23" s="13" t="str">
        <f t="shared" si="1"/>
        <v/>
      </c>
      <c r="I23" s="13" t="str">
        <f t="shared" si="5"/>
        <v>一般会計</v>
      </c>
      <c r="K23" s="13"/>
      <c r="L23" s="13"/>
      <c r="O23" s="13"/>
      <c r="P23" s="13"/>
      <c r="Q23" s="19"/>
      <c r="T23" s="13"/>
      <c r="U23" s="30" t="s">
        <v>519</v>
      </c>
      <c r="W23" s="30" t="s">
        <v>153</v>
      </c>
      <c r="Y23" s="30" t="s">
        <v>278</v>
      </c>
      <c r="Z23" s="30" t="s">
        <v>406</v>
      </c>
      <c r="AA23" s="60" t="s">
        <v>372</v>
      </c>
      <c r="AB23" s="60" t="s">
        <v>500</v>
      </c>
      <c r="AC23" s="29"/>
      <c r="AD23" s="29"/>
      <c r="AE23" s="29"/>
      <c r="AF23" s="28"/>
      <c r="AK23" s="37" t="str">
        <f t="shared" si="7"/>
        <v>V</v>
      </c>
    </row>
    <row r="24" spans="1:37" ht="13.5" customHeight="1" x14ac:dyDescent="0.15">
      <c r="A24" s="69"/>
      <c r="B24" s="56"/>
      <c r="F24" s="18" t="s">
        <v>252</v>
      </c>
      <c r="G24" s="17"/>
      <c r="H24" s="13" t="str">
        <f t="shared" si="1"/>
        <v/>
      </c>
      <c r="I24" s="13" t="str">
        <f t="shared" si="5"/>
        <v>一般会計</v>
      </c>
      <c r="K24" s="13"/>
      <c r="L24" s="13"/>
      <c r="O24" s="13"/>
      <c r="P24" s="13"/>
      <c r="Q24" s="19"/>
      <c r="T24" s="13"/>
      <c r="U24" s="30" t="s">
        <v>520</v>
      </c>
      <c r="W24" s="30" t="s">
        <v>154</v>
      </c>
      <c r="Y24" s="30" t="s">
        <v>279</v>
      </c>
      <c r="Z24" s="30" t="s">
        <v>407</v>
      </c>
      <c r="AA24" s="60" t="s">
        <v>373</v>
      </c>
      <c r="AB24" s="60" t="s">
        <v>501</v>
      </c>
      <c r="AC24" s="29"/>
      <c r="AD24" s="29"/>
      <c r="AE24" s="29"/>
      <c r="AF24" s="28"/>
      <c r="AK24" s="37" t="str">
        <f>CHAR(CODE(AK23)+1)</f>
        <v>W</v>
      </c>
    </row>
    <row r="25" spans="1:37" ht="13.5" customHeight="1" x14ac:dyDescent="0.15">
      <c r="A25" s="57"/>
      <c r="B25" s="56"/>
      <c r="F25" s="18" t="s">
        <v>121</v>
      </c>
      <c r="G25" s="17"/>
      <c r="H25" s="13" t="str">
        <f t="shared" si="1"/>
        <v/>
      </c>
      <c r="I25" s="13" t="str">
        <f t="shared" si="5"/>
        <v>一般会計</v>
      </c>
      <c r="K25" s="13"/>
      <c r="L25" s="13"/>
      <c r="O25" s="13"/>
      <c r="P25" s="13"/>
      <c r="Q25" s="19"/>
      <c r="T25" s="13"/>
      <c r="U25" s="30" t="s">
        <v>521</v>
      </c>
      <c r="W25" s="50"/>
      <c r="Y25" s="30" t="s">
        <v>280</v>
      </c>
      <c r="Z25" s="30" t="s">
        <v>408</v>
      </c>
      <c r="AA25" s="60" t="s">
        <v>374</v>
      </c>
      <c r="AB25" s="60" t="s">
        <v>502</v>
      </c>
      <c r="AC25" s="29"/>
      <c r="AD25" s="29"/>
      <c r="AE25" s="29"/>
      <c r="AF25" s="28"/>
      <c r="AK25" s="37" t="str">
        <f t="shared" si="7"/>
        <v>X</v>
      </c>
    </row>
    <row r="26" spans="1:37" ht="13.5" customHeight="1" x14ac:dyDescent="0.15">
      <c r="A26" s="57"/>
      <c r="B26" s="56"/>
      <c r="F26" s="18" t="s">
        <v>122</v>
      </c>
      <c r="G26" s="17"/>
      <c r="H26" s="13" t="str">
        <f t="shared" si="1"/>
        <v/>
      </c>
      <c r="I26" s="13" t="str">
        <f t="shared" si="5"/>
        <v>一般会計</v>
      </c>
      <c r="K26" s="13"/>
      <c r="L26" s="13"/>
      <c r="O26" s="13"/>
      <c r="P26" s="13"/>
      <c r="Q26" s="19"/>
      <c r="T26" s="13"/>
      <c r="U26" s="30" t="s">
        <v>522</v>
      </c>
      <c r="Y26" s="30" t="s">
        <v>281</v>
      </c>
      <c r="Z26" s="30" t="s">
        <v>409</v>
      </c>
      <c r="AA26" s="60" t="s">
        <v>375</v>
      </c>
      <c r="AB26" s="60" t="s">
        <v>503</v>
      </c>
      <c r="AC26" s="29"/>
      <c r="AD26" s="29"/>
      <c r="AE26" s="29"/>
      <c r="AF26" s="28"/>
      <c r="AK26" s="37" t="str">
        <f t="shared" si="7"/>
        <v>Y</v>
      </c>
    </row>
    <row r="27" spans="1:37" ht="13.5" customHeight="1" x14ac:dyDescent="0.15">
      <c r="A27" s="13" t="str">
        <f>IF(D23="", "-", D23)</f>
        <v>地方創生</v>
      </c>
      <c r="B27" s="13"/>
      <c r="F27" s="18" t="s">
        <v>123</v>
      </c>
      <c r="G27" s="17"/>
      <c r="H27" s="13" t="str">
        <f t="shared" si="1"/>
        <v/>
      </c>
      <c r="I27" s="13" t="str">
        <f t="shared" si="5"/>
        <v>一般会計</v>
      </c>
      <c r="K27" s="13"/>
      <c r="L27" s="13"/>
      <c r="O27" s="13"/>
      <c r="P27" s="13"/>
      <c r="Q27" s="19"/>
      <c r="T27" s="13"/>
      <c r="U27" s="30" t="s">
        <v>523</v>
      </c>
      <c r="Y27" s="30" t="s">
        <v>282</v>
      </c>
      <c r="Z27" s="30" t="s">
        <v>410</v>
      </c>
      <c r="AA27" s="60" t="s">
        <v>376</v>
      </c>
      <c r="AB27" s="60" t="s">
        <v>504</v>
      </c>
      <c r="AC27" s="29"/>
      <c r="AD27" s="29"/>
      <c r="AE27" s="29"/>
      <c r="AF27" s="28"/>
      <c r="AK27" s="37"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524</v>
      </c>
      <c r="Y28" s="30" t="s">
        <v>283</v>
      </c>
      <c r="Z28" s="30" t="s">
        <v>411</v>
      </c>
      <c r="AA28" s="60" t="s">
        <v>377</v>
      </c>
      <c r="AB28" s="60" t="s">
        <v>505</v>
      </c>
      <c r="AC28" s="29"/>
      <c r="AD28" s="29"/>
      <c r="AE28" s="29"/>
      <c r="AF28" s="28"/>
      <c r="AK28" s="37" t="s">
        <v>177</v>
      </c>
    </row>
    <row r="29" spans="1:37" ht="13.5" customHeight="1" x14ac:dyDescent="0.15">
      <c r="A29" s="13"/>
      <c r="B29" s="13"/>
      <c r="F29" s="18" t="s">
        <v>185</v>
      </c>
      <c r="G29" s="17"/>
      <c r="H29" s="13" t="str">
        <f t="shared" si="1"/>
        <v/>
      </c>
      <c r="I29" s="13" t="str">
        <f t="shared" si="5"/>
        <v>一般会計</v>
      </c>
      <c r="K29" s="13"/>
      <c r="L29" s="13"/>
      <c r="O29" s="13"/>
      <c r="P29" s="13"/>
      <c r="Q29" s="19"/>
      <c r="T29" s="13"/>
      <c r="U29" s="30" t="s">
        <v>525</v>
      </c>
      <c r="Y29" s="30" t="s">
        <v>284</v>
      </c>
      <c r="Z29" s="30" t="s">
        <v>412</v>
      </c>
      <c r="AA29" s="60" t="s">
        <v>378</v>
      </c>
      <c r="AB29" s="60" t="s">
        <v>506</v>
      </c>
      <c r="AC29" s="29"/>
      <c r="AD29" s="29"/>
      <c r="AE29" s="29"/>
      <c r="AF29" s="28"/>
      <c r="AK29" s="37" t="str">
        <f t="shared" si="7"/>
        <v>b</v>
      </c>
    </row>
    <row r="30" spans="1:37" ht="13.5" customHeight="1" x14ac:dyDescent="0.15">
      <c r="A30" s="13"/>
      <c r="B30" s="13"/>
      <c r="F30" s="18" t="s">
        <v>186</v>
      </c>
      <c r="G30" s="17"/>
      <c r="H30" s="13" t="str">
        <f t="shared" si="1"/>
        <v/>
      </c>
      <c r="I30" s="13" t="str">
        <f t="shared" si="5"/>
        <v>一般会計</v>
      </c>
      <c r="K30" s="13"/>
      <c r="L30" s="13"/>
      <c r="O30" s="13"/>
      <c r="P30" s="13"/>
      <c r="Q30" s="19"/>
      <c r="T30" s="13"/>
      <c r="U30" s="30" t="s">
        <v>526</v>
      </c>
      <c r="Y30" s="30" t="s">
        <v>285</v>
      </c>
      <c r="Z30" s="30" t="s">
        <v>413</v>
      </c>
      <c r="AA30" s="60" t="s">
        <v>379</v>
      </c>
      <c r="AB30" s="60" t="s">
        <v>507</v>
      </c>
      <c r="AC30" s="29"/>
      <c r="AD30" s="29"/>
      <c r="AE30" s="29"/>
      <c r="AF30" s="28"/>
      <c r="AK30" s="37" t="str">
        <f t="shared" si="7"/>
        <v>c</v>
      </c>
    </row>
    <row r="31" spans="1:37" ht="13.5" customHeight="1" x14ac:dyDescent="0.15">
      <c r="A31" s="13"/>
      <c r="B31" s="13"/>
      <c r="F31" s="18" t="s">
        <v>187</v>
      </c>
      <c r="G31" s="17"/>
      <c r="H31" s="13" t="str">
        <f t="shared" si="1"/>
        <v/>
      </c>
      <c r="I31" s="13" t="str">
        <f t="shared" si="5"/>
        <v>一般会計</v>
      </c>
      <c r="K31" s="13"/>
      <c r="L31" s="13"/>
      <c r="O31" s="13"/>
      <c r="P31" s="13"/>
      <c r="Q31" s="19"/>
      <c r="T31" s="13"/>
      <c r="U31" s="30" t="s">
        <v>527</v>
      </c>
      <c r="Y31" s="30" t="s">
        <v>286</v>
      </c>
      <c r="Z31" s="30" t="s">
        <v>414</v>
      </c>
      <c r="AA31" s="60" t="s">
        <v>380</v>
      </c>
      <c r="AB31" s="60" t="s">
        <v>508</v>
      </c>
      <c r="AC31" s="29"/>
      <c r="AD31" s="29"/>
      <c r="AE31" s="29"/>
      <c r="AF31" s="28"/>
      <c r="AK31" s="37" t="str">
        <f t="shared" si="7"/>
        <v>d</v>
      </c>
    </row>
    <row r="32" spans="1:37" ht="13.5" customHeight="1" x14ac:dyDescent="0.15">
      <c r="A32" s="13"/>
      <c r="B32" s="13"/>
      <c r="F32" s="18" t="s">
        <v>188</v>
      </c>
      <c r="G32" s="17"/>
      <c r="H32" s="13" t="str">
        <f t="shared" si="1"/>
        <v/>
      </c>
      <c r="I32" s="13" t="str">
        <f t="shared" si="5"/>
        <v>一般会計</v>
      </c>
      <c r="K32" s="13"/>
      <c r="L32" s="13"/>
      <c r="O32" s="13"/>
      <c r="P32" s="13"/>
      <c r="Q32" s="19"/>
      <c r="T32" s="13"/>
      <c r="U32" s="30" t="s">
        <v>528</v>
      </c>
      <c r="Y32" s="30" t="s">
        <v>287</v>
      </c>
      <c r="Z32" s="30" t="s">
        <v>415</v>
      </c>
      <c r="AA32" s="60" t="s">
        <v>62</v>
      </c>
      <c r="AB32" s="60" t="s">
        <v>62</v>
      </c>
      <c r="AC32" s="29"/>
      <c r="AD32" s="29"/>
      <c r="AE32" s="29"/>
      <c r="AF32" s="28"/>
      <c r="AK32" s="37" t="str">
        <f t="shared" si="7"/>
        <v>e</v>
      </c>
    </row>
    <row r="33" spans="1:37" ht="13.5" customHeight="1" x14ac:dyDescent="0.15">
      <c r="A33" s="13"/>
      <c r="B33" s="13"/>
      <c r="F33" s="18" t="s">
        <v>189</v>
      </c>
      <c r="G33" s="17"/>
      <c r="H33" s="13" t="str">
        <f t="shared" si="1"/>
        <v/>
      </c>
      <c r="I33" s="13" t="str">
        <f t="shared" si="5"/>
        <v>一般会計</v>
      </c>
      <c r="K33" s="13"/>
      <c r="L33" s="13"/>
      <c r="O33" s="13"/>
      <c r="P33" s="13"/>
      <c r="Q33" s="19"/>
      <c r="T33" s="13"/>
      <c r="U33" s="30" t="s">
        <v>529</v>
      </c>
      <c r="Y33" s="30" t="s">
        <v>288</v>
      </c>
      <c r="Z33" s="30" t="s">
        <v>416</v>
      </c>
      <c r="AA33" s="50"/>
      <c r="AB33" s="29"/>
      <c r="AC33" s="29"/>
      <c r="AD33" s="29"/>
      <c r="AE33" s="29"/>
      <c r="AF33" s="28"/>
      <c r="AK33" s="37" t="str">
        <f t="shared" si="7"/>
        <v>f</v>
      </c>
    </row>
    <row r="34" spans="1:37" ht="13.5" customHeight="1" x14ac:dyDescent="0.15">
      <c r="A34" s="13"/>
      <c r="B34" s="13"/>
      <c r="F34" s="18" t="s">
        <v>190</v>
      </c>
      <c r="G34" s="17"/>
      <c r="H34" s="13" t="str">
        <f t="shared" si="1"/>
        <v/>
      </c>
      <c r="I34" s="13" t="str">
        <f t="shared" si="5"/>
        <v>一般会計</v>
      </c>
      <c r="K34" s="13"/>
      <c r="L34" s="13"/>
      <c r="O34" s="13"/>
      <c r="P34" s="13"/>
      <c r="Q34" s="19"/>
      <c r="T34" s="13"/>
      <c r="U34" s="30" t="s">
        <v>530</v>
      </c>
      <c r="Y34" s="30" t="s">
        <v>289</v>
      </c>
      <c r="Z34" s="30" t="s">
        <v>417</v>
      </c>
      <c r="AB34" s="29"/>
      <c r="AC34" s="29"/>
      <c r="AD34" s="29"/>
      <c r="AE34" s="29"/>
      <c r="AF34" s="28"/>
      <c r="AK34" s="37" t="str">
        <f t="shared" si="7"/>
        <v>g</v>
      </c>
    </row>
    <row r="35" spans="1:37" ht="13.5" customHeight="1" x14ac:dyDescent="0.15">
      <c r="A35" s="13"/>
      <c r="B35" s="13"/>
      <c r="F35" s="18" t="s">
        <v>191</v>
      </c>
      <c r="G35" s="17"/>
      <c r="H35" s="13" t="str">
        <f t="shared" si="1"/>
        <v/>
      </c>
      <c r="I35" s="13" t="str">
        <f t="shared" si="5"/>
        <v>一般会計</v>
      </c>
      <c r="K35" s="13"/>
      <c r="L35" s="13"/>
      <c r="O35" s="13"/>
      <c r="P35" s="13"/>
      <c r="Q35" s="19"/>
      <c r="T35" s="13"/>
      <c r="U35" s="30" t="s">
        <v>531</v>
      </c>
      <c r="Y35" s="30" t="s">
        <v>290</v>
      </c>
      <c r="Z35" s="30" t="s">
        <v>418</v>
      </c>
      <c r="AC35" s="29"/>
      <c r="AF35" s="28"/>
      <c r="AK35" s="37" t="str">
        <f t="shared" si="7"/>
        <v>h</v>
      </c>
    </row>
    <row r="36" spans="1:37" ht="13.5" customHeight="1" x14ac:dyDescent="0.15">
      <c r="A36" s="13"/>
      <c r="B36" s="13"/>
      <c r="F36" s="18" t="s">
        <v>192</v>
      </c>
      <c r="G36" s="17"/>
      <c r="H36" s="13" t="str">
        <f t="shared" si="1"/>
        <v/>
      </c>
      <c r="I36" s="13" t="str">
        <f t="shared" si="5"/>
        <v>一般会計</v>
      </c>
      <c r="K36" s="13"/>
      <c r="L36" s="13"/>
      <c r="O36" s="13"/>
      <c r="P36" s="13"/>
      <c r="Q36" s="19"/>
      <c r="T36" s="13"/>
      <c r="Y36" s="30" t="s">
        <v>291</v>
      </c>
      <c r="Z36" s="30" t="s">
        <v>419</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292</v>
      </c>
      <c r="Z37" s="30" t="s">
        <v>420</v>
      </c>
      <c r="AF37" s="28"/>
      <c r="AK37" s="37" t="str">
        <f t="shared" si="7"/>
        <v>j</v>
      </c>
    </row>
    <row r="38" spans="1:37" x14ac:dyDescent="0.15">
      <c r="A38" s="13"/>
      <c r="B38" s="13"/>
      <c r="F38" s="13"/>
      <c r="G38" s="19"/>
      <c r="K38" s="13"/>
      <c r="L38" s="13"/>
      <c r="O38" s="13"/>
      <c r="P38" s="13"/>
      <c r="Q38" s="19"/>
      <c r="T38" s="13"/>
      <c r="Y38" s="30" t="s">
        <v>293</v>
      </c>
      <c r="Z38" s="30" t="s">
        <v>421</v>
      </c>
      <c r="AF38" s="28"/>
      <c r="AK38" s="37" t="str">
        <f t="shared" si="7"/>
        <v>k</v>
      </c>
    </row>
    <row r="39" spans="1:37" x14ac:dyDescent="0.15">
      <c r="A39" s="13"/>
      <c r="B39" s="13"/>
      <c r="F39" s="13" t="str">
        <f>I37</f>
        <v>一般会計</v>
      </c>
      <c r="G39" s="19"/>
      <c r="K39" s="13"/>
      <c r="L39" s="13"/>
      <c r="O39" s="13"/>
      <c r="P39" s="13"/>
      <c r="Q39" s="19"/>
      <c r="T39" s="13"/>
      <c r="U39" s="30" t="s">
        <v>533</v>
      </c>
      <c r="Y39" s="30" t="s">
        <v>294</v>
      </c>
      <c r="Z39" s="30" t="s">
        <v>422</v>
      </c>
      <c r="AF39" s="28"/>
      <c r="AK39" s="37" t="str">
        <f t="shared" si="7"/>
        <v>l</v>
      </c>
    </row>
    <row r="40" spans="1:37" x14ac:dyDescent="0.15">
      <c r="A40" s="13"/>
      <c r="B40" s="13"/>
      <c r="F40" s="13"/>
      <c r="G40" s="19"/>
      <c r="K40" s="13"/>
      <c r="L40" s="13"/>
      <c r="O40" s="13"/>
      <c r="P40" s="13"/>
      <c r="Q40" s="19"/>
      <c r="T40" s="13"/>
      <c r="U40" s="30"/>
      <c r="Y40" s="30" t="s">
        <v>295</v>
      </c>
      <c r="Z40" s="30" t="s">
        <v>423</v>
      </c>
      <c r="AF40" s="28"/>
      <c r="AK40" s="37" t="str">
        <f t="shared" si="7"/>
        <v>m</v>
      </c>
    </row>
    <row r="41" spans="1:37" x14ac:dyDescent="0.15">
      <c r="A41" s="13"/>
      <c r="B41" s="13"/>
      <c r="F41" s="13"/>
      <c r="G41" s="19"/>
      <c r="K41" s="13"/>
      <c r="L41" s="13"/>
      <c r="O41" s="13"/>
      <c r="P41" s="13"/>
      <c r="Q41" s="19"/>
      <c r="T41" s="13"/>
      <c r="U41" s="30" t="s">
        <v>235</v>
      </c>
      <c r="Y41" s="30" t="s">
        <v>296</v>
      </c>
      <c r="Z41" s="30" t="s">
        <v>424</v>
      </c>
      <c r="AF41" s="28"/>
      <c r="AK41" s="37" t="str">
        <f t="shared" si="7"/>
        <v>n</v>
      </c>
    </row>
    <row r="42" spans="1:37" x14ac:dyDescent="0.15">
      <c r="A42" s="13"/>
      <c r="B42" s="13"/>
      <c r="F42" s="13"/>
      <c r="G42" s="19"/>
      <c r="K42" s="13"/>
      <c r="L42" s="13"/>
      <c r="O42" s="13"/>
      <c r="P42" s="13"/>
      <c r="Q42" s="19"/>
      <c r="T42" s="13"/>
      <c r="U42" s="30" t="s">
        <v>245</v>
      </c>
      <c r="Y42" s="30" t="s">
        <v>297</v>
      </c>
      <c r="Z42" s="30" t="s">
        <v>425</v>
      </c>
      <c r="AF42" s="28"/>
      <c r="AK42" s="37" t="str">
        <f t="shared" si="7"/>
        <v>o</v>
      </c>
    </row>
    <row r="43" spans="1:37" x14ac:dyDescent="0.15">
      <c r="A43" s="13"/>
      <c r="B43" s="13"/>
      <c r="F43" s="13"/>
      <c r="G43" s="19"/>
      <c r="K43" s="13"/>
      <c r="L43" s="13"/>
      <c r="O43" s="13"/>
      <c r="P43" s="13"/>
      <c r="Q43" s="19"/>
      <c r="T43" s="13"/>
      <c r="Y43" s="30" t="s">
        <v>298</v>
      </c>
      <c r="Z43" s="30" t="s">
        <v>426</v>
      </c>
      <c r="AF43" s="28"/>
      <c r="AK43" s="37" t="str">
        <f t="shared" si="7"/>
        <v>p</v>
      </c>
    </row>
    <row r="44" spans="1:37" x14ac:dyDescent="0.15">
      <c r="A44" s="13"/>
      <c r="B44" s="13"/>
      <c r="F44" s="13"/>
      <c r="G44" s="19"/>
      <c r="K44" s="13"/>
      <c r="L44" s="13"/>
      <c r="O44" s="13"/>
      <c r="P44" s="13"/>
      <c r="Q44" s="19"/>
      <c r="T44" s="13"/>
      <c r="Y44" s="30" t="s">
        <v>299</v>
      </c>
      <c r="Z44" s="30" t="s">
        <v>427</v>
      </c>
      <c r="AF44" s="28"/>
      <c r="AK44" s="37" t="str">
        <f t="shared" si="7"/>
        <v>q</v>
      </c>
    </row>
    <row r="45" spans="1:37" x14ac:dyDescent="0.15">
      <c r="A45" s="13"/>
      <c r="B45" s="13"/>
      <c r="F45" s="13"/>
      <c r="G45" s="19"/>
      <c r="K45" s="13"/>
      <c r="L45" s="13"/>
      <c r="O45" s="13"/>
      <c r="P45" s="13"/>
      <c r="Q45" s="19"/>
      <c r="T45" s="13"/>
      <c r="U45" s="27" t="s">
        <v>156</v>
      </c>
      <c r="Y45" s="30" t="s">
        <v>300</v>
      </c>
      <c r="Z45" s="30" t="s">
        <v>428</v>
      </c>
      <c r="AF45" s="28"/>
      <c r="AK45" s="37" t="str">
        <f t="shared" si="7"/>
        <v>r</v>
      </c>
    </row>
    <row r="46" spans="1:37" x14ac:dyDescent="0.15">
      <c r="A46" s="13"/>
      <c r="B46" s="13"/>
      <c r="F46" s="13"/>
      <c r="G46" s="19"/>
      <c r="K46" s="13"/>
      <c r="L46" s="13"/>
      <c r="O46" s="13"/>
      <c r="P46" s="13"/>
      <c r="Q46" s="19"/>
      <c r="T46" s="13"/>
      <c r="U46" s="67" t="s">
        <v>560</v>
      </c>
      <c r="Y46" s="30" t="s">
        <v>301</v>
      </c>
      <c r="Z46" s="30" t="s">
        <v>429</v>
      </c>
      <c r="AF46" s="28"/>
      <c r="AK46" s="37" t="str">
        <f t="shared" si="7"/>
        <v>s</v>
      </c>
    </row>
    <row r="47" spans="1:37" x14ac:dyDescent="0.15">
      <c r="A47" s="13"/>
      <c r="B47" s="13"/>
      <c r="F47" s="13"/>
      <c r="G47" s="19"/>
      <c r="K47" s="13"/>
      <c r="L47" s="13"/>
      <c r="O47" s="13"/>
      <c r="P47" s="13"/>
      <c r="Q47" s="19"/>
      <c r="T47" s="13"/>
      <c r="Y47" s="30" t="s">
        <v>302</v>
      </c>
      <c r="Z47" s="30" t="s">
        <v>430</v>
      </c>
      <c r="AF47" s="28"/>
      <c r="AK47" s="37" t="str">
        <f t="shared" si="7"/>
        <v>t</v>
      </c>
    </row>
    <row r="48" spans="1:37" x14ac:dyDescent="0.15">
      <c r="A48" s="13"/>
      <c r="B48" s="13"/>
      <c r="F48" s="13"/>
      <c r="G48" s="19"/>
      <c r="K48" s="13"/>
      <c r="L48" s="13"/>
      <c r="O48" s="13"/>
      <c r="P48" s="13"/>
      <c r="Q48" s="19"/>
      <c r="T48" s="13"/>
      <c r="U48" s="67">
        <v>2021</v>
      </c>
      <c r="Y48" s="30" t="s">
        <v>303</v>
      </c>
      <c r="Z48" s="30" t="s">
        <v>431</v>
      </c>
      <c r="AF48" s="28"/>
      <c r="AK48" s="37" t="str">
        <f t="shared" si="7"/>
        <v>u</v>
      </c>
    </row>
    <row r="49" spans="1:37" x14ac:dyDescent="0.15">
      <c r="A49" s="13"/>
      <c r="B49" s="13"/>
      <c r="F49" s="13"/>
      <c r="G49" s="19"/>
      <c r="K49" s="13"/>
      <c r="L49" s="13"/>
      <c r="O49" s="13"/>
      <c r="P49" s="13"/>
      <c r="Q49" s="19"/>
      <c r="T49" s="13"/>
      <c r="U49" s="67">
        <v>2022</v>
      </c>
      <c r="Y49" s="30" t="s">
        <v>304</v>
      </c>
      <c r="Z49" s="30" t="s">
        <v>432</v>
      </c>
      <c r="AF49" s="28"/>
      <c r="AK49" s="37" t="str">
        <f t="shared" si="7"/>
        <v>v</v>
      </c>
    </row>
    <row r="50" spans="1:37" x14ac:dyDescent="0.15">
      <c r="A50" s="13"/>
      <c r="B50" s="13"/>
      <c r="F50" s="13"/>
      <c r="G50" s="19"/>
      <c r="K50" s="13"/>
      <c r="L50" s="13"/>
      <c r="O50" s="13"/>
      <c r="P50" s="13"/>
      <c r="Q50" s="19"/>
      <c r="T50" s="13"/>
      <c r="U50" s="67">
        <v>2023</v>
      </c>
      <c r="Y50" s="30" t="s">
        <v>305</v>
      </c>
      <c r="Z50" s="30" t="s">
        <v>433</v>
      </c>
      <c r="AF50" s="28"/>
    </row>
    <row r="51" spans="1:37" x14ac:dyDescent="0.15">
      <c r="A51" s="13"/>
      <c r="B51" s="13"/>
      <c r="F51" s="13"/>
      <c r="G51" s="19"/>
      <c r="K51" s="13"/>
      <c r="L51" s="13"/>
      <c r="O51" s="13"/>
      <c r="P51" s="13"/>
      <c r="Q51" s="19"/>
      <c r="T51" s="13"/>
      <c r="U51" s="67">
        <v>2024</v>
      </c>
      <c r="Y51" s="30" t="s">
        <v>306</v>
      </c>
      <c r="Z51" s="30" t="s">
        <v>434</v>
      </c>
      <c r="AF51" s="28"/>
    </row>
    <row r="52" spans="1:37" x14ac:dyDescent="0.15">
      <c r="A52" s="13"/>
      <c r="B52" s="13"/>
      <c r="F52" s="13"/>
      <c r="G52" s="19"/>
      <c r="K52" s="13"/>
      <c r="L52" s="13"/>
      <c r="O52" s="13"/>
      <c r="P52" s="13"/>
      <c r="Q52" s="19"/>
      <c r="T52" s="13"/>
      <c r="U52" s="67">
        <v>2025</v>
      </c>
      <c r="Y52" s="30" t="s">
        <v>307</v>
      </c>
      <c r="Z52" s="30" t="s">
        <v>435</v>
      </c>
      <c r="AF52" s="28"/>
    </row>
    <row r="53" spans="1:37" x14ac:dyDescent="0.15">
      <c r="A53" s="13"/>
      <c r="B53" s="13"/>
      <c r="F53" s="13"/>
      <c r="G53" s="19"/>
      <c r="K53" s="13"/>
      <c r="L53" s="13"/>
      <c r="O53" s="13"/>
      <c r="P53" s="13"/>
      <c r="Q53" s="19"/>
      <c r="T53" s="13"/>
      <c r="U53" s="67">
        <v>2026</v>
      </c>
      <c r="Y53" s="30" t="s">
        <v>308</v>
      </c>
      <c r="Z53" s="30" t="s">
        <v>436</v>
      </c>
      <c r="AF53" s="28"/>
    </row>
    <row r="54" spans="1:37" x14ac:dyDescent="0.15">
      <c r="A54" s="13"/>
      <c r="B54" s="13"/>
      <c r="F54" s="13"/>
      <c r="G54" s="19"/>
      <c r="K54" s="13"/>
      <c r="L54" s="13"/>
      <c r="O54" s="13"/>
      <c r="P54" s="20"/>
      <c r="Q54" s="19"/>
      <c r="T54" s="13"/>
      <c r="Y54" s="30" t="s">
        <v>309</v>
      </c>
      <c r="Z54" s="30" t="s">
        <v>437</v>
      </c>
      <c r="AF54" s="28"/>
    </row>
    <row r="55" spans="1:37" x14ac:dyDescent="0.15">
      <c r="A55" s="13"/>
      <c r="B55" s="13"/>
      <c r="F55" s="13"/>
      <c r="G55" s="19"/>
      <c r="K55" s="13"/>
      <c r="L55" s="13"/>
      <c r="O55" s="13"/>
      <c r="P55" s="13"/>
      <c r="Q55" s="19"/>
      <c r="T55" s="13"/>
      <c r="Y55" s="30" t="s">
        <v>310</v>
      </c>
      <c r="Z55" s="30" t="s">
        <v>438</v>
      </c>
      <c r="AF55" s="28"/>
    </row>
    <row r="56" spans="1:37" x14ac:dyDescent="0.15">
      <c r="A56" s="13"/>
      <c r="B56" s="13"/>
      <c r="F56" s="13"/>
      <c r="G56" s="19"/>
      <c r="K56" s="13"/>
      <c r="L56" s="13"/>
      <c r="O56" s="13"/>
      <c r="P56" s="13"/>
      <c r="Q56" s="19"/>
      <c r="T56" s="13"/>
      <c r="U56" s="67">
        <v>20</v>
      </c>
      <c r="Y56" s="30" t="s">
        <v>311</v>
      </c>
      <c r="Z56" s="30" t="s">
        <v>439</v>
      </c>
      <c r="AF56" s="28"/>
    </row>
    <row r="57" spans="1:37" x14ac:dyDescent="0.15">
      <c r="A57" s="13"/>
      <c r="B57" s="13"/>
      <c r="F57" s="13"/>
      <c r="G57" s="19"/>
      <c r="K57" s="13"/>
      <c r="L57" s="13"/>
      <c r="O57" s="13"/>
      <c r="P57" s="13"/>
      <c r="Q57" s="19"/>
      <c r="T57" s="13"/>
      <c r="U57" s="30" t="s">
        <v>509</v>
      </c>
      <c r="Y57" s="30" t="s">
        <v>312</v>
      </c>
      <c r="Z57" s="30" t="s">
        <v>440</v>
      </c>
      <c r="AF57" s="28"/>
    </row>
    <row r="58" spans="1:37" x14ac:dyDescent="0.15">
      <c r="A58" s="13"/>
      <c r="B58" s="13"/>
      <c r="F58" s="13"/>
      <c r="G58" s="19"/>
      <c r="K58" s="13"/>
      <c r="L58" s="13"/>
      <c r="O58" s="13"/>
      <c r="P58" s="13"/>
      <c r="Q58" s="19"/>
      <c r="T58" s="13"/>
      <c r="U58" s="30" t="s">
        <v>510</v>
      </c>
      <c r="Y58" s="30" t="s">
        <v>313</v>
      </c>
      <c r="Z58" s="30" t="s">
        <v>441</v>
      </c>
      <c r="AF58" s="28"/>
    </row>
    <row r="59" spans="1:37" x14ac:dyDescent="0.15">
      <c r="A59" s="13"/>
      <c r="B59" s="13"/>
      <c r="F59" s="13"/>
      <c r="G59" s="19"/>
      <c r="K59" s="13"/>
      <c r="L59" s="13"/>
      <c r="O59" s="13"/>
      <c r="P59" s="13"/>
      <c r="Q59" s="19"/>
      <c r="T59" s="13"/>
      <c r="Y59" s="30" t="s">
        <v>314</v>
      </c>
      <c r="Z59" s="30" t="s">
        <v>442</v>
      </c>
      <c r="AF59" s="28"/>
    </row>
    <row r="60" spans="1:37" x14ac:dyDescent="0.15">
      <c r="A60" s="13"/>
      <c r="B60" s="13"/>
      <c r="F60" s="13"/>
      <c r="G60" s="19"/>
      <c r="K60" s="13"/>
      <c r="L60" s="13"/>
      <c r="O60" s="13"/>
      <c r="P60" s="13"/>
      <c r="Q60" s="19"/>
      <c r="T60" s="13"/>
      <c r="Y60" s="30" t="s">
        <v>315</v>
      </c>
      <c r="Z60" s="30" t="s">
        <v>443</v>
      </c>
      <c r="AF60" s="28"/>
    </row>
    <row r="61" spans="1:37" x14ac:dyDescent="0.15">
      <c r="A61" s="13"/>
      <c r="B61" s="13"/>
      <c r="F61" s="13"/>
      <c r="G61" s="19"/>
      <c r="K61" s="13"/>
      <c r="L61" s="13"/>
      <c r="O61" s="13"/>
      <c r="P61" s="13"/>
      <c r="Q61" s="19"/>
      <c r="T61" s="13"/>
      <c r="Y61" s="30" t="s">
        <v>316</v>
      </c>
      <c r="Z61" s="30" t="s">
        <v>444</v>
      </c>
      <c r="AF61" s="28"/>
    </row>
    <row r="62" spans="1:37" x14ac:dyDescent="0.15">
      <c r="A62" s="13"/>
      <c r="B62" s="13"/>
      <c r="F62" s="13"/>
      <c r="G62" s="19"/>
      <c r="K62" s="13"/>
      <c r="L62" s="13"/>
      <c r="O62" s="13"/>
      <c r="P62" s="13"/>
      <c r="Q62" s="19"/>
      <c r="T62" s="13"/>
      <c r="Y62" s="30" t="s">
        <v>317</v>
      </c>
      <c r="Z62" s="30" t="s">
        <v>445</v>
      </c>
      <c r="AF62" s="28"/>
    </row>
    <row r="63" spans="1:37" x14ac:dyDescent="0.15">
      <c r="A63" s="13"/>
      <c r="B63" s="13"/>
      <c r="F63" s="13"/>
      <c r="G63" s="19"/>
      <c r="K63" s="13"/>
      <c r="L63" s="13"/>
      <c r="O63" s="13"/>
      <c r="P63" s="13"/>
      <c r="Q63" s="19"/>
      <c r="T63" s="13"/>
      <c r="Y63" s="30" t="s">
        <v>318</v>
      </c>
      <c r="Z63" s="30" t="s">
        <v>446</v>
      </c>
      <c r="AF63" s="28"/>
    </row>
    <row r="64" spans="1:37" x14ac:dyDescent="0.15">
      <c r="A64" s="13"/>
      <c r="B64" s="13"/>
      <c r="F64" s="13"/>
      <c r="G64" s="19"/>
      <c r="K64" s="13"/>
      <c r="L64" s="13"/>
      <c r="O64" s="13"/>
      <c r="P64" s="13"/>
      <c r="Q64" s="19"/>
      <c r="T64" s="13"/>
      <c r="Y64" s="30" t="s">
        <v>319</v>
      </c>
      <c r="Z64" s="30" t="s">
        <v>447</v>
      </c>
      <c r="AF64" s="28"/>
    </row>
    <row r="65" spans="1:32" x14ac:dyDescent="0.15">
      <c r="A65" s="13"/>
      <c r="B65" s="13"/>
      <c r="F65" s="13"/>
      <c r="G65" s="19"/>
      <c r="K65" s="13"/>
      <c r="L65" s="13"/>
      <c r="O65" s="13"/>
      <c r="P65" s="13"/>
      <c r="Q65" s="19"/>
      <c r="T65" s="13"/>
      <c r="Y65" s="30" t="s">
        <v>320</v>
      </c>
      <c r="Z65" s="30" t="s">
        <v>448</v>
      </c>
      <c r="AF65" s="28"/>
    </row>
    <row r="66" spans="1:32" x14ac:dyDescent="0.15">
      <c r="A66" s="13"/>
      <c r="B66" s="13"/>
      <c r="F66" s="13"/>
      <c r="G66" s="19"/>
      <c r="K66" s="13"/>
      <c r="L66" s="13"/>
      <c r="O66" s="13"/>
      <c r="P66" s="13"/>
      <c r="Q66" s="19"/>
      <c r="T66" s="13"/>
      <c r="Y66" s="30" t="s">
        <v>63</v>
      </c>
      <c r="Z66" s="30" t="s">
        <v>449</v>
      </c>
      <c r="AF66" s="28"/>
    </row>
    <row r="67" spans="1:32" x14ac:dyDescent="0.15">
      <c r="A67" s="13"/>
      <c r="B67" s="13"/>
      <c r="F67" s="13"/>
      <c r="G67" s="19"/>
      <c r="K67" s="13"/>
      <c r="L67" s="13"/>
      <c r="O67" s="13"/>
      <c r="P67" s="13"/>
      <c r="Q67" s="19"/>
      <c r="T67" s="13"/>
      <c r="Y67" s="30" t="s">
        <v>321</v>
      </c>
      <c r="Z67" s="30" t="s">
        <v>450</v>
      </c>
      <c r="AF67" s="28"/>
    </row>
    <row r="68" spans="1:32" x14ac:dyDescent="0.15">
      <c r="A68" s="13"/>
      <c r="B68" s="13"/>
      <c r="F68" s="13"/>
      <c r="G68" s="19"/>
      <c r="K68" s="13"/>
      <c r="L68" s="13"/>
      <c r="O68" s="13"/>
      <c r="P68" s="13"/>
      <c r="Q68" s="19"/>
      <c r="T68" s="13"/>
      <c r="Y68" s="30" t="s">
        <v>322</v>
      </c>
      <c r="Z68" s="30" t="s">
        <v>451</v>
      </c>
      <c r="AF68" s="28"/>
    </row>
    <row r="69" spans="1:32" x14ac:dyDescent="0.15">
      <c r="A69" s="13"/>
      <c r="B69" s="13"/>
      <c r="F69" s="13"/>
      <c r="G69" s="19"/>
      <c r="K69" s="13"/>
      <c r="L69" s="13"/>
      <c r="O69" s="13"/>
      <c r="P69" s="13"/>
      <c r="Q69" s="19"/>
      <c r="T69" s="13"/>
      <c r="Y69" s="30" t="s">
        <v>323</v>
      </c>
      <c r="Z69" s="30" t="s">
        <v>452</v>
      </c>
      <c r="AF69" s="28"/>
    </row>
    <row r="70" spans="1:32" x14ac:dyDescent="0.15">
      <c r="A70" s="13"/>
      <c r="B70" s="13"/>
      <c r="Y70" s="30" t="s">
        <v>324</v>
      </c>
      <c r="Z70" s="30" t="s">
        <v>453</v>
      </c>
    </row>
    <row r="71" spans="1:32" x14ac:dyDescent="0.15">
      <c r="Y71" s="30" t="s">
        <v>325</v>
      </c>
      <c r="Z71" s="30" t="s">
        <v>454</v>
      </c>
    </row>
    <row r="72" spans="1:32" x14ac:dyDescent="0.15">
      <c r="Y72" s="30" t="s">
        <v>326</v>
      </c>
      <c r="Z72" s="30" t="s">
        <v>455</v>
      </c>
    </row>
    <row r="73" spans="1:32" x14ac:dyDescent="0.15">
      <c r="Y73" s="30" t="s">
        <v>327</v>
      </c>
      <c r="Z73" s="30" t="s">
        <v>456</v>
      </c>
    </row>
    <row r="74" spans="1:32" x14ac:dyDescent="0.15">
      <c r="Y74" s="30" t="s">
        <v>328</v>
      </c>
      <c r="Z74" s="30" t="s">
        <v>457</v>
      </c>
    </row>
    <row r="75" spans="1:32" x14ac:dyDescent="0.15">
      <c r="Y75" s="30" t="s">
        <v>329</v>
      </c>
      <c r="Z75" s="30" t="s">
        <v>458</v>
      </c>
    </row>
    <row r="76" spans="1:32" x14ac:dyDescent="0.15">
      <c r="Y76" s="30" t="s">
        <v>330</v>
      </c>
      <c r="Z76" s="30" t="s">
        <v>459</v>
      </c>
    </row>
    <row r="77" spans="1:32" x14ac:dyDescent="0.15">
      <c r="Y77" s="30" t="s">
        <v>331</v>
      </c>
      <c r="Z77" s="30" t="s">
        <v>460</v>
      </c>
    </row>
    <row r="78" spans="1:32" x14ac:dyDescent="0.15">
      <c r="Y78" s="30" t="s">
        <v>332</v>
      </c>
      <c r="Z78" s="30" t="s">
        <v>461</v>
      </c>
    </row>
    <row r="79" spans="1:32" x14ac:dyDescent="0.15">
      <c r="Y79" s="30" t="s">
        <v>333</v>
      </c>
      <c r="Z79" s="30" t="s">
        <v>462</v>
      </c>
    </row>
    <row r="80" spans="1:32" x14ac:dyDescent="0.15">
      <c r="Y80" s="30" t="s">
        <v>334</v>
      </c>
      <c r="Z80" s="30" t="s">
        <v>463</v>
      </c>
    </row>
    <row r="81" spans="25:26" x14ac:dyDescent="0.15">
      <c r="Y81" s="30" t="s">
        <v>335</v>
      </c>
      <c r="Z81" s="30" t="s">
        <v>464</v>
      </c>
    </row>
    <row r="82" spans="25:26" x14ac:dyDescent="0.15">
      <c r="Y82" s="30" t="s">
        <v>336</v>
      </c>
      <c r="Z82" s="30" t="s">
        <v>465</v>
      </c>
    </row>
    <row r="83" spans="25:26" x14ac:dyDescent="0.15">
      <c r="Y83" s="30" t="s">
        <v>337</v>
      </c>
      <c r="Z83" s="30" t="s">
        <v>466</v>
      </c>
    </row>
    <row r="84" spans="25:26" x14ac:dyDescent="0.15">
      <c r="Y84" s="30" t="s">
        <v>338</v>
      </c>
      <c r="Z84" s="30" t="s">
        <v>467</v>
      </c>
    </row>
    <row r="85" spans="25:26" x14ac:dyDescent="0.15">
      <c r="Y85" s="30" t="s">
        <v>339</v>
      </c>
      <c r="Z85" s="30" t="s">
        <v>468</v>
      </c>
    </row>
    <row r="86" spans="25:26" x14ac:dyDescent="0.15">
      <c r="Y86" s="30" t="s">
        <v>340</v>
      </c>
      <c r="Z86" s="30" t="s">
        <v>469</v>
      </c>
    </row>
    <row r="87" spans="25:26" x14ac:dyDescent="0.15">
      <c r="Y87" s="30" t="s">
        <v>341</v>
      </c>
      <c r="Z87" s="30" t="s">
        <v>470</v>
      </c>
    </row>
    <row r="88" spans="25:26" x14ac:dyDescent="0.15">
      <c r="Y88" s="30" t="s">
        <v>342</v>
      </c>
      <c r="Z88" s="30" t="s">
        <v>471</v>
      </c>
    </row>
    <row r="89" spans="25:26" x14ac:dyDescent="0.15">
      <c r="Y89" s="30" t="s">
        <v>343</v>
      </c>
      <c r="Z89" s="30" t="s">
        <v>472</v>
      </c>
    </row>
    <row r="90" spans="25:26" x14ac:dyDescent="0.15">
      <c r="Y90" s="30" t="s">
        <v>344</v>
      </c>
      <c r="Z90" s="30" t="s">
        <v>473</v>
      </c>
    </row>
    <row r="91" spans="25:26" x14ac:dyDescent="0.15">
      <c r="Y91" s="30" t="s">
        <v>345</v>
      </c>
      <c r="Z91" s="30" t="s">
        <v>474</v>
      </c>
    </row>
    <row r="92" spans="25:26" x14ac:dyDescent="0.15">
      <c r="Y92" s="30" t="s">
        <v>346</v>
      </c>
      <c r="Z92" s="30" t="s">
        <v>475</v>
      </c>
    </row>
    <row r="93" spans="25:26" x14ac:dyDescent="0.15">
      <c r="Y93" s="30" t="s">
        <v>347</v>
      </c>
      <c r="Z93" s="30" t="s">
        <v>476</v>
      </c>
    </row>
    <row r="94" spans="25:26" x14ac:dyDescent="0.15">
      <c r="Y94" s="30" t="s">
        <v>348</v>
      </c>
      <c r="Z94" s="30" t="s">
        <v>477</v>
      </c>
    </row>
    <row r="95" spans="25:26" x14ac:dyDescent="0.15">
      <c r="Y95" s="30" t="s">
        <v>349</v>
      </c>
      <c r="Z95" s="30" t="s">
        <v>478</v>
      </c>
    </row>
    <row r="96" spans="25:26" x14ac:dyDescent="0.15">
      <c r="Y96" s="30" t="s">
        <v>253</v>
      </c>
      <c r="Z96" s="30" t="s">
        <v>479</v>
      </c>
    </row>
    <row r="97" spans="25:26" x14ac:dyDescent="0.15">
      <c r="Y97" s="30" t="s">
        <v>350</v>
      </c>
      <c r="Z97" s="30" t="s">
        <v>480</v>
      </c>
    </row>
    <row r="98" spans="25:26" x14ac:dyDescent="0.15">
      <c r="Y98" s="30" t="s">
        <v>351</v>
      </c>
      <c r="Z98" s="30" t="s">
        <v>481</v>
      </c>
    </row>
    <row r="99" spans="25:26" x14ac:dyDescent="0.15">
      <c r="Y99" s="30" t="s">
        <v>381</v>
      </c>
      <c r="Z99" s="30" t="s">
        <v>482</v>
      </c>
    </row>
    <row r="100" spans="25:26" x14ac:dyDescent="0.15">
      <c r="Y100" s="30" t="s">
        <v>563</v>
      </c>
      <c r="Z100" s="30" t="s">
        <v>483</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2022-08-25T08:34:17Z</dcterms:created>
  <dcterms:modified xsi:type="dcterms:W3CDTF">2022-08-26T14:13:28Z</dcterms:modified>
</cp:coreProperties>
</file>