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行政事業レビューシート!$AZ$1:$AZ$119</definedName>
    <definedName name="_xlnm.Print_Area" localSheetId="0">行政事業レビューシート!$A$1:$AY$119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19" i="11" l="1"/>
  <c r="AW91" i="11" l="1"/>
  <c r="AT91" i="11"/>
  <c r="AQ91" i="11"/>
  <c r="AL91" i="11"/>
  <c r="AI91" i="11"/>
  <c r="AF91" i="11"/>
  <c r="Z91" i="11"/>
  <c r="W91" i="11"/>
  <c r="T91" i="11"/>
  <c r="N91" i="11"/>
  <c r="AW90" i="11"/>
  <c r="AT90" i="11"/>
  <c r="AQ90" i="11"/>
  <c r="AL90" i="11"/>
  <c r="AI90" i="11"/>
  <c r="AF90" i="11"/>
  <c r="Z90" i="11"/>
  <c r="W90" i="11"/>
  <c r="T90" i="11"/>
  <c r="N90" i="11"/>
  <c r="K90" i="11"/>
  <c r="H90" i="11"/>
  <c r="AU112" i="11" l="1"/>
  <c r="Y112"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<sst xmlns="http://schemas.openxmlformats.org/spreadsheetml/2006/main" count="773" uniqueCount="628">
  <si>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</si>
  <si>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</si>
  <si>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</si>
  <si>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</si>
  <si>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</si>
  <si>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</si>
  <si>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</si>
  <si>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</si>
  <si>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</si>
  <si>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</si>
  <si>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</si>
  <si>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</si>
  <si>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</si>
  <si>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</si>
  <si>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</si>
  <si>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</si>
  <si>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</si>
  <si>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</si>
  <si>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</si>
  <si>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</si>
  <si>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</si>
  <si>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</si>
  <si>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</si>
  <si>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</si>
  <si>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</si>
  <si>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</si>
  <si>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</si>
  <si>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</si>
  <si>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</si>
  <si>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</si>
  <si>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</si>
  <si>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</si>
  <si>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</si>
  <si>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</si>
  <si>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</si>
  <si>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</si>
  <si>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</si>
  <si>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</si>
  <si>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</si>
  <si>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</si>
  <si>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</si>
  <si>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</si>
  <si>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</si>
  <si>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</si>
  <si>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</si>
  <si>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</si>
  <si>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</si>
  <si>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</si>
  <si>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</si>
  <si>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</si>
  <si>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</si>
  <si>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</si>
  <si>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</si>
  <si>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</si>
  <si>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</si>
  <si>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</si>
  <si>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</si>
  <si>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</si>
  <si>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</si>
  <si>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</si>
  <si>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</si>
  <si>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</si>
  <si>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</si>
  <si>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</si>
  <si>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</si>
  <si>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</si>
  <si>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</si>
  <si>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</si>
  <si>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</si>
  <si>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</si>
  <si>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</si>
  <si>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</si>
  <si>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</si>
  <si>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</si>
  <si>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</si>
  <si>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</si>
  <si>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</si>
  <si>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</si>
  <si>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</si>
  <si>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</si>
  <si>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</si>
  <si>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</si>
  <si>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</si>
  <si>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</si>
  <si>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</si>
  <si>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</si>
  <si>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</si>
  <si>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</si>
  <si>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</si>
  <si>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</si>
  <si>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</si>
  <si>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</si>
  <si>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</si>
  <si>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</si>
  <si>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</si>
  <si>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</si>
  <si>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</si>
  <si>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</si>
  <si>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</si>
  <si>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</si>
  <si>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</si>
  <si>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</si>
  <si>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</si>
  <si>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</si>
  <si>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</si>
  <si>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</si>
  <si>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</si>
  <si>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</si>
  <si>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</si>
  <si>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</si>
  <si>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</si>
  <si>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</si>
  <si>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</si>
  <si>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</si>
  <si>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</si>
  <si>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</si>
  <si>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</si>
  <si>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</si>
  <si>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</si>
  <si>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</si>
  <si>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</si>
  <si>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</si>
  <si>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</si>
  <si>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</si>
  <si>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</si>
  <si>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</si>
  <si>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</si>
  <si>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</si>
  <si>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</si>
  <si>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</si>
  <si>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</si>
  <si>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</si>
  <si>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</si>
  <si>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</si>
  <si>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</si>
  <si>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</si>
  <si>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</si>
  <si>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</si>
  <si>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</si>
  <si>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</si>
  <si>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</si>
  <si>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</si>
  <si>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</si>
  <si>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</si>
  <si>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</si>
  <si>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</si>
  <si>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</si>
  <si>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</si>
  <si>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</si>
  <si>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</si>
  <si>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</si>
  <si>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</si>
  <si>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</si>
  <si>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</si>
  <si>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</si>
  <si>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</si>
  <si>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</si>
  <si>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</si>
  <si>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</si>
  <si>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</si>
  <si>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</si>
  <si>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</si>
  <si>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</si>
  <si>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</si>
  <si>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</si>
  <si>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</si>
  <si>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</si>
  <si>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</si>
  <si>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</si>
  <si>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</si>
  <si>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</si>
  <si>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</si>
  <si>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</si>
  <si>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</si>
  <si>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</si>
  <si>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</si>
  <si>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</si>
  <si>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</si>
  <si>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</si>
  <si>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</si>
  <si>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</si>
  <si>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</si>
  <si>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</si>
  <si>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</si>
  <si>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</si>
  <si>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</si>
  <si>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</si>
  <si>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</si>
  <si>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</si>
  <si>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</si>
  <si>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</si>
  <si>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</si>
  <si>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</si>
  <si>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</si>
  <si>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</si>
  <si>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</si>
  <si>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</si>
  <si>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</si>
  <si>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</si>
  <si>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</si>
  <si>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</si>
  <si>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</si>
  <si>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</si>
  <si>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</si>
  <si>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</si>
  <si>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</si>
  <si>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</si>
  <si>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</si>
  <si>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</si>
  <si>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</si>
  <si>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</si>
  <si>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</si>
  <si>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</si>
  <si>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</si>
  <si>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</si>
  <si>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</si>
  <si>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</si>
  <si>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</si>
  <si>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</si>
  <si>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</si>
  <si>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</si>
  <si>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</si>
  <si>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</si>
  <si>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</si>
  <si>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</si>
  <si>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</si>
  <si>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</si>
  <si>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</si>
  <si>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</si>
  <si>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</si>
  <si>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</si>
  <si>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</si>
  <si>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</si>
  <si>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</si>
  <si>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</si>
  <si>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</si>
  <si>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</si>
  <si>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</si>
  <si>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</si>
  <si>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</si>
  <si>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</si>
  <si>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</si>
  <si>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</si>
  <si>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</si>
  <si>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</si>
  <si>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</si>
  <si>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</si>
  <si>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</si>
  <si>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</si>
  <si>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</si>
  <si>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</si>
  <si>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</si>
  <si>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</si>
  <si>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</si>
  <si>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</si>
  <si>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</si>
  <si>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</si>
  <si>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</si>
  <si>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</si>
  <si>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</si>
  <si>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</si>
  <si>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</si>
  <si>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</si>
  <si>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</si>
  <si>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</si>
  <si>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</si>
  <si>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</si>
  <si>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</si>
  <si>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</si>
  <si>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</si>
  <si>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</si>
  <si>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</si>
  <si>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</si>
  <si>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</si>
  <si>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</si>
  <si>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</si>
  <si>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</si>
  <si>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</si>
  <si>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</si>
  <si>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</si>
  <si>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</si>
  <si>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</si>
  <si>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</si>
  <si>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</si>
  <si>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</si>
  <si>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</si>
  <si>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</si>
  <si>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</si>
  <si>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</si>
  <si>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</si>
  <si>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</si>
  <si>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</si>
  <si>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</si>
  <si>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</si>
  <si>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</si>
  <si>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</si>
  <si>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</si>
  <si>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</si>
  <si>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</si>
  <si>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</si>
  <si>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</si>
  <si>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</si>
  <si>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</si>
  <si>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</si>
  <si>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</si>
  <si>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</si>
  <si>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</si>
  <si>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</si>
  <si>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</si>
  <si>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</si>
  <si>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</si>
  <si>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</si>
  <si>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</si>
  <si>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</si>
  <si>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</si>
  <si>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</si>
  <si>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</si>
  <si>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</si>
  <si>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</si>
  <si>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</si>
  <si>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</si>
  <si>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</si>
  <si>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</si>
  <si>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</si>
  <si>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</si>
  <si>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</si>
  <si>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</si>
  <si>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</si>
  <si>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</si>
  <si>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</si>
  <si>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</si>
  <si>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</si>
  <si>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</si>
  <si>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</si>
  <si>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</si>
  <si>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</si>
  <si>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</si>
  <si>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</si>
  <si>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</si>
  <si>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</si>
  <si>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</si>
  <si>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</si>
  <si>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</si>
  <si>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</si>
  <si>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</si>
  <si>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</si>
  <si>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</si>
  <si>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</si>
  <si>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</si>
  <si>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</si>
  <si>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</si>
  <si>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</si>
  <si>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</si>
  <si>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</si>
  <si>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</si>
  <si>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</si>
  <si>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</si>
  <si>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</si>
  <si>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</si>
  <si>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</si>
  <si>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</si>
  <si>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</si>
  <si>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</si>
  <si>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</si>
  <si>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</si>
  <si>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</si>
  <si>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</si>
  <si>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</si>
  <si>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</si>
  <si>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</si>
  <si>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</si>
  <si>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</si>
  <si>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</si>
  <si>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</si>
  <si>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</si>
  <si>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</si>
  <si>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</si>
  <si>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</si>
  <si>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</si>
  <si>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</si>
  <si>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</si>
  <si>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</si>
  <si>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</si>
  <si>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</si>
  <si>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</si>
  <si>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</si>
  <si>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</si>
  <si>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</si>
  <si>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</si>
  <si>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</si>
  <si>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</si>
  <si>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</si>
  <si>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</si>
  <si>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</si>
  <si>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</si>
  <si>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</si>
  <si>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</si>
  <si>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</si>
  <si>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</si>
  <si>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</si>
  <si>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</si>
  <si>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</si>
  <si>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</si>
  <si>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</si>
  <si>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</si>
  <si>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</si>
  <si>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</si>
  <si>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</si>
  <si>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</si>
  <si>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</si>
  <si>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</si>
  <si>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</si>
  <si>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</si>
  <si>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</si>
  <si>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</si>
  <si>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</si>
  <si>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</si>
  <si>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</si>
  <si>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</si>
  <si>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</si>
  <si>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</si>
  <si>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</si>
  <si>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</si>
  <si>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</si>
  <si>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</si>
  <si>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</si>
  <si>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</si>
  <si>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</si>
  <si>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</si>
  <si>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</si>
  <si>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</si>
  <si>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</si>
  <si>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</si>
  <si>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</si>
  <si>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</si>
  <si>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</si>
  <si>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</si>
  <si>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</si>
  <si>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</si>
  <si>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</si>
  <si>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</si>
  <si>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</si>
  <si>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</si>
  <si>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</si>
  <si>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</si>
  <si>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</si>
  <si>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</si>
  <si>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</si>
  <si>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</si>
  <si>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</si>
  <si>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</si>
  <si>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</si>
  <si>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</si>
  <si>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</si>
  <si>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</si>
  <si>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</si>
  <si>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</si>
  <si>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</si>
  <si>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</si>
  <si>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</si>
  <si>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</si>
  <si>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</si>
  <si>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</si>
  <si>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</si>
  <si>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</si>
  <si>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</si>
  <si>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</si>
  <si>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</si>
  <si>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</si>
  <si>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</si>
  <si>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</si>
  <si>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</si>
  <si>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</si>
  <si>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</si>
  <si>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</si>
  <si>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</si>
  <si>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</si>
  <si>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</si>
  <si>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</si>
  <si>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</si>
  <si>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</si>
  <si>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</si>
  <si>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</si>
  <si>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</si>
  <si>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</si>
  <si>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</si>
  <si>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</si>
  <si>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</si>
  <si>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</si>
  <si>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</si>
  <si>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</si>
  <si>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</si>
  <si>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</si>
  <si>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</si>
  <si>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</si>
  <si>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</si>
  <si>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</si>
  <si>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</si>
  <si>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</si>
  <si>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</si>
  <si>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</si>
  <si>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</si>
  <si>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</si>
  <si>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</si>
  <si>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</si>
  <si>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</si>
  <si>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</si>
  <si>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</si>
  <si>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</si>
  <si>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</si>
  <si>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</si>
  <si>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</si>
  <si>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</si>
  <si>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</si>
  <si>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</si>
  <si>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</si>
  <si>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</si>
  <si>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</si>
  <si>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</si>
  <si>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</si>
  <si>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</si>
  <si>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</si>
  <si>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</si>
  <si>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</si>
  <si>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</si>
  <si>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</si>
  <si>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</si>
  <si>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</si>
  <si>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</si>
  <si>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</si>
  <si>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</si>
  <si>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</si>
  <si>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</si>
  <si>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</si>
  <si>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</si>
  <si>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</si>
  <si>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</si>
  <si>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</si>
  <si>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</si>
  <si>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</si>
  <si>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</si>
  <si>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</si>
  <si>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</si>
  <si>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</si>
  <si>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</si>
  <si>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</si>
  <si>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</si>
  <si>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</si>
  <si>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</si>
  <si>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</si>
  <si>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</si>
  <si>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</si>
  <si>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</si>
  <si>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</si>
  <si>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</si>
  <si>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</si>
  <si>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</si>
  <si>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</si>
  <si>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</si>
  <si>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</si>
  <si>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</si>
  <si>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</si>
  <si>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</si>
  <si>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</si>
  <si>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</si>
  <si>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未来技術データ活用支援事業</t>
  </si>
  <si>
    <t>政策統括官（経済財政分析担当）</t>
  </si>
  <si>
    <t>令和2年度</t>
  </si>
  <si>
    <t>令和3年度</t>
  </si>
  <si>
    <t>地方創生推進室</t>
  </si>
  <si>
    <t>－</t>
  </si>
  <si>
    <t>第２期「まち・ひと・しごと創生総合戦略」（2020改訂版）</t>
  </si>
  <si>
    <t>-</t>
  </si>
  <si>
    <t>地域</t>
  </si>
  <si>
    <t>地方公共団体にアンケートを実施</t>
  </si>
  <si>
    <t>執行額／対象地方公共団体数　　　　　　　　　　　　</t>
    <phoneticPr fontId="6"/>
  </si>
  <si>
    <t>百万円</t>
  </si>
  <si>
    <t>百万円/地域</t>
    <phoneticPr fontId="6"/>
  </si>
  <si>
    <t>9/10</t>
  </si>
  <si>
    <t>新32</t>
  </si>
  <si>
    <t>新02</t>
  </si>
  <si>
    <t>○</t>
  </si>
  <si>
    <t>府</t>
  </si>
  <si>
    <t>-</t>
    <phoneticPr fontId="6"/>
  </si>
  <si>
    <t>当該事業については、令和３年度で終了するもの。</t>
    <rPh sb="0" eb="2">
      <t>トウガイ</t>
    </rPh>
    <rPh sb="2" eb="4">
      <t>ジギョウ</t>
    </rPh>
    <rPh sb="10" eb="12">
      <t>レイワ</t>
    </rPh>
    <rPh sb="13" eb="15">
      <t>ネンド</t>
    </rPh>
    <rPh sb="16" eb="18">
      <t>シュウリョウ</t>
    </rPh>
    <phoneticPr fontId="6"/>
  </si>
  <si>
    <t>-</t>
    <phoneticPr fontId="6"/>
  </si>
  <si>
    <t>多くの地域ではデータ活用主体としての外部組織の自律的な立ち上げが困難な状況にあり、データを活用した取組が低調である。そのため、本事業を通じて、データニーズを地域で顕在化させることにより、地方公共団体のデータ提供を促進し、データ活用による地方創生モデルの確立を目指す。また、データ活用による地方創生モデルの構築方法を、実践者向けパンフレット「地方創生オープンデータ利活用サイクルの確立に向けて」として整理することにより、未来技術の活用による地方創生の全国への横展開の推進を図る。</t>
    <phoneticPr fontId="6"/>
  </si>
  <si>
    <t>データ活用の先進的な取組を行う地方公共団体が実施するアイデアソン、ハッカソン、官民ラウンドテーブル等について、深く密着したフィールド調査を実施し、地域データ活用の普及に向けた課題等を抽出する。当該調査を踏まえ、地域データ活用検討会を開催・運営し、地域におけるデータ活用サイクル構築のための手順を、実践者向けパンフレット「地方創生オープンデータ活用サイクルの確立に向けて」として取りまとめる。</t>
    <phoneticPr fontId="6"/>
  </si>
  <si>
    <t>-</t>
    <phoneticPr fontId="6"/>
  </si>
  <si>
    <t>-</t>
    <phoneticPr fontId="6"/>
  </si>
  <si>
    <t>1/0</t>
    <phoneticPr fontId="6"/>
  </si>
  <si>
    <t>先進的なデータ活用の取組に関するフィールド調査の対象とした地方公共団体の数</t>
    <phoneticPr fontId="6"/>
  </si>
  <si>
    <t>半数以上の地方公共団体において、オープンデータを活用した地域課題解決・改善を行う</t>
    <phoneticPr fontId="6"/>
  </si>
  <si>
    <t>地方公共団体において、オープンデータを活用した地域課題解決・改善を行う</t>
    <phoneticPr fontId="6"/>
  </si>
  <si>
    <t>委託費</t>
    <rPh sb="0" eb="2">
      <t>イタク</t>
    </rPh>
    <rPh sb="2" eb="3">
      <t>ヒ</t>
    </rPh>
    <phoneticPr fontId="6"/>
  </si>
  <si>
    <t>オープンデータガイドブックの梱包・発送</t>
    <phoneticPr fontId="6"/>
  </si>
  <si>
    <t>梱包・発送業務</t>
    <rPh sb="5" eb="7">
      <t>ギョウム</t>
    </rPh>
    <phoneticPr fontId="6"/>
  </si>
  <si>
    <t>本事業は、地方公共団体におけるデータ活用の先進事例調査等を通じてデータ活用による地方創生モデルを構築し、全国への横展開の推進を図るものであり、国が主導的な役割を果たす必要がある。</t>
  </si>
  <si>
    <t>本事業は、地方公共団体におけるデータ活用が十分でない現状を踏まえ、地域データの活用推進に向けて、データ活用による地方創生モデルのパンフレット策定及び地方創生モデルの全国への横展開を目的としているため、国の重要施策である地方創生の推進に資するものであり、国民や社会のニーズを的確に反映している。</t>
    <phoneticPr fontId="6"/>
  </si>
  <si>
    <t>無</t>
  </si>
  <si>
    <t>当該事業は、地域におけるデータ活用の促進を図り、データ活用による地方創生モデルの全国への横展開を図るものであることから、国の重要施策である地方創生の更なる推進に資するものであり、優先度が高いものである。</t>
    <phoneticPr fontId="6"/>
  </si>
  <si>
    <t>‐</t>
  </si>
  <si>
    <t>支出先の選定に当たっては、複数者から見積書を入手し最も安価な事業者を委託先に選定するなどし、コストの低減に努めている。</t>
    <rPh sb="0" eb="2">
      <t>シシュツ</t>
    </rPh>
    <rPh sb="2" eb="3">
      <t>サキ</t>
    </rPh>
    <rPh sb="4" eb="6">
      <t>センテイ</t>
    </rPh>
    <rPh sb="7" eb="8">
      <t>ア</t>
    </rPh>
    <rPh sb="13" eb="15">
      <t>フクスウ</t>
    </rPh>
    <rPh sb="15" eb="16">
      <t>シャ</t>
    </rPh>
    <rPh sb="18" eb="21">
      <t>ミツモリショ</t>
    </rPh>
    <rPh sb="22" eb="24">
      <t>ニュウシュ</t>
    </rPh>
    <rPh sb="25" eb="26">
      <t>モット</t>
    </rPh>
    <rPh sb="27" eb="29">
      <t>アンカ</t>
    </rPh>
    <rPh sb="30" eb="33">
      <t>ジギョウシャ</t>
    </rPh>
    <rPh sb="34" eb="37">
      <t>イタクサキ</t>
    </rPh>
    <rPh sb="38" eb="40">
      <t>センテイ</t>
    </rPh>
    <phoneticPr fontId="6"/>
  </si>
  <si>
    <t>パンフレット等の梱包・発送のために必要最低限の額である。</t>
    <rPh sb="6" eb="7">
      <t>ナド</t>
    </rPh>
    <rPh sb="8" eb="10">
      <t>コンポウ</t>
    </rPh>
    <rPh sb="11" eb="13">
      <t>ハッソウ</t>
    </rPh>
    <phoneticPr fontId="6"/>
  </si>
  <si>
    <t>送付先を自治体に限定することで、コスト削減及び事業の効率化を図っている。</t>
    <rPh sb="0" eb="3">
      <t>ソウフサキ</t>
    </rPh>
    <rPh sb="4" eb="7">
      <t>ジチタイ</t>
    </rPh>
    <rPh sb="8" eb="10">
      <t>ゲンテイ</t>
    </rPh>
    <rPh sb="19" eb="21">
      <t>サクゲン</t>
    </rPh>
    <rPh sb="21" eb="22">
      <t>オヨ</t>
    </rPh>
    <rPh sb="23" eb="25">
      <t>ジギョウ</t>
    </rPh>
    <rPh sb="26" eb="29">
      <t>コウリツカ</t>
    </rPh>
    <rPh sb="30" eb="31">
      <t>ハカ</t>
    </rPh>
    <phoneticPr fontId="6"/>
  </si>
  <si>
    <t>令和３年度では、令和２年度事業で取りまとめたパンフレット「地方創生オープンデータ利活用サイクルの確立に向けて」の周知・普及を図ることにより、未来技術の活用による地方創生の全国への横展開の推進に努めることとし、同パンフレットや事務局において作成した地域におけるＳｏｃｉｅｔｙ５．０推進関連施策集の全自治体への送付等を行った。</t>
    <rPh sb="3" eb="5">
      <t>ネンド</t>
    </rPh>
    <rPh sb="8" eb="10">
      <t>レイワ</t>
    </rPh>
    <rPh sb="11" eb="13">
      <t>ネンド</t>
    </rPh>
    <rPh sb="13" eb="15">
      <t>ジギョウ</t>
    </rPh>
    <rPh sb="16" eb="17">
      <t>ト</t>
    </rPh>
    <rPh sb="56" eb="58">
      <t>シュウチ</t>
    </rPh>
    <rPh sb="59" eb="61">
      <t>フキュウ</t>
    </rPh>
    <rPh sb="62" eb="63">
      <t>ハカ</t>
    </rPh>
    <rPh sb="104" eb="105">
      <t>ドウ</t>
    </rPh>
    <rPh sb="112" eb="115">
      <t>ジムキョク</t>
    </rPh>
    <rPh sb="119" eb="121">
      <t>サクセイ</t>
    </rPh>
    <rPh sb="147" eb="148">
      <t>ゼン</t>
    </rPh>
    <rPh sb="148" eb="151">
      <t>ジチタイ</t>
    </rPh>
    <rPh sb="153" eb="155">
      <t>ソウフ</t>
    </rPh>
    <rPh sb="155" eb="156">
      <t>ナド</t>
    </rPh>
    <rPh sb="157" eb="158">
      <t>オコナ</t>
    </rPh>
    <phoneticPr fontId="6"/>
  </si>
  <si>
    <t>地域におけるＳｏｃｉｅｔｙ５．０推進関連施策集を外部に委託せず、事務局において取りまとめたため。</t>
    <rPh sb="24" eb="26">
      <t>ガイブ</t>
    </rPh>
    <rPh sb="27" eb="29">
      <t>イタク</t>
    </rPh>
    <rPh sb="32" eb="35">
      <t>ジムキョク</t>
    </rPh>
    <rPh sb="39" eb="40">
      <t>ト</t>
    </rPh>
    <phoneticPr fontId="6"/>
  </si>
  <si>
    <t>オープンデータを活用して地域課題を解決・改善した地方公共団体の数を令和６年度までに600団体に引き上げる</t>
    <phoneticPr fontId="6"/>
  </si>
  <si>
    <t>オープンデータを活用して地域課題を解決・改善した地方公共団体の数は前年度から増加している。</t>
    <rPh sb="8" eb="10">
      <t>カツヨウ</t>
    </rPh>
    <rPh sb="12" eb="14">
      <t>チイキ</t>
    </rPh>
    <rPh sb="14" eb="16">
      <t>カダイ</t>
    </rPh>
    <rPh sb="17" eb="19">
      <t>カイケツ</t>
    </rPh>
    <rPh sb="20" eb="22">
      <t>カイゼン</t>
    </rPh>
    <rPh sb="24" eb="26">
      <t>チホウ</t>
    </rPh>
    <rPh sb="26" eb="28">
      <t>コウキョウ</t>
    </rPh>
    <rPh sb="28" eb="30">
      <t>ダンタイ</t>
    </rPh>
    <rPh sb="31" eb="32">
      <t>カズ</t>
    </rPh>
    <rPh sb="33" eb="36">
      <t>ゼンネンド</t>
    </rPh>
    <rPh sb="38" eb="40">
      <t>ゾウカ</t>
    </rPh>
    <phoneticPr fontId="6"/>
  </si>
  <si>
    <t>オープンデータ導入に係るパンフレットは、地方公共団体におけるオープンデータの取組に資するものである。</t>
    <phoneticPr fontId="6"/>
  </si>
  <si>
    <t>令和３年度では、新規の調査対象地域は０であるが、昨年度に取りまとめたパンフレットの送付により、オープンデータの周知・普及を行った。</t>
    <rPh sb="8" eb="10">
      <t>シンキ</t>
    </rPh>
    <rPh sb="11" eb="13">
      <t>チョウサ</t>
    </rPh>
    <rPh sb="13" eb="15">
      <t>タイショウ</t>
    </rPh>
    <rPh sb="15" eb="17">
      <t>チイキ</t>
    </rPh>
    <rPh sb="41" eb="43">
      <t>ソウフ</t>
    </rPh>
    <rPh sb="61" eb="62">
      <t>オコナ</t>
    </rPh>
    <phoneticPr fontId="6"/>
  </si>
  <si>
    <t>-</t>
    <phoneticPr fontId="6"/>
  </si>
  <si>
    <t>-</t>
    <phoneticPr fontId="6"/>
  </si>
  <si>
    <t>△</t>
  </si>
  <si>
    <t>未来技術の活用による地方創生の全国への横展開の推進を図るために、パンフレット「地方創生オープンデータ利活用サイクルの確立に向けて」の作成や周知・普及を行う。</t>
    <rPh sb="66" eb="68">
      <t>サクセイ</t>
    </rPh>
    <rPh sb="69" eb="71">
      <t>シュウチ</t>
    </rPh>
    <rPh sb="72" eb="74">
      <t>フキュウ</t>
    </rPh>
    <rPh sb="75" eb="76">
      <t>オコナ</t>
    </rPh>
    <phoneticPr fontId="6"/>
  </si>
  <si>
    <t>-</t>
    <phoneticPr fontId="6"/>
  </si>
  <si>
    <t>参事官　飯嶋　威夫</t>
    <rPh sb="4" eb="6">
      <t>イイジマ</t>
    </rPh>
    <rPh sb="7" eb="9">
      <t>タケオ</t>
    </rPh>
    <phoneticPr fontId="6"/>
  </si>
  <si>
    <t>５．地方創生</t>
    <phoneticPr fontId="6"/>
  </si>
  <si>
    <t>５．地方創生に関する施策の推進</t>
    <phoneticPr fontId="6"/>
  </si>
  <si>
    <t>点検対象外</t>
    <rPh sb="0" eb="2">
      <t>テンケン</t>
    </rPh>
    <rPh sb="2" eb="4">
      <t>タイショウ</t>
    </rPh>
    <rPh sb="4" eb="5">
      <t>ガイ</t>
    </rPh>
    <phoneticPr fontId="6"/>
  </si>
  <si>
    <t>終了予定</t>
  </si>
  <si>
    <t>今後、同種の事業を実施する際は、本事業で得られた知見やノウハウを最大限生かして、より効率的・効果的な事業の実施に努めること。</t>
    <phoneticPr fontId="6"/>
  </si>
  <si>
    <t>所見を踏まえ、より効率的・効果的な事業の実施に努める。</t>
    <rPh sb="0" eb="2">
      <t>ショケン</t>
    </rPh>
    <rPh sb="3" eb="4">
      <t>フ</t>
    </rPh>
    <phoneticPr fontId="6"/>
  </si>
  <si>
    <t>-</t>
    <phoneticPr fontId="6"/>
  </si>
  <si>
    <t>株式会社アライ印刷</t>
    <phoneticPr fontId="6"/>
  </si>
  <si>
    <t>朝日梱包株式会社</t>
    <phoneticPr fontId="6"/>
  </si>
  <si>
    <t>-</t>
    <phoneticPr fontId="6"/>
  </si>
  <si>
    <t>A.株式会社アライ印刷</t>
    <rPh sb="2" eb="6">
      <t>カブシキガイシャ</t>
    </rPh>
    <rPh sb="9" eb="11">
      <t>インサツ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</si>
</sst>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0" fillId="0" borderId="0" xfId="0" applyAlignment="1">
      <alignment horizontal="right" vertical="center"/>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3" xfId="0" applyNumberFormat="1"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179" fontId="23" fillId="0" borderId="23" xfId="0" applyNumberFormat="1"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49" fontId="21"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60" xfId="0" applyFont="1" applyBorder="1" applyAlignment="1">
      <alignment horizontal="center" vertical="center"/>
    </xf>
    <xf numFmtId="177" fontId="0" fillId="0" borderId="118" xfId="0" applyNumberFormat="1" applyFont="1" applyFill="1" applyBorder="1" applyAlignment="1" applyProtection="1">
      <alignment horizontal="right" vertical="center"/>
      <protection locked="0"/>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9" fontId="23" fillId="0" borderId="135" xfId="0" applyNumberFormat="1" applyFont="1" applyFill="1" applyBorder="1" applyAlignment="1" applyProtection="1">
      <alignment horizontal="center" vertical="center" wrapText="1"/>
      <protection locked="0"/>
    </xf>
    <xf numFmtId="49" fontId="21" fillId="0" borderId="135" xfId="0" applyNumberFormat="1" applyFont="1" applyFill="1" applyBorder="1" applyAlignment="1" applyProtection="1">
      <alignment horizontal="center" vertical="center" wrapText="1"/>
      <protection locked="0"/>
    </xf>
    <xf numFmtId="49" fontId="21" fillId="0" borderId="105"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49" fontId="21" fillId="0" borderId="92" xfId="0" applyNumberFormat="1" applyFont="1" applyFill="1" applyBorder="1" applyAlignment="1" applyProtection="1">
      <alignment horizontal="center" vertical="center" wrapText="1"/>
      <protection locked="0"/>
    </xf>
    <xf numFmtId="0" fontId="23" fillId="0" borderId="141" xfId="0" applyFont="1" applyFill="1" applyBorder="1" applyAlignment="1" applyProtection="1">
      <alignment horizontal="center" vertical="center" wrapText="1"/>
      <protection locked="0"/>
    </xf>
    <xf numFmtId="49" fontId="21" fillId="0" borderId="141" xfId="0" applyNumberFormat="1" applyFont="1" applyFill="1" applyBorder="1" applyAlignment="1" applyProtection="1">
      <alignment horizontal="center" vertical="center" wrapText="1"/>
      <protection locked="0"/>
    </xf>
    <xf numFmtId="49" fontId="21" fillId="0" borderId="77" xfId="0" applyNumberFormat="1" applyFont="1" applyFill="1" applyBorder="1" applyAlignment="1" applyProtection="1">
      <alignment horizontal="center" vertical="center" wrapText="1"/>
      <protection locked="0"/>
    </xf>
    <xf numFmtId="49" fontId="21" fillId="0" borderId="104" xfId="0" applyNumberFormat="1" applyFont="1" applyFill="1" applyBorder="1" applyAlignment="1" applyProtection="1">
      <alignment horizontal="center" vertical="center" wrapText="1"/>
      <protection locked="0"/>
    </xf>
    <xf numFmtId="179" fontId="23" fillId="0" borderId="137" xfId="0" applyNumberFormat="1" applyFont="1" applyFill="1" applyBorder="1" applyAlignment="1" applyProtection="1">
      <alignment horizontal="center"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6" fillId="6" borderId="38" xfId="0" applyFont="1" applyFill="1" applyBorder="1" applyAlignment="1">
      <alignment horizontal="center" vertical="center" textRotation="255" wrapText="1"/>
    </xf>
    <xf numFmtId="0" fontId="16" fillId="6" borderId="40" xfId="0" applyFont="1" applyFill="1" applyBorder="1" applyAlignment="1">
      <alignment horizontal="center" vertical="center" textRotation="255" wrapText="1"/>
    </xf>
    <xf numFmtId="0" fontId="16" fillId="6" borderId="61" xfId="0" applyFont="1" applyFill="1" applyBorder="1" applyAlignment="1">
      <alignment horizontal="center" vertical="center" textRotation="255" wrapText="1"/>
    </xf>
    <xf numFmtId="0" fontId="16" fillId="6" borderId="87" xfId="0" applyFont="1" applyFill="1" applyBorder="1" applyAlignment="1">
      <alignment horizontal="center" vertical="center" textRotation="255" wrapText="1"/>
    </xf>
    <xf numFmtId="0" fontId="14" fillId="6" borderId="38"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6" fillId="6" borderId="79"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30" xfId="0" applyFont="1" applyFill="1" applyBorder="1" applyAlignment="1">
      <alignment horizontal="center" vertical="center" textRotation="255" wrapText="1"/>
    </xf>
    <xf numFmtId="0" fontId="14" fillId="6" borderId="84" xfId="0" applyFont="1" applyFill="1" applyBorder="1" applyAlignment="1">
      <alignment horizontal="center" vertical="center" wrapText="1"/>
    </xf>
    <xf numFmtId="0" fontId="14"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14" fillId="6" borderId="42"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4" fillId="2" borderId="114" xfId="0" applyFont="1" applyFill="1" applyBorder="1" applyAlignment="1">
      <alignment horizontal="center" vertical="center" wrapText="1"/>
    </xf>
    <xf numFmtId="0" fontId="14" fillId="2" borderId="119" xfId="0" applyFont="1" applyFill="1" applyBorder="1" applyAlignment="1">
      <alignment horizontal="center" vertical="center"/>
    </xf>
    <xf numFmtId="0" fontId="14" fillId="2" borderId="132"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2" borderId="119"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4"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88"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3"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32" xfId="0" applyFont="1" applyFill="1" applyBorder="1" applyAlignment="1">
      <alignment horizontal="center" vertical="center"/>
    </xf>
    <xf numFmtId="0" fontId="13" fillId="2" borderId="88"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2" fillId="0" borderId="64"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21" fillId="5" borderId="144" xfId="0" applyFont="1" applyFill="1" applyBorder="1" applyAlignment="1">
      <alignment horizontal="center" vertical="center" wrapText="1"/>
    </xf>
    <xf numFmtId="0" fontId="21" fillId="5" borderId="145" xfId="0" applyFont="1" applyFill="1" applyBorder="1" applyAlignment="1">
      <alignment horizontal="center" vertical="center" wrapText="1"/>
    </xf>
    <xf numFmtId="0" fontId="21" fillId="5" borderId="146"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49" fontId="21" fillId="0" borderId="137"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49" fontId="21" fillId="0" borderId="78" xfId="0" applyNumberFormat="1" applyFont="1" applyFill="1" applyBorder="1" applyAlignment="1" applyProtection="1">
      <alignment horizontal="center" vertical="center" wrapText="1"/>
      <protection locked="0"/>
    </xf>
    <xf numFmtId="49" fontId="21" fillId="0" borderId="139" xfId="0" applyNumberFormat="1" applyFont="1" applyFill="1" applyBorder="1" applyAlignment="1" applyProtection="1">
      <alignment horizontal="center" vertical="center" wrapText="1"/>
      <protection locked="0"/>
    </xf>
    <xf numFmtId="179" fontId="23" fillId="0" borderId="141" xfId="0" applyNumberFormat="1" applyFont="1" applyFill="1" applyBorder="1" applyAlignment="1" applyProtection="1">
      <alignment horizontal="center" vertical="center" wrapText="1"/>
      <protection locked="0"/>
    </xf>
    <xf numFmtId="49" fontId="21" fillId="0" borderId="142" xfId="0" applyNumberFormat="1" applyFont="1" applyFill="1" applyBorder="1" applyAlignment="1" applyProtection="1">
      <alignment horizontal="center" vertical="center" wrapText="1"/>
      <protection locked="0"/>
    </xf>
    <xf numFmtId="0" fontId="21" fillId="5" borderId="140" xfId="0" applyFont="1" applyFill="1" applyBorder="1" applyAlignment="1" applyProtection="1">
      <alignment horizontal="center" vertical="center" wrapText="1"/>
      <protection locked="0"/>
    </xf>
    <xf numFmtId="0" fontId="21" fillId="5" borderId="141" xfId="0" applyFont="1" applyFill="1" applyBorder="1" applyAlignment="1" applyProtection="1">
      <alignment horizontal="center" vertical="center" wrapText="1"/>
      <protection locked="0"/>
    </xf>
    <xf numFmtId="0" fontId="21" fillId="5" borderId="143"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7" xfId="0"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8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112126</xdr:colOff>
      <xdr:row>93</xdr:row>
      <xdr:rowOff>98613</xdr:rowOff>
    </xdr:from>
    <xdr:to>
      <xdr:col>32</xdr:col>
      <xdr:colOff>11391</xdr:colOff>
      <xdr:row>95</xdr:row>
      <xdr:rowOff>344925</xdr:rowOff>
    </xdr:to>
    <xdr:sp macro="" textlink="">
      <xdr:nvSpPr>
        <xdr:cNvPr id="2" name="テキスト ボックス 1"/>
        <xdr:cNvSpPr txBox="1"/>
      </xdr:nvSpPr>
      <xdr:spPr>
        <a:xfrm>
          <a:off x="3877302" y="36961484"/>
          <a:ext cx="1871501" cy="96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１．４百万円</a:t>
          </a:r>
        </a:p>
      </xdr:txBody>
    </xdr:sp>
    <xdr:clientData/>
  </xdr:twoCellAnchor>
  <xdr:twoCellAnchor>
    <xdr:from>
      <xdr:col>20</xdr:col>
      <xdr:colOff>56030</xdr:colOff>
      <xdr:row>99</xdr:row>
      <xdr:rowOff>339698</xdr:rowOff>
    </xdr:from>
    <xdr:to>
      <xdr:col>33</xdr:col>
      <xdr:colOff>22412</xdr:colOff>
      <xdr:row>102</xdr:row>
      <xdr:rowOff>238477</xdr:rowOff>
    </xdr:to>
    <xdr:sp macro="" textlink="">
      <xdr:nvSpPr>
        <xdr:cNvPr id="3" name="テキスト ボックス 2"/>
        <xdr:cNvSpPr txBox="1"/>
      </xdr:nvSpPr>
      <xdr:spPr>
        <a:xfrm>
          <a:off x="4090148" y="40086963"/>
          <a:ext cx="2588558" cy="9409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p>
        <a:p>
          <a:pPr algn="ctr"/>
          <a:r>
            <a:rPr kumimoji="1" lang="ja-JP" altLang="en-US" sz="1400"/>
            <a:t>株式会社アライ印刷　等（２者）</a:t>
          </a:r>
          <a:endParaRPr kumimoji="1" lang="en-US" altLang="ja-JP" sz="1400"/>
        </a:p>
        <a:p>
          <a:pPr algn="ctr"/>
          <a:r>
            <a:rPr kumimoji="1" lang="ja-JP" altLang="en-US" sz="1400"/>
            <a:t>１．４百万円</a:t>
          </a:r>
        </a:p>
      </xdr:txBody>
    </xdr:sp>
    <xdr:clientData/>
  </xdr:twoCellAnchor>
  <xdr:twoCellAnchor>
    <xdr:from>
      <xdr:col>22</xdr:col>
      <xdr:colOff>26894</xdr:colOff>
      <xdr:row>99</xdr:row>
      <xdr:rowOff>116626</xdr:rowOff>
    </xdr:from>
    <xdr:to>
      <xdr:col>32</xdr:col>
      <xdr:colOff>44823</xdr:colOff>
      <xdr:row>100</xdr:row>
      <xdr:rowOff>60792</xdr:rowOff>
    </xdr:to>
    <xdr:sp macro="" textlink="">
      <xdr:nvSpPr>
        <xdr:cNvPr id="5" name="テキスト ボックス 4"/>
        <xdr:cNvSpPr txBox="1"/>
      </xdr:nvSpPr>
      <xdr:spPr>
        <a:xfrm>
          <a:off x="3971365" y="39122061"/>
          <a:ext cx="1810870" cy="293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委託／随意契約（少額）</a:t>
          </a:r>
          <a:r>
            <a:rPr kumimoji="1" lang="en-US" altLang="ja-JP" sz="1100"/>
            <a:t>】</a:t>
          </a:r>
          <a:endParaRPr kumimoji="1" lang="ja-JP" altLang="en-US" sz="1100"/>
        </a:p>
      </xdr:txBody>
    </xdr:sp>
    <xdr:clientData/>
  </xdr:twoCellAnchor>
  <xdr:twoCellAnchor>
    <xdr:from>
      <xdr:col>26</xdr:col>
      <xdr:colOff>143072</xdr:colOff>
      <xdr:row>96</xdr:row>
      <xdr:rowOff>71718</xdr:rowOff>
    </xdr:from>
    <xdr:to>
      <xdr:col>26</xdr:col>
      <xdr:colOff>143072</xdr:colOff>
      <xdr:row>99</xdr:row>
      <xdr:rowOff>55955</xdr:rowOff>
    </xdr:to>
    <xdr:cxnSp macro="">
      <xdr:nvCxnSpPr>
        <xdr:cNvPr id="6" name="直線矢印コネクタ 5"/>
        <xdr:cNvCxnSpPr/>
      </xdr:nvCxnSpPr>
      <xdr:spPr>
        <a:xfrm flipH="1">
          <a:off x="4804719" y="38010353"/>
          <a:ext cx="0" cy="10510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44826</xdr:colOff>
      <xdr:row>102</xdr:row>
      <xdr:rowOff>280147</xdr:rowOff>
    </xdr:from>
    <xdr:to>
      <xdr:col>34</xdr:col>
      <xdr:colOff>161366</xdr:colOff>
      <xdr:row>105</xdr:row>
      <xdr:rowOff>201706</xdr:rowOff>
    </xdr:to>
    <xdr:sp macro="" textlink="">
      <xdr:nvSpPr>
        <xdr:cNvPr id="7" name="大かっこ 6"/>
        <xdr:cNvSpPr/>
      </xdr:nvSpPr>
      <xdr:spPr>
        <a:xfrm>
          <a:off x="4078944" y="41069559"/>
          <a:ext cx="2940422" cy="9637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オープンデータガイドブックの梱包・発送業務、</a:t>
          </a:r>
          <a:r>
            <a:rPr kumimoji="1" lang="ja-JP" altLang="ja-JP" sz="1100">
              <a:solidFill>
                <a:schemeClr val="tx1"/>
              </a:solidFill>
              <a:effectLst/>
              <a:latin typeface="+mn-lt"/>
              <a:ea typeface="+mn-ea"/>
              <a:cs typeface="+mn-cs"/>
            </a:rPr>
            <a:t>地域におけるＳｏｃｉｅｔｙ５．０推進関連施策集及びリーフレットの梱包・発送業務</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9"/>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560">
        <v>2022</v>
      </c>
      <c r="AE2" s="560"/>
      <c r="AF2" s="560"/>
      <c r="AG2" s="560"/>
      <c r="AH2" s="560"/>
      <c r="AI2" s="54" t="s">
        <v>250</v>
      </c>
      <c r="AJ2" s="560" t="s">
        <v>582</v>
      </c>
      <c r="AK2" s="560"/>
      <c r="AL2" s="560"/>
      <c r="AM2" s="560"/>
      <c r="AN2" s="54" t="s">
        <v>250</v>
      </c>
      <c r="AO2" s="560">
        <v>21</v>
      </c>
      <c r="AP2" s="560"/>
      <c r="AQ2" s="560"/>
      <c r="AR2" s="55" t="s">
        <v>250</v>
      </c>
      <c r="AS2" s="561">
        <v>27</v>
      </c>
      <c r="AT2" s="561"/>
      <c r="AU2" s="561"/>
      <c r="AV2" s="54" t="str">
        <f>IF(AW2="","","-")</f>
        <v/>
      </c>
      <c r="AW2" s="562"/>
      <c r="AX2" s="562"/>
    </row>
    <row r="3" spans="1:50" ht="21" customHeight="1" thickBot="1" x14ac:dyDescent="0.2">
      <c r="A3" s="563" t="s">
        <v>554</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21" t="s">
        <v>56</v>
      </c>
      <c r="AJ3" s="565" t="s">
        <v>564</v>
      </c>
      <c r="AK3" s="565"/>
      <c r="AL3" s="565"/>
      <c r="AM3" s="565"/>
      <c r="AN3" s="565"/>
      <c r="AO3" s="565"/>
      <c r="AP3" s="565"/>
      <c r="AQ3" s="565"/>
      <c r="AR3" s="565"/>
      <c r="AS3" s="565"/>
      <c r="AT3" s="565"/>
      <c r="AU3" s="565"/>
      <c r="AV3" s="565"/>
      <c r="AW3" s="565"/>
      <c r="AX3" s="22" t="s">
        <v>57</v>
      </c>
    </row>
    <row r="4" spans="1:50" ht="24.75" customHeight="1" x14ac:dyDescent="0.15">
      <c r="A4" s="598" t="s">
        <v>23</v>
      </c>
      <c r="B4" s="599"/>
      <c r="C4" s="599"/>
      <c r="D4" s="599"/>
      <c r="E4" s="599"/>
      <c r="F4" s="599"/>
      <c r="G4" s="600" t="s">
        <v>565</v>
      </c>
      <c r="H4" s="601"/>
      <c r="I4" s="601"/>
      <c r="J4" s="601"/>
      <c r="K4" s="601"/>
      <c r="L4" s="601"/>
      <c r="M4" s="601"/>
      <c r="N4" s="601"/>
      <c r="O4" s="601"/>
      <c r="P4" s="601"/>
      <c r="Q4" s="601"/>
      <c r="R4" s="601"/>
      <c r="S4" s="601"/>
      <c r="T4" s="601"/>
      <c r="U4" s="601"/>
      <c r="V4" s="601"/>
      <c r="W4" s="601"/>
      <c r="X4" s="601"/>
      <c r="Y4" s="602" t="s">
        <v>1</v>
      </c>
      <c r="Z4" s="603"/>
      <c r="AA4" s="603"/>
      <c r="AB4" s="603"/>
      <c r="AC4" s="603"/>
      <c r="AD4" s="604"/>
      <c r="AE4" s="605" t="s">
        <v>566</v>
      </c>
      <c r="AF4" s="606"/>
      <c r="AG4" s="606"/>
      <c r="AH4" s="606"/>
      <c r="AI4" s="606"/>
      <c r="AJ4" s="606"/>
      <c r="AK4" s="606"/>
      <c r="AL4" s="606"/>
      <c r="AM4" s="606"/>
      <c r="AN4" s="606"/>
      <c r="AO4" s="606"/>
      <c r="AP4" s="607"/>
      <c r="AQ4" s="608" t="s">
        <v>2</v>
      </c>
      <c r="AR4" s="603"/>
      <c r="AS4" s="603"/>
      <c r="AT4" s="603"/>
      <c r="AU4" s="603"/>
      <c r="AV4" s="603"/>
      <c r="AW4" s="603"/>
      <c r="AX4" s="609"/>
    </row>
    <row r="5" spans="1:50" ht="30" customHeight="1" x14ac:dyDescent="0.15">
      <c r="A5" s="610" t="s">
        <v>59</v>
      </c>
      <c r="B5" s="611"/>
      <c r="C5" s="611"/>
      <c r="D5" s="611"/>
      <c r="E5" s="611"/>
      <c r="F5" s="612"/>
      <c r="G5" s="613" t="s">
        <v>567</v>
      </c>
      <c r="H5" s="614"/>
      <c r="I5" s="614"/>
      <c r="J5" s="614"/>
      <c r="K5" s="614"/>
      <c r="L5" s="614"/>
      <c r="M5" s="615" t="s">
        <v>58</v>
      </c>
      <c r="N5" s="616"/>
      <c r="O5" s="616"/>
      <c r="P5" s="616"/>
      <c r="Q5" s="616"/>
      <c r="R5" s="617"/>
      <c r="S5" s="618" t="s">
        <v>568</v>
      </c>
      <c r="T5" s="614"/>
      <c r="U5" s="614"/>
      <c r="V5" s="614"/>
      <c r="W5" s="614"/>
      <c r="X5" s="619"/>
      <c r="Y5" s="620" t="s">
        <v>3</v>
      </c>
      <c r="Z5" s="621"/>
      <c r="AA5" s="621"/>
      <c r="AB5" s="621"/>
      <c r="AC5" s="621"/>
      <c r="AD5" s="622"/>
      <c r="AE5" s="577" t="s">
        <v>569</v>
      </c>
      <c r="AF5" s="577"/>
      <c r="AG5" s="577"/>
      <c r="AH5" s="577"/>
      <c r="AI5" s="577"/>
      <c r="AJ5" s="577"/>
      <c r="AK5" s="577"/>
      <c r="AL5" s="577"/>
      <c r="AM5" s="577"/>
      <c r="AN5" s="577"/>
      <c r="AO5" s="577"/>
      <c r="AP5" s="578"/>
      <c r="AQ5" s="579" t="s">
        <v>616</v>
      </c>
      <c r="AR5" s="580"/>
      <c r="AS5" s="580"/>
      <c r="AT5" s="580"/>
      <c r="AU5" s="580"/>
      <c r="AV5" s="580"/>
      <c r="AW5" s="580"/>
      <c r="AX5" s="581"/>
    </row>
    <row r="6" spans="1:50" ht="39" customHeight="1" x14ac:dyDescent="0.15">
      <c r="A6" s="582" t="s">
        <v>4</v>
      </c>
      <c r="B6" s="583"/>
      <c r="C6" s="583"/>
      <c r="D6" s="583"/>
      <c r="E6" s="583"/>
      <c r="F6" s="583"/>
      <c r="G6" s="584" t="str">
        <f>入力規則等!F39</f>
        <v>一般会計</v>
      </c>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c r="AL6" s="585"/>
      <c r="AM6" s="585"/>
      <c r="AN6" s="585"/>
      <c r="AO6" s="585"/>
      <c r="AP6" s="585"/>
      <c r="AQ6" s="585"/>
      <c r="AR6" s="585"/>
      <c r="AS6" s="585"/>
      <c r="AT6" s="585"/>
      <c r="AU6" s="585"/>
      <c r="AV6" s="585"/>
      <c r="AW6" s="585"/>
      <c r="AX6" s="586"/>
    </row>
    <row r="7" spans="1:50" ht="49.5" customHeight="1" x14ac:dyDescent="0.15">
      <c r="A7" s="566" t="s">
        <v>20</v>
      </c>
      <c r="B7" s="567"/>
      <c r="C7" s="567"/>
      <c r="D7" s="567"/>
      <c r="E7" s="567"/>
      <c r="F7" s="568"/>
      <c r="G7" s="587" t="s">
        <v>570</v>
      </c>
      <c r="H7" s="588"/>
      <c r="I7" s="588"/>
      <c r="J7" s="588"/>
      <c r="K7" s="588"/>
      <c r="L7" s="588"/>
      <c r="M7" s="588"/>
      <c r="N7" s="588"/>
      <c r="O7" s="588"/>
      <c r="P7" s="588"/>
      <c r="Q7" s="588"/>
      <c r="R7" s="588"/>
      <c r="S7" s="588"/>
      <c r="T7" s="588"/>
      <c r="U7" s="588"/>
      <c r="V7" s="588"/>
      <c r="W7" s="588"/>
      <c r="X7" s="589"/>
      <c r="Y7" s="590" t="s">
        <v>235</v>
      </c>
      <c r="Z7" s="357"/>
      <c r="AA7" s="357"/>
      <c r="AB7" s="357"/>
      <c r="AC7" s="357"/>
      <c r="AD7" s="591"/>
      <c r="AE7" s="592" t="s">
        <v>571</v>
      </c>
      <c r="AF7" s="593"/>
      <c r="AG7" s="593"/>
      <c r="AH7" s="593"/>
      <c r="AI7" s="593"/>
      <c r="AJ7" s="593"/>
      <c r="AK7" s="593"/>
      <c r="AL7" s="593"/>
      <c r="AM7" s="593"/>
      <c r="AN7" s="593"/>
      <c r="AO7" s="593"/>
      <c r="AP7" s="593"/>
      <c r="AQ7" s="593"/>
      <c r="AR7" s="593"/>
      <c r="AS7" s="593"/>
      <c r="AT7" s="593"/>
      <c r="AU7" s="593"/>
      <c r="AV7" s="593"/>
      <c r="AW7" s="593"/>
      <c r="AX7" s="594"/>
    </row>
    <row r="8" spans="1:50" ht="53.25" customHeight="1" x14ac:dyDescent="0.15">
      <c r="A8" s="566" t="s">
        <v>172</v>
      </c>
      <c r="B8" s="567"/>
      <c r="C8" s="567"/>
      <c r="D8" s="567"/>
      <c r="E8" s="567"/>
      <c r="F8" s="568"/>
      <c r="G8" s="569" t="str">
        <f>入力規則等!A27</f>
        <v>地方創生</v>
      </c>
      <c r="H8" s="570"/>
      <c r="I8" s="570"/>
      <c r="J8" s="570"/>
      <c r="K8" s="570"/>
      <c r="L8" s="570"/>
      <c r="M8" s="570"/>
      <c r="N8" s="570"/>
      <c r="O8" s="570"/>
      <c r="P8" s="570"/>
      <c r="Q8" s="570"/>
      <c r="R8" s="570"/>
      <c r="S8" s="570"/>
      <c r="T8" s="570"/>
      <c r="U8" s="570"/>
      <c r="V8" s="570"/>
      <c r="W8" s="570"/>
      <c r="X8" s="571"/>
      <c r="Y8" s="572" t="s">
        <v>173</v>
      </c>
      <c r="Z8" s="573"/>
      <c r="AA8" s="573"/>
      <c r="AB8" s="573"/>
      <c r="AC8" s="573"/>
      <c r="AD8" s="574"/>
      <c r="AE8" s="575" t="str">
        <f>入力規則等!K13</f>
        <v>その他の事項経費</v>
      </c>
      <c r="AF8" s="570"/>
      <c r="AG8" s="570"/>
      <c r="AH8" s="570"/>
      <c r="AI8" s="570"/>
      <c r="AJ8" s="570"/>
      <c r="AK8" s="570"/>
      <c r="AL8" s="570"/>
      <c r="AM8" s="570"/>
      <c r="AN8" s="570"/>
      <c r="AO8" s="570"/>
      <c r="AP8" s="570"/>
      <c r="AQ8" s="570"/>
      <c r="AR8" s="570"/>
      <c r="AS8" s="570"/>
      <c r="AT8" s="570"/>
      <c r="AU8" s="570"/>
      <c r="AV8" s="570"/>
      <c r="AW8" s="570"/>
      <c r="AX8" s="576"/>
    </row>
    <row r="9" spans="1:50" ht="58.5" customHeight="1" x14ac:dyDescent="0.15">
      <c r="A9" s="544" t="s">
        <v>21</v>
      </c>
      <c r="B9" s="545"/>
      <c r="C9" s="545"/>
      <c r="D9" s="545"/>
      <c r="E9" s="545"/>
      <c r="F9" s="545"/>
      <c r="G9" s="623" t="s">
        <v>586</v>
      </c>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5"/>
    </row>
    <row r="10" spans="1:50" ht="39.6" customHeight="1" x14ac:dyDescent="0.15">
      <c r="A10" s="532" t="s">
        <v>27</v>
      </c>
      <c r="B10" s="533"/>
      <c r="C10" s="533"/>
      <c r="D10" s="533"/>
      <c r="E10" s="533"/>
      <c r="F10" s="533"/>
      <c r="G10" s="534" t="s">
        <v>587</v>
      </c>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6"/>
    </row>
    <row r="11" spans="1:50" ht="42" customHeight="1" x14ac:dyDescent="0.15">
      <c r="A11" s="532" t="s">
        <v>5</v>
      </c>
      <c r="B11" s="533"/>
      <c r="C11" s="533"/>
      <c r="D11" s="533"/>
      <c r="E11" s="533"/>
      <c r="F11" s="537"/>
      <c r="G11" s="538" t="str">
        <f>入力規則等!P10</f>
        <v>委託・請負</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40"/>
    </row>
    <row r="12" spans="1:50" ht="21" customHeight="1" x14ac:dyDescent="0.15">
      <c r="A12" s="541" t="s">
        <v>22</v>
      </c>
      <c r="B12" s="542"/>
      <c r="C12" s="542"/>
      <c r="D12" s="542"/>
      <c r="E12" s="542"/>
      <c r="F12" s="543"/>
      <c r="G12" s="547"/>
      <c r="H12" s="548"/>
      <c r="I12" s="548"/>
      <c r="J12" s="548"/>
      <c r="K12" s="548"/>
      <c r="L12" s="548"/>
      <c r="M12" s="548"/>
      <c r="N12" s="548"/>
      <c r="O12" s="548"/>
      <c r="P12" s="327" t="s">
        <v>382</v>
      </c>
      <c r="Q12" s="328"/>
      <c r="R12" s="328"/>
      <c r="S12" s="328"/>
      <c r="T12" s="328"/>
      <c r="U12" s="328"/>
      <c r="V12" s="329"/>
      <c r="W12" s="327" t="s">
        <v>534</v>
      </c>
      <c r="X12" s="328"/>
      <c r="Y12" s="328"/>
      <c r="Z12" s="328"/>
      <c r="AA12" s="328"/>
      <c r="AB12" s="328"/>
      <c r="AC12" s="329"/>
      <c r="AD12" s="327" t="s">
        <v>536</v>
      </c>
      <c r="AE12" s="328"/>
      <c r="AF12" s="328"/>
      <c r="AG12" s="328"/>
      <c r="AH12" s="328"/>
      <c r="AI12" s="328"/>
      <c r="AJ12" s="329"/>
      <c r="AK12" s="327" t="s">
        <v>546</v>
      </c>
      <c r="AL12" s="328"/>
      <c r="AM12" s="328"/>
      <c r="AN12" s="328"/>
      <c r="AO12" s="328"/>
      <c r="AP12" s="328"/>
      <c r="AQ12" s="329"/>
      <c r="AR12" s="327" t="s">
        <v>547</v>
      </c>
      <c r="AS12" s="328"/>
      <c r="AT12" s="328"/>
      <c r="AU12" s="328"/>
      <c r="AV12" s="328"/>
      <c r="AW12" s="328"/>
      <c r="AX12" s="629"/>
    </row>
    <row r="13" spans="1:50" ht="21" customHeight="1" x14ac:dyDescent="0.15">
      <c r="A13" s="116"/>
      <c r="B13" s="117"/>
      <c r="C13" s="117"/>
      <c r="D13" s="117"/>
      <c r="E13" s="117"/>
      <c r="F13" s="118"/>
      <c r="G13" s="518" t="s">
        <v>6</v>
      </c>
      <c r="H13" s="519"/>
      <c r="I13" s="630" t="s">
        <v>7</v>
      </c>
      <c r="J13" s="631"/>
      <c r="K13" s="631"/>
      <c r="L13" s="631"/>
      <c r="M13" s="631"/>
      <c r="N13" s="631"/>
      <c r="O13" s="632"/>
      <c r="P13" s="513" t="s">
        <v>572</v>
      </c>
      <c r="Q13" s="514"/>
      <c r="R13" s="514"/>
      <c r="S13" s="514"/>
      <c r="T13" s="514"/>
      <c r="U13" s="514"/>
      <c r="V13" s="515"/>
      <c r="W13" s="513">
        <v>17</v>
      </c>
      <c r="X13" s="514"/>
      <c r="Y13" s="514"/>
      <c r="Z13" s="514"/>
      <c r="AA13" s="514"/>
      <c r="AB13" s="514"/>
      <c r="AC13" s="515"/>
      <c r="AD13" s="513">
        <v>10</v>
      </c>
      <c r="AE13" s="514"/>
      <c r="AF13" s="514"/>
      <c r="AG13" s="514"/>
      <c r="AH13" s="514"/>
      <c r="AI13" s="514"/>
      <c r="AJ13" s="515"/>
      <c r="AK13" s="513" t="s">
        <v>583</v>
      </c>
      <c r="AL13" s="514"/>
      <c r="AM13" s="514"/>
      <c r="AN13" s="514"/>
      <c r="AO13" s="514"/>
      <c r="AP13" s="514"/>
      <c r="AQ13" s="515"/>
      <c r="AR13" s="499" t="s">
        <v>623</v>
      </c>
      <c r="AS13" s="500"/>
      <c r="AT13" s="500"/>
      <c r="AU13" s="500"/>
      <c r="AV13" s="500"/>
      <c r="AW13" s="500"/>
      <c r="AX13" s="558"/>
    </row>
    <row r="14" spans="1:50" ht="21" customHeight="1" x14ac:dyDescent="0.15">
      <c r="A14" s="116"/>
      <c r="B14" s="117"/>
      <c r="C14" s="117"/>
      <c r="D14" s="117"/>
      <c r="E14" s="117"/>
      <c r="F14" s="118"/>
      <c r="G14" s="520"/>
      <c r="H14" s="521"/>
      <c r="I14" s="526" t="s">
        <v>8</v>
      </c>
      <c r="J14" s="556"/>
      <c r="K14" s="556"/>
      <c r="L14" s="556"/>
      <c r="M14" s="556"/>
      <c r="N14" s="556"/>
      <c r="O14" s="557"/>
      <c r="P14" s="513" t="s">
        <v>572</v>
      </c>
      <c r="Q14" s="514"/>
      <c r="R14" s="514"/>
      <c r="S14" s="514"/>
      <c r="T14" s="514"/>
      <c r="U14" s="514"/>
      <c r="V14" s="515"/>
      <c r="W14" s="513" t="s">
        <v>572</v>
      </c>
      <c r="X14" s="514"/>
      <c r="Y14" s="514"/>
      <c r="Z14" s="514"/>
      <c r="AA14" s="514"/>
      <c r="AB14" s="514"/>
      <c r="AC14" s="515"/>
      <c r="AD14" s="513" t="s">
        <v>572</v>
      </c>
      <c r="AE14" s="514"/>
      <c r="AF14" s="514"/>
      <c r="AG14" s="514"/>
      <c r="AH14" s="514"/>
      <c r="AI14" s="514"/>
      <c r="AJ14" s="515"/>
      <c r="AK14" s="513" t="s">
        <v>583</v>
      </c>
      <c r="AL14" s="514"/>
      <c r="AM14" s="514"/>
      <c r="AN14" s="514"/>
      <c r="AO14" s="514"/>
      <c r="AP14" s="514"/>
      <c r="AQ14" s="515"/>
      <c r="AR14" s="524"/>
      <c r="AS14" s="524"/>
      <c r="AT14" s="524"/>
      <c r="AU14" s="524"/>
      <c r="AV14" s="524"/>
      <c r="AW14" s="524"/>
      <c r="AX14" s="525"/>
    </row>
    <row r="15" spans="1:50" ht="21" customHeight="1" x14ac:dyDescent="0.15">
      <c r="A15" s="116"/>
      <c r="B15" s="117"/>
      <c r="C15" s="117"/>
      <c r="D15" s="117"/>
      <c r="E15" s="117"/>
      <c r="F15" s="118"/>
      <c r="G15" s="520"/>
      <c r="H15" s="521"/>
      <c r="I15" s="526" t="s">
        <v>47</v>
      </c>
      <c r="J15" s="527"/>
      <c r="K15" s="527"/>
      <c r="L15" s="527"/>
      <c r="M15" s="527"/>
      <c r="N15" s="527"/>
      <c r="O15" s="528"/>
      <c r="P15" s="513" t="s">
        <v>572</v>
      </c>
      <c r="Q15" s="514"/>
      <c r="R15" s="514"/>
      <c r="S15" s="514"/>
      <c r="T15" s="514"/>
      <c r="U15" s="514"/>
      <c r="V15" s="515"/>
      <c r="W15" s="513" t="s">
        <v>572</v>
      </c>
      <c r="X15" s="514"/>
      <c r="Y15" s="514"/>
      <c r="Z15" s="514"/>
      <c r="AA15" s="514"/>
      <c r="AB15" s="514"/>
      <c r="AC15" s="515"/>
      <c r="AD15" s="513" t="s">
        <v>572</v>
      </c>
      <c r="AE15" s="514"/>
      <c r="AF15" s="514"/>
      <c r="AG15" s="514"/>
      <c r="AH15" s="514"/>
      <c r="AI15" s="514"/>
      <c r="AJ15" s="515"/>
      <c r="AK15" s="513" t="s">
        <v>583</v>
      </c>
      <c r="AL15" s="514"/>
      <c r="AM15" s="514"/>
      <c r="AN15" s="514"/>
      <c r="AO15" s="514"/>
      <c r="AP15" s="514"/>
      <c r="AQ15" s="515"/>
      <c r="AR15" s="513" t="s">
        <v>623</v>
      </c>
      <c r="AS15" s="514"/>
      <c r="AT15" s="514"/>
      <c r="AU15" s="514"/>
      <c r="AV15" s="514"/>
      <c r="AW15" s="514"/>
      <c r="AX15" s="559"/>
    </row>
    <row r="16" spans="1:50" ht="21" customHeight="1" x14ac:dyDescent="0.15">
      <c r="A16" s="116"/>
      <c r="B16" s="117"/>
      <c r="C16" s="117"/>
      <c r="D16" s="117"/>
      <c r="E16" s="117"/>
      <c r="F16" s="118"/>
      <c r="G16" s="520"/>
      <c r="H16" s="521"/>
      <c r="I16" s="526" t="s">
        <v>48</v>
      </c>
      <c r="J16" s="527"/>
      <c r="K16" s="527"/>
      <c r="L16" s="527"/>
      <c r="M16" s="527"/>
      <c r="N16" s="527"/>
      <c r="O16" s="528"/>
      <c r="P16" s="513" t="s">
        <v>572</v>
      </c>
      <c r="Q16" s="514"/>
      <c r="R16" s="514"/>
      <c r="S16" s="514"/>
      <c r="T16" s="514"/>
      <c r="U16" s="514"/>
      <c r="V16" s="515"/>
      <c r="W16" s="513" t="s">
        <v>572</v>
      </c>
      <c r="X16" s="514"/>
      <c r="Y16" s="514"/>
      <c r="Z16" s="514"/>
      <c r="AA16" s="514"/>
      <c r="AB16" s="514"/>
      <c r="AC16" s="515"/>
      <c r="AD16" s="513" t="s">
        <v>572</v>
      </c>
      <c r="AE16" s="514"/>
      <c r="AF16" s="514"/>
      <c r="AG16" s="514"/>
      <c r="AH16" s="514"/>
      <c r="AI16" s="514"/>
      <c r="AJ16" s="515"/>
      <c r="AK16" s="513" t="s">
        <v>583</v>
      </c>
      <c r="AL16" s="514"/>
      <c r="AM16" s="514"/>
      <c r="AN16" s="514"/>
      <c r="AO16" s="514"/>
      <c r="AP16" s="514"/>
      <c r="AQ16" s="515"/>
      <c r="AR16" s="626"/>
      <c r="AS16" s="627"/>
      <c r="AT16" s="627"/>
      <c r="AU16" s="627"/>
      <c r="AV16" s="627"/>
      <c r="AW16" s="627"/>
      <c r="AX16" s="628"/>
    </row>
    <row r="17" spans="1:50" ht="24.75" customHeight="1" x14ac:dyDescent="0.15">
      <c r="A17" s="116"/>
      <c r="B17" s="117"/>
      <c r="C17" s="117"/>
      <c r="D17" s="117"/>
      <c r="E17" s="117"/>
      <c r="F17" s="118"/>
      <c r="G17" s="520"/>
      <c r="H17" s="521"/>
      <c r="I17" s="526" t="s">
        <v>46</v>
      </c>
      <c r="J17" s="556"/>
      <c r="K17" s="556"/>
      <c r="L17" s="556"/>
      <c r="M17" s="556"/>
      <c r="N17" s="556"/>
      <c r="O17" s="557"/>
      <c r="P17" s="513" t="s">
        <v>572</v>
      </c>
      <c r="Q17" s="514"/>
      <c r="R17" s="514"/>
      <c r="S17" s="514"/>
      <c r="T17" s="514"/>
      <c r="U17" s="514"/>
      <c r="V17" s="515"/>
      <c r="W17" s="513" t="s">
        <v>572</v>
      </c>
      <c r="X17" s="514"/>
      <c r="Y17" s="514"/>
      <c r="Z17" s="514"/>
      <c r="AA17" s="514"/>
      <c r="AB17" s="514"/>
      <c r="AC17" s="515"/>
      <c r="AD17" s="513" t="s">
        <v>572</v>
      </c>
      <c r="AE17" s="514"/>
      <c r="AF17" s="514"/>
      <c r="AG17" s="514"/>
      <c r="AH17" s="514"/>
      <c r="AI17" s="514"/>
      <c r="AJ17" s="515"/>
      <c r="AK17" s="513" t="s">
        <v>583</v>
      </c>
      <c r="AL17" s="514"/>
      <c r="AM17" s="514"/>
      <c r="AN17" s="514"/>
      <c r="AO17" s="514"/>
      <c r="AP17" s="514"/>
      <c r="AQ17" s="515"/>
      <c r="AR17" s="516"/>
      <c r="AS17" s="516"/>
      <c r="AT17" s="516"/>
      <c r="AU17" s="516"/>
      <c r="AV17" s="516"/>
      <c r="AW17" s="516"/>
      <c r="AX17" s="517"/>
    </row>
    <row r="18" spans="1:50" ht="24.75" customHeight="1" x14ac:dyDescent="0.15">
      <c r="A18" s="116"/>
      <c r="B18" s="117"/>
      <c r="C18" s="117"/>
      <c r="D18" s="117"/>
      <c r="E18" s="117"/>
      <c r="F18" s="118"/>
      <c r="G18" s="522"/>
      <c r="H18" s="523"/>
      <c r="I18" s="549" t="s">
        <v>18</v>
      </c>
      <c r="J18" s="550"/>
      <c r="K18" s="550"/>
      <c r="L18" s="550"/>
      <c r="M18" s="550"/>
      <c r="N18" s="550"/>
      <c r="O18" s="551"/>
      <c r="P18" s="552">
        <f>SUM(P13:V17)</f>
        <v>0</v>
      </c>
      <c r="Q18" s="553"/>
      <c r="R18" s="553"/>
      <c r="S18" s="553"/>
      <c r="T18" s="553"/>
      <c r="U18" s="553"/>
      <c r="V18" s="554"/>
      <c r="W18" s="552">
        <f>SUM(W13:AC17)</f>
        <v>17</v>
      </c>
      <c r="X18" s="553"/>
      <c r="Y18" s="553"/>
      <c r="Z18" s="553"/>
      <c r="AA18" s="553"/>
      <c r="AB18" s="553"/>
      <c r="AC18" s="554"/>
      <c r="AD18" s="552">
        <f>SUM(AD13:AJ17)</f>
        <v>10</v>
      </c>
      <c r="AE18" s="553"/>
      <c r="AF18" s="553"/>
      <c r="AG18" s="553"/>
      <c r="AH18" s="553"/>
      <c r="AI18" s="553"/>
      <c r="AJ18" s="554"/>
      <c r="AK18" s="552">
        <f>SUM(AK13:AQ17)</f>
        <v>0</v>
      </c>
      <c r="AL18" s="553"/>
      <c r="AM18" s="553"/>
      <c r="AN18" s="553"/>
      <c r="AO18" s="553"/>
      <c r="AP18" s="553"/>
      <c r="AQ18" s="554"/>
      <c r="AR18" s="552">
        <f>SUM(AR13:AX17)</f>
        <v>0</v>
      </c>
      <c r="AS18" s="553"/>
      <c r="AT18" s="553"/>
      <c r="AU18" s="553"/>
      <c r="AV18" s="553"/>
      <c r="AW18" s="553"/>
      <c r="AX18" s="555"/>
    </row>
    <row r="19" spans="1:50" ht="24.75" customHeight="1" x14ac:dyDescent="0.15">
      <c r="A19" s="116"/>
      <c r="B19" s="117"/>
      <c r="C19" s="117"/>
      <c r="D19" s="117"/>
      <c r="E19" s="117"/>
      <c r="F19" s="118"/>
      <c r="G19" s="530" t="s">
        <v>9</v>
      </c>
      <c r="H19" s="531"/>
      <c r="I19" s="531"/>
      <c r="J19" s="531"/>
      <c r="K19" s="531"/>
      <c r="L19" s="531"/>
      <c r="M19" s="531"/>
      <c r="N19" s="531"/>
      <c r="O19" s="531"/>
      <c r="P19" s="513">
        <v>0</v>
      </c>
      <c r="Q19" s="514"/>
      <c r="R19" s="514"/>
      <c r="S19" s="514"/>
      <c r="T19" s="514"/>
      <c r="U19" s="514"/>
      <c r="V19" s="515"/>
      <c r="W19" s="513">
        <v>9</v>
      </c>
      <c r="X19" s="514"/>
      <c r="Y19" s="514"/>
      <c r="Z19" s="514"/>
      <c r="AA19" s="514"/>
      <c r="AB19" s="514"/>
      <c r="AC19" s="515"/>
      <c r="AD19" s="513">
        <v>1</v>
      </c>
      <c r="AE19" s="514"/>
      <c r="AF19" s="514"/>
      <c r="AG19" s="514"/>
      <c r="AH19" s="514"/>
      <c r="AI19" s="514"/>
      <c r="AJ19" s="515"/>
      <c r="AK19" s="510"/>
      <c r="AL19" s="510"/>
      <c r="AM19" s="510"/>
      <c r="AN19" s="510"/>
      <c r="AO19" s="510"/>
      <c r="AP19" s="510"/>
      <c r="AQ19" s="510"/>
      <c r="AR19" s="510"/>
      <c r="AS19" s="510"/>
      <c r="AT19" s="510"/>
      <c r="AU19" s="510"/>
      <c r="AV19" s="510"/>
      <c r="AW19" s="510"/>
      <c r="AX19" s="512"/>
    </row>
    <row r="20" spans="1:50" ht="24.75" customHeight="1" x14ac:dyDescent="0.15">
      <c r="A20" s="116"/>
      <c r="B20" s="117"/>
      <c r="C20" s="117"/>
      <c r="D20" s="117"/>
      <c r="E20" s="117"/>
      <c r="F20" s="118"/>
      <c r="G20" s="530" t="s">
        <v>10</v>
      </c>
      <c r="H20" s="531"/>
      <c r="I20" s="531"/>
      <c r="J20" s="531"/>
      <c r="K20" s="531"/>
      <c r="L20" s="531"/>
      <c r="M20" s="531"/>
      <c r="N20" s="531"/>
      <c r="O20" s="531"/>
      <c r="P20" s="509" t="str">
        <f>IF(P18=0, "-", SUM(P19)/P18)</f>
        <v>-</v>
      </c>
      <c r="Q20" s="509"/>
      <c r="R20" s="509"/>
      <c r="S20" s="509"/>
      <c r="T20" s="509"/>
      <c r="U20" s="509"/>
      <c r="V20" s="509"/>
      <c r="W20" s="509">
        <f>IF(W18=0, "-", SUM(W19)/W18)</f>
        <v>0.52941176470588236</v>
      </c>
      <c r="X20" s="509"/>
      <c r="Y20" s="509"/>
      <c r="Z20" s="509"/>
      <c r="AA20" s="509"/>
      <c r="AB20" s="509"/>
      <c r="AC20" s="509"/>
      <c r="AD20" s="509">
        <f>IF(AD18=0, "-", SUM(AD19)/AD18)</f>
        <v>0.1</v>
      </c>
      <c r="AE20" s="509"/>
      <c r="AF20" s="509"/>
      <c r="AG20" s="509"/>
      <c r="AH20" s="509"/>
      <c r="AI20" s="509"/>
      <c r="AJ20" s="509"/>
      <c r="AK20" s="510"/>
      <c r="AL20" s="510"/>
      <c r="AM20" s="510"/>
      <c r="AN20" s="510"/>
      <c r="AO20" s="510"/>
      <c r="AP20" s="510"/>
      <c r="AQ20" s="511"/>
      <c r="AR20" s="511"/>
      <c r="AS20" s="511"/>
      <c r="AT20" s="511"/>
      <c r="AU20" s="510"/>
      <c r="AV20" s="510"/>
      <c r="AW20" s="510"/>
      <c r="AX20" s="512"/>
    </row>
    <row r="21" spans="1:50" ht="25.5" customHeight="1" x14ac:dyDescent="0.15">
      <c r="A21" s="544"/>
      <c r="B21" s="545"/>
      <c r="C21" s="545"/>
      <c r="D21" s="545"/>
      <c r="E21" s="545"/>
      <c r="F21" s="546"/>
      <c r="G21" s="507" t="s">
        <v>209</v>
      </c>
      <c r="H21" s="508"/>
      <c r="I21" s="508"/>
      <c r="J21" s="508"/>
      <c r="K21" s="508"/>
      <c r="L21" s="508"/>
      <c r="M21" s="508"/>
      <c r="N21" s="508"/>
      <c r="O21" s="508"/>
      <c r="P21" s="509" t="str">
        <f>IF(P19=0, "-", SUM(P19)/SUM(P13,P14))</f>
        <v>-</v>
      </c>
      <c r="Q21" s="509"/>
      <c r="R21" s="509"/>
      <c r="S21" s="509"/>
      <c r="T21" s="509"/>
      <c r="U21" s="509"/>
      <c r="V21" s="509"/>
      <c r="W21" s="509">
        <f>IF(W19=0, "-", SUM(W19)/SUM(W13,W14))</f>
        <v>0.52941176470588236</v>
      </c>
      <c r="X21" s="509"/>
      <c r="Y21" s="509"/>
      <c r="Z21" s="509"/>
      <c r="AA21" s="509"/>
      <c r="AB21" s="509"/>
      <c r="AC21" s="509"/>
      <c r="AD21" s="509">
        <f>IF(AD19=0, "-", SUM(AD19)/SUM(AD13,AD14))</f>
        <v>0.1</v>
      </c>
      <c r="AE21" s="509"/>
      <c r="AF21" s="509"/>
      <c r="AG21" s="509"/>
      <c r="AH21" s="509"/>
      <c r="AI21" s="509"/>
      <c r="AJ21" s="509"/>
      <c r="AK21" s="510"/>
      <c r="AL21" s="510"/>
      <c r="AM21" s="510"/>
      <c r="AN21" s="510"/>
      <c r="AO21" s="510"/>
      <c r="AP21" s="510"/>
      <c r="AQ21" s="511"/>
      <c r="AR21" s="511"/>
      <c r="AS21" s="511"/>
      <c r="AT21" s="511"/>
      <c r="AU21" s="510"/>
      <c r="AV21" s="510"/>
      <c r="AW21" s="510"/>
      <c r="AX21" s="512"/>
    </row>
    <row r="22" spans="1:50" ht="18.75" customHeight="1" x14ac:dyDescent="0.15">
      <c r="A22" s="472" t="s">
        <v>550</v>
      </c>
      <c r="B22" s="473"/>
      <c r="C22" s="473"/>
      <c r="D22" s="473"/>
      <c r="E22" s="473"/>
      <c r="F22" s="474"/>
      <c r="G22" s="478" t="s">
        <v>203</v>
      </c>
      <c r="H22" s="479"/>
      <c r="I22" s="479"/>
      <c r="J22" s="479"/>
      <c r="K22" s="479"/>
      <c r="L22" s="479"/>
      <c r="M22" s="479"/>
      <c r="N22" s="479"/>
      <c r="O22" s="480"/>
      <c r="P22" s="481" t="s">
        <v>548</v>
      </c>
      <c r="Q22" s="479"/>
      <c r="R22" s="479"/>
      <c r="S22" s="479"/>
      <c r="T22" s="479"/>
      <c r="U22" s="479"/>
      <c r="V22" s="480"/>
      <c r="W22" s="481" t="s">
        <v>549</v>
      </c>
      <c r="X22" s="479"/>
      <c r="Y22" s="479"/>
      <c r="Z22" s="479"/>
      <c r="AA22" s="479"/>
      <c r="AB22" s="479"/>
      <c r="AC22" s="480"/>
      <c r="AD22" s="481" t="s">
        <v>202</v>
      </c>
      <c r="AE22" s="479"/>
      <c r="AF22" s="479"/>
      <c r="AG22" s="479"/>
      <c r="AH22" s="479"/>
      <c r="AI22" s="479"/>
      <c r="AJ22" s="479"/>
      <c r="AK22" s="479"/>
      <c r="AL22" s="479"/>
      <c r="AM22" s="479"/>
      <c r="AN22" s="479"/>
      <c r="AO22" s="479"/>
      <c r="AP22" s="479"/>
      <c r="AQ22" s="479"/>
      <c r="AR22" s="479"/>
      <c r="AS22" s="479"/>
      <c r="AT22" s="479"/>
      <c r="AU22" s="479"/>
      <c r="AV22" s="479"/>
      <c r="AW22" s="479"/>
      <c r="AX22" s="529"/>
    </row>
    <row r="23" spans="1:50" ht="25.5" customHeight="1" x14ac:dyDescent="0.15">
      <c r="A23" s="475"/>
      <c r="B23" s="476"/>
      <c r="C23" s="476"/>
      <c r="D23" s="476"/>
      <c r="E23" s="476"/>
      <c r="F23" s="477"/>
      <c r="G23" s="496" t="s">
        <v>588</v>
      </c>
      <c r="H23" s="497"/>
      <c r="I23" s="497"/>
      <c r="J23" s="497"/>
      <c r="K23" s="497"/>
      <c r="L23" s="497"/>
      <c r="M23" s="497"/>
      <c r="N23" s="497"/>
      <c r="O23" s="498"/>
      <c r="P23" s="499" t="s">
        <v>588</v>
      </c>
      <c r="Q23" s="500"/>
      <c r="R23" s="500"/>
      <c r="S23" s="500"/>
      <c r="T23" s="500"/>
      <c r="U23" s="500"/>
      <c r="V23" s="501"/>
      <c r="W23" s="499" t="s">
        <v>623</v>
      </c>
      <c r="X23" s="500"/>
      <c r="Y23" s="500"/>
      <c r="Z23" s="500"/>
      <c r="AA23" s="500"/>
      <c r="AB23" s="500"/>
      <c r="AC23" s="501"/>
      <c r="AD23" s="502" t="s">
        <v>623</v>
      </c>
      <c r="AE23" s="503"/>
      <c r="AF23" s="503"/>
      <c r="AG23" s="503"/>
      <c r="AH23" s="503"/>
      <c r="AI23" s="503"/>
      <c r="AJ23" s="503"/>
      <c r="AK23" s="503"/>
      <c r="AL23" s="503"/>
      <c r="AM23" s="503"/>
      <c r="AN23" s="503"/>
      <c r="AO23" s="503"/>
      <c r="AP23" s="503"/>
      <c r="AQ23" s="503"/>
      <c r="AR23" s="503"/>
      <c r="AS23" s="503"/>
      <c r="AT23" s="503"/>
      <c r="AU23" s="503"/>
      <c r="AV23" s="503"/>
      <c r="AW23" s="503"/>
      <c r="AX23" s="504"/>
    </row>
    <row r="24" spans="1:50" ht="25.5" customHeight="1" thickBot="1" x14ac:dyDescent="0.2">
      <c r="A24" s="475"/>
      <c r="B24" s="476"/>
      <c r="C24" s="476"/>
      <c r="D24" s="476"/>
      <c r="E24" s="476"/>
      <c r="F24" s="477"/>
      <c r="G24" s="129" t="s">
        <v>18</v>
      </c>
      <c r="H24" s="482"/>
      <c r="I24" s="482"/>
      <c r="J24" s="482"/>
      <c r="K24" s="482"/>
      <c r="L24" s="482"/>
      <c r="M24" s="482"/>
      <c r="N24" s="482"/>
      <c r="O24" s="483"/>
      <c r="P24" s="484" t="str">
        <f>AK13</f>
        <v>-</v>
      </c>
      <c r="Q24" s="485"/>
      <c r="R24" s="485"/>
      <c r="S24" s="485"/>
      <c r="T24" s="485"/>
      <c r="U24" s="485"/>
      <c r="V24" s="486"/>
      <c r="W24" s="487" t="str">
        <f>AR13</f>
        <v>-</v>
      </c>
      <c r="X24" s="488"/>
      <c r="Y24" s="488"/>
      <c r="Z24" s="488"/>
      <c r="AA24" s="488"/>
      <c r="AB24" s="488"/>
      <c r="AC24" s="489"/>
      <c r="AD24" s="505"/>
      <c r="AE24" s="505"/>
      <c r="AF24" s="505"/>
      <c r="AG24" s="505"/>
      <c r="AH24" s="505"/>
      <c r="AI24" s="505"/>
      <c r="AJ24" s="505"/>
      <c r="AK24" s="505"/>
      <c r="AL24" s="505"/>
      <c r="AM24" s="505"/>
      <c r="AN24" s="505"/>
      <c r="AO24" s="505"/>
      <c r="AP24" s="505"/>
      <c r="AQ24" s="505"/>
      <c r="AR24" s="505"/>
      <c r="AS24" s="505"/>
      <c r="AT24" s="505"/>
      <c r="AU24" s="505"/>
      <c r="AV24" s="505"/>
      <c r="AW24" s="505"/>
      <c r="AX24" s="506"/>
    </row>
    <row r="25" spans="1:50" ht="47.25" customHeight="1" x14ac:dyDescent="0.15">
      <c r="A25" s="490" t="s">
        <v>539</v>
      </c>
      <c r="B25" s="491"/>
      <c r="C25" s="491"/>
      <c r="D25" s="491"/>
      <c r="E25" s="491"/>
      <c r="F25" s="492"/>
      <c r="G25" s="493" t="s">
        <v>614</v>
      </c>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5"/>
    </row>
    <row r="26" spans="1:50" ht="31.5" customHeight="1" x14ac:dyDescent="0.15">
      <c r="A26" s="417" t="s">
        <v>540</v>
      </c>
      <c r="B26" s="418"/>
      <c r="C26" s="418"/>
      <c r="D26" s="418"/>
      <c r="E26" s="418"/>
      <c r="F26" s="310"/>
      <c r="G26" s="419" t="s">
        <v>538</v>
      </c>
      <c r="H26" s="420"/>
      <c r="I26" s="420"/>
      <c r="J26" s="420"/>
      <c r="K26" s="420"/>
      <c r="L26" s="420"/>
      <c r="M26" s="420"/>
      <c r="N26" s="420"/>
      <c r="O26" s="420"/>
      <c r="P26" s="421" t="s">
        <v>537</v>
      </c>
      <c r="Q26" s="420"/>
      <c r="R26" s="420"/>
      <c r="S26" s="420"/>
      <c r="T26" s="420"/>
      <c r="U26" s="420"/>
      <c r="V26" s="420"/>
      <c r="W26" s="420"/>
      <c r="X26" s="422"/>
      <c r="Y26" s="423"/>
      <c r="Z26" s="424"/>
      <c r="AA26" s="425"/>
      <c r="AB26" s="426" t="s">
        <v>11</v>
      </c>
      <c r="AC26" s="426"/>
      <c r="AD26" s="426"/>
      <c r="AE26" s="397" t="s">
        <v>382</v>
      </c>
      <c r="AF26" s="402"/>
      <c r="AG26" s="402"/>
      <c r="AH26" s="403"/>
      <c r="AI26" s="397" t="s">
        <v>534</v>
      </c>
      <c r="AJ26" s="402"/>
      <c r="AK26" s="402"/>
      <c r="AL26" s="403"/>
      <c r="AM26" s="397" t="s">
        <v>350</v>
      </c>
      <c r="AN26" s="402"/>
      <c r="AO26" s="402"/>
      <c r="AP26" s="403"/>
      <c r="AQ26" s="404" t="s">
        <v>381</v>
      </c>
      <c r="AR26" s="405"/>
      <c r="AS26" s="405"/>
      <c r="AT26" s="406"/>
      <c r="AU26" s="404" t="s">
        <v>551</v>
      </c>
      <c r="AV26" s="405"/>
      <c r="AW26" s="405"/>
      <c r="AX26" s="407"/>
    </row>
    <row r="27" spans="1:50" ht="31.5" customHeight="1" x14ac:dyDescent="0.15">
      <c r="A27" s="417"/>
      <c r="B27" s="418"/>
      <c r="C27" s="418"/>
      <c r="D27" s="418"/>
      <c r="E27" s="418"/>
      <c r="F27" s="310"/>
      <c r="G27" s="439" t="s">
        <v>593</v>
      </c>
      <c r="H27" s="440"/>
      <c r="I27" s="440"/>
      <c r="J27" s="440"/>
      <c r="K27" s="440"/>
      <c r="L27" s="440"/>
      <c r="M27" s="440"/>
      <c r="N27" s="440"/>
      <c r="O27" s="440"/>
      <c r="P27" s="178" t="s">
        <v>591</v>
      </c>
      <c r="Q27" s="443"/>
      <c r="R27" s="443"/>
      <c r="S27" s="443"/>
      <c r="T27" s="443"/>
      <c r="U27" s="443"/>
      <c r="V27" s="443"/>
      <c r="W27" s="443"/>
      <c r="X27" s="444"/>
      <c r="Y27" s="448" t="s">
        <v>51</v>
      </c>
      <c r="Z27" s="449"/>
      <c r="AA27" s="450"/>
      <c r="AB27" s="437" t="s">
        <v>573</v>
      </c>
      <c r="AC27" s="437"/>
      <c r="AD27" s="437"/>
      <c r="AE27" s="430" t="s">
        <v>572</v>
      </c>
      <c r="AF27" s="430"/>
      <c r="AG27" s="430"/>
      <c r="AH27" s="430"/>
      <c r="AI27" s="430">
        <v>10</v>
      </c>
      <c r="AJ27" s="430"/>
      <c r="AK27" s="430"/>
      <c r="AL27" s="430"/>
      <c r="AM27" s="430">
        <v>0</v>
      </c>
      <c r="AN27" s="430"/>
      <c r="AO27" s="430"/>
      <c r="AP27" s="430"/>
      <c r="AQ27" s="431" t="s">
        <v>588</v>
      </c>
      <c r="AR27" s="430"/>
      <c r="AS27" s="430"/>
      <c r="AT27" s="430"/>
      <c r="AU27" s="331" t="s">
        <v>588</v>
      </c>
      <c r="AV27" s="432"/>
      <c r="AW27" s="432"/>
      <c r="AX27" s="433"/>
    </row>
    <row r="28" spans="1:50" ht="31.5" customHeight="1" x14ac:dyDescent="0.15">
      <c r="A28" s="337"/>
      <c r="B28" s="338"/>
      <c r="C28" s="338"/>
      <c r="D28" s="338"/>
      <c r="E28" s="338"/>
      <c r="F28" s="312"/>
      <c r="G28" s="441"/>
      <c r="H28" s="442"/>
      <c r="I28" s="442"/>
      <c r="J28" s="442"/>
      <c r="K28" s="442"/>
      <c r="L28" s="442"/>
      <c r="M28" s="442"/>
      <c r="N28" s="442"/>
      <c r="O28" s="442"/>
      <c r="P28" s="445"/>
      <c r="Q28" s="446"/>
      <c r="R28" s="446"/>
      <c r="S28" s="446"/>
      <c r="T28" s="446"/>
      <c r="U28" s="446"/>
      <c r="V28" s="446"/>
      <c r="W28" s="446"/>
      <c r="X28" s="447"/>
      <c r="Y28" s="434" t="s">
        <v>52</v>
      </c>
      <c r="Z28" s="435"/>
      <c r="AA28" s="436"/>
      <c r="AB28" s="437" t="s">
        <v>573</v>
      </c>
      <c r="AC28" s="437"/>
      <c r="AD28" s="437"/>
      <c r="AE28" s="430" t="s">
        <v>572</v>
      </c>
      <c r="AF28" s="430"/>
      <c r="AG28" s="430"/>
      <c r="AH28" s="430"/>
      <c r="AI28" s="430">
        <v>10</v>
      </c>
      <c r="AJ28" s="430"/>
      <c r="AK28" s="430"/>
      <c r="AL28" s="430"/>
      <c r="AM28" s="430">
        <v>10</v>
      </c>
      <c r="AN28" s="430"/>
      <c r="AO28" s="430"/>
      <c r="AP28" s="430"/>
      <c r="AQ28" s="431" t="s">
        <v>588</v>
      </c>
      <c r="AR28" s="430"/>
      <c r="AS28" s="430"/>
      <c r="AT28" s="430"/>
      <c r="AU28" s="331" t="s">
        <v>588</v>
      </c>
      <c r="AV28" s="432"/>
      <c r="AW28" s="432"/>
      <c r="AX28" s="433"/>
    </row>
    <row r="29" spans="1:50" ht="23.25" customHeight="1" x14ac:dyDescent="0.15">
      <c r="A29" s="350" t="s">
        <v>541</v>
      </c>
      <c r="B29" s="351"/>
      <c r="C29" s="351"/>
      <c r="D29" s="351"/>
      <c r="E29" s="351"/>
      <c r="F29" s="352"/>
      <c r="G29" s="328" t="s">
        <v>542</v>
      </c>
      <c r="H29" s="328"/>
      <c r="I29" s="328"/>
      <c r="J29" s="328"/>
      <c r="K29" s="328"/>
      <c r="L29" s="328"/>
      <c r="M29" s="328"/>
      <c r="N29" s="328"/>
      <c r="O29" s="328"/>
      <c r="P29" s="328"/>
      <c r="Q29" s="328"/>
      <c r="R29" s="328"/>
      <c r="S29" s="328"/>
      <c r="T29" s="328"/>
      <c r="U29" s="328"/>
      <c r="V29" s="328"/>
      <c r="W29" s="328"/>
      <c r="X29" s="329"/>
      <c r="Y29" s="359"/>
      <c r="Z29" s="360"/>
      <c r="AA29" s="361"/>
      <c r="AB29" s="327" t="s">
        <v>11</v>
      </c>
      <c r="AC29" s="328"/>
      <c r="AD29" s="329"/>
      <c r="AE29" s="327" t="s">
        <v>382</v>
      </c>
      <c r="AF29" s="328"/>
      <c r="AG29" s="328"/>
      <c r="AH29" s="329"/>
      <c r="AI29" s="327" t="s">
        <v>534</v>
      </c>
      <c r="AJ29" s="328"/>
      <c r="AK29" s="328"/>
      <c r="AL29" s="329"/>
      <c r="AM29" s="327" t="s">
        <v>350</v>
      </c>
      <c r="AN29" s="328"/>
      <c r="AO29" s="328"/>
      <c r="AP29" s="329"/>
      <c r="AQ29" s="408" t="s">
        <v>552</v>
      </c>
      <c r="AR29" s="409"/>
      <c r="AS29" s="409"/>
      <c r="AT29" s="409"/>
      <c r="AU29" s="409"/>
      <c r="AV29" s="409"/>
      <c r="AW29" s="409"/>
      <c r="AX29" s="410"/>
    </row>
    <row r="30" spans="1:50" ht="23.25" customHeight="1" x14ac:dyDescent="0.15">
      <c r="A30" s="353"/>
      <c r="B30" s="354"/>
      <c r="C30" s="354"/>
      <c r="D30" s="354"/>
      <c r="E30" s="354"/>
      <c r="F30" s="355"/>
      <c r="G30" s="468" t="s">
        <v>575</v>
      </c>
      <c r="H30" s="469"/>
      <c r="I30" s="469"/>
      <c r="J30" s="469"/>
      <c r="K30" s="469"/>
      <c r="L30" s="469"/>
      <c r="M30" s="469"/>
      <c r="N30" s="469"/>
      <c r="O30" s="469"/>
      <c r="P30" s="469"/>
      <c r="Q30" s="469"/>
      <c r="R30" s="469"/>
      <c r="S30" s="469"/>
      <c r="T30" s="469"/>
      <c r="U30" s="469"/>
      <c r="V30" s="469"/>
      <c r="W30" s="469"/>
      <c r="X30" s="469"/>
      <c r="Y30" s="411" t="s">
        <v>541</v>
      </c>
      <c r="Z30" s="412"/>
      <c r="AA30" s="413"/>
      <c r="AB30" s="414" t="s">
        <v>576</v>
      </c>
      <c r="AC30" s="415"/>
      <c r="AD30" s="416"/>
      <c r="AE30" s="431" t="s">
        <v>572</v>
      </c>
      <c r="AF30" s="431"/>
      <c r="AG30" s="431"/>
      <c r="AH30" s="431"/>
      <c r="AI30" s="431">
        <v>0.9</v>
      </c>
      <c r="AJ30" s="431"/>
      <c r="AK30" s="431"/>
      <c r="AL30" s="431"/>
      <c r="AM30" s="431" t="s">
        <v>589</v>
      </c>
      <c r="AN30" s="431"/>
      <c r="AO30" s="431"/>
      <c r="AP30" s="431"/>
      <c r="AQ30" s="331" t="s">
        <v>588</v>
      </c>
      <c r="AR30" s="325"/>
      <c r="AS30" s="325"/>
      <c r="AT30" s="325"/>
      <c r="AU30" s="325"/>
      <c r="AV30" s="325"/>
      <c r="AW30" s="325"/>
      <c r="AX30" s="326"/>
    </row>
    <row r="31" spans="1:50" ht="46.5" customHeight="1" x14ac:dyDescent="0.15">
      <c r="A31" s="356"/>
      <c r="B31" s="357"/>
      <c r="C31" s="357"/>
      <c r="D31" s="357"/>
      <c r="E31" s="357"/>
      <c r="F31" s="358"/>
      <c r="G31" s="470"/>
      <c r="H31" s="471"/>
      <c r="I31" s="471"/>
      <c r="J31" s="471"/>
      <c r="K31" s="471"/>
      <c r="L31" s="471"/>
      <c r="M31" s="471"/>
      <c r="N31" s="471"/>
      <c r="O31" s="471"/>
      <c r="P31" s="471"/>
      <c r="Q31" s="471"/>
      <c r="R31" s="471"/>
      <c r="S31" s="471"/>
      <c r="T31" s="471"/>
      <c r="U31" s="471"/>
      <c r="V31" s="471"/>
      <c r="W31" s="471"/>
      <c r="X31" s="471"/>
      <c r="Y31" s="427" t="s">
        <v>543</v>
      </c>
      <c r="Z31" s="428"/>
      <c r="AA31" s="429"/>
      <c r="AB31" s="362" t="s">
        <v>577</v>
      </c>
      <c r="AC31" s="363"/>
      <c r="AD31" s="364"/>
      <c r="AE31" s="365" t="s">
        <v>572</v>
      </c>
      <c r="AF31" s="365"/>
      <c r="AG31" s="365"/>
      <c r="AH31" s="365"/>
      <c r="AI31" s="365" t="s">
        <v>578</v>
      </c>
      <c r="AJ31" s="365"/>
      <c r="AK31" s="365"/>
      <c r="AL31" s="365"/>
      <c r="AM31" s="365" t="s">
        <v>590</v>
      </c>
      <c r="AN31" s="365"/>
      <c r="AO31" s="365"/>
      <c r="AP31" s="365"/>
      <c r="AQ31" s="365" t="s">
        <v>588</v>
      </c>
      <c r="AR31" s="365"/>
      <c r="AS31" s="365"/>
      <c r="AT31" s="365"/>
      <c r="AU31" s="365"/>
      <c r="AV31" s="365"/>
      <c r="AW31" s="365"/>
      <c r="AX31" s="438"/>
    </row>
    <row r="32" spans="1:50" ht="18.75" customHeight="1" x14ac:dyDescent="0.15">
      <c r="A32" s="371" t="s">
        <v>207</v>
      </c>
      <c r="B32" s="372"/>
      <c r="C32" s="372"/>
      <c r="D32" s="372"/>
      <c r="E32" s="372"/>
      <c r="F32" s="373"/>
      <c r="G32" s="381" t="s">
        <v>135</v>
      </c>
      <c r="H32" s="369"/>
      <c r="I32" s="369"/>
      <c r="J32" s="369"/>
      <c r="K32" s="369"/>
      <c r="L32" s="369"/>
      <c r="M32" s="369"/>
      <c r="N32" s="369"/>
      <c r="O32" s="382"/>
      <c r="P32" s="386" t="s">
        <v>55</v>
      </c>
      <c r="Q32" s="369"/>
      <c r="R32" s="369"/>
      <c r="S32" s="369"/>
      <c r="T32" s="369"/>
      <c r="U32" s="369"/>
      <c r="V32" s="369"/>
      <c r="W32" s="369"/>
      <c r="X32" s="382"/>
      <c r="Y32" s="388"/>
      <c r="Z32" s="389"/>
      <c r="AA32" s="390"/>
      <c r="AB32" s="394" t="s">
        <v>11</v>
      </c>
      <c r="AC32" s="395"/>
      <c r="AD32" s="396"/>
      <c r="AE32" s="394" t="s">
        <v>382</v>
      </c>
      <c r="AF32" s="395"/>
      <c r="AG32" s="395"/>
      <c r="AH32" s="396"/>
      <c r="AI32" s="400" t="s">
        <v>534</v>
      </c>
      <c r="AJ32" s="400"/>
      <c r="AK32" s="400"/>
      <c r="AL32" s="394"/>
      <c r="AM32" s="400" t="s">
        <v>350</v>
      </c>
      <c r="AN32" s="400"/>
      <c r="AO32" s="400"/>
      <c r="AP32" s="394"/>
      <c r="AQ32" s="366" t="s">
        <v>163</v>
      </c>
      <c r="AR32" s="367"/>
      <c r="AS32" s="367"/>
      <c r="AT32" s="368"/>
      <c r="AU32" s="369" t="s">
        <v>125</v>
      </c>
      <c r="AV32" s="369"/>
      <c r="AW32" s="369"/>
      <c r="AX32" s="370"/>
    </row>
    <row r="33" spans="1:51" ht="18.75" customHeight="1" x14ac:dyDescent="0.15">
      <c r="A33" s="374"/>
      <c r="B33" s="375"/>
      <c r="C33" s="375"/>
      <c r="D33" s="375"/>
      <c r="E33" s="375"/>
      <c r="F33" s="376"/>
      <c r="G33" s="383"/>
      <c r="H33" s="384"/>
      <c r="I33" s="384"/>
      <c r="J33" s="384"/>
      <c r="K33" s="384"/>
      <c r="L33" s="384"/>
      <c r="M33" s="384"/>
      <c r="N33" s="384"/>
      <c r="O33" s="385"/>
      <c r="P33" s="387"/>
      <c r="Q33" s="384"/>
      <c r="R33" s="384"/>
      <c r="S33" s="384"/>
      <c r="T33" s="384"/>
      <c r="U33" s="384"/>
      <c r="V33" s="384"/>
      <c r="W33" s="384"/>
      <c r="X33" s="385"/>
      <c r="Y33" s="391"/>
      <c r="Z33" s="392"/>
      <c r="AA33" s="393"/>
      <c r="AB33" s="397"/>
      <c r="AC33" s="398"/>
      <c r="AD33" s="399"/>
      <c r="AE33" s="397"/>
      <c r="AF33" s="398"/>
      <c r="AG33" s="398"/>
      <c r="AH33" s="399"/>
      <c r="AI33" s="401"/>
      <c r="AJ33" s="401"/>
      <c r="AK33" s="401"/>
      <c r="AL33" s="397"/>
      <c r="AM33" s="401"/>
      <c r="AN33" s="401"/>
      <c r="AO33" s="401"/>
      <c r="AP33" s="397"/>
      <c r="AQ33" s="345">
        <v>4</v>
      </c>
      <c r="AR33" s="346"/>
      <c r="AS33" s="347" t="s">
        <v>164</v>
      </c>
      <c r="AT33" s="348"/>
      <c r="AU33" s="349">
        <v>6</v>
      </c>
      <c r="AV33" s="349"/>
      <c r="AW33" s="384" t="s">
        <v>162</v>
      </c>
      <c r="AX33" s="467"/>
    </row>
    <row r="34" spans="1:51" ht="23.25" customHeight="1" x14ac:dyDescent="0.15">
      <c r="A34" s="377"/>
      <c r="B34" s="375"/>
      <c r="C34" s="375"/>
      <c r="D34" s="375"/>
      <c r="E34" s="375"/>
      <c r="F34" s="376"/>
      <c r="G34" s="451" t="s">
        <v>592</v>
      </c>
      <c r="H34" s="452"/>
      <c r="I34" s="452"/>
      <c r="J34" s="452"/>
      <c r="K34" s="452"/>
      <c r="L34" s="452"/>
      <c r="M34" s="452"/>
      <c r="N34" s="452"/>
      <c r="O34" s="453"/>
      <c r="P34" s="179" t="s">
        <v>607</v>
      </c>
      <c r="Q34" s="179"/>
      <c r="R34" s="179"/>
      <c r="S34" s="179"/>
      <c r="T34" s="179"/>
      <c r="U34" s="179"/>
      <c r="V34" s="179"/>
      <c r="W34" s="179"/>
      <c r="X34" s="460"/>
      <c r="Y34" s="427" t="s">
        <v>12</v>
      </c>
      <c r="Z34" s="463"/>
      <c r="AA34" s="464"/>
      <c r="AB34" s="465" t="s">
        <v>573</v>
      </c>
      <c r="AC34" s="465"/>
      <c r="AD34" s="465"/>
      <c r="AE34" s="331" t="s">
        <v>572</v>
      </c>
      <c r="AF34" s="325"/>
      <c r="AG34" s="325"/>
      <c r="AH34" s="325"/>
      <c r="AI34" s="331">
        <v>147</v>
      </c>
      <c r="AJ34" s="325"/>
      <c r="AK34" s="325"/>
      <c r="AL34" s="325"/>
      <c r="AM34" s="331">
        <v>188</v>
      </c>
      <c r="AN34" s="325"/>
      <c r="AO34" s="325"/>
      <c r="AP34" s="325"/>
      <c r="AQ34" s="332" t="s">
        <v>572</v>
      </c>
      <c r="AR34" s="333"/>
      <c r="AS34" s="333"/>
      <c r="AT34" s="334"/>
      <c r="AU34" s="325" t="s">
        <v>572</v>
      </c>
      <c r="AV34" s="325"/>
      <c r="AW34" s="325"/>
      <c r="AX34" s="326"/>
    </row>
    <row r="35" spans="1:51" ht="23.25" customHeight="1" x14ac:dyDescent="0.15">
      <c r="A35" s="378"/>
      <c r="B35" s="379"/>
      <c r="C35" s="379"/>
      <c r="D35" s="379"/>
      <c r="E35" s="379"/>
      <c r="F35" s="380"/>
      <c r="G35" s="454"/>
      <c r="H35" s="455"/>
      <c r="I35" s="455"/>
      <c r="J35" s="455"/>
      <c r="K35" s="455"/>
      <c r="L35" s="455"/>
      <c r="M35" s="455"/>
      <c r="N35" s="455"/>
      <c r="O35" s="456"/>
      <c r="P35" s="182"/>
      <c r="Q35" s="182"/>
      <c r="R35" s="182"/>
      <c r="S35" s="182"/>
      <c r="T35" s="182"/>
      <c r="U35" s="182"/>
      <c r="V35" s="182"/>
      <c r="W35" s="182"/>
      <c r="X35" s="461"/>
      <c r="Y35" s="327" t="s">
        <v>50</v>
      </c>
      <c r="Z35" s="328"/>
      <c r="AA35" s="329"/>
      <c r="AB35" s="330" t="s">
        <v>573</v>
      </c>
      <c r="AC35" s="330"/>
      <c r="AD35" s="330"/>
      <c r="AE35" s="331" t="s">
        <v>572</v>
      </c>
      <c r="AF35" s="325"/>
      <c r="AG35" s="325"/>
      <c r="AH35" s="325"/>
      <c r="AI35" s="331" t="s">
        <v>572</v>
      </c>
      <c r="AJ35" s="325"/>
      <c r="AK35" s="325"/>
      <c r="AL35" s="325"/>
      <c r="AM35" s="331" t="s">
        <v>585</v>
      </c>
      <c r="AN35" s="325"/>
      <c r="AO35" s="325"/>
      <c r="AP35" s="325"/>
      <c r="AQ35" s="332">
        <v>400</v>
      </c>
      <c r="AR35" s="333"/>
      <c r="AS35" s="333"/>
      <c r="AT35" s="334"/>
      <c r="AU35" s="325">
        <v>600</v>
      </c>
      <c r="AV35" s="325"/>
      <c r="AW35" s="325"/>
      <c r="AX35" s="326"/>
    </row>
    <row r="36" spans="1:51" ht="23.25" customHeight="1" x14ac:dyDescent="0.15">
      <c r="A36" s="377"/>
      <c r="B36" s="375"/>
      <c r="C36" s="375"/>
      <c r="D36" s="375"/>
      <c r="E36" s="375"/>
      <c r="F36" s="376"/>
      <c r="G36" s="457"/>
      <c r="H36" s="458"/>
      <c r="I36" s="458"/>
      <c r="J36" s="458"/>
      <c r="K36" s="458"/>
      <c r="L36" s="458"/>
      <c r="M36" s="458"/>
      <c r="N36" s="458"/>
      <c r="O36" s="459"/>
      <c r="P36" s="185"/>
      <c r="Q36" s="185"/>
      <c r="R36" s="185"/>
      <c r="S36" s="185"/>
      <c r="T36" s="185"/>
      <c r="U36" s="185"/>
      <c r="V36" s="185"/>
      <c r="W36" s="185"/>
      <c r="X36" s="462"/>
      <c r="Y36" s="327" t="s">
        <v>13</v>
      </c>
      <c r="Z36" s="328"/>
      <c r="AA36" s="329"/>
      <c r="AB36" s="466" t="s">
        <v>14</v>
      </c>
      <c r="AC36" s="466"/>
      <c r="AD36" s="466"/>
      <c r="AE36" s="331" t="s">
        <v>572</v>
      </c>
      <c r="AF36" s="325"/>
      <c r="AG36" s="325"/>
      <c r="AH36" s="325"/>
      <c r="AI36" s="331" t="s">
        <v>572</v>
      </c>
      <c r="AJ36" s="325"/>
      <c r="AK36" s="325"/>
      <c r="AL36" s="325"/>
      <c r="AM36" s="331" t="s">
        <v>585</v>
      </c>
      <c r="AN36" s="325"/>
      <c r="AO36" s="325"/>
      <c r="AP36" s="325"/>
      <c r="AQ36" s="332" t="s">
        <v>572</v>
      </c>
      <c r="AR36" s="333"/>
      <c r="AS36" s="333"/>
      <c r="AT36" s="334"/>
      <c r="AU36" s="325" t="s">
        <v>572</v>
      </c>
      <c r="AV36" s="325"/>
      <c r="AW36" s="325"/>
      <c r="AX36" s="326"/>
    </row>
    <row r="37" spans="1:51" ht="23.25" customHeight="1" x14ac:dyDescent="0.15">
      <c r="A37" s="335" t="s">
        <v>227</v>
      </c>
      <c r="B37" s="336"/>
      <c r="C37" s="336"/>
      <c r="D37" s="336"/>
      <c r="E37" s="336"/>
      <c r="F37" s="308"/>
      <c r="G37" s="339" t="s">
        <v>574</v>
      </c>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1"/>
    </row>
    <row r="38" spans="1:51" ht="23.25" customHeight="1" thickBot="1" x14ac:dyDescent="0.2">
      <c r="A38" s="337"/>
      <c r="B38" s="338"/>
      <c r="C38" s="338"/>
      <c r="D38" s="338"/>
      <c r="E38" s="338"/>
      <c r="F38" s="312"/>
      <c r="G38" s="342"/>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4"/>
    </row>
    <row r="39" spans="1:51" ht="45" customHeight="1" x14ac:dyDescent="0.15">
      <c r="A39" s="316" t="s">
        <v>249</v>
      </c>
      <c r="B39" s="317"/>
      <c r="C39" s="319" t="s">
        <v>165</v>
      </c>
      <c r="D39" s="317"/>
      <c r="E39" s="320" t="s">
        <v>178</v>
      </c>
      <c r="F39" s="321"/>
      <c r="G39" s="322" t="s">
        <v>617</v>
      </c>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4"/>
    </row>
    <row r="40" spans="1:51" ht="32.25" customHeight="1" x14ac:dyDescent="0.15">
      <c r="A40" s="318"/>
      <c r="B40" s="306"/>
      <c r="C40" s="305"/>
      <c r="D40" s="306"/>
      <c r="E40" s="307" t="s">
        <v>177</v>
      </c>
      <c r="F40" s="308"/>
      <c r="G40" s="595" t="s">
        <v>618</v>
      </c>
      <c r="H40" s="179"/>
      <c r="I40" s="179"/>
      <c r="J40" s="179"/>
      <c r="K40" s="179"/>
      <c r="L40" s="179"/>
      <c r="M40" s="179"/>
      <c r="N40" s="179"/>
      <c r="O40" s="179"/>
      <c r="P40" s="179"/>
      <c r="Q40" s="179"/>
      <c r="R40" s="179"/>
      <c r="S40" s="179"/>
      <c r="T40" s="179"/>
      <c r="U40" s="179"/>
      <c r="V40" s="460"/>
      <c r="W40" s="294" t="s">
        <v>544</v>
      </c>
      <c r="X40" s="295"/>
      <c r="Y40" s="295"/>
      <c r="Z40" s="295"/>
      <c r="AA40" s="296"/>
      <c r="AB40" s="297" t="s">
        <v>611</v>
      </c>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9"/>
    </row>
    <row r="41" spans="1:51" ht="21" customHeight="1" x14ac:dyDescent="0.15">
      <c r="A41" s="318"/>
      <c r="B41" s="306"/>
      <c r="C41" s="305"/>
      <c r="D41" s="306"/>
      <c r="E41" s="311"/>
      <c r="F41" s="312"/>
      <c r="G41" s="596"/>
      <c r="H41" s="185"/>
      <c r="I41" s="185"/>
      <c r="J41" s="185"/>
      <c r="K41" s="185"/>
      <c r="L41" s="185"/>
      <c r="M41" s="185"/>
      <c r="N41" s="185"/>
      <c r="O41" s="185"/>
      <c r="P41" s="185"/>
      <c r="Q41" s="185"/>
      <c r="R41" s="185"/>
      <c r="S41" s="185"/>
      <c r="T41" s="185"/>
      <c r="U41" s="185"/>
      <c r="V41" s="462"/>
      <c r="W41" s="300" t="s">
        <v>545</v>
      </c>
      <c r="X41" s="301"/>
      <c r="Y41" s="301"/>
      <c r="Z41" s="301"/>
      <c r="AA41" s="302"/>
      <c r="AB41" s="297" t="s">
        <v>611</v>
      </c>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9"/>
    </row>
    <row r="42" spans="1:51" ht="34.5" customHeight="1" x14ac:dyDescent="0.15">
      <c r="A42" s="318"/>
      <c r="B42" s="306"/>
      <c r="C42" s="303" t="s">
        <v>556</v>
      </c>
      <c r="D42" s="304"/>
      <c r="E42" s="307" t="s">
        <v>245</v>
      </c>
      <c r="F42" s="308"/>
      <c r="G42" s="284" t="s">
        <v>168</v>
      </c>
      <c r="H42" s="285"/>
      <c r="I42" s="285"/>
      <c r="J42" s="313" t="s">
        <v>572</v>
      </c>
      <c r="K42" s="314"/>
      <c r="L42" s="314"/>
      <c r="M42" s="314"/>
      <c r="N42" s="314"/>
      <c r="O42" s="314"/>
      <c r="P42" s="314"/>
      <c r="Q42" s="314"/>
      <c r="R42" s="314"/>
      <c r="S42" s="314"/>
      <c r="T42" s="315"/>
      <c r="U42" s="282" t="s">
        <v>615</v>
      </c>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3"/>
      <c r="AY42" s="49"/>
    </row>
    <row r="43" spans="1:51" ht="34.5" customHeight="1" x14ac:dyDescent="0.15">
      <c r="A43" s="318"/>
      <c r="B43" s="306"/>
      <c r="C43" s="305"/>
      <c r="D43" s="306"/>
      <c r="E43" s="309"/>
      <c r="F43" s="310"/>
      <c r="G43" s="284" t="s">
        <v>557</v>
      </c>
      <c r="H43" s="285"/>
      <c r="I43" s="285"/>
      <c r="J43" s="285"/>
      <c r="K43" s="285"/>
      <c r="L43" s="285"/>
      <c r="M43" s="285"/>
      <c r="N43" s="285"/>
      <c r="O43" s="285"/>
      <c r="P43" s="285"/>
      <c r="Q43" s="285"/>
      <c r="R43" s="285"/>
      <c r="S43" s="285"/>
      <c r="T43" s="285"/>
      <c r="U43" s="281" t="s">
        <v>589</v>
      </c>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3"/>
      <c r="AY43" s="49"/>
    </row>
    <row r="44" spans="1:51" ht="34.5" customHeight="1" thickBot="1" x14ac:dyDescent="0.2">
      <c r="A44" s="318"/>
      <c r="B44" s="306"/>
      <c r="C44" s="305"/>
      <c r="D44" s="306"/>
      <c r="E44" s="311"/>
      <c r="F44" s="312"/>
      <c r="G44" s="284" t="s">
        <v>545</v>
      </c>
      <c r="H44" s="285"/>
      <c r="I44" s="285"/>
      <c r="J44" s="285"/>
      <c r="K44" s="285"/>
      <c r="L44" s="285"/>
      <c r="M44" s="285"/>
      <c r="N44" s="285"/>
      <c r="O44" s="285"/>
      <c r="P44" s="285"/>
      <c r="Q44" s="285"/>
      <c r="R44" s="285"/>
      <c r="S44" s="285"/>
      <c r="T44" s="285"/>
      <c r="U44" s="597" t="s">
        <v>589</v>
      </c>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9"/>
      <c r="AY44" s="49"/>
    </row>
    <row r="45" spans="1:51" ht="27" customHeight="1" x14ac:dyDescent="0.15">
      <c r="A45" s="286" t="s">
        <v>44</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8"/>
    </row>
    <row r="46" spans="1:51" ht="27" customHeight="1" x14ac:dyDescent="0.15">
      <c r="A46" s="5"/>
      <c r="B46" s="6"/>
      <c r="C46" s="289" t="s">
        <v>29</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1"/>
      <c r="AD46" s="290" t="s">
        <v>33</v>
      </c>
      <c r="AE46" s="290"/>
      <c r="AF46" s="290"/>
      <c r="AG46" s="292" t="s">
        <v>28</v>
      </c>
      <c r="AH46" s="290"/>
      <c r="AI46" s="290"/>
      <c r="AJ46" s="290"/>
      <c r="AK46" s="290"/>
      <c r="AL46" s="290"/>
      <c r="AM46" s="290"/>
      <c r="AN46" s="290"/>
      <c r="AO46" s="290"/>
      <c r="AP46" s="290"/>
      <c r="AQ46" s="290"/>
      <c r="AR46" s="290"/>
      <c r="AS46" s="290"/>
      <c r="AT46" s="290"/>
      <c r="AU46" s="290"/>
      <c r="AV46" s="290"/>
      <c r="AW46" s="290"/>
      <c r="AX46" s="293"/>
    </row>
    <row r="47" spans="1:51" ht="85.15" customHeight="1" x14ac:dyDescent="0.15">
      <c r="A47" s="224" t="s">
        <v>130</v>
      </c>
      <c r="B47" s="225"/>
      <c r="C47" s="230" t="s">
        <v>131</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2"/>
      <c r="AD47" s="233" t="s">
        <v>581</v>
      </c>
      <c r="AE47" s="234"/>
      <c r="AF47" s="234"/>
      <c r="AG47" s="235" t="s">
        <v>598</v>
      </c>
      <c r="AH47" s="236"/>
      <c r="AI47" s="236"/>
      <c r="AJ47" s="236"/>
      <c r="AK47" s="236"/>
      <c r="AL47" s="236"/>
      <c r="AM47" s="236"/>
      <c r="AN47" s="236"/>
      <c r="AO47" s="236"/>
      <c r="AP47" s="236"/>
      <c r="AQ47" s="236"/>
      <c r="AR47" s="236"/>
      <c r="AS47" s="236"/>
      <c r="AT47" s="236"/>
      <c r="AU47" s="236"/>
      <c r="AV47" s="236"/>
      <c r="AW47" s="236"/>
      <c r="AX47" s="237"/>
    </row>
    <row r="48" spans="1:51" ht="52.15" customHeight="1" x14ac:dyDescent="0.15">
      <c r="A48" s="226"/>
      <c r="B48" s="227"/>
      <c r="C48" s="238" t="s">
        <v>34</v>
      </c>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198"/>
      <c r="AD48" s="199" t="s">
        <v>581</v>
      </c>
      <c r="AE48" s="200"/>
      <c r="AF48" s="200"/>
      <c r="AG48" s="201" t="s">
        <v>597</v>
      </c>
      <c r="AH48" s="202"/>
      <c r="AI48" s="202"/>
      <c r="AJ48" s="202"/>
      <c r="AK48" s="202"/>
      <c r="AL48" s="202"/>
      <c r="AM48" s="202"/>
      <c r="AN48" s="202"/>
      <c r="AO48" s="202"/>
      <c r="AP48" s="202"/>
      <c r="AQ48" s="202"/>
      <c r="AR48" s="202"/>
      <c r="AS48" s="202"/>
      <c r="AT48" s="202"/>
      <c r="AU48" s="202"/>
      <c r="AV48" s="202"/>
      <c r="AW48" s="202"/>
      <c r="AX48" s="203"/>
    </row>
    <row r="49" spans="1:50" ht="53.45" customHeight="1" x14ac:dyDescent="0.15">
      <c r="A49" s="228"/>
      <c r="B49" s="229"/>
      <c r="C49" s="240" t="s">
        <v>132</v>
      </c>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2"/>
      <c r="AD49" s="243" t="s">
        <v>581</v>
      </c>
      <c r="AE49" s="244"/>
      <c r="AF49" s="244"/>
      <c r="AG49" s="181" t="s">
        <v>600</v>
      </c>
      <c r="AH49" s="182"/>
      <c r="AI49" s="182"/>
      <c r="AJ49" s="182"/>
      <c r="AK49" s="182"/>
      <c r="AL49" s="182"/>
      <c r="AM49" s="182"/>
      <c r="AN49" s="182"/>
      <c r="AO49" s="182"/>
      <c r="AP49" s="182"/>
      <c r="AQ49" s="182"/>
      <c r="AR49" s="182"/>
      <c r="AS49" s="182"/>
      <c r="AT49" s="182"/>
      <c r="AU49" s="182"/>
      <c r="AV49" s="182"/>
      <c r="AW49" s="182"/>
      <c r="AX49" s="183"/>
    </row>
    <row r="50" spans="1:50" ht="27" customHeight="1" x14ac:dyDescent="0.15">
      <c r="A50" s="204" t="s">
        <v>36</v>
      </c>
      <c r="B50" s="245"/>
      <c r="C50" s="247" t="s">
        <v>38</v>
      </c>
      <c r="D50" s="174"/>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9"/>
      <c r="AD50" s="175" t="s">
        <v>581</v>
      </c>
      <c r="AE50" s="176"/>
      <c r="AF50" s="176"/>
      <c r="AG50" s="178" t="s">
        <v>602</v>
      </c>
      <c r="AH50" s="179"/>
      <c r="AI50" s="179"/>
      <c r="AJ50" s="179"/>
      <c r="AK50" s="179"/>
      <c r="AL50" s="179"/>
      <c r="AM50" s="179"/>
      <c r="AN50" s="179"/>
      <c r="AO50" s="179"/>
      <c r="AP50" s="179"/>
      <c r="AQ50" s="179"/>
      <c r="AR50" s="179"/>
      <c r="AS50" s="179"/>
      <c r="AT50" s="179"/>
      <c r="AU50" s="179"/>
      <c r="AV50" s="179"/>
      <c r="AW50" s="179"/>
      <c r="AX50" s="180"/>
    </row>
    <row r="51" spans="1:50" ht="35.25" customHeight="1" x14ac:dyDescent="0.15">
      <c r="A51" s="206"/>
      <c r="B51" s="246"/>
      <c r="C51" s="250"/>
      <c r="D51" s="251"/>
      <c r="E51" s="254" t="s">
        <v>228</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6"/>
      <c r="AD51" s="199" t="s">
        <v>599</v>
      </c>
      <c r="AE51" s="200"/>
      <c r="AF51" s="257"/>
      <c r="AG51" s="181"/>
      <c r="AH51" s="182"/>
      <c r="AI51" s="182"/>
      <c r="AJ51" s="182"/>
      <c r="AK51" s="182"/>
      <c r="AL51" s="182"/>
      <c r="AM51" s="182"/>
      <c r="AN51" s="182"/>
      <c r="AO51" s="182"/>
      <c r="AP51" s="182"/>
      <c r="AQ51" s="182"/>
      <c r="AR51" s="182"/>
      <c r="AS51" s="182"/>
      <c r="AT51" s="182"/>
      <c r="AU51" s="182"/>
      <c r="AV51" s="182"/>
      <c r="AW51" s="182"/>
      <c r="AX51" s="183"/>
    </row>
    <row r="52" spans="1:50" ht="26.25" customHeight="1" x14ac:dyDescent="0.15">
      <c r="A52" s="206"/>
      <c r="B52" s="246"/>
      <c r="C52" s="252"/>
      <c r="D52" s="253"/>
      <c r="E52" s="258" t="s">
        <v>197</v>
      </c>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60"/>
      <c r="AD52" s="261" t="s">
        <v>599</v>
      </c>
      <c r="AE52" s="262"/>
      <c r="AF52" s="262"/>
      <c r="AG52" s="181"/>
      <c r="AH52" s="182"/>
      <c r="AI52" s="182"/>
      <c r="AJ52" s="182"/>
      <c r="AK52" s="182"/>
      <c r="AL52" s="182"/>
      <c r="AM52" s="182"/>
      <c r="AN52" s="182"/>
      <c r="AO52" s="182"/>
      <c r="AP52" s="182"/>
      <c r="AQ52" s="182"/>
      <c r="AR52" s="182"/>
      <c r="AS52" s="182"/>
      <c r="AT52" s="182"/>
      <c r="AU52" s="182"/>
      <c r="AV52" s="182"/>
      <c r="AW52" s="182"/>
      <c r="AX52" s="183"/>
    </row>
    <row r="53" spans="1:50" ht="26.25" customHeight="1" x14ac:dyDescent="0.15">
      <c r="A53" s="206"/>
      <c r="B53" s="207"/>
      <c r="C53" s="263" t="s">
        <v>39</v>
      </c>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13" t="s">
        <v>601</v>
      </c>
      <c r="AE53" s="214"/>
      <c r="AF53" s="214"/>
      <c r="AG53" s="216" t="s">
        <v>612</v>
      </c>
      <c r="AH53" s="217"/>
      <c r="AI53" s="217"/>
      <c r="AJ53" s="217"/>
      <c r="AK53" s="217"/>
      <c r="AL53" s="217"/>
      <c r="AM53" s="217"/>
      <c r="AN53" s="217"/>
      <c r="AO53" s="217"/>
      <c r="AP53" s="217"/>
      <c r="AQ53" s="217"/>
      <c r="AR53" s="217"/>
      <c r="AS53" s="217"/>
      <c r="AT53" s="217"/>
      <c r="AU53" s="217"/>
      <c r="AV53" s="217"/>
      <c r="AW53" s="217"/>
      <c r="AX53" s="218"/>
    </row>
    <row r="54" spans="1:50" ht="26.25" customHeight="1" x14ac:dyDescent="0.15">
      <c r="A54" s="206"/>
      <c r="B54" s="207"/>
      <c r="C54" s="197" t="s">
        <v>133</v>
      </c>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9" t="s">
        <v>601</v>
      </c>
      <c r="AE54" s="200"/>
      <c r="AF54" s="200"/>
      <c r="AG54" s="201" t="s">
        <v>612</v>
      </c>
      <c r="AH54" s="202"/>
      <c r="AI54" s="202"/>
      <c r="AJ54" s="202"/>
      <c r="AK54" s="202"/>
      <c r="AL54" s="202"/>
      <c r="AM54" s="202"/>
      <c r="AN54" s="202"/>
      <c r="AO54" s="202"/>
      <c r="AP54" s="202"/>
      <c r="AQ54" s="202"/>
      <c r="AR54" s="202"/>
      <c r="AS54" s="202"/>
      <c r="AT54" s="202"/>
      <c r="AU54" s="202"/>
      <c r="AV54" s="202"/>
      <c r="AW54" s="202"/>
      <c r="AX54" s="203"/>
    </row>
    <row r="55" spans="1:50" ht="26.25" customHeight="1" x14ac:dyDescent="0.15">
      <c r="A55" s="206"/>
      <c r="B55" s="207"/>
      <c r="C55" s="197" t="s">
        <v>35</v>
      </c>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9" t="s">
        <v>601</v>
      </c>
      <c r="AE55" s="200"/>
      <c r="AF55" s="200"/>
      <c r="AG55" s="201" t="s">
        <v>612</v>
      </c>
      <c r="AH55" s="202"/>
      <c r="AI55" s="202"/>
      <c r="AJ55" s="202"/>
      <c r="AK55" s="202"/>
      <c r="AL55" s="202"/>
      <c r="AM55" s="202"/>
      <c r="AN55" s="202"/>
      <c r="AO55" s="202"/>
      <c r="AP55" s="202"/>
      <c r="AQ55" s="202"/>
      <c r="AR55" s="202"/>
      <c r="AS55" s="202"/>
      <c r="AT55" s="202"/>
      <c r="AU55" s="202"/>
      <c r="AV55" s="202"/>
      <c r="AW55" s="202"/>
      <c r="AX55" s="203"/>
    </row>
    <row r="56" spans="1:50" ht="26.25" customHeight="1" x14ac:dyDescent="0.15">
      <c r="A56" s="206"/>
      <c r="B56" s="207"/>
      <c r="C56" s="197" t="s">
        <v>40</v>
      </c>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277"/>
      <c r="AD56" s="199" t="s">
        <v>581</v>
      </c>
      <c r="AE56" s="200"/>
      <c r="AF56" s="200"/>
      <c r="AG56" s="201" t="s">
        <v>603</v>
      </c>
      <c r="AH56" s="202"/>
      <c r="AI56" s="202"/>
      <c r="AJ56" s="202"/>
      <c r="AK56" s="202"/>
      <c r="AL56" s="202"/>
      <c r="AM56" s="202"/>
      <c r="AN56" s="202"/>
      <c r="AO56" s="202"/>
      <c r="AP56" s="202"/>
      <c r="AQ56" s="202"/>
      <c r="AR56" s="202"/>
      <c r="AS56" s="202"/>
      <c r="AT56" s="202"/>
      <c r="AU56" s="202"/>
      <c r="AV56" s="202"/>
      <c r="AW56" s="202"/>
      <c r="AX56" s="203"/>
    </row>
    <row r="57" spans="1:50" ht="26.25" customHeight="1" x14ac:dyDescent="0.15">
      <c r="A57" s="206"/>
      <c r="B57" s="207"/>
      <c r="C57" s="197" t="s">
        <v>205</v>
      </c>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277"/>
      <c r="AD57" s="243" t="s">
        <v>581</v>
      </c>
      <c r="AE57" s="244"/>
      <c r="AF57" s="244"/>
      <c r="AG57" s="278" t="s">
        <v>606</v>
      </c>
      <c r="AH57" s="279"/>
      <c r="AI57" s="279"/>
      <c r="AJ57" s="279"/>
      <c r="AK57" s="279"/>
      <c r="AL57" s="279"/>
      <c r="AM57" s="279"/>
      <c r="AN57" s="279"/>
      <c r="AO57" s="279"/>
      <c r="AP57" s="279"/>
      <c r="AQ57" s="279"/>
      <c r="AR57" s="279"/>
      <c r="AS57" s="279"/>
      <c r="AT57" s="279"/>
      <c r="AU57" s="279"/>
      <c r="AV57" s="279"/>
      <c r="AW57" s="279"/>
      <c r="AX57" s="280"/>
    </row>
    <row r="58" spans="1:50" ht="26.25" customHeight="1" x14ac:dyDescent="0.15">
      <c r="A58" s="206"/>
      <c r="B58" s="207"/>
      <c r="C58" s="265" t="s">
        <v>206</v>
      </c>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7"/>
      <c r="AD58" s="199" t="s">
        <v>601</v>
      </c>
      <c r="AE58" s="200"/>
      <c r="AF58" s="257"/>
      <c r="AG58" s="201" t="s">
        <v>612</v>
      </c>
      <c r="AH58" s="202"/>
      <c r="AI58" s="202"/>
      <c r="AJ58" s="202"/>
      <c r="AK58" s="202"/>
      <c r="AL58" s="202"/>
      <c r="AM58" s="202"/>
      <c r="AN58" s="202"/>
      <c r="AO58" s="202"/>
      <c r="AP58" s="202"/>
      <c r="AQ58" s="202"/>
      <c r="AR58" s="202"/>
      <c r="AS58" s="202"/>
      <c r="AT58" s="202"/>
      <c r="AU58" s="202"/>
      <c r="AV58" s="202"/>
      <c r="AW58" s="202"/>
      <c r="AX58" s="203"/>
    </row>
    <row r="59" spans="1:50" ht="26.25" customHeight="1" x14ac:dyDescent="0.15">
      <c r="A59" s="208"/>
      <c r="B59" s="209"/>
      <c r="C59" s="268" t="s">
        <v>198</v>
      </c>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70"/>
      <c r="AD59" s="271" t="s">
        <v>581</v>
      </c>
      <c r="AE59" s="272"/>
      <c r="AF59" s="273"/>
      <c r="AG59" s="274" t="s">
        <v>604</v>
      </c>
      <c r="AH59" s="275"/>
      <c r="AI59" s="275"/>
      <c r="AJ59" s="275"/>
      <c r="AK59" s="275"/>
      <c r="AL59" s="275"/>
      <c r="AM59" s="275"/>
      <c r="AN59" s="275"/>
      <c r="AO59" s="275"/>
      <c r="AP59" s="275"/>
      <c r="AQ59" s="275"/>
      <c r="AR59" s="275"/>
      <c r="AS59" s="275"/>
      <c r="AT59" s="275"/>
      <c r="AU59" s="275"/>
      <c r="AV59" s="275"/>
      <c r="AW59" s="275"/>
      <c r="AX59" s="276"/>
    </row>
    <row r="60" spans="1:50" ht="27" customHeight="1" x14ac:dyDescent="0.15">
      <c r="A60" s="204" t="s">
        <v>37</v>
      </c>
      <c r="B60" s="205"/>
      <c r="C60" s="210" t="s">
        <v>199</v>
      </c>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2"/>
      <c r="AD60" s="213" t="s">
        <v>581</v>
      </c>
      <c r="AE60" s="214"/>
      <c r="AF60" s="215"/>
      <c r="AG60" s="216" t="s">
        <v>608</v>
      </c>
      <c r="AH60" s="217"/>
      <c r="AI60" s="217"/>
      <c r="AJ60" s="217"/>
      <c r="AK60" s="217"/>
      <c r="AL60" s="217"/>
      <c r="AM60" s="217"/>
      <c r="AN60" s="217"/>
      <c r="AO60" s="217"/>
      <c r="AP60" s="217"/>
      <c r="AQ60" s="217"/>
      <c r="AR60" s="217"/>
      <c r="AS60" s="217"/>
      <c r="AT60" s="217"/>
      <c r="AU60" s="217"/>
      <c r="AV60" s="217"/>
      <c r="AW60" s="217"/>
      <c r="AX60" s="218"/>
    </row>
    <row r="61" spans="1:50" ht="43.15" customHeight="1" x14ac:dyDescent="0.15">
      <c r="A61" s="206"/>
      <c r="B61" s="207"/>
      <c r="C61" s="219" t="s">
        <v>42</v>
      </c>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1"/>
      <c r="AD61" s="222" t="s">
        <v>601</v>
      </c>
      <c r="AE61" s="223"/>
      <c r="AF61" s="223"/>
      <c r="AG61" s="201" t="s">
        <v>612</v>
      </c>
      <c r="AH61" s="202"/>
      <c r="AI61" s="202"/>
      <c r="AJ61" s="202"/>
      <c r="AK61" s="202"/>
      <c r="AL61" s="202"/>
      <c r="AM61" s="202"/>
      <c r="AN61" s="202"/>
      <c r="AO61" s="202"/>
      <c r="AP61" s="202"/>
      <c r="AQ61" s="202"/>
      <c r="AR61" s="202"/>
      <c r="AS61" s="202"/>
      <c r="AT61" s="202"/>
      <c r="AU61" s="202"/>
      <c r="AV61" s="202"/>
      <c r="AW61" s="202"/>
      <c r="AX61" s="203"/>
    </row>
    <row r="62" spans="1:50" ht="43.9" customHeight="1" x14ac:dyDescent="0.15">
      <c r="A62" s="206"/>
      <c r="B62" s="207"/>
      <c r="C62" s="197" t="s">
        <v>166</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9" t="s">
        <v>613</v>
      </c>
      <c r="AE62" s="200"/>
      <c r="AF62" s="200"/>
      <c r="AG62" s="201" t="s">
        <v>610</v>
      </c>
      <c r="AH62" s="202"/>
      <c r="AI62" s="202"/>
      <c r="AJ62" s="202"/>
      <c r="AK62" s="202"/>
      <c r="AL62" s="202"/>
      <c r="AM62" s="202"/>
      <c r="AN62" s="202"/>
      <c r="AO62" s="202"/>
      <c r="AP62" s="202"/>
      <c r="AQ62" s="202"/>
      <c r="AR62" s="202"/>
      <c r="AS62" s="202"/>
      <c r="AT62" s="202"/>
      <c r="AU62" s="202"/>
      <c r="AV62" s="202"/>
      <c r="AW62" s="202"/>
      <c r="AX62" s="203"/>
    </row>
    <row r="63" spans="1:50" ht="31.15" customHeight="1" x14ac:dyDescent="0.15">
      <c r="A63" s="208"/>
      <c r="B63" s="209"/>
      <c r="C63" s="197" t="s">
        <v>41</v>
      </c>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9" t="s">
        <v>581</v>
      </c>
      <c r="AE63" s="200"/>
      <c r="AF63" s="200"/>
      <c r="AG63" s="184" t="s">
        <v>609</v>
      </c>
      <c r="AH63" s="185"/>
      <c r="AI63" s="185"/>
      <c r="AJ63" s="185"/>
      <c r="AK63" s="185"/>
      <c r="AL63" s="185"/>
      <c r="AM63" s="185"/>
      <c r="AN63" s="185"/>
      <c r="AO63" s="185"/>
      <c r="AP63" s="185"/>
      <c r="AQ63" s="185"/>
      <c r="AR63" s="185"/>
      <c r="AS63" s="185"/>
      <c r="AT63" s="185"/>
      <c r="AU63" s="185"/>
      <c r="AV63" s="185"/>
      <c r="AW63" s="185"/>
      <c r="AX63" s="186"/>
    </row>
    <row r="64" spans="1:50" ht="41.25" customHeight="1" x14ac:dyDescent="0.15">
      <c r="A64" s="166" t="s">
        <v>54</v>
      </c>
      <c r="B64" s="167"/>
      <c r="C64" s="172" t="s">
        <v>134</v>
      </c>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4"/>
      <c r="AD64" s="175" t="s">
        <v>601</v>
      </c>
      <c r="AE64" s="176"/>
      <c r="AF64" s="177"/>
      <c r="AG64" s="178" t="s">
        <v>612</v>
      </c>
      <c r="AH64" s="179"/>
      <c r="AI64" s="179"/>
      <c r="AJ64" s="179"/>
      <c r="AK64" s="179"/>
      <c r="AL64" s="179"/>
      <c r="AM64" s="179"/>
      <c r="AN64" s="179"/>
      <c r="AO64" s="179"/>
      <c r="AP64" s="179"/>
      <c r="AQ64" s="179"/>
      <c r="AR64" s="179"/>
      <c r="AS64" s="179"/>
      <c r="AT64" s="179"/>
      <c r="AU64" s="179"/>
      <c r="AV64" s="179"/>
      <c r="AW64" s="179"/>
      <c r="AX64" s="180"/>
    </row>
    <row r="65" spans="1:50" ht="19.7" customHeight="1" x14ac:dyDescent="0.15">
      <c r="A65" s="168"/>
      <c r="B65" s="169"/>
      <c r="C65" s="636" t="s">
        <v>0</v>
      </c>
      <c r="D65" s="637"/>
      <c r="E65" s="637"/>
      <c r="F65" s="637"/>
      <c r="G65" s="637"/>
      <c r="H65" s="637"/>
      <c r="I65" s="637"/>
      <c r="J65" s="637"/>
      <c r="K65" s="637"/>
      <c r="L65" s="637"/>
      <c r="M65" s="637"/>
      <c r="N65" s="637"/>
      <c r="O65" s="633" t="s">
        <v>562</v>
      </c>
      <c r="P65" s="634"/>
      <c r="Q65" s="634"/>
      <c r="R65" s="634"/>
      <c r="S65" s="634"/>
      <c r="T65" s="634"/>
      <c r="U65" s="634"/>
      <c r="V65" s="634"/>
      <c r="W65" s="634"/>
      <c r="X65" s="634"/>
      <c r="Y65" s="634"/>
      <c r="Z65" s="634"/>
      <c r="AA65" s="634"/>
      <c r="AB65" s="634"/>
      <c r="AC65" s="634"/>
      <c r="AD65" s="634"/>
      <c r="AE65" s="634"/>
      <c r="AF65" s="635"/>
      <c r="AG65" s="181"/>
      <c r="AH65" s="182"/>
      <c r="AI65" s="182"/>
      <c r="AJ65" s="182"/>
      <c r="AK65" s="182"/>
      <c r="AL65" s="182"/>
      <c r="AM65" s="182"/>
      <c r="AN65" s="182"/>
      <c r="AO65" s="182"/>
      <c r="AP65" s="182"/>
      <c r="AQ65" s="182"/>
      <c r="AR65" s="182"/>
      <c r="AS65" s="182"/>
      <c r="AT65" s="182"/>
      <c r="AU65" s="182"/>
      <c r="AV65" s="182"/>
      <c r="AW65" s="182"/>
      <c r="AX65" s="183"/>
    </row>
    <row r="66" spans="1:50" ht="24.75" customHeight="1" x14ac:dyDescent="0.15">
      <c r="A66" s="168"/>
      <c r="B66" s="169"/>
      <c r="C66" s="660"/>
      <c r="D66" s="661"/>
      <c r="E66" s="192"/>
      <c r="F66" s="192"/>
      <c r="G66" s="192"/>
      <c r="H66" s="193"/>
      <c r="I66" s="193"/>
      <c r="J66" s="662"/>
      <c r="K66" s="662"/>
      <c r="L66" s="662"/>
      <c r="M66" s="193"/>
      <c r="N66" s="663"/>
      <c r="O66" s="664" t="s">
        <v>626</v>
      </c>
      <c r="P66" s="665"/>
      <c r="Q66" s="665"/>
      <c r="R66" s="665"/>
      <c r="S66" s="665"/>
      <c r="T66" s="665"/>
      <c r="U66" s="665"/>
      <c r="V66" s="665"/>
      <c r="W66" s="665"/>
      <c r="X66" s="665"/>
      <c r="Y66" s="665"/>
      <c r="Z66" s="665"/>
      <c r="AA66" s="665"/>
      <c r="AB66" s="665"/>
      <c r="AC66" s="665"/>
      <c r="AD66" s="665"/>
      <c r="AE66" s="665"/>
      <c r="AF66" s="666"/>
      <c r="AG66" s="181"/>
      <c r="AH66" s="182"/>
      <c r="AI66" s="182"/>
      <c r="AJ66" s="182"/>
      <c r="AK66" s="182"/>
      <c r="AL66" s="182"/>
      <c r="AM66" s="182"/>
      <c r="AN66" s="182"/>
      <c r="AO66" s="182"/>
      <c r="AP66" s="182"/>
      <c r="AQ66" s="182"/>
      <c r="AR66" s="182"/>
      <c r="AS66" s="182"/>
      <c r="AT66" s="182"/>
      <c r="AU66" s="182"/>
      <c r="AV66" s="182"/>
      <c r="AW66" s="182"/>
      <c r="AX66" s="183"/>
    </row>
    <row r="67" spans="1:50" ht="24.75" customHeight="1" x14ac:dyDescent="0.15">
      <c r="A67" s="168"/>
      <c r="B67" s="169"/>
      <c r="C67" s="190"/>
      <c r="D67" s="191"/>
      <c r="E67" s="192"/>
      <c r="F67" s="192"/>
      <c r="G67" s="192"/>
      <c r="H67" s="193"/>
      <c r="I67" s="193"/>
      <c r="J67" s="187"/>
      <c r="K67" s="187"/>
      <c r="L67" s="187"/>
      <c r="M67" s="188"/>
      <c r="N67" s="189"/>
      <c r="O67" s="667"/>
      <c r="P67" s="668"/>
      <c r="Q67" s="668"/>
      <c r="R67" s="668"/>
      <c r="S67" s="668"/>
      <c r="T67" s="668"/>
      <c r="U67" s="668"/>
      <c r="V67" s="668"/>
      <c r="W67" s="668"/>
      <c r="X67" s="668"/>
      <c r="Y67" s="668"/>
      <c r="Z67" s="668"/>
      <c r="AA67" s="668"/>
      <c r="AB67" s="668"/>
      <c r="AC67" s="668"/>
      <c r="AD67" s="668"/>
      <c r="AE67" s="668"/>
      <c r="AF67" s="669"/>
      <c r="AG67" s="181"/>
      <c r="AH67" s="182"/>
      <c r="AI67" s="182"/>
      <c r="AJ67" s="182"/>
      <c r="AK67" s="182"/>
      <c r="AL67" s="182"/>
      <c r="AM67" s="182"/>
      <c r="AN67" s="182"/>
      <c r="AO67" s="182"/>
      <c r="AP67" s="182"/>
      <c r="AQ67" s="182"/>
      <c r="AR67" s="182"/>
      <c r="AS67" s="182"/>
      <c r="AT67" s="182"/>
      <c r="AU67" s="182"/>
      <c r="AV67" s="182"/>
      <c r="AW67" s="182"/>
      <c r="AX67" s="183"/>
    </row>
    <row r="68" spans="1:50" ht="24.75" customHeight="1" x14ac:dyDescent="0.15">
      <c r="A68" s="168"/>
      <c r="B68" s="169"/>
      <c r="C68" s="190"/>
      <c r="D68" s="191"/>
      <c r="E68" s="192"/>
      <c r="F68" s="192"/>
      <c r="G68" s="192"/>
      <c r="H68" s="193"/>
      <c r="I68" s="193"/>
      <c r="J68" s="187"/>
      <c r="K68" s="187"/>
      <c r="L68" s="187"/>
      <c r="M68" s="188"/>
      <c r="N68" s="189"/>
      <c r="O68" s="667"/>
      <c r="P68" s="668"/>
      <c r="Q68" s="668"/>
      <c r="R68" s="668"/>
      <c r="S68" s="668"/>
      <c r="T68" s="668"/>
      <c r="U68" s="668"/>
      <c r="V68" s="668"/>
      <c r="W68" s="668"/>
      <c r="X68" s="668"/>
      <c r="Y68" s="668"/>
      <c r="Z68" s="668"/>
      <c r="AA68" s="668"/>
      <c r="AB68" s="668"/>
      <c r="AC68" s="668"/>
      <c r="AD68" s="668"/>
      <c r="AE68" s="668"/>
      <c r="AF68" s="669"/>
      <c r="AG68" s="181"/>
      <c r="AH68" s="182"/>
      <c r="AI68" s="182"/>
      <c r="AJ68" s="182"/>
      <c r="AK68" s="182"/>
      <c r="AL68" s="182"/>
      <c r="AM68" s="182"/>
      <c r="AN68" s="182"/>
      <c r="AO68" s="182"/>
      <c r="AP68" s="182"/>
      <c r="AQ68" s="182"/>
      <c r="AR68" s="182"/>
      <c r="AS68" s="182"/>
      <c r="AT68" s="182"/>
      <c r="AU68" s="182"/>
      <c r="AV68" s="182"/>
      <c r="AW68" s="182"/>
      <c r="AX68" s="183"/>
    </row>
    <row r="69" spans="1:50" ht="24.75" customHeight="1" x14ac:dyDescent="0.15">
      <c r="A69" s="168"/>
      <c r="B69" s="169"/>
      <c r="C69" s="190"/>
      <c r="D69" s="191"/>
      <c r="E69" s="192"/>
      <c r="F69" s="192"/>
      <c r="G69" s="192"/>
      <c r="H69" s="193"/>
      <c r="I69" s="193"/>
      <c r="J69" s="187"/>
      <c r="K69" s="187"/>
      <c r="L69" s="187"/>
      <c r="M69" s="188"/>
      <c r="N69" s="189"/>
      <c r="O69" s="667"/>
      <c r="P69" s="668"/>
      <c r="Q69" s="668"/>
      <c r="R69" s="668"/>
      <c r="S69" s="668"/>
      <c r="T69" s="668"/>
      <c r="U69" s="668"/>
      <c r="V69" s="668"/>
      <c r="W69" s="668"/>
      <c r="X69" s="668"/>
      <c r="Y69" s="668"/>
      <c r="Z69" s="668"/>
      <c r="AA69" s="668"/>
      <c r="AB69" s="668"/>
      <c r="AC69" s="668"/>
      <c r="AD69" s="668"/>
      <c r="AE69" s="668"/>
      <c r="AF69" s="669"/>
      <c r="AG69" s="181"/>
      <c r="AH69" s="182"/>
      <c r="AI69" s="182"/>
      <c r="AJ69" s="182"/>
      <c r="AK69" s="182"/>
      <c r="AL69" s="182"/>
      <c r="AM69" s="182"/>
      <c r="AN69" s="182"/>
      <c r="AO69" s="182"/>
      <c r="AP69" s="182"/>
      <c r="AQ69" s="182"/>
      <c r="AR69" s="182"/>
      <c r="AS69" s="182"/>
      <c r="AT69" s="182"/>
      <c r="AU69" s="182"/>
      <c r="AV69" s="182"/>
      <c r="AW69" s="182"/>
      <c r="AX69" s="183"/>
    </row>
    <row r="70" spans="1:50" ht="24.75" customHeight="1" x14ac:dyDescent="0.15">
      <c r="A70" s="170"/>
      <c r="B70" s="171"/>
      <c r="C70" s="194"/>
      <c r="D70" s="195"/>
      <c r="E70" s="192"/>
      <c r="F70" s="192"/>
      <c r="G70" s="192"/>
      <c r="H70" s="193"/>
      <c r="I70" s="193"/>
      <c r="J70" s="196"/>
      <c r="K70" s="196"/>
      <c r="L70" s="196"/>
      <c r="M70" s="658"/>
      <c r="N70" s="659"/>
      <c r="O70" s="670"/>
      <c r="P70" s="671"/>
      <c r="Q70" s="671"/>
      <c r="R70" s="671"/>
      <c r="S70" s="671"/>
      <c r="T70" s="671"/>
      <c r="U70" s="671"/>
      <c r="V70" s="671"/>
      <c r="W70" s="671"/>
      <c r="X70" s="671"/>
      <c r="Y70" s="671"/>
      <c r="Z70" s="671"/>
      <c r="AA70" s="671"/>
      <c r="AB70" s="671"/>
      <c r="AC70" s="671"/>
      <c r="AD70" s="671"/>
      <c r="AE70" s="671"/>
      <c r="AF70" s="672"/>
      <c r="AG70" s="184"/>
      <c r="AH70" s="185"/>
      <c r="AI70" s="185"/>
      <c r="AJ70" s="185"/>
      <c r="AK70" s="185"/>
      <c r="AL70" s="185"/>
      <c r="AM70" s="185"/>
      <c r="AN70" s="185"/>
      <c r="AO70" s="185"/>
      <c r="AP70" s="185"/>
      <c r="AQ70" s="185"/>
      <c r="AR70" s="185"/>
      <c r="AS70" s="185"/>
      <c r="AT70" s="185"/>
      <c r="AU70" s="185"/>
      <c r="AV70" s="185"/>
      <c r="AW70" s="185"/>
      <c r="AX70" s="186"/>
    </row>
    <row r="71" spans="1:50" ht="67.5" customHeight="1" x14ac:dyDescent="0.15">
      <c r="A71" s="204" t="s">
        <v>45</v>
      </c>
      <c r="B71" s="648"/>
      <c r="C71" s="129" t="s">
        <v>49</v>
      </c>
      <c r="D71" s="482"/>
      <c r="E71" s="482"/>
      <c r="F71" s="483"/>
      <c r="G71" s="651" t="s">
        <v>605</v>
      </c>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c r="AM71" s="651"/>
      <c r="AN71" s="651"/>
      <c r="AO71" s="651"/>
      <c r="AP71" s="651"/>
      <c r="AQ71" s="651"/>
      <c r="AR71" s="651"/>
      <c r="AS71" s="651"/>
      <c r="AT71" s="651"/>
      <c r="AU71" s="651"/>
      <c r="AV71" s="651"/>
      <c r="AW71" s="651"/>
      <c r="AX71" s="652"/>
    </row>
    <row r="72" spans="1:50" ht="67.5" customHeight="1" thickBot="1" x14ac:dyDescent="0.2">
      <c r="A72" s="649"/>
      <c r="B72" s="650"/>
      <c r="C72" s="653" t="s">
        <v>53</v>
      </c>
      <c r="D72" s="654"/>
      <c r="E72" s="654"/>
      <c r="F72" s="655"/>
      <c r="G72" s="656" t="s">
        <v>584</v>
      </c>
      <c r="H72" s="656"/>
      <c r="I72" s="656"/>
      <c r="J72" s="656"/>
      <c r="K72" s="656"/>
      <c r="L72" s="656"/>
      <c r="M72" s="656"/>
      <c r="N72" s="656"/>
      <c r="O72" s="656"/>
      <c r="P72" s="656"/>
      <c r="Q72" s="656"/>
      <c r="R72" s="656"/>
      <c r="S72" s="656"/>
      <c r="T72" s="656"/>
      <c r="U72" s="656"/>
      <c r="V72" s="656"/>
      <c r="W72" s="656"/>
      <c r="X72" s="656"/>
      <c r="Y72" s="656"/>
      <c r="Z72" s="656"/>
      <c r="AA72" s="656"/>
      <c r="AB72" s="656"/>
      <c r="AC72" s="656"/>
      <c r="AD72" s="656"/>
      <c r="AE72" s="656"/>
      <c r="AF72" s="656"/>
      <c r="AG72" s="656"/>
      <c r="AH72" s="656"/>
      <c r="AI72" s="656"/>
      <c r="AJ72" s="656"/>
      <c r="AK72" s="656"/>
      <c r="AL72" s="656"/>
      <c r="AM72" s="656"/>
      <c r="AN72" s="656"/>
      <c r="AO72" s="656"/>
      <c r="AP72" s="656"/>
      <c r="AQ72" s="656"/>
      <c r="AR72" s="656"/>
      <c r="AS72" s="656"/>
      <c r="AT72" s="656"/>
      <c r="AU72" s="656"/>
      <c r="AV72" s="656"/>
      <c r="AW72" s="656"/>
      <c r="AX72" s="657"/>
    </row>
    <row r="73" spans="1:50" ht="24" customHeight="1" x14ac:dyDescent="0.15">
      <c r="A73" s="638" t="s">
        <v>30</v>
      </c>
      <c r="B73" s="639"/>
      <c r="C73" s="639"/>
      <c r="D73" s="639"/>
      <c r="E73" s="639"/>
      <c r="F73" s="639"/>
      <c r="G73" s="639"/>
      <c r="H73" s="639"/>
      <c r="I73" s="639"/>
      <c r="J73" s="639"/>
      <c r="K73" s="639"/>
      <c r="L73" s="639"/>
      <c r="M73" s="639"/>
      <c r="N73" s="639"/>
      <c r="O73" s="639"/>
      <c r="P73" s="639"/>
      <c r="Q73" s="639"/>
      <c r="R73" s="639"/>
      <c r="S73" s="639"/>
      <c r="T73" s="639"/>
      <c r="U73" s="639"/>
      <c r="V73" s="639"/>
      <c r="W73" s="639"/>
      <c r="X73" s="639"/>
      <c r="Y73" s="639"/>
      <c r="Z73" s="639"/>
      <c r="AA73" s="639"/>
      <c r="AB73" s="639"/>
      <c r="AC73" s="639"/>
      <c r="AD73" s="639"/>
      <c r="AE73" s="639"/>
      <c r="AF73" s="639"/>
      <c r="AG73" s="639"/>
      <c r="AH73" s="639"/>
      <c r="AI73" s="639"/>
      <c r="AJ73" s="639"/>
      <c r="AK73" s="639"/>
      <c r="AL73" s="639"/>
      <c r="AM73" s="639"/>
      <c r="AN73" s="639"/>
      <c r="AO73" s="639"/>
      <c r="AP73" s="639"/>
      <c r="AQ73" s="639"/>
      <c r="AR73" s="639"/>
      <c r="AS73" s="639"/>
      <c r="AT73" s="639"/>
      <c r="AU73" s="639"/>
      <c r="AV73" s="639"/>
      <c r="AW73" s="639"/>
      <c r="AX73" s="640"/>
    </row>
    <row r="74" spans="1:50" ht="67.5" customHeight="1" thickBot="1" x14ac:dyDescent="0.2">
      <c r="A74" s="641" t="s">
        <v>619</v>
      </c>
      <c r="B74" s="642"/>
      <c r="C74" s="642"/>
      <c r="D74" s="642"/>
      <c r="E74" s="642"/>
      <c r="F74" s="642"/>
      <c r="G74" s="642"/>
      <c r="H74" s="642"/>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c r="AG74" s="642"/>
      <c r="AH74" s="642"/>
      <c r="AI74" s="642"/>
      <c r="AJ74" s="642"/>
      <c r="AK74" s="642"/>
      <c r="AL74" s="642"/>
      <c r="AM74" s="642"/>
      <c r="AN74" s="642"/>
      <c r="AO74" s="642"/>
      <c r="AP74" s="642"/>
      <c r="AQ74" s="642"/>
      <c r="AR74" s="642"/>
      <c r="AS74" s="642"/>
      <c r="AT74" s="642"/>
      <c r="AU74" s="642"/>
      <c r="AV74" s="642"/>
      <c r="AW74" s="642"/>
      <c r="AX74" s="643"/>
    </row>
    <row r="75" spans="1:50" ht="24.75" customHeight="1" x14ac:dyDescent="0.15">
      <c r="A75" s="644" t="s">
        <v>31</v>
      </c>
      <c r="B75" s="645"/>
      <c r="C75" s="645"/>
      <c r="D75" s="645"/>
      <c r="E75" s="645"/>
      <c r="F75" s="645"/>
      <c r="G75" s="645"/>
      <c r="H75" s="645"/>
      <c r="I75" s="645"/>
      <c r="J75" s="645"/>
      <c r="K75" s="645"/>
      <c r="L75" s="645"/>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5"/>
      <c r="AJ75" s="645"/>
      <c r="AK75" s="645"/>
      <c r="AL75" s="645"/>
      <c r="AM75" s="645"/>
      <c r="AN75" s="645"/>
      <c r="AO75" s="645"/>
      <c r="AP75" s="645"/>
      <c r="AQ75" s="645"/>
      <c r="AR75" s="645"/>
      <c r="AS75" s="645"/>
      <c r="AT75" s="645"/>
      <c r="AU75" s="645"/>
      <c r="AV75" s="645"/>
      <c r="AW75" s="645"/>
      <c r="AX75" s="646"/>
    </row>
    <row r="76" spans="1:50" ht="67.5" customHeight="1" thickBot="1" x14ac:dyDescent="0.2">
      <c r="A76" s="148" t="s">
        <v>620</v>
      </c>
      <c r="B76" s="149"/>
      <c r="C76" s="149"/>
      <c r="D76" s="149"/>
      <c r="E76" s="150"/>
      <c r="F76" s="647" t="s">
        <v>621</v>
      </c>
      <c r="G76" s="642"/>
      <c r="H76" s="642"/>
      <c r="I76" s="642"/>
      <c r="J76" s="642"/>
      <c r="K76" s="642"/>
      <c r="L76" s="642"/>
      <c r="M76" s="642"/>
      <c r="N76" s="642"/>
      <c r="O76" s="642"/>
      <c r="P76" s="642"/>
      <c r="Q76" s="642"/>
      <c r="R76" s="642"/>
      <c r="S76" s="642"/>
      <c r="T76" s="642"/>
      <c r="U76" s="642"/>
      <c r="V76" s="642"/>
      <c r="W76" s="642"/>
      <c r="X76" s="642"/>
      <c r="Y76" s="642"/>
      <c r="Z76" s="642"/>
      <c r="AA76" s="642"/>
      <c r="AB76" s="642"/>
      <c r="AC76" s="642"/>
      <c r="AD76" s="642"/>
      <c r="AE76" s="642"/>
      <c r="AF76" s="642"/>
      <c r="AG76" s="642"/>
      <c r="AH76" s="642"/>
      <c r="AI76" s="642"/>
      <c r="AJ76" s="642"/>
      <c r="AK76" s="642"/>
      <c r="AL76" s="642"/>
      <c r="AM76" s="642"/>
      <c r="AN76" s="642"/>
      <c r="AO76" s="642"/>
      <c r="AP76" s="642"/>
      <c r="AQ76" s="642"/>
      <c r="AR76" s="642"/>
      <c r="AS76" s="642"/>
      <c r="AT76" s="642"/>
      <c r="AU76" s="642"/>
      <c r="AV76" s="642"/>
      <c r="AW76" s="642"/>
      <c r="AX76" s="643"/>
    </row>
    <row r="77" spans="1:50" ht="24.75" customHeight="1" x14ac:dyDescent="0.15">
      <c r="A77" s="644" t="s">
        <v>43</v>
      </c>
      <c r="B77" s="645"/>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c r="AG77" s="645"/>
      <c r="AH77" s="645"/>
      <c r="AI77" s="645"/>
      <c r="AJ77" s="645"/>
      <c r="AK77" s="645"/>
      <c r="AL77" s="645"/>
      <c r="AM77" s="645"/>
      <c r="AN77" s="645"/>
      <c r="AO77" s="645"/>
      <c r="AP77" s="645"/>
      <c r="AQ77" s="645"/>
      <c r="AR77" s="645"/>
      <c r="AS77" s="645"/>
      <c r="AT77" s="645"/>
      <c r="AU77" s="645"/>
      <c r="AV77" s="645"/>
      <c r="AW77" s="645"/>
      <c r="AX77" s="646"/>
    </row>
    <row r="78" spans="1:50" ht="66" customHeight="1" thickBot="1" x14ac:dyDescent="0.2">
      <c r="A78" s="148" t="s">
        <v>229</v>
      </c>
      <c r="B78" s="149"/>
      <c r="C78" s="149"/>
      <c r="D78" s="149"/>
      <c r="E78" s="150"/>
      <c r="F78" s="151" t="s">
        <v>622</v>
      </c>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3"/>
    </row>
    <row r="79" spans="1:50" ht="24.75" customHeight="1" x14ac:dyDescent="0.15">
      <c r="A79" s="154" t="s">
        <v>32</v>
      </c>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6"/>
    </row>
    <row r="80" spans="1:50" ht="67.5" customHeight="1" thickBot="1" x14ac:dyDescent="0.2">
      <c r="A80" s="157" t="s">
        <v>626</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9"/>
    </row>
    <row r="81" spans="1:52" ht="24.75" customHeight="1" x14ac:dyDescent="0.15">
      <c r="A81" s="160" t="s">
        <v>208</v>
      </c>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2"/>
      <c r="AZ81" s="10"/>
    </row>
    <row r="82" spans="1:52" ht="24.75" customHeight="1" x14ac:dyDescent="0.15">
      <c r="A82" s="163" t="s">
        <v>243</v>
      </c>
      <c r="B82" s="164"/>
      <c r="C82" s="164"/>
      <c r="D82" s="165"/>
      <c r="E82" s="144" t="s">
        <v>572</v>
      </c>
      <c r="F82" s="145"/>
      <c r="G82" s="145"/>
      <c r="H82" s="145"/>
      <c r="I82" s="145"/>
      <c r="J82" s="145"/>
      <c r="K82" s="145"/>
      <c r="L82" s="145"/>
      <c r="M82" s="145"/>
      <c r="N82" s="145"/>
      <c r="O82" s="145"/>
      <c r="P82" s="146"/>
      <c r="Q82" s="144"/>
      <c r="R82" s="145"/>
      <c r="S82" s="145"/>
      <c r="T82" s="145"/>
      <c r="U82" s="145"/>
      <c r="V82" s="145"/>
      <c r="W82" s="145"/>
      <c r="X82" s="145"/>
      <c r="Y82" s="145"/>
      <c r="Z82" s="145"/>
      <c r="AA82" s="145"/>
      <c r="AB82" s="146"/>
      <c r="AC82" s="144"/>
      <c r="AD82" s="145"/>
      <c r="AE82" s="145"/>
      <c r="AF82" s="145"/>
      <c r="AG82" s="145"/>
      <c r="AH82" s="145"/>
      <c r="AI82" s="145"/>
      <c r="AJ82" s="145"/>
      <c r="AK82" s="145"/>
      <c r="AL82" s="145"/>
      <c r="AM82" s="145"/>
      <c r="AN82" s="146"/>
      <c r="AO82" s="144"/>
      <c r="AP82" s="145"/>
      <c r="AQ82" s="145"/>
      <c r="AR82" s="145"/>
      <c r="AS82" s="145"/>
      <c r="AT82" s="145"/>
      <c r="AU82" s="145"/>
      <c r="AV82" s="145"/>
      <c r="AW82" s="145"/>
      <c r="AX82" s="147"/>
      <c r="AY82" s="53"/>
    </row>
    <row r="83" spans="1:52" ht="24.75" customHeight="1" x14ac:dyDescent="0.15">
      <c r="A83" s="88" t="s">
        <v>242</v>
      </c>
      <c r="B83" s="88"/>
      <c r="C83" s="88"/>
      <c r="D83" s="88"/>
      <c r="E83" s="144" t="s">
        <v>572</v>
      </c>
      <c r="F83" s="145"/>
      <c r="G83" s="145"/>
      <c r="H83" s="145"/>
      <c r="I83" s="145"/>
      <c r="J83" s="145"/>
      <c r="K83" s="145"/>
      <c r="L83" s="145"/>
      <c r="M83" s="145"/>
      <c r="N83" s="145"/>
      <c r="O83" s="145"/>
      <c r="P83" s="146"/>
      <c r="Q83" s="144"/>
      <c r="R83" s="145"/>
      <c r="S83" s="145"/>
      <c r="T83" s="145"/>
      <c r="U83" s="145"/>
      <c r="V83" s="145"/>
      <c r="W83" s="145"/>
      <c r="X83" s="145"/>
      <c r="Y83" s="145"/>
      <c r="Z83" s="145"/>
      <c r="AA83" s="145"/>
      <c r="AB83" s="146"/>
      <c r="AC83" s="144"/>
      <c r="AD83" s="145"/>
      <c r="AE83" s="145"/>
      <c r="AF83" s="145"/>
      <c r="AG83" s="145"/>
      <c r="AH83" s="145"/>
      <c r="AI83" s="145"/>
      <c r="AJ83" s="145"/>
      <c r="AK83" s="145"/>
      <c r="AL83" s="145"/>
      <c r="AM83" s="145"/>
      <c r="AN83" s="146"/>
      <c r="AO83" s="144"/>
      <c r="AP83" s="145"/>
      <c r="AQ83" s="145"/>
      <c r="AR83" s="145"/>
      <c r="AS83" s="145"/>
      <c r="AT83" s="145"/>
      <c r="AU83" s="145"/>
      <c r="AV83" s="145"/>
      <c r="AW83" s="145"/>
      <c r="AX83" s="147"/>
    </row>
    <row r="84" spans="1:52" ht="24.75" customHeight="1" x14ac:dyDescent="0.15">
      <c r="A84" s="88" t="s">
        <v>241</v>
      </c>
      <c r="B84" s="88"/>
      <c r="C84" s="88"/>
      <c r="D84" s="88"/>
      <c r="E84" s="144" t="s">
        <v>572</v>
      </c>
      <c r="F84" s="145"/>
      <c r="G84" s="145"/>
      <c r="H84" s="145"/>
      <c r="I84" s="145"/>
      <c r="J84" s="145"/>
      <c r="K84" s="145"/>
      <c r="L84" s="145"/>
      <c r="M84" s="145"/>
      <c r="N84" s="145"/>
      <c r="O84" s="145"/>
      <c r="P84" s="146"/>
      <c r="Q84" s="144"/>
      <c r="R84" s="145"/>
      <c r="S84" s="145"/>
      <c r="T84" s="145"/>
      <c r="U84" s="145"/>
      <c r="V84" s="145"/>
      <c r="W84" s="145"/>
      <c r="X84" s="145"/>
      <c r="Y84" s="145"/>
      <c r="Z84" s="145"/>
      <c r="AA84" s="145"/>
      <c r="AB84" s="146"/>
      <c r="AC84" s="144"/>
      <c r="AD84" s="145"/>
      <c r="AE84" s="145"/>
      <c r="AF84" s="145"/>
      <c r="AG84" s="145"/>
      <c r="AH84" s="145"/>
      <c r="AI84" s="145"/>
      <c r="AJ84" s="145"/>
      <c r="AK84" s="145"/>
      <c r="AL84" s="145"/>
      <c r="AM84" s="145"/>
      <c r="AN84" s="146"/>
      <c r="AO84" s="144"/>
      <c r="AP84" s="145"/>
      <c r="AQ84" s="145"/>
      <c r="AR84" s="145"/>
      <c r="AS84" s="145"/>
      <c r="AT84" s="145"/>
      <c r="AU84" s="145"/>
      <c r="AV84" s="145"/>
      <c r="AW84" s="145"/>
      <c r="AX84" s="147"/>
    </row>
    <row r="85" spans="1:52" ht="24.75" customHeight="1" x14ac:dyDescent="0.15">
      <c r="A85" s="88" t="s">
        <v>240</v>
      </c>
      <c r="B85" s="88"/>
      <c r="C85" s="88"/>
      <c r="D85" s="88"/>
      <c r="E85" s="144" t="s">
        <v>572</v>
      </c>
      <c r="F85" s="145"/>
      <c r="G85" s="145"/>
      <c r="H85" s="145"/>
      <c r="I85" s="145"/>
      <c r="J85" s="145"/>
      <c r="K85" s="145"/>
      <c r="L85" s="145"/>
      <c r="M85" s="145"/>
      <c r="N85" s="145"/>
      <c r="O85" s="145"/>
      <c r="P85" s="146"/>
      <c r="Q85" s="144"/>
      <c r="R85" s="145"/>
      <c r="S85" s="145"/>
      <c r="T85" s="145"/>
      <c r="U85" s="145"/>
      <c r="V85" s="145"/>
      <c r="W85" s="145"/>
      <c r="X85" s="145"/>
      <c r="Y85" s="145"/>
      <c r="Z85" s="145"/>
      <c r="AA85" s="145"/>
      <c r="AB85" s="146"/>
      <c r="AC85" s="144"/>
      <c r="AD85" s="145"/>
      <c r="AE85" s="145"/>
      <c r="AF85" s="145"/>
      <c r="AG85" s="145"/>
      <c r="AH85" s="145"/>
      <c r="AI85" s="145"/>
      <c r="AJ85" s="145"/>
      <c r="AK85" s="145"/>
      <c r="AL85" s="145"/>
      <c r="AM85" s="145"/>
      <c r="AN85" s="146"/>
      <c r="AO85" s="144"/>
      <c r="AP85" s="145"/>
      <c r="AQ85" s="145"/>
      <c r="AR85" s="145"/>
      <c r="AS85" s="145"/>
      <c r="AT85" s="145"/>
      <c r="AU85" s="145"/>
      <c r="AV85" s="145"/>
      <c r="AW85" s="145"/>
      <c r="AX85" s="147"/>
    </row>
    <row r="86" spans="1:52" ht="24.75" customHeight="1" x14ac:dyDescent="0.15">
      <c r="A86" s="88" t="s">
        <v>239</v>
      </c>
      <c r="B86" s="88"/>
      <c r="C86" s="88"/>
      <c r="D86" s="88"/>
      <c r="E86" s="144" t="s">
        <v>572</v>
      </c>
      <c r="F86" s="145"/>
      <c r="G86" s="145"/>
      <c r="H86" s="145"/>
      <c r="I86" s="145"/>
      <c r="J86" s="145"/>
      <c r="K86" s="145"/>
      <c r="L86" s="145"/>
      <c r="M86" s="145"/>
      <c r="N86" s="145"/>
      <c r="O86" s="145"/>
      <c r="P86" s="146"/>
      <c r="Q86" s="144"/>
      <c r="R86" s="145"/>
      <c r="S86" s="145"/>
      <c r="T86" s="145"/>
      <c r="U86" s="145"/>
      <c r="V86" s="145"/>
      <c r="W86" s="145"/>
      <c r="X86" s="145"/>
      <c r="Y86" s="145"/>
      <c r="Z86" s="145"/>
      <c r="AA86" s="145"/>
      <c r="AB86" s="146"/>
      <c r="AC86" s="144"/>
      <c r="AD86" s="145"/>
      <c r="AE86" s="145"/>
      <c r="AF86" s="145"/>
      <c r="AG86" s="145"/>
      <c r="AH86" s="145"/>
      <c r="AI86" s="145"/>
      <c r="AJ86" s="145"/>
      <c r="AK86" s="145"/>
      <c r="AL86" s="145"/>
      <c r="AM86" s="145"/>
      <c r="AN86" s="146"/>
      <c r="AO86" s="144"/>
      <c r="AP86" s="145"/>
      <c r="AQ86" s="145"/>
      <c r="AR86" s="145"/>
      <c r="AS86" s="145"/>
      <c r="AT86" s="145"/>
      <c r="AU86" s="145"/>
      <c r="AV86" s="145"/>
      <c r="AW86" s="145"/>
      <c r="AX86" s="147"/>
    </row>
    <row r="87" spans="1:52" ht="24.75" customHeight="1" x14ac:dyDescent="0.15">
      <c r="A87" s="88" t="s">
        <v>238</v>
      </c>
      <c r="B87" s="88"/>
      <c r="C87" s="88"/>
      <c r="D87" s="88"/>
      <c r="E87" s="144" t="s">
        <v>572</v>
      </c>
      <c r="F87" s="145"/>
      <c r="G87" s="145"/>
      <c r="H87" s="145"/>
      <c r="I87" s="145"/>
      <c r="J87" s="145"/>
      <c r="K87" s="145"/>
      <c r="L87" s="145"/>
      <c r="M87" s="145"/>
      <c r="N87" s="145"/>
      <c r="O87" s="145"/>
      <c r="P87" s="146"/>
      <c r="Q87" s="144"/>
      <c r="R87" s="145"/>
      <c r="S87" s="145"/>
      <c r="T87" s="145"/>
      <c r="U87" s="145"/>
      <c r="V87" s="145"/>
      <c r="W87" s="145"/>
      <c r="X87" s="145"/>
      <c r="Y87" s="145"/>
      <c r="Z87" s="145"/>
      <c r="AA87" s="145"/>
      <c r="AB87" s="146"/>
      <c r="AC87" s="144"/>
      <c r="AD87" s="145"/>
      <c r="AE87" s="145"/>
      <c r="AF87" s="145"/>
      <c r="AG87" s="145"/>
      <c r="AH87" s="145"/>
      <c r="AI87" s="145"/>
      <c r="AJ87" s="145"/>
      <c r="AK87" s="145"/>
      <c r="AL87" s="145"/>
      <c r="AM87" s="145"/>
      <c r="AN87" s="146"/>
      <c r="AO87" s="144"/>
      <c r="AP87" s="145"/>
      <c r="AQ87" s="145"/>
      <c r="AR87" s="145"/>
      <c r="AS87" s="145"/>
      <c r="AT87" s="145"/>
      <c r="AU87" s="145"/>
      <c r="AV87" s="145"/>
      <c r="AW87" s="145"/>
      <c r="AX87" s="147"/>
    </row>
    <row r="88" spans="1:52" ht="24.75" customHeight="1" x14ac:dyDescent="0.15">
      <c r="A88" s="88" t="s">
        <v>237</v>
      </c>
      <c r="B88" s="88"/>
      <c r="C88" s="88"/>
      <c r="D88" s="88"/>
      <c r="E88" s="144" t="s">
        <v>572</v>
      </c>
      <c r="F88" s="145"/>
      <c r="G88" s="145"/>
      <c r="H88" s="145"/>
      <c r="I88" s="145"/>
      <c r="J88" s="145"/>
      <c r="K88" s="145"/>
      <c r="L88" s="145"/>
      <c r="M88" s="145"/>
      <c r="N88" s="145"/>
      <c r="O88" s="145"/>
      <c r="P88" s="146"/>
      <c r="Q88" s="144"/>
      <c r="R88" s="145"/>
      <c r="S88" s="145"/>
      <c r="T88" s="145"/>
      <c r="U88" s="145"/>
      <c r="V88" s="145"/>
      <c r="W88" s="145"/>
      <c r="X88" s="145"/>
      <c r="Y88" s="145"/>
      <c r="Z88" s="145"/>
      <c r="AA88" s="145"/>
      <c r="AB88" s="146"/>
      <c r="AC88" s="144"/>
      <c r="AD88" s="145"/>
      <c r="AE88" s="145"/>
      <c r="AF88" s="145"/>
      <c r="AG88" s="145"/>
      <c r="AH88" s="145"/>
      <c r="AI88" s="145"/>
      <c r="AJ88" s="145"/>
      <c r="AK88" s="145"/>
      <c r="AL88" s="145"/>
      <c r="AM88" s="145"/>
      <c r="AN88" s="146"/>
      <c r="AO88" s="144"/>
      <c r="AP88" s="145"/>
      <c r="AQ88" s="145"/>
      <c r="AR88" s="145"/>
      <c r="AS88" s="145"/>
      <c r="AT88" s="145"/>
      <c r="AU88" s="145"/>
      <c r="AV88" s="145"/>
      <c r="AW88" s="145"/>
      <c r="AX88" s="147"/>
    </row>
    <row r="89" spans="1:52" ht="24.75" customHeight="1" x14ac:dyDescent="0.15">
      <c r="A89" s="88" t="s">
        <v>236</v>
      </c>
      <c r="B89" s="88"/>
      <c r="C89" s="88"/>
      <c r="D89" s="88"/>
      <c r="E89" s="144" t="s">
        <v>572</v>
      </c>
      <c r="F89" s="145"/>
      <c r="G89" s="145"/>
      <c r="H89" s="145"/>
      <c r="I89" s="145"/>
      <c r="J89" s="145"/>
      <c r="K89" s="145"/>
      <c r="L89" s="145"/>
      <c r="M89" s="145"/>
      <c r="N89" s="145"/>
      <c r="O89" s="145"/>
      <c r="P89" s="146"/>
      <c r="Q89" s="144"/>
      <c r="R89" s="145"/>
      <c r="S89" s="145"/>
      <c r="T89" s="145"/>
      <c r="U89" s="145"/>
      <c r="V89" s="145"/>
      <c r="W89" s="145"/>
      <c r="X89" s="145"/>
      <c r="Y89" s="145"/>
      <c r="Z89" s="145"/>
      <c r="AA89" s="145"/>
      <c r="AB89" s="146"/>
      <c r="AC89" s="144"/>
      <c r="AD89" s="145"/>
      <c r="AE89" s="145"/>
      <c r="AF89" s="145"/>
      <c r="AG89" s="145"/>
      <c r="AH89" s="145"/>
      <c r="AI89" s="145"/>
      <c r="AJ89" s="145"/>
      <c r="AK89" s="145"/>
      <c r="AL89" s="145"/>
      <c r="AM89" s="145"/>
      <c r="AN89" s="146"/>
      <c r="AO89" s="144"/>
      <c r="AP89" s="145"/>
      <c r="AQ89" s="145"/>
      <c r="AR89" s="145"/>
      <c r="AS89" s="145"/>
      <c r="AT89" s="145"/>
      <c r="AU89" s="145"/>
      <c r="AV89" s="145"/>
      <c r="AW89" s="145"/>
      <c r="AX89" s="147"/>
    </row>
    <row r="90" spans="1:52" ht="24.75" customHeight="1" x14ac:dyDescent="0.15">
      <c r="A90" s="88" t="s">
        <v>382</v>
      </c>
      <c r="B90" s="88"/>
      <c r="C90" s="88"/>
      <c r="D90" s="88"/>
      <c r="E90" s="63" t="s">
        <v>564</v>
      </c>
      <c r="F90" s="62"/>
      <c r="G90" s="62"/>
      <c r="H90" s="56" t="str">
        <f>IF(E90="","","-")</f>
        <v>-</v>
      </c>
      <c r="I90" s="62" t="s">
        <v>579</v>
      </c>
      <c r="J90" s="62"/>
      <c r="K90" s="56" t="str">
        <f>IF(I90="","","-")</f>
        <v>-</v>
      </c>
      <c r="L90" s="64">
        <v>1</v>
      </c>
      <c r="M90" s="64"/>
      <c r="N90" s="56" t="str">
        <f>IF(O90="","","-")</f>
        <v/>
      </c>
      <c r="O90" s="65"/>
      <c r="P90" s="66"/>
      <c r="Q90" s="63"/>
      <c r="R90" s="62"/>
      <c r="S90" s="62"/>
      <c r="T90" s="56" t="str">
        <f>IF(Q90="","","-")</f>
        <v/>
      </c>
      <c r="U90" s="62"/>
      <c r="V90" s="62"/>
      <c r="W90" s="56" t="str">
        <f>IF(U90="","","-")</f>
        <v/>
      </c>
      <c r="X90" s="64"/>
      <c r="Y90" s="64"/>
      <c r="Z90" s="56" t="str">
        <f>IF(AA90="","","-")</f>
        <v/>
      </c>
      <c r="AA90" s="65"/>
      <c r="AB90" s="66"/>
      <c r="AC90" s="63"/>
      <c r="AD90" s="62"/>
      <c r="AE90" s="62"/>
      <c r="AF90" s="56" t="str">
        <f>IF(AC90="","","-")</f>
        <v/>
      </c>
      <c r="AG90" s="62"/>
      <c r="AH90" s="62"/>
      <c r="AI90" s="56" t="str">
        <f>IF(AG90="","","-")</f>
        <v/>
      </c>
      <c r="AJ90" s="64"/>
      <c r="AK90" s="64"/>
      <c r="AL90" s="56" t="str">
        <f>IF(AM90="","","-")</f>
        <v/>
      </c>
      <c r="AM90" s="65"/>
      <c r="AN90" s="66"/>
      <c r="AO90" s="63"/>
      <c r="AP90" s="62"/>
      <c r="AQ90" s="56" t="str">
        <f>IF(AO90="","","-")</f>
        <v/>
      </c>
      <c r="AR90" s="62"/>
      <c r="AS90" s="62"/>
      <c r="AT90" s="56" t="str">
        <f>IF(AR90="","","-")</f>
        <v/>
      </c>
      <c r="AU90" s="64"/>
      <c r="AV90" s="64"/>
      <c r="AW90" s="56" t="str">
        <f>IF(AX90="","","-")</f>
        <v/>
      </c>
      <c r="AX90" s="58"/>
    </row>
    <row r="91" spans="1:52" ht="24.75" customHeight="1" x14ac:dyDescent="0.15">
      <c r="A91" s="88" t="s">
        <v>553</v>
      </c>
      <c r="B91" s="88"/>
      <c r="C91" s="88"/>
      <c r="D91" s="88"/>
      <c r="E91" s="63" t="s">
        <v>564</v>
      </c>
      <c r="F91" s="62"/>
      <c r="G91" s="62"/>
      <c r="H91" s="56"/>
      <c r="I91" s="62" t="s">
        <v>580</v>
      </c>
      <c r="J91" s="62"/>
      <c r="K91" s="56"/>
      <c r="L91" s="64">
        <v>1</v>
      </c>
      <c r="M91" s="64"/>
      <c r="N91" s="56" t="str">
        <f>IF(O91="","","-")</f>
        <v/>
      </c>
      <c r="O91" s="65"/>
      <c r="P91" s="66"/>
      <c r="Q91" s="63"/>
      <c r="R91" s="62"/>
      <c r="S91" s="62"/>
      <c r="T91" s="56" t="str">
        <f>IF(Q91="","","-")</f>
        <v/>
      </c>
      <c r="U91" s="62"/>
      <c r="V91" s="62"/>
      <c r="W91" s="56" t="str">
        <f>IF(U91="","","-")</f>
        <v/>
      </c>
      <c r="X91" s="64"/>
      <c r="Y91" s="64"/>
      <c r="Z91" s="56" t="str">
        <f>IF(AA91="","","-")</f>
        <v/>
      </c>
      <c r="AA91" s="65"/>
      <c r="AB91" s="66"/>
      <c r="AC91" s="63"/>
      <c r="AD91" s="62"/>
      <c r="AE91" s="62"/>
      <c r="AF91" s="56" t="str">
        <f>IF(AC91="","","-")</f>
        <v/>
      </c>
      <c r="AG91" s="62"/>
      <c r="AH91" s="62"/>
      <c r="AI91" s="56" t="str">
        <f>IF(AG91="","","-")</f>
        <v/>
      </c>
      <c r="AJ91" s="64"/>
      <c r="AK91" s="64"/>
      <c r="AL91" s="56" t="str">
        <f>IF(AM91="","","-")</f>
        <v/>
      </c>
      <c r="AM91" s="65"/>
      <c r="AN91" s="66"/>
      <c r="AO91" s="63"/>
      <c r="AP91" s="62"/>
      <c r="AQ91" s="56" t="str">
        <f>IF(AO91="","","-")</f>
        <v/>
      </c>
      <c r="AR91" s="62"/>
      <c r="AS91" s="62"/>
      <c r="AT91" s="56" t="str">
        <f>IF(AR91="","","-")</f>
        <v/>
      </c>
      <c r="AU91" s="64"/>
      <c r="AV91" s="64"/>
      <c r="AW91" s="56" t="str">
        <f>IF(AX91="","","-")</f>
        <v/>
      </c>
      <c r="AX91" s="58"/>
    </row>
    <row r="92" spans="1:52" ht="24.75" customHeight="1" x14ac:dyDescent="0.15">
      <c r="A92" s="88" t="s">
        <v>350</v>
      </c>
      <c r="B92" s="88"/>
      <c r="C92" s="88"/>
      <c r="D92" s="88"/>
      <c r="E92" s="61">
        <v>2021</v>
      </c>
      <c r="F92" s="60"/>
      <c r="G92" s="62" t="s">
        <v>582</v>
      </c>
      <c r="H92" s="62"/>
      <c r="I92" s="62"/>
      <c r="J92" s="60">
        <v>20</v>
      </c>
      <c r="K92" s="60"/>
      <c r="L92" s="64">
        <v>27</v>
      </c>
      <c r="M92" s="64"/>
      <c r="N92" s="64"/>
      <c r="O92" s="60"/>
      <c r="P92" s="60"/>
      <c r="Q92" s="61"/>
      <c r="R92" s="60"/>
      <c r="S92" s="62"/>
      <c r="T92" s="62"/>
      <c r="U92" s="62"/>
      <c r="V92" s="60"/>
      <c r="W92" s="60"/>
      <c r="X92" s="64"/>
      <c r="Y92" s="64"/>
      <c r="Z92" s="64"/>
      <c r="AA92" s="60"/>
      <c r="AB92" s="115"/>
      <c r="AC92" s="61"/>
      <c r="AD92" s="60"/>
      <c r="AE92" s="62"/>
      <c r="AF92" s="62"/>
      <c r="AG92" s="62"/>
      <c r="AH92" s="60"/>
      <c r="AI92" s="60"/>
      <c r="AJ92" s="64"/>
      <c r="AK92" s="64"/>
      <c r="AL92" s="64"/>
      <c r="AM92" s="60"/>
      <c r="AN92" s="115"/>
      <c r="AO92" s="61"/>
      <c r="AP92" s="60"/>
      <c r="AQ92" s="62"/>
      <c r="AR92" s="62"/>
      <c r="AS92" s="62"/>
      <c r="AT92" s="60"/>
      <c r="AU92" s="60"/>
      <c r="AV92" s="64"/>
      <c r="AW92" s="64"/>
      <c r="AX92" s="58"/>
    </row>
    <row r="93" spans="1:52" ht="28.35" customHeight="1" x14ac:dyDescent="0.15">
      <c r="A93" s="116" t="s">
        <v>230</v>
      </c>
      <c r="B93" s="117"/>
      <c r="C93" s="117"/>
      <c r="D93" s="117"/>
      <c r="E93" s="117"/>
      <c r="F93" s="118"/>
      <c r="G93" s="43" t="s">
        <v>555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116"/>
      <c r="B94" s="117"/>
      <c r="C94" s="117"/>
      <c r="D94" s="117"/>
      <c r="E94" s="117"/>
      <c r="F94" s="118"/>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16"/>
      <c r="B95" s="117"/>
      <c r="C95" s="117"/>
      <c r="D95" s="117"/>
      <c r="E95" s="117"/>
      <c r="F95" s="11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16"/>
      <c r="B96" s="117"/>
      <c r="C96" s="117"/>
      <c r="D96" s="117"/>
      <c r="E96" s="117"/>
      <c r="F96" s="11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16"/>
      <c r="B97" s="117"/>
      <c r="C97" s="117"/>
      <c r="D97" s="117"/>
      <c r="E97" s="117"/>
      <c r="F97" s="11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16"/>
      <c r="B98" s="117"/>
      <c r="C98" s="117"/>
      <c r="D98" s="117"/>
      <c r="E98" s="117"/>
      <c r="F98" s="11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16"/>
      <c r="B99" s="117"/>
      <c r="C99" s="117"/>
      <c r="D99" s="117"/>
      <c r="E99" s="117"/>
      <c r="F99" s="11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16"/>
      <c r="B100" s="117"/>
      <c r="C100" s="117"/>
      <c r="D100" s="117"/>
      <c r="E100" s="117"/>
      <c r="F100" s="11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16"/>
      <c r="B101" s="117"/>
      <c r="C101" s="117"/>
      <c r="D101" s="117"/>
      <c r="E101" s="117"/>
      <c r="F101" s="11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16"/>
      <c r="B102" s="117"/>
      <c r="C102" s="117"/>
      <c r="D102" s="117"/>
      <c r="E102" s="117"/>
      <c r="F102" s="11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16"/>
      <c r="B103" s="117"/>
      <c r="C103" s="117"/>
      <c r="D103" s="117"/>
      <c r="E103" s="117"/>
      <c r="F103" s="11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16"/>
      <c r="B104" s="117"/>
      <c r="C104" s="117"/>
      <c r="D104" s="117"/>
      <c r="E104" s="117"/>
      <c r="F104" s="11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16"/>
      <c r="B105" s="117"/>
      <c r="C105" s="117"/>
      <c r="D105" s="117"/>
      <c r="E105" s="117"/>
      <c r="F105" s="11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thickBot="1" x14ac:dyDescent="0.2">
      <c r="A106" s="116"/>
      <c r="B106" s="117"/>
      <c r="C106" s="117"/>
      <c r="D106" s="117"/>
      <c r="E106" s="117"/>
      <c r="F106" s="11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119" t="s">
        <v>232</v>
      </c>
      <c r="B107" s="120"/>
      <c r="C107" s="120"/>
      <c r="D107" s="120"/>
      <c r="E107" s="120"/>
      <c r="F107" s="121"/>
      <c r="G107" s="125" t="s">
        <v>627</v>
      </c>
      <c r="H107" s="126"/>
      <c r="I107" s="126"/>
      <c r="J107" s="126"/>
      <c r="K107" s="126"/>
      <c r="L107" s="126"/>
      <c r="M107" s="126"/>
      <c r="N107" s="126"/>
      <c r="O107" s="126"/>
      <c r="P107" s="126"/>
      <c r="Q107" s="126"/>
      <c r="R107" s="126"/>
      <c r="S107" s="126"/>
      <c r="T107" s="126"/>
      <c r="U107" s="126"/>
      <c r="V107" s="126"/>
      <c r="W107" s="126"/>
      <c r="X107" s="126"/>
      <c r="Y107" s="126"/>
      <c r="Z107" s="126"/>
      <c r="AA107" s="126"/>
      <c r="AB107" s="127"/>
      <c r="AC107" s="125" t="s">
        <v>213</v>
      </c>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8"/>
    </row>
    <row r="108" spans="1:50" ht="24.75" customHeight="1" x14ac:dyDescent="0.15">
      <c r="A108" s="122"/>
      <c r="B108" s="123"/>
      <c r="C108" s="123"/>
      <c r="D108" s="123"/>
      <c r="E108" s="123"/>
      <c r="F108" s="124"/>
      <c r="G108" s="129" t="s">
        <v>15</v>
      </c>
      <c r="H108" s="130"/>
      <c r="I108" s="130"/>
      <c r="J108" s="130"/>
      <c r="K108" s="130"/>
      <c r="L108" s="131" t="s">
        <v>16</v>
      </c>
      <c r="M108" s="130"/>
      <c r="N108" s="130"/>
      <c r="O108" s="130"/>
      <c r="P108" s="130"/>
      <c r="Q108" s="130"/>
      <c r="R108" s="130"/>
      <c r="S108" s="130"/>
      <c r="T108" s="130"/>
      <c r="U108" s="130"/>
      <c r="V108" s="130"/>
      <c r="W108" s="130"/>
      <c r="X108" s="132"/>
      <c r="Y108" s="139" t="s">
        <v>17</v>
      </c>
      <c r="Z108" s="140"/>
      <c r="AA108" s="140"/>
      <c r="AB108" s="141"/>
      <c r="AC108" s="129" t="s">
        <v>15</v>
      </c>
      <c r="AD108" s="130"/>
      <c r="AE108" s="130"/>
      <c r="AF108" s="130"/>
      <c r="AG108" s="130"/>
      <c r="AH108" s="131" t="s">
        <v>16</v>
      </c>
      <c r="AI108" s="130"/>
      <c r="AJ108" s="130"/>
      <c r="AK108" s="130"/>
      <c r="AL108" s="130"/>
      <c r="AM108" s="130"/>
      <c r="AN108" s="130"/>
      <c r="AO108" s="130"/>
      <c r="AP108" s="130"/>
      <c r="AQ108" s="130"/>
      <c r="AR108" s="130"/>
      <c r="AS108" s="130"/>
      <c r="AT108" s="132"/>
      <c r="AU108" s="139" t="s">
        <v>17</v>
      </c>
      <c r="AV108" s="140"/>
      <c r="AW108" s="140"/>
      <c r="AX108" s="142"/>
    </row>
    <row r="109" spans="1:50" ht="24.75" customHeight="1" x14ac:dyDescent="0.15">
      <c r="A109" s="122"/>
      <c r="B109" s="123"/>
      <c r="C109" s="123"/>
      <c r="D109" s="123"/>
      <c r="E109" s="123"/>
      <c r="F109" s="124"/>
      <c r="G109" s="133" t="s">
        <v>594</v>
      </c>
      <c r="H109" s="134"/>
      <c r="I109" s="134"/>
      <c r="J109" s="134"/>
      <c r="K109" s="135"/>
      <c r="L109" s="136" t="s">
        <v>595</v>
      </c>
      <c r="M109" s="137"/>
      <c r="N109" s="137"/>
      <c r="O109" s="137"/>
      <c r="P109" s="137"/>
      <c r="Q109" s="137"/>
      <c r="R109" s="137"/>
      <c r="S109" s="137"/>
      <c r="T109" s="137"/>
      <c r="U109" s="137"/>
      <c r="V109" s="137"/>
      <c r="W109" s="137"/>
      <c r="X109" s="138"/>
      <c r="Y109" s="93">
        <v>1</v>
      </c>
      <c r="Z109" s="94"/>
      <c r="AA109" s="94"/>
      <c r="AB109" s="143"/>
      <c r="AC109" s="133" t="s">
        <v>626</v>
      </c>
      <c r="AD109" s="134"/>
      <c r="AE109" s="134"/>
      <c r="AF109" s="134"/>
      <c r="AG109" s="135"/>
      <c r="AH109" s="136" t="s">
        <v>626</v>
      </c>
      <c r="AI109" s="137"/>
      <c r="AJ109" s="137"/>
      <c r="AK109" s="137"/>
      <c r="AL109" s="137"/>
      <c r="AM109" s="137"/>
      <c r="AN109" s="137"/>
      <c r="AO109" s="137"/>
      <c r="AP109" s="137"/>
      <c r="AQ109" s="137"/>
      <c r="AR109" s="137"/>
      <c r="AS109" s="137"/>
      <c r="AT109" s="138"/>
      <c r="AU109" s="93" t="s">
        <v>626</v>
      </c>
      <c r="AV109" s="94"/>
      <c r="AW109" s="94"/>
      <c r="AX109" s="95"/>
    </row>
    <row r="110" spans="1:50" ht="24.75" customHeight="1" x14ac:dyDescent="0.15">
      <c r="A110" s="122"/>
      <c r="B110" s="123"/>
      <c r="C110" s="123"/>
      <c r="D110" s="123"/>
      <c r="E110" s="123"/>
      <c r="F110" s="124"/>
      <c r="G110" s="133"/>
      <c r="H110" s="134"/>
      <c r="I110" s="134"/>
      <c r="J110" s="134"/>
      <c r="K110" s="135"/>
      <c r="L110" s="136"/>
      <c r="M110" s="137"/>
      <c r="N110" s="137"/>
      <c r="O110" s="137"/>
      <c r="P110" s="137"/>
      <c r="Q110" s="137"/>
      <c r="R110" s="137"/>
      <c r="S110" s="137"/>
      <c r="T110" s="137"/>
      <c r="U110" s="137"/>
      <c r="V110" s="137"/>
      <c r="W110" s="137"/>
      <c r="X110" s="138"/>
      <c r="Y110" s="93"/>
      <c r="Z110" s="94"/>
      <c r="AA110" s="94"/>
      <c r="AB110" s="95"/>
      <c r="AC110" s="105"/>
      <c r="AD110" s="106"/>
      <c r="AE110" s="106"/>
      <c r="AF110" s="106"/>
      <c r="AG110" s="107"/>
      <c r="AH110" s="108"/>
      <c r="AI110" s="109"/>
      <c r="AJ110" s="109"/>
      <c r="AK110" s="109"/>
      <c r="AL110" s="109"/>
      <c r="AM110" s="109"/>
      <c r="AN110" s="109"/>
      <c r="AO110" s="109"/>
      <c r="AP110" s="109"/>
      <c r="AQ110" s="109"/>
      <c r="AR110" s="109"/>
      <c r="AS110" s="109"/>
      <c r="AT110" s="110"/>
      <c r="AU110" s="111"/>
      <c r="AV110" s="112"/>
      <c r="AW110" s="112"/>
      <c r="AX110" s="114"/>
    </row>
    <row r="111" spans="1:50" ht="24.75" customHeight="1" x14ac:dyDescent="0.15">
      <c r="A111" s="122"/>
      <c r="B111" s="123"/>
      <c r="C111" s="123"/>
      <c r="D111" s="123"/>
      <c r="E111" s="123"/>
      <c r="F111" s="124"/>
      <c r="G111" s="105"/>
      <c r="H111" s="106"/>
      <c r="I111" s="106"/>
      <c r="J111" s="106"/>
      <c r="K111" s="107"/>
      <c r="L111" s="108"/>
      <c r="M111" s="109"/>
      <c r="N111" s="109"/>
      <c r="O111" s="109"/>
      <c r="P111" s="109"/>
      <c r="Q111" s="109"/>
      <c r="R111" s="109"/>
      <c r="S111" s="109"/>
      <c r="T111" s="109"/>
      <c r="U111" s="109"/>
      <c r="V111" s="109"/>
      <c r="W111" s="109"/>
      <c r="X111" s="110"/>
      <c r="Y111" s="111"/>
      <c r="Z111" s="112"/>
      <c r="AA111" s="112"/>
      <c r="AB111" s="113"/>
      <c r="AC111" s="105"/>
      <c r="AD111" s="106"/>
      <c r="AE111" s="106"/>
      <c r="AF111" s="106"/>
      <c r="AG111" s="107"/>
      <c r="AH111" s="108"/>
      <c r="AI111" s="109"/>
      <c r="AJ111" s="109"/>
      <c r="AK111" s="109"/>
      <c r="AL111" s="109"/>
      <c r="AM111" s="109"/>
      <c r="AN111" s="109"/>
      <c r="AO111" s="109"/>
      <c r="AP111" s="109"/>
      <c r="AQ111" s="109"/>
      <c r="AR111" s="109"/>
      <c r="AS111" s="109"/>
      <c r="AT111" s="110"/>
      <c r="AU111" s="111"/>
      <c r="AV111" s="112"/>
      <c r="AW111" s="112"/>
      <c r="AX111" s="114"/>
    </row>
    <row r="112" spans="1:50" ht="24.75" customHeight="1" x14ac:dyDescent="0.15">
      <c r="A112" s="122"/>
      <c r="B112" s="123"/>
      <c r="C112" s="123"/>
      <c r="D112" s="123"/>
      <c r="E112" s="123"/>
      <c r="F112" s="124"/>
      <c r="G112" s="96" t="s">
        <v>18</v>
      </c>
      <c r="H112" s="97"/>
      <c r="I112" s="97"/>
      <c r="J112" s="97"/>
      <c r="K112" s="97"/>
      <c r="L112" s="98"/>
      <c r="M112" s="99"/>
      <c r="N112" s="99"/>
      <c r="O112" s="99"/>
      <c r="P112" s="99"/>
      <c r="Q112" s="99"/>
      <c r="R112" s="99"/>
      <c r="S112" s="99"/>
      <c r="T112" s="99"/>
      <c r="U112" s="99"/>
      <c r="V112" s="99"/>
      <c r="W112" s="99"/>
      <c r="X112" s="100"/>
      <c r="Y112" s="101">
        <f>SUM(Y109:AB111)</f>
        <v>1</v>
      </c>
      <c r="Z112" s="102"/>
      <c r="AA112" s="102"/>
      <c r="AB112" s="103"/>
      <c r="AC112" s="96" t="s">
        <v>18</v>
      </c>
      <c r="AD112" s="97"/>
      <c r="AE112" s="97"/>
      <c r="AF112" s="97"/>
      <c r="AG112" s="97"/>
      <c r="AH112" s="98"/>
      <c r="AI112" s="99"/>
      <c r="AJ112" s="99"/>
      <c r="AK112" s="99"/>
      <c r="AL112" s="99"/>
      <c r="AM112" s="99"/>
      <c r="AN112" s="99"/>
      <c r="AO112" s="99"/>
      <c r="AP112" s="99"/>
      <c r="AQ112" s="99"/>
      <c r="AR112" s="99"/>
      <c r="AS112" s="99"/>
      <c r="AT112" s="100"/>
      <c r="AU112" s="101">
        <f>SUM(AU109:AX111)</f>
        <v>0</v>
      </c>
      <c r="AV112" s="102"/>
      <c r="AW112" s="102"/>
      <c r="AX112" s="104"/>
    </row>
    <row r="113" spans="1:51" ht="24.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15"/>
    <row r="115" spans="1:51" ht="24.75" customHeight="1" x14ac:dyDescent="0.15">
      <c r="A115" s="9"/>
      <c r="B115" s="1" t="s">
        <v>26</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24.75" customHeight="1" x14ac:dyDescent="0.15">
      <c r="A116" s="9"/>
      <c r="B116" s="36" t="s">
        <v>212</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59.25" customHeight="1" x14ac:dyDescent="0.15">
      <c r="A117" s="86"/>
      <c r="B117" s="86"/>
      <c r="C117" s="86" t="s">
        <v>24</v>
      </c>
      <c r="D117" s="86"/>
      <c r="E117" s="86"/>
      <c r="F117" s="86"/>
      <c r="G117" s="86"/>
      <c r="H117" s="86"/>
      <c r="I117" s="86"/>
      <c r="J117" s="87" t="s">
        <v>180</v>
      </c>
      <c r="K117" s="88"/>
      <c r="L117" s="88"/>
      <c r="M117" s="88"/>
      <c r="N117" s="88"/>
      <c r="O117" s="88"/>
      <c r="P117" s="89" t="s">
        <v>25</v>
      </c>
      <c r="Q117" s="89"/>
      <c r="R117" s="89"/>
      <c r="S117" s="89"/>
      <c r="T117" s="89"/>
      <c r="U117" s="89"/>
      <c r="V117" s="89"/>
      <c r="W117" s="89"/>
      <c r="X117" s="89"/>
      <c r="Y117" s="90" t="s">
        <v>179</v>
      </c>
      <c r="Z117" s="91"/>
      <c r="AA117" s="91"/>
      <c r="AB117" s="91"/>
      <c r="AC117" s="87" t="s">
        <v>204</v>
      </c>
      <c r="AD117" s="87"/>
      <c r="AE117" s="87"/>
      <c r="AF117" s="87"/>
      <c r="AG117" s="87"/>
      <c r="AH117" s="90" t="s">
        <v>218</v>
      </c>
      <c r="AI117" s="86"/>
      <c r="AJ117" s="86"/>
      <c r="AK117" s="86"/>
      <c r="AL117" s="86" t="s">
        <v>19</v>
      </c>
      <c r="AM117" s="86"/>
      <c r="AN117" s="86"/>
      <c r="AO117" s="92"/>
      <c r="AP117" s="80" t="s">
        <v>181</v>
      </c>
      <c r="AQ117" s="80"/>
      <c r="AR117" s="80"/>
      <c r="AS117" s="80"/>
      <c r="AT117" s="80"/>
      <c r="AU117" s="80"/>
      <c r="AV117" s="80"/>
      <c r="AW117" s="80"/>
      <c r="AX117" s="80"/>
    </row>
    <row r="118" spans="1:51" ht="30" customHeight="1" x14ac:dyDescent="0.15">
      <c r="A118" s="68">
        <v>1</v>
      </c>
      <c r="B118" s="68">
        <v>1</v>
      </c>
      <c r="C118" s="69" t="s">
        <v>624</v>
      </c>
      <c r="D118" s="70"/>
      <c r="E118" s="70"/>
      <c r="F118" s="70"/>
      <c r="G118" s="70"/>
      <c r="H118" s="70"/>
      <c r="I118" s="70"/>
      <c r="J118" s="71">
        <v>6010901000777</v>
      </c>
      <c r="K118" s="72"/>
      <c r="L118" s="72"/>
      <c r="M118" s="72"/>
      <c r="N118" s="72"/>
      <c r="O118" s="72"/>
      <c r="P118" s="73" t="s">
        <v>596</v>
      </c>
      <c r="Q118" s="74"/>
      <c r="R118" s="74"/>
      <c r="S118" s="74"/>
      <c r="T118" s="74"/>
      <c r="U118" s="74"/>
      <c r="V118" s="74"/>
      <c r="W118" s="74"/>
      <c r="X118" s="74"/>
      <c r="Y118" s="75">
        <v>1</v>
      </c>
      <c r="Z118" s="76"/>
      <c r="AA118" s="76"/>
      <c r="AB118" s="77"/>
      <c r="AC118" s="78" t="s">
        <v>225</v>
      </c>
      <c r="AD118" s="79"/>
      <c r="AE118" s="79"/>
      <c r="AF118" s="79"/>
      <c r="AG118" s="79"/>
      <c r="AH118" s="81" t="s">
        <v>612</v>
      </c>
      <c r="AI118" s="82"/>
      <c r="AJ118" s="82"/>
      <c r="AK118" s="82"/>
      <c r="AL118" s="83" t="s">
        <v>612</v>
      </c>
      <c r="AM118" s="84"/>
      <c r="AN118" s="84"/>
      <c r="AO118" s="85"/>
      <c r="AP118" s="67" t="s">
        <v>612</v>
      </c>
      <c r="AQ118" s="67"/>
      <c r="AR118" s="67"/>
      <c r="AS118" s="67"/>
      <c r="AT118" s="67"/>
      <c r="AU118" s="67"/>
      <c r="AV118" s="67"/>
      <c r="AW118" s="67"/>
      <c r="AX118" s="67"/>
    </row>
    <row r="119" spans="1:51" ht="30" customHeight="1" x14ac:dyDescent="0.15">
      <c r="A119" s="68">
        <v>2</v>
      </c>
      <c r="B119" s="68">
        <v>1</v>
      </c>
      <c r="C119" s="69" t="s">
        <v>625</v>
      </c>
      <c r="D119" s="70"/>
      <c r="E119" s="70"/>
      <c r="F119" s="70"/>
      <c r="G119" s="70"/>
      <c r="H119" s="70"/>
      <c r="I119" s="70"/>
      <c r="J119" s="71">
        <v>9010601040880</v>
      </c>
      <c r="K119" s="72"/>
      <c r="L119" s="72"/>
      <c r="M119" s="72"/>
      <c r="N119" s="72"/>
      <c r="O119" s="72"/>
      <c r="P119" s="73" t="s">
        <v>596</v>
      </c>
      <c r="Q119" s="74"/>
      <c r="R119" s="74"/>
      <c r="S119" s="74"/>
      <c r="T119" s="74"/>
      <c r="U119" s="74"/>
      <c r="V119" s="74"/>
      <c r="W119" s="74"/>
      <c r="X119" s="74"/>
      <c r="Y119" s="75">
        <v>0.4</v>
      </c>
      <c r="Z119" s="76"/>
      <c r="AA119" s="76"/>
      <c r="AB119" s="77"/>
      <c r="AC119" s="78" t="s">
        <v>225</v>
      </c>
      <c r="AD119" s="79"/>
      <c r="AE119" s="79"/>
      <c r="AF119" s="79"/>
      <c r="AG119" s="79"/>
      <c r="AH119" s="81" t="s">
        <v>612</v>
      </c>
      <c r="AI119" s="82"/>
      <c r="AJ119" s="82"/>
      <c r="AK119" s="82"/>
      <c r="AL119" s="83" t="s">
        <v>612</v>
      </c>
      <c r="AM119" s="84"/>
      <c r="AN119" s="84"/>
      <c r="AO119" s="85"/>
      <c r="AP119" s="67" t="s">
        <v>612</v>
      </c>
      <c r="AQ119" s="67"/>
      <c r="AR119" s="67"/>
      <c r="AS119" s="67"/>
      <c r="AT119" s="67"/>
      <c r="AU119" s="67"/>
      <c r="AV119" s="67"/>
      <c r="AW119" s="67"/>
      <c r="AX119" s="67"/>
      <c r="AY119">
        <f>COUNTA($C$119)</f>
        <v>1</v>
      </c>
    </row>
  </sheetData>
  <sheetProtection formatRows="0"/>
  <dataConsolidate link="1"/>
  <mergeCells count="478">
    <mergeCell ref="O66:AF66"/>
    <mergeCell ref="O67:AF67"/>
    <mergeCell ref="O68:AF68"/>
    <mergeCell ref="O69:AF69"/>
    <mergeCell ref="O70:AF70"/>
    <mergeCell ref="J67:L67"/>
    <mergeCell ref="M67:N67"/>
    <mergeCell ref="AD14:AJ14"/>
    <mergeCell ref="AR12:AX12"/>
    <mergeCell ref="I13:O13"/>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G20:O20"/>
    <mergeCell ref="P20:V20"/>
    <mergeCell ref="W20:AC20"/>
    <mergeCell ref="AD20:AJ20"/>
    <mergeCell ref="AK20:AQ20"/>
    <mergeCell ref="AR20:AX20"/>
    <mergeCell ref="P13:V13"/>
    <mergeCell ref="W13:AC13"/>
    <mergeCell ref="AD13:AJ13"/>
    <mergeCell ref="AK13:AQ13"/>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AD22:AX22"/>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Y27:AA27"/>
    <mergeCell ref="AB27:AD27"/>
    <mergeCell ref="AE27:AH27"/>
    <mergeCell ref="AI27:AL27"/>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G27:O28"/>
    <mergeCell ref="P27:X2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U34:AX34"/>
    <mergeCell ref="Y35:AA35"/>
    <mergeCell ref="AB35:AD35"/>
    <mergeCell ref="AE35:AH35"/>
    <mergeCell ref="AI36:AL36"/>
    <mergeCell ref="AM36:AP36"/>
    <mergeCell ref="AQ36:AT36"/>
    <mergeCell ref="AU36:AX36"/>
    <mergeCell ref="A37:F38"/>
    <mergeCell ref="G37:AX38"/>
    <mergeCell ref="AU35:AX35"/>
    <mergeCell ref="G34:O36"/>
    <mergeCell ref="P34:X36"/>
    <mergeCell ref="Y34:AA34"/>
    <mergeCell ref="AB34:AD34"/>
    <mergeCell ref="AE34:AH34"/>
    <mergeCell ref="AI34:AL34"/>
    <mergeCell ref="Y36:AA36"/>
    <mergeCell ref="AB36:AD36"/>
    <mergeCell ref="AE36:AH36"/>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A47:B49"/>
    <mergeCell ref="C47:AC47"/>
    <mergeCell ref="AD47:AF47"/>
    <mergeCell ref="AG47:AX47"/>
    <mergeCell ref="C48:AC48"/>
    <mergeCell ref="AD48:AF48"/>
    <mergeCell ref="AG48:AX48"/>
    <mergeCell ref="C49:AC49"/>
    <mergeCell ref="AD49:AF49"/>
    <mergeCell ref="AG49:AX49"/>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50:B59"/>
    <mergeCell ref="C50:AC50"/>
    <mergeCell ref="AD50:AF50"/>
    <mergeCell ref="AG50:AX52"/>
    <mergeCell ref="C51:D52"/>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C67:D67"/>
    <mergeCell ref="E67:G67"/>
    <mergeCell ref="H67:I67"/>
    <mergeCell ref="M70:N70"/>
    <mergeCell ref="C66:D66"/>
    <mergeCell ref="E66:G66"/>
    <mergeCell ref="H66:I66"/>
    <mergeCell ref="J66:L66"/>
    <mergeCell ref="M66:N66"/>
    <mergeCell ref="E83:P83"/>
    <mergeCell ref="Q83:AB83"/>
    <mergeCell ref="AC83:AN83"/>
    <mergeCell ref="AO83:AX83"/>
    <mergeCell ref="A84:D84"/>
    <mergeCell ref="E84:P84"/>
    <mergeCell ref="Q84:AB84"/>
    <mergeCell ref="AC84:AN84"/>
    <mergeCell ref="AO84:AX84"/>
    <mergeCell ref="A78:E78"/>
    <mergeCell ref="F78:AX78"/>
    <mergeCell ref="A79:AX79"/>
    <mergeCell ref="A80:AX80"/>
    <mergeCell ref="A81:AX81"/>
    <mergeCell ref="A82:D82"/>
    <mergeCell ref="E82:P82"/>
    <mergeCell ref="Q82:AB82"/>
    <mergeCell ref="AC82:AN82"/>
    <mergeCell ref="AO82:AX82"/>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R90:AS90"/>
    <mergeCell ref="AU90:AV90"/>
    <mergeCell ref="A85:D85"/>
    <mergeCell ref="E85:P85"/>
    <mergeCell ref="Q85:AB85"/>
    <mergeCell ref="AC85:AN85"/>
    <mergeCell ref="AO85:AX85"/>
    <mergeCell ref="A86:D86"/>
    <mergeCell ref="E86:P86"/>
    <mergeCell ref="Q86:AB86"/>
    <mergeCell ref="AC86:AN86"/>
    <mergeCell ref="AO86:AX86"/>
    <mergeCell ref="A93:F106"/>
    <mergeCell ref="A107:F112"/>
    <mergeCell ref="G107:AB107"/>
    <mergeCell ref="AC107:AX107"/>
    <mergeCell ref="G108:K108"/>
    <mergeCell ref="L108:X108"/>
    <mergeCell ref="AA92:AB92"/>
    <mergeCell ref="G110:K110"/>
    <mergeCell ref="L110:X110"/>
    <mergeCell ref="Y110:AB110"/>
    <mergeCell ref="AC110:AG110"/>
    <mergeCell ref="AH110:AT110"/>
    <mergeCell ref="AU110:AX110"/>
    <mergeCell ref="Y108:AB108"/>
    <mergeCell ref="AC108:AG108"/>
    <mergeCell ref="AH108:AT108"/>
    <mergeCell ref="AU108:AX108"/>
    <mergeCell ref="G109:K109"/>
    <mergeCell ref="L109:X109"/>
    <mergeCell ref="Y109:AB109"/>
    <mergeCell ref="AC109:AG109"/>
    <mergeCell ref="AH109:AT109"/>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E92:F92"/>
    <mergeCell ref="G92:I92"/>
    <mergeCell ref="J92:K92"/>
    <mergeCell ref="Q92:R92"/>
    <mergeCell ref="S92:U92"/>
    <mergeCell ref="AM92:AN92"/>
    <mergeCell ref="AO92:AP92"/>
    <mergeCell ref="AL117:AO117"/>
    <mergeCell ref="AH119:AK119"/>
    <mergeCell ref="AL119:AO11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P119:AX119"/>
    <mergeCell ref="A119:B119"/>
    <mergeCell ref="C119:I119"/>
    <mergeCell ref="J119:O119"/>
    <mergeCell ref="P119:X119"/>
    <mergeCell ref="Y119:AB119"/>
    <mergeCell ref="AC119:AG119"/>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V92:W92"/>
    <mergeCell ref="AC92:AD92"/>
    <mergeCell ref="AE92:AG92"/>
    <mergeCell ref="AH92:AI92"/>
    <mergeCell ref="AQ92:AS92"/>
    <mergeCell ref="E90:G90"/>
    <mergeCell ref="I90:J90"/>
    <mergeCell ref="L90:M90"/>
    <mergeCell ref="O90:P90"/>
    <mergeCell ref="Q90:S90"/>
    <mergeCell ref="U90:V90"/>
    <mergeCell ref="X90:Y90"/>
    <mergeCell ref="AM91:AN91"/>
    <mergeCell ref="AO91:AP91"/>
    <mergeCell ref="AR91:AS91"/>
  </mergeCells>
  <phoneticPr fontId="6"/>
  <conditionalFormatting sqref="P14:AQ14 Y111 AU111">
    <cfRule type="expression" dxfId="85" priority="911">
      <formula>IF(RIGHT(TEXT(P14,"0.#"),1)=".",FALSE,TRUE)</formula>
    </cfRule>
    <cfRule type="expression" dxfId="84" priority="912">
      <formula>IF(RIGHT(TEXT(P14,"0.#"),1)=".",TRUE,FALSE)</formula>
    </cfRule>
  </conditionalFormatting>
  <conditionalFormatting sqref="P18:AX18">
    <cfRule type="expression" dxfId="83" priority="909">
      <formula>IF(RIGHT(TEXT(P18,"0.#"),1)=".",FALSE,TRUE)</formula>
    </cfRule>
    <cfRule type="expression" dxfId="82" priority="910">
      <formula>IF(RIGHT(TEXT(P18,"0.#"),1)=".",TRUE,FALSE)</formula>
    </cfRule>
  </conditionalFormatting>
  <conditionalFormatting sqref="Y112">
    <cfRule type="expression" dxfId="81" priority="905">
      <formula>IF(RIGHT(TEXT(Y112,"0.#"),1)=".",FALSE,TRUE)</formula>
    </cfRule>
    <cfRule type="expression" dxfId="80" priority="906">
      <formula>IF(RIGHT(TEXT(Y112,"0.#"),1)=".",TRUE,FALSE)</formula>
    </cfRule>
  </conditionalFormatting>
  <conditionalFormatting sqref="P16:AQ17 P15:AX15 P13:AX13">
    <cfRule type="expression" dxfId="79" priority="903">
      <formula>IF(RIGHT(TEXT(P13,"0.#"),1)=".",FALSE,TRUE)</formula>
    </cfRule>
    <cfRule type="expression" dxfId="78" priority="904">
      <formula>IF(RIGHT(TEXT(P13,"0.#"),1)=".",TRUE,FALSE)</formula>
    </cfRule>
  </conditionalFormatting>
  <conditionalFormatting sqref="P19:AJ19">
    <cfRule type="expression" dxfId="77" priority="901">
      <formula>IF(RIGHT(TEXT(P19,"0.#"),1)=".",FALSE,TRUE)</formula>
    </cfRule>
    <cfRule type="expression" dxfId="76" priority="902">
      <formula>IF(RIGHT(TEXT(P19,"0.#"),1)=".",TRUE,FALSE)</formula>
    </cfRule>
  </conditionalFormatting>
  <conditionalFormatting sqref="AE27 AQ27">
    <cfRule type="expression" dxfId="75" priority="899">
      <formula>IF(RIGHT(TEXT(AE27,"0.#"),1)=".",FALSE,TRUE)</formula>
    </cfRule>
    <cfRule type="expression" dxfId="74" priority="900">
      <formula>IF(RIGHT(TEXT(AE27,"0.#"),1)=".",TRUE,FALSE)</formula>
    </cfRule>
  </conditionalFormatting>
  <conditionalFormatting sqref="Y109">
    <cfRule type="expression" dxfId="73" priority="897">
      <formula>IF(RIGHT(TEXT(Y109,"0.#"),1)=".",FALSE,TRUE)</formula>
    </cfRule>
    <cfRule type="expression" dxfId="72" priority="898">
      <formula>IF(RIGHT(TEXT(Y109,"0.#"),1)=".",TRUE,FALSE)</formula>
    </cfRule>
  </conditionalFormatting>
  <conditionalFormatting sqref="AU110">
    <cfRule type="expression" dxfId="71" priority="895">
      <formula>IF(RIGHT(TEXT(AU110,"0.#"),1)=".",FALSE,TRUE)</formula>
    </cfRule>
    <cfRule type="expression" dxfId="70" priority="896">
      <formula>IF(RIGHT(TEXT(AU110,"0.#"),1)=".",TRUE,FALSE)</formula>
    </cfRule>
  </conditionalFormatting>
  <conditionalFormatting sqref="AU112">
    <cfRule type="expression" dxfId="69" priority="893">
      <formula>IF(RIGHT(TEXT(AU112,"0.#"),1)=".",FALSE,TRUE)</formula>
    </cfRule>
    <cfRule type="expression" dxfId="68" priority="894">
      <formula>IF(RIGHT(TEXT(AU112,"0.#"),1)=".",TRUE,FALSE)</formula>
    </cfRule>
  </conditionalFormatting>
  <conditionalFormatting sqref="AU109">
    <cfRule type="expression" dxfId="67" priority="891">
      <formula>IF(RIGHT(TEXT(AU109,"0.#"),1)=".",FALSE,TRUE)</formula>
    </cfRule>
    <cfRule type="expression" dxfId="66" priority="892">
      <formula>IF(RIGHT(TEXT(AU109,"0.#"),1)=".",TRUE,FALSE)</formula>
    </cfRule>
  </conditionalFormatting>
  <conditionalFormatting sqref="AI27">
    <cfRule type="expression" dxfId="65" priority="877">
      <formula>IF(RIGHT(TEXT(AI27,"0.#"),1)=".",FALSE,TRUE)</formula>
    </cfRule>
    <cfRule type="expression" dxfId="64" priority="878">
      <formula>IF(RIGHT(TEXT(AI27,"0.#"),1)=".",TRUE,FALSE)</formula>
    </cfRule>
  </conditionalFormatting>
  <conditionalFormatting sqref="AM27">
    <cfRule type="expression" dxfId="63" priority="875">
      <formula>IF(RIGHT(TEXT(AM27,"0.#"),1)=".",FALSE,TRUE)</formula>
    </cfRule>
    <cfRule type="expression" dxfId="62" priority="876">
      <formula>IF(RIGHT(TEXT(AM27,"0.#"),1)=".",TRUE,FALSE)</formula>
    </cfRule>
  </conditionalFormatting>
  <conditionalFormatting sqref="AE28">
    <cfRule type="expression" dxfId="61" priority="873">
      <formula>IF(RIGHT(TEXT(AE28,"0.#"),1)=".",FALSE,TRUE)</formula>
    </cfRule>
    <cfRule type="expression" dxfId="60" priority="874">
      <formula>IF(RIGHT(TEXT(AE28,"0.#"),1)=".",TRUE,FALSE)</formula>
    </cfRule>
  </conditionalFormatting>
  <conditionalFormatting sqref="AI28">
    <cfRule type="expression" dxfId="59" priority="871">
      <formula>IF(RIGHT(TEXT(AI28,"0.#"),1)=".",FALSE,TRUE)</formula>
    </cfRule>
    <cfRule type="expression" dxfId="58" priority="872">
      <formula>IF(RIGHT(TEXT(AI28,"0.#"),1)=".",TRUE,FALSE)</formula>
    </cfRule>
  </conditionalFormatting>
  <conditionalFormatting sqref="AM28">
    <cfRule type="expression" dxfId="57" priority="869">
      <formula>IF(RIGHT(TEXT(AM28,"0.#"),1)=".",FALSE,TRUE)</formula>
    </cfRule>
    <cfRule type="expression" dxfId="56" priority="870">
      <formula>IF(RIGHT(TEXT(AM28,"0.#"),1)=".",TRUE,FALSE)</formula>
    </cfRule>
  </conditionalFormatting>
  <conditionalFormatting sqref="AQ28">
    <cfRule type="expression" dxfId="55" priority="867">
      <formula>IF(RIGHT(TEXT(AQ28,"0.#"),1)=".",FALSE,TRUE)</formula>
    </cfRule>
    <cfRule type="expression" dxfId="54" priority="868">
      <formula>IF(RIGHT(TEXT(AQ28,"0.#"),1)=".",TRUE,FALSE)</formula>
    </cfRule>
  </conditionalFormatting>
  <conditionalFormatting sqref="AL118:AO119">
    <cfRule type="expression" dxfId="53" priority="829">
      <formula>IF(AND(AL118&gt;=0, RIGHT(TEXT(AL118,"0.#"),1)&lt;&gt;"."),TRUE,FALSE)</formula>
    </cfRule>
    <cfRule type="expression" dxfId="52" priority="830">
      <formula>IF(AND(AL118&gt;=0, RIGHT(TEXT(AL118,"0.#"),1)="."),TRUE,FALSE)</formula>
    </cfRule>
    <cfRule type="expression" dxfId="51" priority="831">
      <formula>IF(AND(AL118&lt;0, RIGHT(TEXT(AL118,"0.#"),1)&lt;&gt;"."),TRUE,FALSE)</formula>
    </cfRule>
    <cfRule type="expression" dxfId="50" priority="832">
      <formula>IF(AND(AL118&lt;0, RIGHT(TEXT(AL118,"0.#"),1)="."),TRUE,FALSE)</formula>
    </cfRule>
  </conditionalFormatting>
  <conditionalFormatting sqref="Y118">
    <cfRule type="expression" dxfId="49" priority="827">
      <formula>IF(RIGHT(TEXT(Y118,"0.#"),1)=".",FALSE,TRUE)</formula>
    </cfRule>
    <cfRule type="expression" dxfId="48" priority="828">
      <formula>IF(RIGHT(TEXT(Y118,"0.#"),1)=".",TRUE,FALSE)</formula>
    </cfRule>
  </conditionalFormatting>
  <conditionalFormatting sqref="W23">
    <cfRule type="expression" dxfId="47" priority="825">
      <formula>IF(RIGHT(TEXT(W23,"0.#"),1)=".",FALSE,TRUE)</formula>
    </cfRule>
    <cfRule type="expression" dxfId="46" priority="826">
      <formula>IF(RIGHT(TEXT(W23,"0.#"),1)=".",TRUE,FALSE)</formula>
    </cfRule>
  </conditionalFormatting>
  <conditionalFormatting sqref="P23">
    <cfRule type="expression" dxfId="45" priority="819">
      <formula>IF(RIGHT(TEXT(P23,"0.#"),1)=".",FALSE,TRUE)</formula>
    </cfRule>
    <cfRule type="expression" dxfId="44" priority="820">
      <formula>IF(RIGHT(TEXT(P23,"0.#"),1)=".",TRUE,FALSE)</formula>
    </cfRule>
  </conditionalFormatting>
  <conditionalFormatting sqref="AU28">
    <cfRule type="expression" dxfId="43" priority="683">
      <formula>IF(RIGHT(TEXT(AU28,"0.#"),1)=".",FALSE,TRUE)</formula>
    </cfRule>
    <cfRule type="expression" dxfId="42" priority="684">
      <formula>IF(RIGHT(TEXT(AU28,"0.#"),1)=".",TRUE,FALSE)</formula>
    </cfRule>
  </conditionalFormatting>
  <conditionalFormatting sqref="AU27">
    <cfRule type="expression" dxfId="41" priority="685">
      <formula>IF(RIGHT(TEXT(AU27,"0.#"),1)=".",FALSE,TRUE)</formula>
    </cfRule>
    <cfRule type="expression" dxfId="40" priority="686">
      <formula>IF(RIGHT(TEXT(AU27,"0.#"),1)=".",TRUE,FALSE)</formula>
    </cfRule>
  </conditionalFormatting>
  <conditionalFormatting sqref="P24:AC24">
    <cfRule type="expression" dxfId="39" priority="681">
      <formula>IF(RIGHT(TEXT(P24,"0.#"),1)=".",FALSE,TRUE)</formula>
    </cfRule>
    <cfRule type="expression" dxfId="38" priority="682">
      <formula>IF(RIGHT(TEXT(P24,"0.#"),1)=".",TRUE,FALSE)</formula>
    </cfRule>
  </conditionalFormatting>
  <conditionalFormatting sqref="AM36">
    <cfRule type="expression" dxfId="37" priority="663">
      <formula>IF(RIGHT(TEXT(AM36,"0.#"),1)=".",FALSE,TRUE)</formula>
    </cfRule>
    <cfRule type="expression" dxfId="36" priority="664">
      <formula>IF(RIGHT(TEXT(AM36,"0.#"),1)=".",TRUE,FALSE)</formula>
    </cfRule>
  </conditionalFormatting>
  <conditionalFormatting sqref="AM35">
    <cfRule type="expression" dxfId="35" priority="665">
      <formula>IF(RIGHT(TEXT(AM35,"0.#"),1)=".",FALSE,TRUE)</formula>
    </cfRule>
    <cfRule type="expression" dxfId="34" priority="666">
      <formula>IF(RIGHT(TEXT(AM35,"0.#"),1)=".",TRUE,FALSE)</formula>
    </cfRule>
  </conditionalFormatting>
  <conditionalFormatting sqref="AE34">
    <cfRule type="expression" dxfId="33" priority="679">
      <formula>IF(RIGHT(TEXT(AE34,"0.#"),1)=".",FALSE,TRUE)</formula>
    </cfRule>
    <cfRule type="expression" dxfId="32" priority="680">
      <formula>IF(RIGHT(TEXT(AE34,"0.#"),1)=".",TRUE,FALSE)</formula>
    </cfRule>
  </conditionalFormatting>
  <conditionalFormatting sqref="AQ34:AQ36">
    <cfRule type="expression" dxfId="31" priority="661">
      <formula>IF(RIGHT(TEXT(AQ34,"0.#"),1)=".",FALSE,TRUE)</formula>
    </cfRule>
    <cfRule type="expression" dxfId="30" priority="662">
      <formula>IF(RIGHT(TEXT(AQ34,"0.#"),1)=".",TRUE,FALSE)</formula>
    </cfRule>
  </conditionalFormatting>
  <conditionalFormatting sqref="AU34:AU36">
    <cfRule type="expression" dxfId="29" priority="659">
      <formula>IF(RIGHT(TEXT(AU34,"0.#"),1)=".",FALSE,TRUE)</formula>
    </cfRule>
    <cfRule type="expression" dxfId="28" priority="660">
      <formula>IF(RIGHT(TEXT(AU34,"0.#"),1)=".",TRUE,FALSE)</formula>
    </cfRule>
  </conditionalFormatting>
  <conditionalFormatting sqref="AI36">
    <cfRule type="expression" dxfId="27" priority="673">
      <formula>IF(RIGHT(TEXT(AI36,"0.#"),1)=".",FALSE,TRUE)</formula>
    </cfRule>
    <cfRule type="expression" dxfId="26" priority="674">
      <formula>IF(RIGHT(TEXT(AI36,"0.#"),1)=".",TRUE,FALSE)</formula>
    </cfRule>
  </conditionalFormatting>
  <conditionalFormatting sqref="AE35">
    <cfRule type="expression" dxfId="25" priority="677">
      <formula>IF(RIGHT(TEXT(AE35,"0.#"),1)=".",FALSE,TRUE)</formula>
    </cfRule>
    <cfRule type="expression" dxfId="24" priority="678">
      <formula>IF(RIGHT(TEXT(AE35,"0.#"),1)=".",TRUE,FALSE)</formula>
    </cfRule>
  </conditionalFormatting>
  <conditionalFormatting sqref="AE36">
    <cfRule type="expression" dxfId="23" priority="675">
      <formula>IF(RIGHT(TEXT(AE36,"0.#"),1)=".",FALSE,TRUE)</formula>
    </cfRule>
    <cfRule type="expression" dxfId="22" priority="676">
      <formula>IF(RIGHT(TEXT(AE36,"0.#"),1)=".",TRUE,FALSE)</formula>
    </cfRule>
  </conditionalFormatting>
  <conditionalFormatting sqref="AM34">
    <cfRule type="expression" dxfId="21" priority="667">
      <formula>IF(RIGHT(TEXT(AM34,"0.#"),1)=".",FALSE,TRUE)</formula>
    </cfRule>
    <cfRule type="expression" dxfId="20" priority="668">
      <formula>IF(RIGHT(TEXT(AM34,"0.#"),1)=".",TRUE,FALSE)</formula>
    </cfRule>
  </conditionalFormatting>
  <conditionalFormatting sqref="AI34">
    <cfRule type="expression" dxfId="19" priority="669">
      <formula>IF(RIGHT(TEXT(AI34,"0.#"),1)=".",FALSE,TRUE)</formula>
    </cfRule>
    <cfRule type="expression" dxfId="18" priority="670">
      <formula>IF(RIGHT(TEXT(AI34,"0.#"),1)=".",TRUE,FALSE)</formula>
    </cfRule>
  </conditionalFormatting>
  <conditionalFormatting sqref="AI35">
    <cfRule type="expression" dxfId="17" priority="671">
      <formula>IF(RIGHT(TEXT(AI35,"0.#"),1)=".",FALSE,TRUE)</formula>
    </cfRule>
    <cfRule type="expression" dxfId="16" priority="672">
      <formula>IF(RIGHT(TEXT(AI35,"0.#"),1)=".",TRUE,FALSE)</formula>
    </cfRule>
  </conditionalFormatting>
  <conditionalFormatting sqref="AM30">
    <cfRule type="expression" dxfId="15" priority="547">
      <formula>IF(RIGHT(TEXT(AM30,"0.#"),1)=".",FALSE,TRUE)</formula>
    </cfRule>
    <cfRule type="expression" dxfId="14" priority="548">
      <formula>IF(RIGHT(TEXT(AM30,"0.#"),1)=".",TRUE,FALSE)</formula>
    </cfRule>
  </conditionalFormatting>
  <conditionalFormatting sqref="AE31 AM31">
    <cfRule type="expression" dxfId="13" priority="545">
      <formula>IF(RIGHT(TEXT(AE31,"0.#"),1)=".",FALSE,TRUE)</formula>
    </cfRule>
    <cfRule type="expression" dxfId="12" priority="546">
      <formula>IF(RIGHT(TEXT(AE31,"0.#"),1)=".",TRUE,FALSE)</formula>
    </cfRule>
  </conditionalFormatting>
  <conditionalFormatting sqref="AI31">
    <cfRule type="expression" dxfId="11" priority="543">
      <formula>IF(RIGHT(TEXT(AI31,"0.#"),1)=".",FALSE,TRUE)</formula>
    </cfRule>
    <cfRule type="expression" dxfId="10" priority="544">
      <formula>IF(RIGHT(TEXT(AI31,"0.#"),1)=".",TRUE,FALSE)</formula>
    </cfRule>
  </conditionalFormatting>
  <conditionalFormatting sqref="AQ31">
    <cfRule type="expression" dxfId="9" priority="541">
      <formula>IF(RIGHT(TEXT(AQ31,"0.#"),1)=".",FALSE,TRUE)</formula>
    </cfRule>
    <cfRule type="expression" dxfId="8" priority="542">
      <formula>IF(RIGHT(TEXT(AQ31,"0.#"),1)=".",TRUE,FALSE)</formula>
    </cfRule>
  </conditionalFormatting>
  <conditionalFormatting sqref="AE30 AQ30">
    <cfRule type="expression" dxfId="7" priority="551">
      <formula>IF(RIGHT(TEXT(AE30,"0.#"),1)=".",FALSE,TRUE)</formula>
    </cfRule>
    <cfRule type="expression" dxfId="6" priority="552">
      <formula>IF(RIGHT(TEXT(AE30,"0.#"),1)=".",TRUE,FALSE)</formula>
    </cfRule>
  </conditionalFormatting>
  <conditionalFormatting sqref="AI30">
    <cfRule type="expression" dxfId="5" priority="549">
      <formula>IF(RIGHT(TEXT(AI30,"0.#"),1)=".",FALSE,TRUE)</formula>
    </cfRule>
    <cfRule type="expression" dxfId="4" priority="550">
      <formula>IF(RIGHT(TEXT(AI30,"0.#"),1)=".",TRUE,FALSE)</formula>
    </cfRule>
  </conditionalFormatting>
  <conditionalFormatting sqref="Y110">
    <cfRule type="expression" dxfId="3" priority="3">
      <formula>IF(RIGHT(TEXT(Y110,"0.#"),1)=".",FALSE,TRUE)</formula>
    </cfRule>
    <cfRule type="expression" dxfId="2" priority="4">
      <formula>IF(RIGHT(TEXT(Y110,"0.#"),1)=".",TRUE,FALSE)</formula>
    </cfRule>
  </conditionalFormatting>
  <conditionalFormatting sqref="Y119">
    <cfRule type="expression" dxfId="1" priority="1">
      <formula>IF(RIGHT(TEXT(Y119,"0.#"),1)=".",FALSE,TRUE)</formula>
    </cfRule>
    <cfRule type="expression" dxfId="0" priority="2">
      <formula>IF(RIGHT(TEXT(Y119,"0.#"),1)=".",TRUE,FALSE)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18:AK119">
      <formula1>OR(AND(MOD(IF(ISNUMBER(AH118), AH118, 0.5),1)=0, 0&lt;=AH118), AH118="-")</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18:AB119 AL118:AO119 AQ33:AR33 AU33:AX33 AE34:AX36 AE27:AX28 AE30:AX30 AU109:AX111 Y109:AB111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18:O119">
      <formula1>OR(J118="-",AND(LEN(J118)=13,IFERROR(SEARCH("-",J118),"")="",IFERROR(SEARCH(".",J118),"")="",ISNUMBER(J118)))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50" man="1"/>
    <brk id="72" max="16383" man="1"/>
    <brk id="106"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AC118:AG119</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167</v>
      </c>
      <c r="AI1" s="37" t="s">
        <v>170</v>
      </c>
      <c r="AK1" s="37" t="s">
        <v>174</v>
      </c>
      <c r="AM1" s="42"/>
      <c r="AN1" s="42"/>
      <c r="AP1" s="26" t="s">
        <v>210</v>
      </c>
    </row>
    <row r="2" spans="1:42" ht="13.5" customHeight="1" x14ac:dyDescent="0.15">
      <c r="A2" s="14" t="s">
        <v>77</v>
      </c>
      <c r="B2" s="15"/>
      <c r="C2" s="13" t="str">
        <f>IF(B2="","",A2)</f>
        <v/>
      </c>
      <c r="D2" s="13" t="str">
        <f>IF(C2="","",IF(D1&lt;&gt;"",CONCATENATE(D1,"、",C2),C2))</f>
        <v/>
      </c>
      <c r="F2" s="12" t="s">
        <v>64</v>
      </c>
      <c r="G2" s="17" t="s">
        <v>581</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7">
        <v>21</v>
      </c>
      <c r="W2" s="30" t="s">
        <v>161</v>
      </c>
      <c r="Y2" s="30" t="s">
        <v>60</v>
      </c>
      <c r="Z2" s="30" t="s">
        <v>60</v>
      </c>
      <c r="AA2" s="50" t="s">
        <v>253</v>
      </c>
      <c r="AB2" s="50" t="s">
        <v>478</v>
      </c>
      <c r="AC2" s="51" t="s">
        <v>126</v>
      </c>
      <c r="AD2" s="26"/>
      <c r="AE2" s="32" t="s">
        <v>157</v>
      </c>
      <c r="AF2" s="28"/>
      <c r="AG2" s="38" t="s">
        <v>219</v>
      </c>
      <c r="AI2" s="37" t="s">
        <v>250</v>
      </c>
      <c r="AK2" s="37" t="s">
        <v>175</v>
      </c>
      <c r="AM2" s="42"/>
      <c r="AN2" s="42"/>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581</v>
      </c>
      <c r="R3" s="13" t="str">
        <f t="shared" ref="R3:R8" si="3">IF(Q3="","",P3)</f>
        <v>委託・請負</v>
      </c>
      <c r="S3" s="13" t="str">
        <f t="shared" ref="S3:S8" si="4">IF(R3="",S2,IF(S2&lt;&gt;"",CONCATENATE(S2,"、",R3),R3))</f>
        <v>委託・請負</v>
      </c>
      <c r="T3" s="13"/>
      <c r="U3" s="30" t="s">
        <v>509</v>
      </c>
      <c r="W3" s="30" t="s">
        <v>136</v>
      </c>
      <c r="Y3" s="30" t="s">
        <v>61</v>
      </c>
      <c r="Z3" s="30" t="s">
        <v>385</v>
      </c>
      <c r="AA3" s="50" t="s">
        <v>351</v>
      </c>
      <c r="AB3" s="50" t="s">
        <v>479</v>
      </c>
      <c r="AC3" s="51" t="s">
        <v>127</v>
      </c>
      <c r="AD3" s="26"/>
      <c r="AE3" s="32" t="s">
        <v>158</v>
      </c>
      <c r="AF3" s="28"/>
      <c r="AG3" s="38" t="s">
        <v>220</v>
      </c>
      <c r="AI3" s="37" t="s">
        <v>169</v>
      </c>
      <c r="AK3" s="37" t="str">
        <f>CHAR(CODE(AK2)+1)</f>
        <v>B</v>
      </c>
      <c r="AM3" s="42"/>
      <c r="AN3" s="42"/>
      <c r="AP3" s="38"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561</v>
      </c>
      <c r="W4" s="30" t="s">
        <v>137</v>
      </c>
      <c r="Y4" s="30" t="s">
        <v>258</v>
      </c>
      <c r="Z4" s="30" t="s">
        <v>386</v>
      </c>
      <c r="AA4" s="50" t="s">
        <v>352</v>
      </c>
      <c r="AB4" s="50" t="s">
        <v>480</v>
      </c>
      <c r="AC4" s="50" t="s">
        <v>128</v>
      </c>
      <c r="AD4" s="26"/>
      <c r="AE4" s="32" t="s">
        <v>159</v>
      </c>
      <c r="AF4" s="28"/>
      <c r="AG4" s="38" t="s">
        <v>221</v>
      </c>
      <c r="AI4" s="37" t="s">
        <v>171</v>
      </c>
      <c r="AK4" s="37" t="str">
        <f t="shared" ref="AK4:AK49" si="7">CHAR(CODE(AK3)+1)</f>
        <v>C</v>
      </c>
      <c r="AM4" s="42"/>
      <c r="AN4" s="42"/>
      <c r="AP4" s="38"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533</v>
      </c>
      <c r="Y5" s="30" t="s">
        <v>259</v>
      </c>
      <c r="Z5" s="30" t="s">
        <v>387</v>
      </c>
      <c r="AA5" s="50" t="s">
        <v>353</v>
      </c>
      <c r="AB5" s="50" t="s">
        <v>481</v>
      </c>
      <c r="AC5" s="50"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535</v>
      </c>
      <c r="Y6" s="30" t="s">
        <v>260</v>
      </c>
      <c r="Z6" s="30" t="s">
        <v>388</v>
      </c>
      <c r="AA6" s="50" t="s">
        <v>354</v>
      </c>
      <c r="AB6" s="50" t="s">
        <v>482</v>
      </c>
      <c r="AC6" s="50"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261</v>
      </c>
      <c r="Z7" s="30" t="s">
        <v>389</v>
      </c>
      <c r="AA7" s="50" t="s">
        <v>355</v>
      </c>
      <c r="AB7" s="50" t="s">
        <v>483</v>
      </c>
      <c r="AC7" s="29"/>
      <c r="AD7" s="29"/>
      <c r="AE7" s="30" t="s">
        <v>129</v>
      </c>
      <c r="AF7" s="28"/>
      <c r="AG7" s="38" t="s">
        <v>224</v>
      </c>
      <c r="AH7" s="45"/>
      <c r="AI7" s="38" t="s">
        <v>246</v>
      </c>
      <c r="AK7" s="37" t="str">
        <f>CHAR(CODE(AK6)+1)</f>
        <v>F</v>
      </c>
      <c r="AP7" s="38"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254</v>
      </c>
      <c r="W8" s="30" t="s">
        <v>139</v>
      </c>
      <c r="Y8" s="30" t="s">
        <v>262</v>
      </c>
      <c r="Z8" s="30" t="s">
        <v>390</v>
      </c>
      <c r="AA8" s="50" t="s">
        <v>356</v>
      </c>
      <c r="AB8" s="50"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0" t="s">
        <v>357</v>
      </c>
      <c r="AB9" s="50" t="s">
        <v>485</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264</v>
      </c>
      <c r="Z10" s="30" t="s">
        <v>392</v>
      </c>
      <c r="AA10" s="50" t="s">
        <v>358</v>
      </c>
      <c r="AB10" s="50" t="s">
        <v>486</v>
      </c>
      <c r="AC10" s="29"/>
      <c r="AD10" s="29"/>
      <c r="AE10" s="29"/>
      <c r="AF10" s="28"/>
      <c r="AG10" s="38" t="s">
        <v>214</v>
      </c>
      <c r="AK10" s="37" t="str">
        <f t="shared" si="7"/>
        <v>I</v>
      </c>
      <c r="AP10" s="37"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581</v>
      </c>
      <c r="M11" s="13" t="str">
        <f t="shared" si="2"/>
        <v>その他の事項経費</v>
      </c>
      <c r="N11" s="13" t="str">
        <f t="shared" si="6"/>
        <v>その他の事項経費</v>
      </c>
      <c r="O11" s="13"/>
      <c r="P11" s="13"/>
      <c r="Q11" s="19"/>
      <c r="T11" s="13"/>
      <c r="W11" s="30" t="s">
        <v>558</v>
      </c>
      <c r="Y11" s="30" t="s">
        <v>265</v>
      </c>
      <c r="Z11" s="30" t="s">
        <v>393</v>
      </c>
      <c r="AA11" s="50" t="s">
        <v>359</v>
      </c>
      <c r="AB11" s="50" t="s">
        <v>487</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0" t="s">
        <v>360</v>
      </c>
      <c r="AB12" s="50" t="s">
        <v>488</v>
      </c>
      <c r="AC12" s="29"/>
      <c r="AD12" s="29"/>
      <c r="AE12" s="29"/>
      <c r="AF12" s="28"/>
      <c r="AG12" s="37" t="s">
        <v>215</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0" t="s">
        <v>361</v>
      </c>
      <c r="AB13" s="50" t="s">
        <v>489</v>
      </c>
      <c r="AC13" s="29"/>
      <c r="AD13" s="29"/>
      <c r="AE13" s="29"/>
      <c r="AF13" s="28"/>
      <c r="AG13" s="37" t="s">
        <v>216</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0" t="s">
        <v>362</v>
      </c>
      <c r="AB14" s="50" t="s">
        <v>490</v>
      </c>
      <c r="AC14" s="29"/>
      <c r="AD14" s="29"/>
      <c r="AE14" s="29"/>
      <c r="AF14" s="28"/>
      <c r="AG14" s="4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0" t="s">
        <v>363</v>
      </c>
      <c r="AB15" s="50" t="s">
        <v>491</v>
      </c>
      <c r="AC15" s="29"/>
      <c r="AD15" s="29"/>
      <c r="AE15" s="29"/>
      <c r="AF15" s="28"/>
      <c r="AG15" s="4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0" t="s">
        <v>364</v>
      </c>
      <c r="AB16" s="50" t="s">
        <v>492</v>
      </c>
      <c r="AC16" s="29"/>
      <c r="AD16" s="29"/>
      <c r="AE16" s="29"/>
      <c r="AF16" s="28"/>
      <c r="AG16" s="4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0" t="s">
        <v>365</v>
      </c>
      <c r="AB17" s="50" t="s">
        <v>493</v>
      </c>
      <c r="AC17" s="29"/>
      <c r="AD17" s="29"/>
      <c r="AE17" s="29"/>
      <c r="AF17" s="28"/>
      <c r="AG17" s="4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0" t="s">
        <v>366</v>
      </c>
      <c r="AB18" s="50" t="s">
        <v>494</v>
      </c>
      <c r="AC18" s="29"/>
      <c r="AD18" s="29"/>
      <c r="AE18" s="29"/>
      <c r="AF18" s="28"/>
      <c r="AK18" s="37"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0" t="s">
        <v>367</v>
      </c>
      <c r="AB19" s="50" t="s">
        <v>495</v>
      </c>
      <c r="AC19" s="29"/>
      <c r="AD19" s="29"/>
      <c r="AE19" s="29"/>
      <c r="AF19" s="28"/>
      <c r="AK19" s="37" t="str">
        <f t="shared" si="7"/>
        <v>R</v>
      </c>
    </row>
    <row r="20" spans="1:37" ht="13.5" customHeight="1" x14ac:dyDescent="0.15">
      <c r="A20" s="14" t="s">
        <v>194</v>
      </c>
      <c r="B20" s="15" t="s">
        <v>581</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0" t="s">
        <v>368</v>
      </c>
      <c r="AB20" s="50" t="s">
        <v>496</v>
      </c>
      <c r="AC20" s="29"/>
      <c r="AD20" s="29"/>
      <c r="AE20" s="29"/>
      <c r="AF20" s="28"/>
      <c r="AK20" s="37"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0" t="s">
        <v>369</v>
      </c>
      <c r="AB21" s="50" t="s">
        <v>497</v>
      </c>
      <c r="AC21" s="29"/>
      <c r="AD21" s="29"/>
      <c r="AE21" s="29"/>
      <c r="AF21" s="28"/>
      <c r="AK21" s="37"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0" t="s">
        <v>370</v>
      </c>
      <c r="AB22" s="50" t="s">
        <v>498</v>
      </c>
      <c r="AC22" s="29"/>
      <c r="AD22" s="29"/>
      <c r="AE22" s="29"/>
      <c r="AF22" s="28"/>
      <c r="AK22" s="37" t="str">
        <f t="shared" si="7"/>
        <v>U</v>
      </c>
    </row>
    <row r="23" spans="1:37" ht="13.5" customHeight="1" x14ac:dyDescent="0.15">
      <c r="A23" s="48"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0" t="s">
        <v>371</v>
      </c>
      <c r="AB23" s="50" t="s">
        <v>499</v>
      </c>
      <c r="AC23" s="29"/>
      <c r="AD23" s="29"/>
      <c r="AE23" s="29"/>
      <c r="AF23" s="28"/>
      <c r="AK23" s="37" t="str">
        <f t="shared" si="7"/>
        <v>V</v>
      </c>
    </row>
    <row r="24" spans="1:37" ht="13.5" customHeight="1" x14ac:dyDescent="0.15">
      <c r="A24" s="59"/>
      <c r="B24" s="46"/>
      <c r="F24" s="18" t="s">
        <v>251</v>
      </c>
      <c r="G24" s="17"/>
      <c r="H24" s="13" t="str">
        <f t="shared" si="1"/>
        <v/>
      </c>
      <c r="I24" s="13" t="str">
        <f t="shared" si="5"/>
        <v>一般会計</v>
      </c>
      <c r="K24" s="13"/>
      <c r="L24" s="13"/>
      <c r="O24" s="13"/>
      <c r="P24" s="13"/>
      <c r="Q24" s="19"/>
      <c r="T24" s="13"/>
      <c r="U24" s="30" t="s">
        <v>519</v>
      </c>
      <c r="W24" s="30" t="s">
        <v>154</v>
      </c>
      <c r="Y24" s="30" t="s">
        <v>278</v>
      </c>
      <c r="Z24" s="30" t="s">
        <v>406</v>
      </c>
      <c r="AA24" s="50" t="s">
        <v>372</v>
      </c>
      <c r="AB24" s="50" t="s">
        <v>500</v>
      </c>
      <c r="AC24" s="29"/>
      <c r="AD24" s="29"/>
      <c r="AE24" s="29"/>
      <c r="AF24" s="28"/>
      <c r="AK24" s="37" t="str">
        <f>CHAR(CODE(AK23)+1)</f>
        <v>W</v>
      </c>
    </row>
    <row r="25" spans="1:37" ht="13.5" customHeight="1" x14ac:dyDescent="0.15">
      <c r="A25" s="47"/>
      <c r="B25" s="46"/>
      <c r="F25" s="18" t="s">
        <v>121</v>
      </c>
      <c r="G25" s="17"/>
      <c r="H25" s="13" t="str">
        <f t="shared" si="1"/>
        <v/>
      </c>
      <c r="I25" s="13" t="str">
        <f t="shared" si="5"/>
        <v>一般会計</v>
      </c>
      <c r="K25" s="13"/>
      <c r="L25" s="13"/>
      <c r="O25" s="13"/>
      <c r="P25" s="13"/>
      <c r="Q25" s="19"/>
      <c r="T25" s="13"/>
      <c r="U25" s="30" t="s">
        <v>520</v>
      </c>
      <c r="W25" s="40"/>
      <c r="Y25" s="30" t="s">
        <v>279</v>
      </c>
      <c r="Z25" s="30" t="s">
        <v>407</v>
      </c>
      <c r="AA25" s="50" t="s">
        <v>373</v>
      </c>
      <c r="AB25" s="50" t="s">
        <v>501</v>
      </c>
      <c r="AC25" s="29"/>
      <c r="AD25" s="29"/>
      <c r="AE25" s="29"/>
      <c r="AF25" s="28"/>
      <c r="AK25" s="37" t="str">
        <f t="shared" si="7"/>
        <v>X</v>
      </c>
    </row>
    <row r="26" spans="1:37" ht="13.5" customHeight="1" x14ac:dyDescent="0.15">
      <c r="A26" s="47"/>
      <c r="B26" s="46"/>
      <c r="F26" s="18" t="s">
        <v>122</v>
      </c>
      <c r="G26" s="17"/>
      <c r="H26" s="13" t="str">
        <f t="shared" si="1"/>
        <v/>
      </c>
      <c r="I26" s="13" t="str">
        <f t="shared" si="5"/>
        <v>一般会計</v>
      </c>
      <c r="K26" s="13"/>
      <c r="L26" s="13"/>
      <c r="O26" s="13"/>
      <c r="P26" s="13"/>
      <c r="Q26" s="19"/>
      <c r="T26" s="13"/>
      <c r="U26" s="30" t="s">
        <v>521</v>
      </c>
      <c r="Y26" s="30" t="s">
        <v>280</v>
      </c>
      <c r="Z26" s="30" t="s">
        <v>408</v>
      </c>
      <c r="AA26" s="50" t="s">
        <v>374</v>
      </c>
      <c r="AB26" s="50" t="s">
        <v>502</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0" t="s">
        <v>375</v>
      </c>
      <c r="AB27" s="50"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0" t="s">
        <v>376</v>
      </c>
      <c r="AB28" s="50" t="s">
        <v>504</v>
      </c>
      <c r="AC28" s="29"/>
      <c r="AD28" s="29"/>
      <c r="AE28" s="29"/>
      <c r="AF28" s="28"/>
      <c r="AK28" s="37"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0" t="s">
        <v>377</v>
      </c>
      <c r="AB29" s="50" t="s">
        <v>505</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0" t="s">
        <v>378</v>
      </c>
      <c r="AB30" s="50" t="s">
        <v>506</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0" t="s">
        <v>379</v>
      </c>
      <c r="AB31" s="50" t="s">
        <v>507</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0" t="s">
        <v>62</v>
      </c>
      <c r="AB32" s="50" t="s">
        <v>62</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57"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57">
        <v>2021</v>
      </c>
      <c r="Y48" s="30" t="s">
        <v>302</v>
      </c>
      <c r="Z48" s="30" t="s">
        <v>430</v>
      </c>
      <c r="AF48" s="28"/>
      <c r="AK48" s="37" t="str">
        <f t="shared" si="7"/>
        <v>u</v>
      </c>
    </row>
    <row r="49" spans="1:37" x14ac:dyDescent="0.15">
      <c r="A49" s="13"/>
      <c r="B49" s="13"/>
      <c r="F49" s="13"/>
      <c r="G49" s="19"/>
      <c r="K49" s="13"/>
      <c r="L49" s="13"/>
      <c r="O49" s="13"/>
      <c r="P49" s="13"/>
      <c r="Q49" s="19"/>
      <c r="T49" s="13"/>
      <c r="U49" s="57">
        <v>2022</v>
      </c>
      <c r="Y49" s="30" t="s">
        <v>303</v>
      </c>
      <c r="Z49" s="30" t="s">
        <v>431</v>
      </c>
      <c r="AF49" s="28"/>
      <c r="AK49" s="37" t="str">
        <f t="shared" si="7"/>
        <v>v</v>
      </c>
    </row>
    <row r="50" spans="1:37" x14ac:dyDescent="0.15">
      <c r="A50" s="13"/>
      <c r="B50" s="13"/>
      <c r="F50" s="13"/>
      <c r="G50" s="19"/>
      <c r="K50" s="13"/>
      <c r="L50" s="13"/>
      <c r="O50" s="13"/>
      <c r="P50" s="13"/>
      <c r="Q50" s="19"/>
      <c r="T50" s="13"/>
      <c r="U50" s="57">
        <v>2023</v>
      </c>
      <c r="Y50" s="30" t="s">
        <v>304</v>
      </c>
      <c r="Z50" s="30" t="s">
        <v>432</v>
      </c>
      <c r="AF50" s="28"/>
    </row>
    <row r="51" spans="1:37" x14ac:dyDescent="0.15">
      <c r="A51" s="13"/>
      <c r="B51" s="13"/>
      <c r="F51" s="13"/>
      <c r="G51" s="19"/>
      <c r="K51" s="13"/>
      <c r="L51" s="13"/>
      <c r="O51" s="13"/>
      <c r="P51" s="13"/>
      <c r="Q51" s="19"/>
      <c r="T51" s="13"/>
      <c r="U51" s="57">
        <v>2024</v>
      </c>
      <c r="Y51" s="30" t="s">
        <v>305</v>
      </c>
      <c r="Z51" s="30" t="s">
        <v>433</v>
      </c>
      <c r="AF51" s="28"/>
    </row>
    <row r="52" spans="1:37" x14ac:dyDescent="0.15">
      <c r="A52" s="13"/>
      <c r="B52" s="13"/>
      <c r="F52" s="13"/>
      <c r="G52" s="19"/>
      <c r="K52" s="13"/>
      <c r="L52" s="13"/>
      <c r="O52" s="13"/>
      <c r="P52" s="13"/>
      <c r="Q52" s="19"/>
      <c r="T52" s="13"/>
      <c r="U52" s="57">
        <v>2025</v>
      </c>
      <c r="Y52" s="30" t="s">
        <v>306</v>
      </c>
      <c r="Z52" s="30" t="s">
        <v>434</v>
      </c>
      <c r="AF52" s="28"/>
    </row>
    <row r="53" spans="1:37" x14ac:dyDescent="0.15">
      <c r="A53" s="13"/>
      <c r="B53" s="13"/>
      <c r="F53" s="13"/>
      <c r="G53" s="19"/>
      <c r="K53" s="13"/>
      <c r="L53" s="13"/>
      <c r="O53" s="13"/>
      <c r="P53" s="13"/>
      <c r="Q53" s="19"/>
      <c r="T53" s="13"/>
      <c r="U53" s="5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5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2022-08-25T08:31:56Z</dcterms:created>
  <dcterms:modified xsi:type="dcterms:W3CDTF">2022-08-26T14:13:49Z</dcterms:modified>
</cp:coreProperties>
</file>