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別紙2" sheetId="6" r:id="rId2"/>
    <sheet name="別紙3" sheetId="7" r:id="rId3"/>
    <sheet name="入力規則等" sheetId="4" r:id="rId4"/>
  </sheets>
  <definedNames>
    <definedName name="_xlnm._FilterDatabase" localSheetId="0" hidden="1">行政事業レビューシート!$A$2:$BH$218</definedName>
    <definedName name="_xlnm._FilterDatabase" localSheetId="2" hidden="1">別紙3!$A$2:$AZ$93</definedName>
    <definedName name="_xlnm.Print_Area" localSheetId="0">行政事業レビューシート!$A$1:$AX$218</definedName>
    <definedName name="_xlnm.Print_Area" localSheetId="2">別紙3!$A$1:$AX$93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P28" i="11" s="1"/>
  <c r="AM59" i="11" l="1"/>
  <c r="AY49" i="11" l="1"/>
  <c r="AY51" i="11" s="1"/>
  <c r="AY168" i="11"/>
  <c r="AY169" i="11" s="1"/>
  <c r="AY167" i="11"/>
  <c r="AY166" i="11"/>
  <c r="AY146" i="11"/>
  <c r="AY139" i="11"/>
  <c r="AY170" i="11" l="1"/>
  <c r="AY148" i="11"/>
  <c r="AY149" i="11"/>
  <c r="AY150" i="11"/>
  <c r="AY144" i="11"/>
  <c r="AY142" i="11"/>
  <c r="AY143" i="11"/>
  <c r="AY145" i="11"/>
  <c r="AY171" i="11"/>
  <c r="AY140" i="11"/>
  <c r="AY50" i="11"/>
  <c r="AY141" i="11"/>
  <c r="AY147" i="11"/>
  <c r="AY58" i="11"/>
  <c r="AY59" i="11" s="1"/>
  <c r="AY55" i="11"/>
  <c r="AY57" i="11" s="1"/>
  <c r="AY52" i="11"/>
  <c r="AY54" i="11" s="1"/>
  <c r="AY60" i="11" l="1"/>
  <c r="AY56" i="11"/>
  <c r="AY53" i="11"/>
  <c r="AY39" i="11" l="1"/>
  <c r="AY47" i="11" s="1"/>
  <c r="AY44" i="11" l="1"/>
  <c r="AY48" i="11"/>
  <c r="AY41" i="11"/>
  <c r="AY45" i="11"/>
  <c r="AY40" i="11"/>
  <c r="AY42" i="11"/>
  <c r="AY46" i="11"/>
  <c r="AY43" i="11"/>
  <c r="AW107" i="11" l="1"/>
  <c r="AT107" i="11"/>
  <c r="AQ107" i="11"/>
  <c r="AL107" i="11"/>
  <c r="AI107" i="11"/>
  <c r="AF107" i="11"/>
  <c r="Z107" i="11"/>
  <c r="W107" i="11"/>
  <c r="T107" i="11"/>
  <c r="N107" i="11"/>
  <c r="AW106" i="11"/>
  <c r="AT106" i="11"/>
  <c r="AQ106" i="11"/>
  <c r="AL106" i="11"/>
  <c r="AI106" i="11"/>
  <c r="AF106" i="11"/>
  <c r="Z106" i="11"/>
  <c r="W106" i="11"/>
  <c r="T106" i="11"/>
  <c r="N106" i="11"/>
  <c r="K106" i="11"/>
  <c r="H106" i="11"/>
  <c r="AY218" i="11" l="1"/>
  <c r="AY217" i="11"/>
  <c r="AY216" i="11"/>
  <c r="AY215" i="11"/>
  <c r="AY214" i="11"/>
  <c r="AY213" i="11"/>
  <c r="AY212" i="11"/>
  <c r="AY211" i="11"/>
  <c r="AY207" i="11"/>
  <c r="AY209" i="11" s="1"/>
  <c r="AY206" i="11"/>
  <c r="AY202" i="11"/>
  <c r="AY205" i="11" s="1"/>
  <c r="AY198" i="11"/>
  <c r="AY200" i="11" s="1"/>
  <c r="AY197" i="11"/>
  <c r="AY196" i="11"/>
  <c r="AY195" i="11"/>
  <c r="AY194" i="11"/>
  <c r="AY193" i="11"/>
  <c r="AY192" i="11"/>
  <c r="AY191" i="11"/>
  <c r="AY187" i="11"/>
  <c r="AY190" i="11" s="1"/>
  <c r="AY186" i="11"/>
  <c r="AY185" i="11"/>
  <c r="AY184" i="11"/>
  <c r="AY183" i="11"/>
  <c r="AY182" i="11"/>
  <c r="AY181" i="11"/>
  <c r="AY177" i="11"/>
  <c r="AY179" i="11" s="1"/>
  <c r="AY176" i="11"/>
  <c r="AY172" i="11"/>
  <c r="AY175" i="11" s="1"/>
  <c r="AY159" i="11"/>
  <c r="AU158" i="11"/>
  <c r="Y158" i="11"/>
  <c r="AY152" i="11"/>
  <c r="AU151" i="11"/>
  <c r="Y151" i="11"/>
  <c r="AY151" i="11"/>
  <c r="AU145" i="11"/>
  <c r="Y145" i="11"/>
  <c r="AU138" i="11"/>
  <c r="Y138" i="11"/>
  <c r="W29" i="11"/>
  <c r="W28" i="11" s="1"/>
  <c r="AD21" i="11"/>
  <c r="W21" i="11"/>
  <c r="P21" i="11"/>
  <c r="AR18" i="11"/>
  <c r="AK18" i="11"/>
  <c r="AD18" i="11"/>
  <c r="AD20" i="11" s="1"/>
  <c r="W18" i="11"/>
  <c r="W20" i="11" s="1"/>
  <c r="P18" i="11"/>
  <c r="P20" i="11" s="1"/>
  <c r="AV2" i="11"/>
  <c r="AY180" i="11" l="1"/>
  <c r="AY201" i="11"/>
  <c r="AY210" i="11"/>
  <c r="AY178" i="11"/>
  <c r="AY199" i="11"/>
  <c r="AY208" i="11"/>
  <c r="AY154" i="11"/>
  <c r="AY156" i="11"/>
  <c r="AY158" i="11"/>
  <c r="AY174" i="11"/>
  <c r="AY189" i="11"/>
  <c r="AY204" i="11"/>
  <c r="AY153" i="11"/>
  <c r="AY155" i="11"/>
  <c r="AY157" i="11"/>
  <c r="AY173" i="11"/>
  <c r="AY188" i="11"/>
  <c r="AY203" i="11"/>
  <c r="AY61" i="7" l="1"/>
  <c r="AY57" i="7"/>
  <c r="AY59" i="7" s="1"/>
  <c r="AY60" i="7" l="1"/>
  <c r="AY58" i="7"/>
  <c r="AY5" i="7" l="1"/>
  <c r="AY46" i="7" l="1"/>
  <c r="AY90" i="7"/>
  <c r="AY89" i="7"/>
  <c r="AY88" i="7"/>
  <c r="AY79" i="7"/>
  <c r="AY78" i="7"/>
  <c r="AY77" i="7"/>
  <c r="AY76" i="7"/>
  <c r="AY71" i="7"/>
  <c r="AY70" i="7"/>
  <c r="AY69" i="7"/>
  <c r="AY68" i="7"/>
  <c r="AY67" i="7"/>
  <c r="AY66" i="7"/>
  <c r="AY62" i="7"/>
  <c r="AY63" i="7" s="1"/>
  <c r="AY53" i="7"/>
  <c r="AY48" i="7"/>
  <c r="AY47" i="7"/>
  <c r="AY45" i="7"/>
  <c r="AY44" i="7"/>
  <c r="AY43" i="7"/>
  <c r="AY42" i="7"/>
  <c r="AY41" i="7"/>
  <c r="AY40" i="7"/>
  <c r="AY39" i="7"/>
  <c r="AY38" i="7"/>
  <c r="AY33" i="7"/>
  <c r="AY32" i="7"/>
  <c r="AY31" i="7"/>
  <c r="AY30" i="7"/>
  <c r="AY29" i="7"/>
  <c r="AY28" i="7"/>
  <c r="AY27" i="7"/>
  <c r="AY26" i="7"/>
  <c r="AY25" i="7"/>
  <c r="AY24" i="7"/>
  <c r="AY23" i="7"/>
  <c r="AY22" i="7"/>
  <c r="AY18" i="7"/>
  <c r="AY17" i="7"/>
  <c r="AY16" i="7"/>
  <c r="AY15" i="7"/>
  <c r="AY11" i="7"/>
  <c r="AY12" i="7" s="1"/>
  <c r="AY6" i="7"/>
  <c r="AY13" i="7" l="1"/>
  <c r="AY92" i="7" l="1"/>
  <c r="AY93" i="7"/>
  <c r="AY91" i="7"/>
  <c r="AY84" i="7"/>
  <c r="AY86" i="7" s="1"/>
  <c r="AY80" i="7"/>
  <c r="AY82" i="7" s="1"/>
  <c r="AY72" i="7"/>
  <c r="AY74" i="7" s="1"/>
  <c r="AY64" i="7"/>
  <c r="AY65" i="7"/>
  <c r="AY54" i="7"/>
  <c r="AY49" i="7"/>
  <c r="AY50" i="7" s="1"/>
  <c r="AY34" i="7"/>
  <c r="AY35" i="7" s="1"/>
  <c r="AY52" i="7" l="1"/>
  <c r="AY37" i="7"/>
  <c r="AY36" i="7"/>
  <c r="AY51" i="7"/>
  <c r="AY81" i="7"/>
  <c r="AY73" i="7"/>
  <c r="AY87" i="7"/>
  <c r="AY85" i="7"/>
  <c r="AY75" i="7"/>
  <c r="AY83" i="7"/>
  <c r="AY56" i="7"/>
  <c r="AY55" i="7"/>
  <c r="AY20" i="7" l="1"/>
  <c r="AY21" i="7"/>
  <c r="AY19" i="7"/>
  <c r="AY14" i="7"/>
  <c r="AY7" i="7"/>
  <c r="AY8" i="7" s="1"/>
  <c r="AY2" i="7"/>
  <c r="AY4" i="7" s="1"/>
  <c r="AY33" i="6"/>
  <c r="AY35" i="6" s="1"/>
  <c r="AY24" i="6"/>
  <c r="AY31" i="6" s="1"/>
  <c r="AY16" i="6"/>
  <c r="AY19" i="6" s="1"/>
  <c r="AY9" i="6"/>
  <c r="AY11" i="6" s="1"/>
  <c r="AY2" i="6"/>
  <c r="AY7" i="6" s="1"/>
  <c r="AY10" i="6" l="1"/>
  <c r="AY14" i="6"/>
  <c r="AY39" i="6"/>
  <c r="AY37" i="6"/>
  <c r="AY15" i="6"/>
  <c r="AY38" i="6"/>
  <c r="AY34" i="6"/>
  <c r="AY6" i="6"/>
  <c r="AY13" i="6"/>
  <c r="AY17" i="6"/>
  <c r="AY21" i="6"/>
  <c r="AY3" i="7"/>
  <c r="AY22" i="6"/>
  <c r="AY18" i="6"/>
  <c r="AY5" i="6"/>
  <c r="AY12" i="6"/>
  <c r="AY23" i="6"/>
  <c r="AY20" i="6"/>
  <c r="AY30" i="6"/>
  <c r="AY36" i="6"/>
  <c r="AY9" i="7"/>
  <c r="AY10" i="7"/>
  <c r="AY29" i="6"/>
  <c r="AY32" i="6"/>
  <c r="AY28" i="6"/>
  <c r="AY27" i="6"/>
  <c r="AY26" i="6"/>
  <c r="AY25" i="6"/>
  <c r="AY4" i="6"/>
  <c r="AY3" i="6"/>
  <c r="AY8" i="6"/>
  <c r="C12" i="4" l="1"/>
  <c r="C23" i="4" l="1"/>
  <c r="AU39" i="6" l="1"/>
  <c r="Y39" i="6"/>
  <c r="AU32" i="6"/>
  <c r="Y32" i="6"/>
  <c r="Y23" i="6"/>
  <c r="AU23" i="6"/>
  <c r="AU15" i="6"/>
  <c r="Y15" i="6"/>
  <c r="Y8"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8"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<sst xmlns="http://schemas.openxmlformats.org/spreadsheetml/2006/main" count="1698" uniqueCount="844">
  <si>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</si>
  <si>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</si>
  <si>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</si>
  <si>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</si>
  <si>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</si>
  <si>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</si>
  <si>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</si>
  <si>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</si>
  <si>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</si>
  <si>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</si>
  <si>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</si>
  <si>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</si>
  <si>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</si>
  <si>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</si>
  <si>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</si>
  <si>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</si>
  <si>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</si>
  <si>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</si>
  <si>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</si>
  <si>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</si>
  <si>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</si>
  <si>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</si>
  <si>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</si>
  <si>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</si>
  <si>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</si>
  <si>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</si>
  <si>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</si>
  <si>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</si>
  <si>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</si>
  <si>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</si>
  <si>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</si>
  <si>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</si>
  <si>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</si>
  <si>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</si>
  <si>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</si>
  <si>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</si>
  <si>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</si>
  <si>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</si>
  <si>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</si>
  <si>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</si>
  <si>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</si>
  <si>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</si>
  <si>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</si>
  <si>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</si>
  <si>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</si>
  <si>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</si>
  <si>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</si>
  <si>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</si>
  <si>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</si>
  <si>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</si>
  <si>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</si>
  <si>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</si>
  <si>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</si>
  <si>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</si>
  <si>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</si>
  <si>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</si>
  <si>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</si>
  <si>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</si>
  <si>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</si>
  <si>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</si>
  <si>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</si>
  <si>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</si>
  <si>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</si>
  <si>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</si>
  <si>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</si>
  <si>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</si>
  <si>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</si>
  <si>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</si>
  <si>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</si>
  <si>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</si>
  <si>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</si>
  <si>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</si>
  <si>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</si>
  <si>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</si>
  <si>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</si>
  <si>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</si>
  <si>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</si>
  <si>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</si>
  <si>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</si>
  <si>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</si>
  <si>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</si>
  <si>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</si>
  <si>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</si>
  <si>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</si>
  <si>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</si>
  <si>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</si>
  <si>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</si>
  <si>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</si>
  <si>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</si>
  <si>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</si>
  <si>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</si>
  <si>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</si>
  <si>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</si>
  <si>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</si>
  <si>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</si>
  <si>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</si>
  <si>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</si>
  <si>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</si>
  <si>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</si>
  <si>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</si>
  <si>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</si>
  <si>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</si>
  <si>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</si>
  <si>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</si>
  <si>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</si>
  <si>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</si>
  <si>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</si>
  <si>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</si>
  <si>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</si>
  <si>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</si>
  <si>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</si>
  <si>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</si>
  <si>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</si>
  <si>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</si>
  <si>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</si>
  <si>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</si>
  <si>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</si>
  <si>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</si>
  <si>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</si>
  <si>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</si>
  <si>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</si>
  <si>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</si>
  <si>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</si>
  <si>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</si>
  <si>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</si>
  <si>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</si>
  <si>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</si>
  <si>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</si>
  <si>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</si>
  <si>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</si>
  <si>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</si>
  <si>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</si>
  <si>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</si>
  <si>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</si>
  <si>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</si>
  <si>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</si>
  <si>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</si>
  <si>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</si>
  <si>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</si>
  <si>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</si>
  <si>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</si>
  <si>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</si>
  <si>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</si>
  <si>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</si>
  <si>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</si>
  <si>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</si>
  <si>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</si>
  <si>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</si>
  <si>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</si>
  <si>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</si>
  <si>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</si>
  <si>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</si>
  <si>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</si>
  <si>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</si>
  <si>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</si>
  <si>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</si>
  <si>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</si>
  <si>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</si>
  <si>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</si>
  <si>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</si>
  <si>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</si>
  <si>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</si>
  <si>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</si>
  <si>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</si>
  <si>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</si>
  <si>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</si>
  <si>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</si>
  <si>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</si>
  <si>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</si>
  <si>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</si>
  <si>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</si>
  <si>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</si>
  <si>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</si>
  <si>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</si>
  <si>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</si>
  <si>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</si>
  <si>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</si>
  <si>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</si>
  <si>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</si>
  <si>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</si>
  <si>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</si>
  <si>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</si>
  <si>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</si>
  <si>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</si>
  <si>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</si>
  <si>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</si>
  <si>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</si>
  <si>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</si>
  <si>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</si>
  <si>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</si>
  <si>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</si>
  <si>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</si>
  <si>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</si>
  <si>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</si>
  <si>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</si>
  <si>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</si>
  <si>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</si>
  <si>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</si>
  <si>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</si>
  <si>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</si>
  <si>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</si>
  <si>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</si>
  <si>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</si>
  <si>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</si>
  <si>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</si>
  <si>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</si>
  <si>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</si>
  <si>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</si>
  <si>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</si>
  <si>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</si>
  <si>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</si>
  <si>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</si>
  <si>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</si>
  <si>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</si>
  <si>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</si>
  <si>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</si>
  <si>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</si>
  <si>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</si>
  <si>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</si>
  <si>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</si>
  <si>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</si>
  <si>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</si>
  <si>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</si>
  <si>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</si>
  <si>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</si>
  <si>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</si>
  <si>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</si>
  <si>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</si>
  <si>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</si>
  <si>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</si>
  <si>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</si>
  <si>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</si>
  <si>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</si>
  <si>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</si>
  <si>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</si>
  <si>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</si>
  <si>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</si>
  <si>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</si>
  <si>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</si>
  <si>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</si>
  <si>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</si>
  <si>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</si>
  <si>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</si>
  <si>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</si>
  <si>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</si>
  <si>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</si>
  <si>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</si>
  <si>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</si>
  <si>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</si>
  <si>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</si>
  <si>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</si>
  <si>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</si>
  <si>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</si>
  <si>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</si>
  <si>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</si>
  <si>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</si>
  <si>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</si>
  <si>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</si>
  <si>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</si>
  <si>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</si>
  <si>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</si>
  <si>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</si>
  <si>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</si>
  <si>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</si>
  <si>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</si>
  <si>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</si>
  <si>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</si>
  <si>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</si>
  <si>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</si>
  <si>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</si>
  <si>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</si>
  <si>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</si>
  <si>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</si>
  <si>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</si>
  <si>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</si>
  <si>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</si>
  <si>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</si>
  <si>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</si>
  <si>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</si>
  <si>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</si>
  <si>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</si>
  <si>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</si>
  <si>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</si>
  <si>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</si>
  <si>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</si>
  <si>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</si>
  <si>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</si>
  <si>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</si>
  <si>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</si>
  <si>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</si>
  <si>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</si>
  <si>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</si>
  <si>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</si>
  <si>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</si>
  <si>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</si>
  <si>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</si>
  <si>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</si>
  <si>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</si>
  <si>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</si>
  <si>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</si>
  <si>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</si>
  <si>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</si>
  <si>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</si>
  <si>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</si>
  <si>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</si>
  <si>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</si>
  <si>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</si>
  <si>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</si>
  <si>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</si>
  <si>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</si>
  <si>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</si>
  <si>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</si>
  <si>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</si>
  <si>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</si>
  <si>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</si>
  <si>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</si>
  <si>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</si>
  <si>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</si>
  <si>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</si>
  <si>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</si>
  <si>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</si>
  <si>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</si>
  <si>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</si>
  <si>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</si>
  <si>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</si>
  <si>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</si>
  <si>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</si>
  <si>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</si>
  <si>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</si>
  <si>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</si>
  <si>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</si>
  <si>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</si>
  <si>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</si>
  <si>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</si>
  <si>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</si>
  <si>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</si>
  <si>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</si>
  <si>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</si>
  <si>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</si>
  <si>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</si>
  <si>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</si>
  <si>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</si>
  <si>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</si>
  <si>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</si>
  <si>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</si>
  <si>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</si>
  <si>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</si>
  <si>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</si>
  <si>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</si>
  <si>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</si>
  <si>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</si>
  <si>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</si>
  <si>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</si>
  <si>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</si>
  <si>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</si>
  <si>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</si>
  <si>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</si>
  <si>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</si>
  <si>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</si>
  <si>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</si>
  <si>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</si>
  <si>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</si>
  <si>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</si>
  <si>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</si>
  <si>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</si>
  <si>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</si>
  <si>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</si>
  <si>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</si>
  <si>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</si>
  <si>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</si>
  <si>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</si>
  <si>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</si>
  <si>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</si>
  <si>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</si>
  <si>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</si>
  <si>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</si>
  <si>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</si>
  <si>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</si>
  <si>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</si>
  <si>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</si>
  <si>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</si>
  <si>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</si>
  <si>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</si>
  <si>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</si>
  <si>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</si>
  <si>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</si>
  <si>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</si>
  <si>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</si>
  <si>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</si>
  <si>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</si>
  <si>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</si>
  <si>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</si>
  <si>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</si>
  <si>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</si>
  <si>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</si>
  <si>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</si>
  <si>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</si>
  <si>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</si>
  <si>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</si>
  <si>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</si>
  <si>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</si>
  <si>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</si>
  <si>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</si>
  <si>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</si>
  <si>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</si>
  <si>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</si>
  <si>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</si>
  <si>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</si>
  <si>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</si>
  <si>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</si>
  <si>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</si>
  <si>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</si>
  <si>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</si>
  <si>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</si>
  <si>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</si>
  <si>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</si>
  <si>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</si>
  <si>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</si>
  <si>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</si>
  <si>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</si>
  <si>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</si>
  <si>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</si>
  <si>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</si>
  <si>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</si>
  <si>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</si>
  <si>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</si>
  <si>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</si>
  <si>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</si>
  <si>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</si>
  <si>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</si>
  <si>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</si>
  <si>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</si>
  <si>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</si>
  <si>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</si>
  <si>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</si>
  <si>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</si>
  <si>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</si>
  <si>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</si>
  <si>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</si>
  <si>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</si>
  <si>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</si>
  <si>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</si>
  <si>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</si>
  <si>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</si>
  <si>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</si>
  <si>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</si>
  <si>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</si>
  <si>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</si>
  <si>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</si>
  <si>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</si>
  <si>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</si>
  <si>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</si>
  <si>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</si>
  <si>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</si>
  <si>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</si>
  <si>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</si>
  <si>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</si>
  <si>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</si>
  <si>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</si>
  <si>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</si>
  <si>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</si>
  <si>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</si>
  <si>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</si>
  <si>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</si>
  <si>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</si>
  <si>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</si>
  <si>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</si>
  <si>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</si>
  <si>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</si>
  <si>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</si>
  <si>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</si>
  <si>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</si>
  <si>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</si>
  <si>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</si>
  <si>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</si>
  <si>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</si>
  <si>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</si>
  <si>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</si>
  <si>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</si>
  <si>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</si>
  <si>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</si>
  <si>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</si>
  <si>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</si>
  <si>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</si>
  <si>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</si>
  <si>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</si>
  <si>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</si>
  <si>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</si>
  <si>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</si>
  <si>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</si>
  <si>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</si>
  <si>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</si>
  <si>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</si>
  <si>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</si>
  <si>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</si>
  <si>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</si>
  <si>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</si>
  <si>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</si>
  <si>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</si>
  <si>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</si>
  <si>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</si>
  <si>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</si>
  <si>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</si>
  <si>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</si>
  <si>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</si>
  <si>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</si>
  <si>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</si>
  <si>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</si>
  <si>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</si>
  <si>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</si>
  <si>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</si>
  <si>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</si>
  <si>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</si>
  <si>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</si>
  <si>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</si>
  <si>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</si>
  <si>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</si>
  <si>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</si>
  <si>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</si>
  <si>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</si>
  <si>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</si>
  <si>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</si>
  <si>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</si>
  <si>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</si>
  <si>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</si>
  <si>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</si>
  <si>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</si>
  <si>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</si>
  <si>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</si>
  <si>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</si>
  <si>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</si>
  <si>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</si>
  <si>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</si>
  <si>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</si>
  <si>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</si>
  <si>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</si>
  <si>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</si>
  <si>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</si>
  <si>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</si>
  <si>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</si>
  <si>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</si>
  <si>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</si>
  <si>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</si>
  <si>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</si>
  <si>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</si>
  <si>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</si>
  <si>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</si>
  <si>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</si>
  <si>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</si>
  <si>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</si>
  <si>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</si>
  <si>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</si>
  <si>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</si>
  <si>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</si>
  <si>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</si>
  <si>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</si>
  <si>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</si>
  <si>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</si>
  <si>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</si>
  <si>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</si>
  <si>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</si>
  <si>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</si>
  <si>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</si>
  <si>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</si>
  <si>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</si>
  <si>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</si>
  <si>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</si>
  <si>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</si>
  <si>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</si>
  <si>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</si>
  <si>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</si>
  <si>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</si>
  <si>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</si>
  <si>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</si>
  <si>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</si>
  <si>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</si>
  <si>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</si>
  <si>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</si>
  <si>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</si>
  <si>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</si>
  <si>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</si>
  <si>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</si>
  <si>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</si>
  <si>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</si>
  <si>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</si>
  <si>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</si>
  <si>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</si>
  <si>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内閣サイバーセキュリティセンター情報システム等経費</t>
  </si>
  <si>
    <t>内閣サイバーセキュリティセンター</t>
  </si>
  <si>
    <t>平成18年度</t>
    <rPh sb="0" eb="2">
      <t>ヘイセイ</t>
    </rPh>
    <rPh sb="4" eb="5">
      <t>ネン</t>
    </rPh>
    <rPh sb="5" eb="6">
      <t>ド</t>
    </rPh>
    <phoneticPr fontId="5"/>
  </si>
  <si>
    <t>終了予定なし</t>
    <rPh sb="0" eb="2">
      <t>シュウリョウ</t>
    </rPh>
    <rPh sb="2" eb="4">
      <t>ヨテイ</t>
    </rPh>
    <phoneticPr fontId="5"/>
  </si>
  <si>
    <t>内閣参事官　中溝　和孝</t>
    <rPh sb="0" eb="2">
      <t>ナイカク</t>
    </rPh>
    <rPh sb="2" eb="5">
      <t>サンジカン</t>
    </rPh>
    <rPh sb="6" eb="8">
      <t>ナカミゾ</t>
    </rPh>
    <rPh sb="9" eb="11">
      <t>カズタカ</t>
    </rPh>
    <phoneticPr fontId="5"/>
  </si>
  <si>
    <t>○</t>
  </si>
  <si>
    <t>サイバーセキュリティ基本法
（平成26年法律第104号）</t>
  </si>
  <si>
    <t>「サイバーセキュリティ戦略」
　（令和3年9月28日閣議決定）</t>
    <rPh sb="17" eb="19">
      <t>レイワ</t>
    </rPh>
    <phoneticPr fontId="5"/>
  </si>
  <si>
    <t>本事業は、各省庁のネットワークに接続されているコンピュータシステムに対する侵入実験及び監査、サイバーセキュリティに関する特定重大事象等が発生した際の原因究明調査、一般社団法人JPCERTコーディネーションセンターとのパートナーシップの委託、2020年東京オリンピック・パラリンピック競技大会を支える重要サービス提供者等におけるリスク評価の実施支援、サイバーセキュリティ対処調整センター及び情報共有システムの構築等を推進することにより、経済社会の活力の向上及び持続的発展・国民が安全で安心して暮らせる社会の実現・国際社会の平和及び安全の確保と我が国の安全保障に寄与することを目的とする。</t>
    <rPh sb="5" eb="8">
      <t>カクショウチョウ</t>
    </rPh>
    <rPh sb="16" eb="18">
      <t>セツゾク</t>
    </rPh>
    <rPh sb="34" eb="35">
      <t>タイ</t>
    </rPh>
    <rPh sb="37" eb="39">
      <t>シンニュウ</t>
    </rPh>
    <rPh sb="39" eb="41">
      <t>ジッケン</t>
    </rPh>
    <rPh sb="41" eb="42">
      <t>オヨ</t>
    </rPh>
    <rPh sb="43" eb="45">
      <t>カンサ</t>
    </rPh>
    <rPh sb="57" eb="58">
      <t>カン</t>
    </rPh>
    <rPh sb="60" eb="62">
      <t>トクテイ</t>
    </rPh>
    <rPh sb="62" eb="64">
      <t>ジュウダイ</t>
    </rPh>
    <rPh sb="64" eb="66">
      <t>ジショウ</t>
    </rPh>
    <rPh sb="66" eb="67">
      <t>トウ</t>
    </rPh>
    <rPh sb="68" eb="70">
      <t>ハッセイ</t>
    </rPh>
    <rPh sb="72" eb="73">
      <t>サイ</t>
    </rPh>
    <rPh sb="74" eb="76">
      <t>ゲンイン</t>
    </rPh>
    <rPh sb="76" eb="78">
      <t>キュウメイ</t>
    </rPh>
    <rPh sb="78" eb="80">
      <t>チョウサ</t>
    </rPh>
    <rPh sb="81" eb="83">
      <t>イッパン</t>
    </rPh>
    <rPh sb="83" eb="85">
      <t>シャダン</t>
    </rPh>
    <rPh sb="85" eb="87">
      <t>ホウジン</t>
    </rPh>
    <rPh sb="117" eb="119">
      <t>イタク</t>
    </rPh>
    <rPh sb="124" eb="125">
      <t>ネン</t>
    </rPh>
    <rPh sb="125" eb="127">
      <t>トウキョウ</t>
    </rPh>
    <rPh sb="141" eb="143">
      <t>キョウギ</t>
    </rPh>
    <rPh sb="143" eb="145">
      <t>タイカイ</t>
    </rPh>
    <rPh sb="146" eb="147">
      <t>ササ</t>
    </rPh>
    <rPh sb="149" eb="151">
      <t>ジュウヨウ</t>
    </rPh>
    <rPh sb="155" eb="157">
      <t>テイキョウ</t>
    </rPh>
    <rPh sb="157" eb="158">
      <t>シャ</t>
    </rPh>
    <rPh sb="158" eb="159">
      <t>トウ</t>
    </rPh>
    <rPh sb="166" eb="168">
      <t>ヒョウカ</t>
    </rPh>
    <rPh sb="169" eb="171">
      <t>ジッシ</t>
    </rPh>
    <rPh sb="171" eb="173">
      <t>シエン</t>
    </rPh>
    <rPh sb="205" eb="206">
      <t>トウ</t>
    </rPh>
    <phoneticPr fontId="5"/>
  </si>
  <si>
    <t>-</t>
  </si>
  <si>
    <t>情報処理業務庁費</t>
    <rPh sb="0" eb="2">
      <t>ジョウホウ</t>
    </rPh>
    <rPh sb="2" eb="4">
      <t>ショリ</t>
    </rPh>
    <rPh sb="4" eb="6">
      <t>ギョウム</t>
    </rPh>
    <rPh sb="6" eb="8">
      <t>チョウヒ</t>
    </rPh>
    <phoneticPr fontId="5"/>
  </si>
  <si>
    <t>サイバーセキュリティ協議会連絡調整事務委託費</t>
    <rPh sb="10" eb="13">
      <t>キョウギカイ</t>
    </rPh>
    <rPh sb="13" eb="15">
      <t>レンラク</t>
    </rPh>
    <rPh sb="15" eb="17">
      <t>チョウセイ</t>
    </rPh>
    <rPh sb="17" eb="19">
      <t>ジム</t>
    </rPh>
    <rPh sb="19" eb="21">
      <t>イタク</t>
    </rPh>
    <rPh sb="21" eb="22">
      <t>ヒ</t>
    </rPh>
    <phoneticPr fontId="5"/>
  </si>
  <si>
    <t>土地建物借料</t>
    <rPh sb="0" eb="2">
      <t>トチ</t>
    </rPh>
    <rPh sb="2" eb="4">
      <t>タテモノ</t>
    </rPh>
    <rPh sb="4" eb="6">
      <t>シャクリョウ</t>
    </rPh>
    <phoneticPr fontId="5"/>
  </si>
  <si>
    <t>庁費</t>
    <rPh sb="0" eb="2">
      <t>チョウヒ</t>
    </rPh>
    <phoneticPr fontId="5"/>
  </si>
  <si>
    <t>右記の目標にどの程度貢献したかを数値化することは困難であるため、定量的な成果目標を設定することができない。</t>
    <rPh sb="0" eb="2">
      <t>ウキ</t>
    </rPh>
    <rPh sb="3" eb="5">
      <t>モクヒョウ</t>
    </rPh>
    <rPh sb="8" eb="10">
      <t>テイド</t>
    </rPh>
    <rPh sb="10" eb="12">
      <t>コウケン</t>
    </rPh>
    <rPh sb="16" eb="19">
      <t>スウチカ</t>
    </rPh>
    <rPh sb="24" eb="26">
      <t>コンナン</t>
    </rPh>
    <rPh sb="32" eb="35">
      <t>テイリョウテキ</t>
    </rPh>
    <rPh sb="36" eb="38">
      <t>セイカ</t>
    </rPh>
    <rPh sb="38" eb="40">
      <t>モクヒョウ</t>
    </rPh>
    <rPh sb="41" eb="43">
      <t>セッテイ</t>
    </rPh>
    <phoneticPr fontId="5"/>
  </si>
  <si>
    <t>情報通信技術の利活用に関する国民の不安を解消し、国民生活の利便性の向上を図る。</t>
    <rPh sb="0" eb="2">
      <t>ジョウホウ</t>
    </rPh>
    <rPh sb="2" eb="4">
      <t>ツウシン</t>
    </rPh>
    <rPh sb="4" eb="6">
      <t>ギジュツ</t>
    </rPh>
    <rPh sb="7" eb="10">
      <t>リカツヨウ</t>
    </rPh>
    <rPh sb="11" eb="12">
      <t>カン</t>
    </rPh>
    <rPh sb="14" eb="16">
      <t>コクミン</t>
    </rPh>
    <rPh sb="17" eb="19">
      <t>フアン</t>
    </rPh>
    <rPh sb="20" eb="22">
      <t>カイショウ</t>
    </rPh>
    <rPh sb="24" eb="26">
      <t>コクミン</t>
    </rPh>
    <rPh sb="26" eb="28">
      <t>セイカツ</t>
    </rPh>
    <rPh sb="29" eb="32">
      <t>リベンセイ</t>
    </rPh>
    <rPh sb="33" eb="35">
      <t>コウジョウ</t>
    </rPh>
    <rPh sb="36" eb="37">
      <t>ハカ</t>
    </rPh>
    <phoneticPr fontId="5"/>
  </si>
  <si>
    <t>サイバーセキュリティに関する諸対策の推進により、サイバーセキュリティに関する事象の発生及び被害の防止を図る。</t>
    <rPh sb="11" eb="12">
      <t>カン</t>
    </rPh>
    <rPh sb="14" eb="15">
      <t>ショ</t>
    </rPh>
    <rPh sb="15" eb="17">
      <t>タイサク</t>
    </rPh>
    <rPh sb="18" eb="20">
      <t>スイシン</t>
    </rPh>
    <rPh sb="35" eb="36">
      <t>カン</t>
    </rPh>
    <rPh sb="38" eb="40">
      <t>ジショウ</t>
    </rPh>
    <rPh sb="41" eb="43">
      <t>ハッセイ</t>
    </rPh>
    <rPh sb="43" eb="44">
      <t>オヨ</t>
    </rPh>
    <rPh sb="45" eb="47">
      <t>ヒガイ</t>
    </rPh>
    <rPh sb="48" eb="50">
      <t>ボウシ</t>
    </rPh>
    <rPh sb="51" eb="52">
      <t>ハカ</t>
    </rPh>
    <phoneticPr fontId="5"/>
  </si>
  <si>
    <t>国の行政機関、独立行政法人又は指定法人で発生したサイバーセキュリティに関する重大な事象（サイバーセキュリティ基本法第25条第1項第3号）の発生件数</t>
    <rPh sb="0" eb="1">
      <t>クニ</t>
    </rPh>
    <rPh sb="2" eb="4">
      <t>ギョウセイ</t>
    </rPh>
    <rPh sb="4" eb="6">
      <t>キカン</t>
    </rPh>
    <rPh sb="7" eb="9">
      <t>ドクリツ</t>
    </rPh>
    <rPh sb="9" eb="11">
      <t>ギョウセイ</t>
    </rPh>
    <rPh sb="11" eb="13">
      <t>ホウジン</t>
    </rPh>
    <rPh sb="13" eb="14">
      <t>マタ</t>
    </rPh>
    <rPh sb="15" eb="17">
      <t>シテイ</t>
    </rPh>
    <rPh sb="17" eb="19">
      <t>ホウジン</t>
    </rPh>
    <rPh sb="20" eb="22">
      <t>ハッセイ</t>
    </rPh>
    <rPh sb="35" eb="36">
      <t>カン</t>
    </rPh>
    <rPh sb="38" eb="40">
      <t>ジュウダイ</t>
    </rPh>
    <rPh sb="41" eb="43">
      <t>ジショウ</t>
    </rPh>
    <rPh sb="54" eb="57">
      <t>キホンホウ</t>
    </rPh>
    <rPh sb="57" eb="58">
      <t>ダイ</t>
    </rPh>
    <rPh sb="60" eb="61">
      <t>ジョウ</t>
    </rPh>
    <rPh sb="61" eb="62">
      <t>ダイ</t>
    </rPh>
    <rPh sb="63" eb="64">
      <t>コウ</t>
    </rPh>
    <rPh sb="64" eb="65">
      <t>ダイ</t>
    </rPh>
    <rPh sb="66" eb="67">
      <t>ゴウ</t>
    </rPh>
    <rPh sb="69" eb="71">
      <t>ハッセイ</t>
    </rPh>
    <rPh sb="71" eb="73">
      <t>ケンスウ</t>
    </rPh>
    <phoneticPr fontId="5"/>
  </si>
  <si>
    <t>-</t>
    <phoneticPr fontId="5"/>
  </si>
  <si>
    <t>件</t>
    <rPh sb="0" eb="1">
      <t>ケン</t>
    </rPh>
    <phoneticPr fontId="5"/>
  </si>
  <si>
    <t>リスク調査等事業費／調査件数</t>
    <rPh sb="3" eb="5">
      <t>チョウサ</t>
    </rPh>
    <rPh sb="5" eb="6">
      <t>トウ</t>
    </rPh>
    <rPh sb="6" eb="8">
      <t>ジギョウ</t>
    </rPh>
    <rPh sb="8" eb="9">
      <t>ヒ</t>
    </rPh>
    <rPh sb="10" eb="12">
      <t>チョウサ</t>
    </rPh>
    <rPh sb="12" eb="14">
      <t>ケンスウ</t>
    </rPh>
    <phoneticPr fontId="5"/>
  </si>
  <si>
    <t>国際会議開催等事業費／会議開催数　</t>
    <rPh sb="0" eb="2">
      <t>コクサイ</t>
    </rPh>
    <rPh sb="2" eb="4">
      <t>カイギ</t>
    </rPh>
    <rPh sb="4" eb="6">
      <t>カイサイ</t>
    </rPh>
    <rPh sb="6" eb="7">
      <t>トウ</t>
    </rPh>
    <rPh sb="7" eb="9">
      <t>ジギョウ</t>
    </rPh>
    <rPh sb="9" eb="10">
      <t>ヒ</t>
    </rPh>
    <rPh sb="11" eb="13">
      <t>カイギ</t>
    </rPh>
    <rPh sb="13" eb="15">
      <t>カイサイ</t>
    </rPh>
    <rPh sb="15" eb="16">
      <t>スウ</t>
    </rPh>
    <phoneticPr fontId="5"/>
  </si>
  <si>
    <t>ペネトレーションテスト・マネジメント監査事業費／対象省庁等数　　　　　　　　　　　　　　</t>
    <rPh sb="18" eb="20">
      <t>カンサ</t>
    </rPh>
    <rPh sb="20" eb="22">
      <t>ジギョウ</t>
    </rPh>
    <rPh sb="22" eb="23">
      <t>ヒ</t>
    </rPh>
    <rPh sb="24" eb="26">
      <t>タイショウ</t>
    </rPh>
    <rPh sb="26" eb="28">
      <t>ショウチョウ</t>
    </rPh>
    <rPh sb="28" eb="29">
      <t>トウ</t>
    </rPh>
    <rPh sb="29" eb="30">
      <t>スウ</t>
    </rPh>
    <phoneticPr fontId="5"/>
  </si>
  <si>
    <t>事後調査等事業費／調査件数</t>
    <rPh sb="0" eb="2">
      <t>ジゴ</t>
    </rPh>
    <rPh sb="2" eb="4">
      <t>チョウサ</t>
    </rPh>
    <rPh sb="4" eb="5">
      <t>トウ</t>
    </rPh>
    <rPh sb="5" eb="7">
      <t>ジギョウ</t>
    </rPh>
    <rPh sb="7" eb="8">
      <t>ヒ</t>
    </rPh>
    <rPh sb="9" eb="11">
      <t>チョウサ</t>
    </rPh>
    <rPh sb="11" eb="13">
      <t>ケンスウ</t>
    </rPh>
    <phoneticPr fontId="5"/>
  </si>
  <si>
    <t>13,420,000/1</t>
  </si>
  <si>
    <t>11,935,000/2</t>
  </si>
  <si>
    <t>36,342,881/6</t>
    <phoneticPr fontId="5"/>
  </si>
  <si>
    <t>17,680,920/6</t>
    <phoneticPr fontId="5"/>
  </si>
  <si>
    <t>341,800,000/35</t>
    <phoneticPr fontId="5"/>
  </si>
  <si>
    <t>305,536,000/33</t>
    <phoneticPr fontId="5"/>
  </si>
  <si>
    <t>円</t>
  </si>
  <si>
    <t>8,690,439/11</t>
    <phoneticPr fontId="5"/>
  </si>
  <si>
    <t>85,800/1</t>
  </si>
  <si>
    <t>いわゆるサイバー攻撃等の事案が頻発している状況を受け、サイバーセキュリティの確保に関する国民のニーズは高まっていると考えられる。官民にわたる統一的なサイバーセキュリティに関する戦略等の策定及び緊急事態対処に関する事業は、国が実施すべき事業である。</t>
    <phoneticPr fontId="5"/>
  </si>
  <si>
    <t>官民にわたる統一的なサイバーセキュリティに関する戦略等の策定は国が実施すべき事業であり、また、サイバーセキュリティ基本法第１２条には、サイバーセキュリティに関する施策の総合的かつ効果的な推進を図るため、サイバーセキュリティ戦略を策定し、これを実施するために必要な措置を講ずることは国の責務として規定されていることから、地方自治体及び民間等には委ねることができない事業である。</t>
    <phoneticPr fontId="5"/>
  </si>
  <si>
    <t>サイバーセキュリティ戦略という政策目的を達成するためには、必要不可欠な事業である。また、近年、サイバー空間を取り巻く状況は高度化・複雑化するとともに、技術の進歩等により急速な拡張・発展を遂げている。このような状況の中、政府におけるサイバーセキュリティの司令塔としての当センターの役割は増大しており、業務を通じて我が国及び国際社会の平和及び安全の確保に寄与することから、本業務の優先度は高いと考えられる。</t>
    <rPh sb="44" eb="46">
      <t>キンネン</t>
    </rPh>
    <rPh sb="51" eb="53">
      <t>クウカン</t>
    </rPh>
    <rPh sb="54" eb="55">
      <t>ト</t>
    </rPh>
    <rPh sb="56" eb="57">
      <t>マ</t>
    </rPh>
    <rPh sb="58" eb="60">
      <t>ジョウキョウ</t>
    </rPh>
    <rPh sb="61" eb="64">
      <t>コウドカ</t>
    </rPh>
    <rPh sb="65" eb="68">
      <t>フクザツカ</t>
    </rPh>
    <rPh sb="75" eb="77">
      <t>ギジュツ</t>
    </rPh>
    <rPh sb="78" eb="80">
      <t>シンポ</t>
    </rPh>
    <rPh sb="80" eb="81">
      <t>トウ</t>
    </rPh>
    <rPh sb="84" eb="86">
      <t>キュウソク</t>
    </rPh>
    <rPh sb="87" eb="89">
      <t>カクチョウ</t>
    </rPh>
    <rPh sb="90" eb="92">
      <t>ハッテン</t>
    </rPh>
    <rPh sb="93" eb="94">
      <t>ト</t>
    </rPh>
    <rPh sb="104" eb="106">
      <t>ジョウキョウ</t>
    </rPh>
    <rPh sb="107" eb="108">
      <t>ナカ</t>
    </rPh>
    <rPh sb="109" eb="111">
      <t>セイフ</t>
    </rPh>
    <rPh sb="126" eb="129">
      <t>シレイトウ</t>
    </rPh>
    <phoneticPr fontId="5"/>
  </si>
  <si>
    <t>原則、見積もりを複数社から入手した上で、一般競争入札により選定している。また、応札業者も複数存在することから、競争性は確保されている。一部で、一者応札又は一社応募となったもの及び競争性のない随意契約となったものについては、次回以降、市場価格調査を実施し、業者から仕様書の修正提案を受け、提案内容について検討し、仕様書に反映できるか検討する形でフォローアップを実施している。</t>
    <phoneticPr fontId="5"/>
  </si>
  <si>
    <t>有</t>
  </si>
  <si>
    <t>‐</t>
  </si>
  <si>
    <t>事業を計画するに当たっては、可能な限り、事前に複数の業者の見積もりを取得するなど、適正なコスト水準になるように努めている。</t>
    <phoneticPr fontId="5"/>
  </si>
  <si>
    <t>費目・使途は、この事業目的に即して真に必要なものに限定されている。</t>
    <phoneticPr fontId="5"/>
  </si>
  <si>
    <t>入札の結果生じたもの。</t>
    <rPh sb="0" eb="2">
      <t>ニュウサツ</t>
    </rPh>
    <rPh sb="3" eb="5">
      <t>ケッカ</t>
    </rPh>
    <rPh sb="5" eb="6">
      <t>ショウ</t>
    </rPh>
    <phoneticPr fontId="5"/>
  </si>
  <si>
    <t>事業の遂行に必要な技術を有するSEの需要が高まり、想定していた人員の確保ができないこととなったため。</t>
    <rPh sb="0" eb="2">
      <t>ジギョウ</t>
    </rPh>
    <rPh sb="3" eb="5">
      <t>スイコウ</t>
    </rPh>
    <rPh sb="6" eb="8">
      <t>ヒツヨウ</t>
    </rPh>
    <rPh sb="9" eb="11">
      <t>ギジュツ</t>
    </rPh>
    <rPh sb="12" eb="13">
      <t>ユウ</t>
    </rPh>
    <rPh sb="18" eb="20">
      <t>ジュヨウ</t>
    </rPh>
    <rPh sb="21" eb="22">
      <t>タカ</t>
    </rPh>
    <rPh sb="25" eb="27">
      <t>ソウテイ</t>
    </rPh>
    <rPh sb="31" eb="33">
      <t>ジンイン</t>
    </rPh>
    <rPh sb="34" eb="36">
      <t>カクホ</t>
    </rPh>
    <phoneticPr fontId="5"/>
  </si>
  <si>
    <t>仕様書の見直しや、価格交渉を実施することでコスト削減に努めるとともに、入札公告日数を極力多く確保しているほか、市場価格調査の実施に努めている。</t>
    <phoneticPr fontId="5"/>
  </si>
  <si>
    <t>サイバーセキュリティ戦略本部で決定された施策は、サイバーセキュリティ基本法の基本理念に沿って実施されており、将来的なサイバーセキュリティ戦略にも確実にフィードバックされている。</t>
    <phoneticPr fontId="5"/>
  </si>
  <si>
    <t>政府機関や独立行政法人・指定法人に対するペネトレーションテストやマネジメント監査、サイバーセキュリティ政策の立案等のための調査研究、ASEAN諸国等との国際連携によるサイバー攻撃即応体制の確立、JPCERTコーディネーションセンターとのパートナーシップによるCSIRT機能の構築・運用、2020年東京オリンピック・パラリンピック競技大会に向けたサイバーセキュリティ推進環境構築及びリスクアセスメントの実施支援、サイバーセキュリティ対処調整センター及び情報共有システムの構築等を図ることにより、我が国全体のサイバーセキュリティ対策の強化に寄与している。また、これらの成果物は、サイバーセキュリティに関する戦略等の策定に反映するなどされており、十分に活用されている。</t>
    <rPh sb="0" eb="2">
      <t>セイフ</t>
    </rPh>
    <rPh sb="2" eb="4">
      <t>キカン</t>
    </rPh>
    <rPh sb="5" eb="7">
      <t>ドクリツ</t>
    </rPh>
    <rPh sb="7" eb="9">
      <t>ギョウセイ</t>
    </rPh>
    <rPh sb="9" eb="11">
      <t>ホウジン</t>
    </rPh>
    <rPh sb="12" eb="14">
      <t>シテイ</t>
    </rPh>
    <rPh sb="14" eb="16">
      <t>ホウジン</t>
    </rPh>
    <rPh sb="17" eb="18">
      <t>タイ</t>
    </rPh>
    <rPh sb="38" eb="40">
      <t>カンサ</t>
    </rPh>
    <rPh sb="51" eb="53">
      <t>セイサク</t>
    </rPh>
    <rPh sb="54" eb="56">
      <t>リツアン</t>
    </rPh>
    <rPh sb="56" eb="57">
      <t>トウ</t>
    </rPh>
    <rPh sb="61" eb="63">
      <t>チョウサ</t>
    </rPh>
    <rPh sb="63" eb="65">
      <t>ケンキュウ</t>
    </rPh>
    <rPh sb="71" eb="73">
      <t>ショコク</t>
    </rPh>
    <rPh sb="73" eb="74">
      <t>トウ</t>
    </rPh>
    <rPh sb="76" eb="78">
      <t>コクサイ</t>
    </rPh>
    <rPh sb="78" eb="80">
      <t>レンケイ</t>
    </rPh>
    <rPh sb="87" eb="89">
      <t>コウゲキ</t>
    </rPh>
    <rPh sb="89" eb="91">
      <t>ソクオウ</t>
    </rPh>
    <rPh sb="91" eb="93">
      <t>タイセイ</t>
    </rPh>
    <rPh sb="94" eb="96">
      <t>カクリツ</t>
    </rPh>
    <rPh sb="134" eb="136">
      <t>キノウ</t>
    </rPh>
    <rPh sb="137" eb="139">
      <t>コウチク</t>
    </rPh>
    <rPh sb="140" eb="142">
      <t>ウンヨウ</t>
    </rPh>
    <rPh sb="236" eb="237">
      <t>トウ</t>
    </rPh>
    <rPh sb="238" eb="239">
      <t>ハカ</t>
    </rPh>
    <phoneticPr fontId="5"/>
  </si>
  <si>
    <t>早期執行に努めることで、今以上に契約準備、市場価格調査、入札公告等の期間の確保を図ることにより、適切な業務実施に努めたい。</t>
    <rPh sb="0" eb="2">
      <t>ソウキ</t>
    </rPh>
    <rPh sb="2" eb="4">
      <t>シッコウ</t>
    </rPh>
    <rPh sb="5" eb="6">
      <t>ツト</t>
    </rPh>
    <rPh sb="12" eb="15">
      <t>イマイジョウ</t>
    </rPh>
    <rPh sb="16" eb="18">
      <t>ケイヤク</t>
    </rPh>
    <rPh sb="18" eb="20">
      <t>ジュンビ</t>
    </rPh>
    <rPh sb="21" eb="23">
      <t>シジョウ</t>
    </rPh>
    <rPh sb="23" eb="25">
      <t>カカク</t>
    </rPh>
    <rPh sb="25" eb="27">
      <t>チョウサ</t>
    </rPh>
    <rPh sb="28" eb="30">
      <t>ニュウサツ</t>
    </rPh>
    <rPh sb="30" eb="33">
      <t>コウコクトウ</t>
    </rPh>
    <rPh sb="34" eb="36">
      <t>キカン</t>
    </rPh>
    <rPh sb="37" eb="39">
      <t>カクホ</t>
    </rPh>
    <rPh sb="40" eb="41">
      <t>ハカ</t>
    </rPh>
    <rPh sb="48" eb="50">
      <t>テキセツ</t>
    </rPh>
    <rPh sb="51" eb="53">
      <t>ギョウム</t>
    </rPh>
    <rPh sb="53" eb="55">
      <t>ジッシ</t>
    </rPh>
    <rPh sb="56" eb="57">
      <t>ツト</t>
    </rPh>
    <phoneticPr fontId="5"/>
  </si>
  <si>
    <t>0020</t>
    <phoneticPr fontId="5"/>
  </si>
  <si>
    <t>0014</t>
    <phoneticPr fontId="5"/>
  </si>
  <si>
    <t>0012</t>
    <phoneticPr fontId="5"/>
  </si>
  <si>
    <t>0016</t>
    <phoneticPr fontId="5"/>
  </si>
  <si>
    <t>官房</t>
  </si>
  <si>
    <t>-</t>
    <phoneticPr fontId="5"/>
  </si>
  <si>
    <t>本事業は、各省庁のネットワークに接続されているコンピュータシステムに対する侵入実験及び監査、サイバーセキュリティに関する特定重大事象等が発生した際の原因究明調査、一般社団法人JPCERTコーディネーションセンターとのパートナーシップの委託等を推進することにより、経済社会の活力の向上及び持続的発展・国民が安全で安心して暮らせる社会の実現・国際社会の平和及び安全の確保と我が国の安全保障に寄与することを目的とする。</t>
    <phoneticPr fontId="5"/>
  </si>
  <si>
    <t>A.日本電気株式会社</t>
    <phoneticPr fontId="5"/>
  </si>
  <si>
    <t>人件費</t>
    <phoneticPr fontId="5"/>
  </si>
  <si>
    <t>保守・運用支援料等</t>
    <phoneticPr fontId="5"/>
  </si>
  <si>
    <t>訓練及び講習の実施</t>
    <phoneticPr fontId="5"/>
  </si>
  <si>
    <t>管理業務・報告書作成費用</t>
    <phoneticPr fontId="5"/>
  </si>
  <si>
    <t>C.みずほリサーチ＆テクノロジーズ株式会社</t>
    <phoneticPr fontId="5"/>
  </si>
  <si>
    <t>D.株式会社オーエムシー</t>
    <phoneticPr fontId="5"/>
  </si>
  <si>
    <t>事業費</t>
    <phoneticPr fontId="5"/>
  </si>
  <si>
    <t>諸経費</t>
    <phoneticPr fontId="5"/>
  </si>
  <si>
    <t>スタッフ</t>
    <phoneticPr fontId="5"/>
  </si>
  <si>
    <t>謝金等</t>
    <phoneticPr fontId="5"/>
  </si>
  <si>
    <t>その他</t>
    <phoneticPr fontId="5"/>
  </si>
  <si>
    <t>消費税</t>
    <phoneticPr fontId="5"/>
  </si>
  <si>
    <t>調査、翻訳費</t>
    <phoneticPr fontId="5"/>
  </si>
  <si>
    <t>報告書作成</t>
    <phoneticPr fontId="5"/>
  </si>
  <si>
    <t>一般管理費</t>
    <phoneticPr fontId="5"/>
  </si>
  <si>
    <t>E.株式会社三菱総合研究所</t>
    <phoneticPr fontId="5"/>
  </si>
  <si>
    <t>F. 一般社団法人　情報サービス産業協会</t>
    <phoneticPr fontId="5"/>
  </si>
  <si>
    <t>調査</t>
    <phoneticPr fontId="5"/>
  </si>
  <si>
    <t>翻訳費等</t>
    <phoneticPr fontId="5"/>
  </si>
  <si>
    <t>管理費</t>
    <phoneticPr fontId="5"/>
  </si>
  <si>
    <t>開発・構築</t>
    <phoneticPr fontId="5"/>
  </si>
  <si>
    <t>H.ＫＰＭＧコンサルティング株式会社</t>
    <rPh sb="14" eb="16">
      <t>カブシキ</t>
    </rPh>
    <rPh sb="16" eb="18">
      <t>カイシャ</t>
    </rPh>
    <phoneticPr fontId="5"/>
  </si>
  <si>
    <t>旅費</t>
    <phoneticPr fontId="5"/>
  </si>
  <si>
    <t>計画書の作成</t>
    <phoneticPr fontId="5"/>
  </si>
  <si>
    <t>個別監査</t>
    <phoneticPr fontId="5"/>
  </si>
  <si>
    <t>出張経費</t>
    <phoneticPr fontId="5"/>
  </si>
  <si>
    <t>☑</t>
  </si>
  <si>
    <t>J.一般社団法人　ＪＰＣＥＲＴコーディネーションセンター</t>
    <phoneticPr fontId="5"/>
  </si>
  <si>
    <t>K.一般社団法人　ＪＰＣＥＲＴコーディネーションセンター</t>
    <phoneticPr fontId="5"/>
  </si>
  <si>
    <t>L.富士通株式会社</t>
    <phoneticPr fontId="5"/>
  </si>
  <si>
    <t>研究員</t>
    <phoneticPr fontId="5"/>
  </si>
  <si>
    <t>システム経費、PC、サーバ経費等</t>
    <phoneticPr fontId="5"/>
  </si>
  <si>
    <t>運用費・保守費（１２か月分）</t>
    <phoneticPr fontId="5"/>
  </si>
  <si>
    <t>N.ニュートン・コンサルティング株式会社</t>
    <phoneticPr fontId="5"/>
  </si>
  <si>
    <t>O.ニュートン・コンサルティング株式会社</t>
    <phoneticPr fontId="5"/>
  </si>
  <si>
    <t>P.株式会社サイバーディフェンス研究所</t>
    <rPh sb="2" eb="4">
      <t>カブシキ</t>
    </rPh>
    <rPh sb="4" eb="6">
      <t>カイシャ</t>
    </rPh>
    <phoneticPr fontId="5"/>
  </si>
  <si>
    <t>旅費（交通費）</t>
    <phoneticPr fontId="5"/>
  </si>
  <si>
    <t>プロジェクト管理及びウェブサイト構築・運営</t>
    <phoneticPr fontId="5"/>
  </si>
  <si>
    <t>会場費</t>
    <phoneticPr fontId="5"/>
  </si>
  <si>
    <t>プロジェクト管理費</t>
    <phoneticPr fontId="5"/>
  </si>
  <si>
    <t>検証業務、資料作成</t>
    <phoneticPr fontId="5"/>
  </si>
  <si>
    <t>R.株式会社三菱総合研究所</t>
    <phoneticPr fontId="5"/>
  </si>
  <si>
    <t>人工費</t>
    <phoneticPr fontId="5"/>
  </si>
  <si>
    <t>検証業務</t>
    <phoneticPr fontId="5"/>
  </si>
  <si>
    <t>S.ＮＲＩセキュアテクノロジーズ株式会社</t>
    <phoneticPr fontId="5"/>
  </si>
  <si>
    <t>直接経費</t>
    <phoneticPr fontId="5"/>
  </si>
  <si>
    <t>支援業務</t>
    <phoneticPr fontId="5"/>
  </si>
  <si>
    <t>付随作業</t>
    <phoneticPr fontId="5"/>
  </si>
  <si>
    <t>検証費用</t>
    <phoneticPr fontId="5"/>
  </si>
  <si>
    <t>T.独立行政法人　情報処理推進機構</t>
    <phoneticPr fontId="5"/>
  </si>
  <si>
    <t>U.有限責任監査法人　トーマツ</t>
    <phoneticPr fontId="5"/>
  </si>
  <si>
    <t>マネジメント監査、ペネトレーションテスト</t>
    <phoneticPr fontId="5"/>
  </si>
  <si>
    <t>計画書の作成等</t>
    <phoneticPr fontId="5"/>
  </si>
  <si>
    <t>日本電気株式会社</t>
    <phoneticPr fontId="5"/>
  </si>
  <si>
    <t>株式会社オフィスバスターズ</t>
    <phoneticPr fontId="5"/>
  </si>
  <si>
    <t>株式会社インターネットイニシアティブ</t>
    <phoneticPr fontId="5"/>
  </si>
  <si>
    <t>ＮＩＳＣ情報収集システムにおける購入端末に係る運用・保守等</t>
    <phoneticPr fontId="5"/>
  </si>
  <si>
    <t>情報収集システム及び情報分析・共有システム機器等の撤去及び廃棄業務</t>
    <phoneticPr fontId="5"/>
  </si>
  <si>
    <t>SNS夜間休日対応のための通信機器の通信料</t>
    <rPh sb="3" eb="5">
      <t>ヤカン</t>
    </rPh>
    <rPh sb="5" eb="7">
      <t>キュウジツ</t>
    </rPh>
    <rPh sb="7" eb="9">
      <t>タイオウ</t>
    </rPh>
    <rPh sb="13" eb="15">
      <t>ツウシン</t>
    </rPh>
    <rPh sb="15" eb="17">
      <t>キキ</t>
    </rPh>
    <rPh sb="18" eb="20">
      <t>ツウシン</t>
    </rPh>
    <rPh sb="20" eb="21">
      <t>リョウ</t>
    </rPh>
    <phoneticPr fontId="5"/>
  </si>
  <si>
    <t>　落札率については、予定価格が類推される恐れがあることから非公表としている</t>
    <rPh sb="10" eb="12">
      <t>ヨテイ</t>
    </rPh>
    <rPh sb="12" eb="14">
      <t>カカク</t>
    </rPh>
    <rPh sb="15" eb="17">
      <t>ルイスイ</t>
    </rPh>
    <rPh sb="20" eb="21">
      <t>オソ</t>
    </rPh>
    <rPh sb="29" eb="30">
      <t>ヒ</t>
    </rPh>
    <rPh sb="30" eb="32">
      <t>コウヒョウ</t>
    </rPh>
    <phoneticPr fontId="5"/>
  </si>
  <si>
    <t>エヌ・ティ・ティ・アドバンステクノロジ株式会社</t>
    <phoneticPr fontId="5"/>
  </si>
  <si>
    <t>｢政府機関の情報セキュリティ対策のための統一基準群｣に基づく施策の評価</t>
    <phoneticPr fontId="5"/>
  </si>
  <si>
    <t>みずほリサーチ＆テクノロジーズ株式会社</t>
    <phoneticPr fontId="5"/>
  </si>
  <si>
    <t>パシフィックコンサルタンツ株式会社</t>
    <phoneticPr fontId="5"/>
  </si>
  <si>
    <t>重要インフラのサイバーセキュリティに係る相互依存性分析等に係る調査</t>
    <phoneticPr fontId="5"/>
  </si>
  <si>
    <t xml:space="preserve"> 「令和３年度 企業のサイバーセキュリティ対策推進に関する事業（「プラス・セキュリティ」知識補充プログラム策定）」</t>
    <phoneticPr fontId="5"/>
  </si>
  <si>
    <t>プルーヴ株式会社</t>
    <phoneticPr fontId="5"/>
  </si>
  <si>
    <t>株式会社オーエムシー</t>
    <phoneticPr fontId="5"/>
  </si>
  <si>
    <t>株式会社メディアアトリエ</t>
    <phoneticPr fontId="5"/>
  </si>
  <si>
    <t>富士通Ｊａｐａｎ株式会社</t>
    <phoneticPr fontId="5"/>
  </si>
  <si>
    <t>FIRST事務局</t>
    <phoneticPr fontId="5"/>
  </si>
  <si>
    <t>株式会社サイマル・インターナショナル</t>
    <phoneticPr fontId="5"/>
  </si>
  <si>
    <t>有限会社エリコ通信社</t>
    <phoneticPr fontId="5"/>
  </si>
  <si>
    <t>諸外国のサイバーセキュリティ政策に係る調査</t>
    <phoneticPr fontId="5"/>
  </si>
  <si>
    <t>国際サイバーワークショップ・演習のシナリオ作成等に関する調査</t>
    <phoneticPr fontId="5"/>
  </si>
  <si>
    <t>国際サイバーワークショップ・演習の実施運営支援</t>
    <phoneticPr fontId="5"/>
  </si>
  <si>
    <t>Ｗｅｂ会議システムの利用</t>
    <phoneticPr fontId="5"/>
  </si>
  <si>
    <t>年会費の支払い</t>
    <phoneticPr fontId="5"/>
  </si>
  <si>
    <t>海外サイバーセキュリティ当局との専門家会合等における通訳業務</t>
    <rPh sb="21" eb="22">
      <t>トウ</t>
    </rPh>
    <phoneticPr fontId="5"/>
  </si>
  <si>
    <t>株式会社三菱総合研究所</t>
    <phoneticPr fontId="5"/>
  </si>
  <si>
    <t>トレンドマイクロ株式会社</t>
    <phoneticPr fontId="5"/>
  </si>
  <si>
    <t>富士電機ＩＴソリューション株式会社</t>
    <phoneticPr fontId="5"/>
  </si>
  <si>
    <t>株式会社東和エンジニアリング</t>
    <phoneticPr fontId="5"/>
  </si>
  <si>
    <t>株式会社　アナハイム・テクノロジー</t>
    <phoneticPr fontId="5"/>
  </si>
  <si>
    <t>株式会社ジェイ・アンド・ワイ</t>
    <phoneticPr fontId="5"/>
  </si>
  <si>
    <t>ＡＳＥＡＮ諸国との国際連携によるサイバー演習実施に関する調査</t>
    <phoneticPr fontId="5"/>
  </si>
  <si>
    <t>日・ＡＳＥＡＮサイバーセキュリティ政策会議等の開催・運営等支援業務</t>
    <phoneticPr fontId="5"/>
  </si>
  <si>
    <t>ＡＳＥＡＮ地域におけるＩｏＴセキュリティ調査</t>
    <phoneticPr fontId="5"/>
  </si>
  <si>
    <t>オンライン会議の環境整備に向けたＰＣの調達</t>
    <phoneticPr fontId="5"/>
  </si>
  <si>
    <t>オンライン会議の環境整備に向けたマイクの購入</t>
    <phoneticPr fontId="5"/>
  </si>
  <si>
    <t>ＮＩＳＣ　Ｗｅｂサイト英語版の更新業務</t>
    <phoneticPr fontId="5"/>
  </si>
  <si>
    <t>機能構築支援に係る基本方針文書の英訳業務</t>
    <phoneticPr fontId="5"/>
  </si>
  <si>
    <t>外国出張に係る携帯電話及びWi-Fi ルーターレンタル</t>
    <phoneticPr fontId="5"/>
  </si>
  <si>
    <t>一般社団法人　情報サービス産業協会</t>
    <phoneticPr fontId="5"/>
  </si>
  <si>
    <t>ＡＳＥＡＮ地域のサイバーセキュリティに係る産官学連携基盤調査</t>
    <phoneticPr fontId="5"/>
  </si>
  <si>
    <t>興栄商事株式会社</t>
    <phoneticPr fontId="5"/>
  </si>
  <si>
    <t>ＮＩＳＣ情報分析・共有システム等に係る回線撤去業務</t>
    <phoneticPr fontId="5"/>
  </si>
  <si>
    <t>旧ＮＩＳＣシステム用無停電電源装置の撤去</t>
    <phoneticPr fontId="5"/>
  </si>
  <si>
    <t>ＫＰＭＧコンサルティング株式会社</t>
    <phoneticPr fontId="5"/>
  </si>
  <si>
    <t>株式会社ファイブドライブ</t>
    <phoneticPr fontId="5"/>
  </si>
  <si>
    <t>株式会社サイバーディフェンス研究所</t>
    <phoneticPr fontId="5"/>
  </si>
  <si>
    <t xml:space="preserve">ＰｗＣあらた有限責任監査法人 </t>
    <phoneticPr fontId="5"/>
  </si>
  <si>
    <t>株式会社メディア総合研究所</t>
    <phoneticPr fontId="5"/>
  </si>
  <si>
    <t>政府機関のサイバーセキュリティ対策を強化するためのマネジメント監査の実施支援及び助言業務</t>
    <phoneticPr fontId="5"/>
  </si>
  <si>
    <t>ペネトレーションテストによる政府機関等情報システムのセキュリティ対策状況調査</t>
    <phoneticPr fontId="5"/>
  </si>
  <si>
    <t>政府機関等のサイバーセキュリティ対策のための統一基準の英訳</t>
    <phoneticPr fontId="5"/>
  </si>
  <si>
    <t>東日本電信電話株式会社</t>
    <phoneticPr fontId="5"/>
  </si>
  <si>
    <t>株式会社ＮＴＴぷらら</t>
    <phoneticPr fontId="5"/>
  </si>
  <si>
    <t>情報収集及び解析機能強化のためのインターネット環境整備にかかる通信回線提供業務</t>
    <phoneticPr fontId="5"/>
  </si>
  <si>
    <t>個人A</t>
    <rPh sb="0" eb="2">
      <t>コジン</t>
    </rPh>
    <phoneticPr fontId="5"/>
  </si>
  <si>
    <t>日経クロステック年間購読料</t>
    <phoneticPr fontId="5"/>
  </si>
  <si>
    <t>一般社団法人ＪＰＣＥＲＴコーディネーションセンター</t>
    <phoneticPr fontId="5"/>
  </si>
  <si>
    <t>サイバーセキュリティ協議会連絡調整事務委託費</t>
    <phoneticPr fontId="5"/>
  </si>
  <si>
    <t>戦略マネジメント層向けサイバーセキュリティセミナーの実施運営支援</t>
    <phoneticPr fontId="5"/>
  </si>
  <si>
    <t>富士通株式会社</t>
    <phoneticPr fontId="5"/>
  </si>
  <si>
    <t>サイバーセキュリティ対処調整センターに係る情報共有システムのインフラ保守</t>
    <phoneticPr fontId="5"/>
  </si>
  <si>
    <t>サイバーセキュリティ対処調整センターに係る情報共有システムの運用業務</t>
    <phoneticPr fontId="5"/>
  </si>
  <si>
    <t>　落札率については、予定価格が類推される恐れがあることから非公表としている</t>
    <phoneticPr fontId="5"/>
  </si>
  <si>
    <t>三井不動産株式会社</t>
    <phoneticPr fontId="5"/>
  </si>
  <si>
    <t>内閣官房行政改革推進本部事務局にかかる事務室等の賃貸借（ＮＩＳＣ分）</t>
    <phoneticPr fontId="5"/>
  </si>
  <si>
    <t>霞が関ビルディング光熱水料</t>
    <rPh sb="9" eb="11">
      <t>コウネツ</t>
    </rPh>
    <rPh sb="11" eb="12">
      <t>スイ</t>
    </rPh>
    <rPh sb="12" eb="13">
      <t>リョウ</t>
    </rPh>
    <phoneticPr fontId="5"/>
  </si>
  <si>
    <t>東日本電信電話株式会社</t>
    <phoneticPr fontId="5"/>
  </si>
  <si>
    <t>株式会社ＮＴＴドコモ</t>
    <phoneticPr fontId="5"/>
  </si>
  <si>
    <t>サイバーセキュリティ対処調整センター要員用タブレット端末の通信回線サービスの提供</t>
    <phoneticPr fontId="5"/>
  </si>
  <si>
    <t>サイバーセキュリティ対処調整センター用ポケットWi-Fiルータサービスの提供</t>
    <phoneticPr fontId="5"/>
  </si>
  <si>
    <t>ＯＫＩクロステック株式会社</t>
    <phoneticPr fontId="5"/>
  </si>
  <si>
    <t>サイバーセキュリティ対処調整センターにおける内線電話の保守</t>
    <phoneticPr fontId="5"/>
  </si>
  <si>
    <t>三井不動産ファシリティーズ株式会社</t>
    <phoneticPr fontId="5"/>
  </si>
  <si>
    <t>サイバーセキュリティ対処調整センターに係る事務室内清掃業務</t>
    <phoneticPr fontId="5"/>
  </si>
  <si>
    <t>防火対象物点検及び防災管理点検</t>
    <phoneticPr fontId="5"/>
  </si>
  <si>
    <t xml:space="preserve">ＫＤＤＩ株式会社 </t>
    <phoneticPr fontId="5"/>
  </si>
  <si>
    <t>電話・インターネット料等</t>
    <rPh sb="0" eb="2">
      <t>デンワ</t>
    </rPh>
    <rPh sb="10" eb="11">
      <t>リョウ</t>
    </rPh>
    <rPh sb="11" eb="12">
      <t>トウ</t>
    </rPh>
    <phoneticPr fontId="5"/>
  </si>
  <si>
    <t>山下寝具株式会社</t>
    <phoneticPr fontId="5"/>
  </si>
  <si>
    <t>個人A</t>
    <phoneticPr fontId="5"/>
  </si>
  <si>
    <t>寝具類のレンタル等</t>
    <rPh sb="8" eb="9">
      <t>トウ</t>
    </rPh>
    <phoneticPr fontId="5"/>
  </si>
  <si>
    <t>抗原検査費用</t>
    <rPh sb="0" eb="2">
      <t>コウゲン</t>
    </rPh>
    <rPh sb="2" eb="4">
      <t>ケンサ</t>
    </rPh>
    <rPh sb="4" eb="6">
      <t>ヒヨウ</t>
    </rPh>
    <phoneticPr fontId="5"/>
  </si>
  <si>
    <t>東武トップツアーズ株式会社</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</si>
  <si>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</si>
  <si>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</si>
  <si>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</si>
  <si>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</si>
  <si>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</si>
  <si>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</si>
  <si>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</si>
  <si>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</si>
  <si>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旅費</t>
    <rPh sb="0" eb="2">
      <t>リョヒ</t>
    </rPh>
    <phoneticPr fontId="5"/>
  </si>
  <si>
    <t>ニュートン・コンサルティング株式会社</t>
    <rPh sb="14" eb="16">
      <t>カブシキ</t>
    </rPh>
    <rPh sb="16" eb="18">
      <t>カイシャ</t>
    </rPh>
    <phoneticPr fontId="5"/>
  </si>
  <si>
    <t>対処調整センターにおける情報共有システムを活用した演習・訓練の企画実施支援</t>
    <phoneticPr fontId="5"/>
  </si>
  <si>
    <t>対処調整センターの大会後における運用の在り方に関する調査等支援</t>
    <phoneticPr fontId="5"/>
  </si>
  <si>
    <t>富士通株式会社</t>
    <phoneticPr fontId="5"/>
  </si>
  <si>
    <t xml:space="preserve"> 2020年東京オリンピック・パラリンピック競技大会に向けた重要サービス事業者等のサイバーセキュリティに係る技術的対策の調査等</t>
    <rPh sb="62" eb="63">
      <t>トウ</t>
    </rPh>
    <phoneticPr fontId="5"/>
  </si>
  <si>
    <t>サイバーセキュリティ対処調整センターに係る情報共有システムの機能追加及び改修</t>
    <phoneticPr fontId="5"/>
  </si>
  <si>
    <t>麹町税務署</t>
    <rPh sb="0" eb="2">
      <t>コウジマチ</t>
    </rPh>
    <rPh sb="2" eb="5">
      <t>ゼイムショ</t>
    </rPh>
    <phoneticPr fontId="5"/>
  </si>
  <si>
    <t>株式会社ＦＦＲＩセキュリティ</t>
    <phoneticPr fontId="5"/>
  </si>
  <si>
    <t>株式会社テカナリエ</t>
    <phoneticPr fontId="5"/>
  </si>
  <si>
    <t xml:space="preserve">一般財団法人安全保障貿易情報センター </t>
    <phoneticPr fontId="5"/>
  </si>
  <si>
    <t>サプライチェーンリスク対応のための技術検証体制構築</t>
    <phoneticPr fontId="5"/>
  </si>
  <si>
    <t>サプライチェーンリスク対応のための技術検証体制構築に関する評価技術動向調査</t>
    <phoneticPr fontId="5"/>
  </si>
  <si>
    <t>サプライチェーンリスク対応のための技術検証体制構築（不正機能事例に関する調査）</t>
    <phoneticPr fontId="5"/>
  </si>
  <si>
    <t>テカナリエレポート１００件配信サービス</t>
    <phoneticPr fontId="5"/>
  </si>
  <si>
    <t>総合データベース「ＣＨＡＳＥＲコーナー」の利用</t>
    <phoneticPr fontId="5"/>
  </si>
  <si>
    <t>ＮＲＩセキュアテクノロジーズ株式会社</t>
    <phoneticPr fontId="5"/>
  </si>
  <si>
    <t>政府統一基準群の改訂支援等</t>
    <phoneticPr fontId="5"/>
  </si>
  <si>
    <t>独立行政法人　情報処理推進機構</t>
    <phoneticPr fontId="5"/>
  </si>
  <si>
    <t>独立行政法人等に対する監査業務の委託</t>
    <phoneticPr fontId="5"/>
  </si>
  <si>
    <t>有限責任監査法人　トーマツ</t>
    <phoneticPr fontId="5"/>
  </si>
  <si>
    <t>情報システム運用継続計画ガイドラインの改定作業に関する業務</t>
    <phoneticPr fontId="5"/>
  </si>
  <si>
    <t>みずほリサーチ＆テクノロジーズ株式会社</t>
    <phoneticPr fontId="5"/>
  </si>
  <si>
    <t>サイバー攻撃への対応事例に関する調査</t>
    <phoneticPr fontId="5"/>
  </si>
  <si>
    <t>サイバーセキュリティ関係法令に関する調査研究</t>
    <phoneticPr fontId="5"/>
  </si>
  <si>
    <t>ＰｗＣコンサルティング合同会社</t>
    <phoneticPr fontId="5"/>
  </si>
  <si>
    <t>令和３年度 東京オリンピック・パラリンピック競技大会に向けたリスク評価の取組のための調査</t>
    <phoneticPr fontId="5"/>
  </si>
  <si>
    <t>令和３年度横断的リスク評価に基づいた重要サービス事業者等のサイバーセキュリティ対策の実施状況の調査</t>
    <phoneticPr fontId="5"/>
  </si>
  <si>
    <t>NISC－JPCERT/CCのパートナーシップ実施委託事業</t>
    <phoneticPr fontId="5"/>
  </si>
  <si>
    <t>21,658,584/7</t>
    <phoneticPr fontId="5"/>
  </si>
  <si>
    <t>42,710,000/7</t>
    <phoneticPr fontId="5"/>
  </si>
  <si>
    <t>-</t>
    <phoneticPr fontId="5"/>
  </si>
  <si>
    <t>真に必要な業務に対する執行、成果物の有効活用等に努めている。また、原則として、一般競争入札により選定することとするが、事務の重要性等に鑑み、その過程では、入札参加予定者の履行体制や提案内容等について予め審査した上で選定することとしている。</t>
    <rPh sb="33" eb="35">
      <t>ゲンソク</t>
    </rPh>
    <rPh sb="39" eb="41">
      <t>イッパン</t>
    </rPh>
    <rPh sb="41" eb="43">
      <t>キョウソウ</t>
    </rPh>
    <rPh sb="43" eb="45">
      <t>ニュウサツ</t>
    </rPh>
    <rPh sb="48" eb="50">
      <t>センテイ</t>
    </rPh>
    <rPh sb="59" eb="61">
      <t>ジム</t>
    </rPh>
    <rPh sb="62" eb="65">
      <t>ジュウヨウセイ</t>
    </rPh>
    <rPh sb="65" eb="66">
      <t>トウ</t>
    </rPh>
    <rPh sb="67" eb="68">
      <t>カンガ</t>
    </rPh>
    <rPh sb="72" eb="74">
      <t>カテイ</t>
    </rPh>
    <rPh sb="77" eb="79">
      <t>ニュウサツ</t>
    </rPh>
    <rPh sb="79" eb="81">
      <t>サンカ</t>
    </rPh>
    <rPh sb="81" eb="84">
      <t>ヨテイシャ</t>
    </rPh>
    <rPh sb="90" eb="92">
      <t>テイアン</t>
    </rPh>
    <rPh sb="92" eb="94">
      <t>ナイヨウ</t>
    </rPh>
    <rPh sb="94" eb="95">
      <t>トウ</t>
    </rPh>
    <rPh sb="105" eb="106">
      <t>ウエ</t>
    </rPh>
    <phoneticPr fontId="5"/>
  </si>
  <si>
    <t>111,720/2</t>
    <phoneticPr fontId="5"/>
  </si>
  <si>
    <t>78,320,000/1</t>
    <phoneticPr fontId="5"/>
  </si>
  <si>
    <t>425,348,000/43</t>
    <phoneticPr fontId="5"/>
  </si>
  <si>
    <t>329,624,000/39</t>
    <phoneticPr fontId="5"/>
  </si>
  <si>
    <t>11,286,000/1</t>
    <phoneticPr fontId="5"/>
  </si>
  <si>
    <t>15,400,000/2</t>
    <phoneticPr fontId="5"/>
  </si>
  <si>
    <t>B.エヌ・ティ・ティ・アドバンステクノロジ株式会社</t>
    <phoneticPr fontId="5"/>
  </si>
  <si>
    <t>上記目的を達成するため、政府機関、重要インフラ分野、企業・個人等サイバーセキュリティを確保すべき主体ごとに、それぞれを対象として、問題となり得るサイバーセキュリティに関する情勢についての情報の収集や分析、必要なサイバーセキュリティ対策の在り方に関する検討等を行うとともに、緊急事態における対処に資する訓練、海外のサイバーセキュリティ関係機関との情報交換等のための国際会合の開催、2020年東京オリンピック・パラリンピック競技大会に向けたサイバーセキュリティ推進環境構築及びリスクアセスメントの実施支援、サイバーセキュリティ対処調整センター及び情報共有システムの運用等を行う。
『情報セキュリティ対策業務支援システム及び情報共有システムの経費については、令和４年度当初予算からデジタル庁にて予算計上』</t>
    <rPh sb="193" eb="194">
      <t>ネン</t>
    </rPh>
    <rPh sb="194" eb="196">
      <t>トウキョウ</t>
    </rPh>
    <rPh sb="210" eb="212">
      <t>キョウギ</t>
    </rPh>
    <rPh sb="212" eb="214">
      <t>タイカイ</t>
    </rPh>
    <rPh sb="215" eb="216">
      <t>ム</t>
    </rPh>
    <rPh sb="228" eb="230">
      <t>スイシン</t>
    </rPh>
    <rPh sb="230" eb="232">
      <t>カンキョウ</t>
    </rPh>
    <rPh sb="232" eb="234">
      <t>コウチク</t>
    </rPh>
    <rPh sb="234" eb="235">
      <t>オヨ</t>
    </rPh>
    <rPh sb="246" eb="248">
      <t>ジッシ</t>
    </rPh>
    <rPh sb="248" eb="250">
      <t>シエン</t>
    </rPh>
    <rPh sb="280" eb="282">
      <t>ウンヨウ</t>
    </rPh>
    <rPh sb="307" eb="308">
      <t>オヨ</t>
    </rPh>
    <rPh sb="318" eb="320">
      <t>ケイヒ</t>
    </rPh>
    <rPh sb="331" eb="333">
      <t>トウショ</t>
    </rPh>
    <rPh sb="333" eb="335">
      <t>ヨサン</t>
    </rPh>
    <phoneticPr fontId="5"/>
  </si>
  <si>
    <t>M.ＰｗＣコンサルティング合同会社</t>
    <phoneticPr fontId="5"/>
  </si>
  <si>
    <t>諸経費</t>
    <rPh sb="0" eb="3">
      <t>ショケイヒ</t>
    </rPh>
    <phoneticPr fontId="5"/>
  </si>
  <si>
    <t>コンサルティング・フィー</t>
    <phoneticPr fontId="5"/>
  </si>
  <si>
    <t>諸経費</t>
    <phoneticPr fontId="5"/>
  </si>
  <si>
    <t>時々刻々と変化するサイバーセキュリティをめぐる環境に応じて適切な活動を行う必要があるため、活動の内容及びその定量的な活動目標及び活動指標を設定することができない。</t>
    <rPh sb="58" eb="60">
      <t>カツドウ</t>
    </rPh>
    <rPh sb="60" eb="62">
      <t>モクヒョウ</t>
    </rPh>
    <rPh sb="62" eb="63">
      <t>オヨ</t>
    </rPh>
    <rPh sb="64" eb="66">
      <t>カツドウ</t>
    </rPh>
    <phoneticPr fontId="5"/>
  </si>
  <si>
    <t>時々刻々と変化するサイバーセキュリティをめぐる環境に応じて適切な活動を行う必要があるため、活動の内容及びその定量的な成果目標及び成果指標を設定することができない。</t>
    <rPh sb="58" eb="60">
      <t>セイカ</t>
    </rPh>
    <rPh sb="60" eb="62">
      <t>モクヒョウ</t>
    </rPh>
    <rPh sb="62" eb="63">
      <t>オヨ</t>
    </rPh>
    <rPh sb="64" eb="66">
      <t>セイカ</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</si>
  <si>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</si>
  <si>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t>
    <phoneticPr fontId="5"/>
  </si>
  <si>
    <t>引き続き、効果的･効率的な事業の実施やこれら実績の概算要求への反映に努める。</t>
    <phoneticPr fontId="5"/>
  </si>
  <si>
    <t>サイバーセキュリティ
施策評価事務委託費</t>
    <rPh sb="11" eb="13">
      <t>シサク</t>
    </rPh>
    <rPh sb="13" eb="15">
      <t>ヒョウカ</t>
    </rPh>
    <rPh sb="15" eb="17">
      <t>ジム</t>
    </rPh>
    <rPh sb="17" eb="19">
      <t>イタク</t>
    </rPh>
    <rPh sb="19" eb="20">
      <t>ヒ</t>
    </rPh>
    <phoneticPr fontId="5"/>
  </si>
  <si>
    <t>ＩＳＭＡＰ運営委員会への諸謝金</t>
    <rPh sb="12" eb="15">
      <t>ショシャキン</t>
    </rPh>
    <phoneticPr fontId="5"/>
  </si>
  <si>
    <t>株式会社アーク・コミュニケーションズ</t>
    <phoneticPr fontId="5"/>
  </si>
  <si>
    <t>エクシオグループ株式会社</t>
    <phoneticPr fontId="5"/>
  </si>
  <si>
    <t>弁護士法人森・濱田松本法律事務所</t>
    <phoneticPr fontId="5"/>
  </si>
  <si>
    <t>ニュートン・コンサルティング株式会社</t>
    <phoneticPr fontId="5"/>
  </si>
  <si>
    <t>【重要政策推進枠】1,313.5
【主な増減理由】
　各府省庁等の情報システムに対するマネジメント監査及びペネトレーションテスト、独立行政法人及び指定法人におけるサイバーセキュリティ施策の評価委託、サプライチェーンリスク対応のための技術検証体制構築に関する調査のための経費を計上したこと等による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</si>
</sst>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69"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0" fillId="3" borderId="40"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8"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0" fillId="0" borderId="0" xfId="4" applyFont="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6" xfId="1" applyFont="1" applyFill="1" applyBorder="1" applyAlignment="1" applyProtection="1">
      <alignment vertical="top"/>
    </xf>
    <xf numFmtId="0" fontId="11" fillId="0" borderId="40" xfId="1" applyFont="1" applyFill="1" applyBorder="1" applyAlignment="1" applyProtection="1">
      <alignment vertical="top"/>
      <protection locked="0"/>
    </xf>
    <xf numFmtId="0" fontId="11" fillId="0" borderId="57" xfId="1" applyFont="1" applyFill="1" applyBorder="1" applyAlignment="1" applyProtection="1">
      <alignment vertical="top"/>
      <protection locked="0"/>
    </xf>
    <xf numFmtId="0" fontId="11" fillId="0" borderId="61"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30" xfId="1" applyFont="1" applyFill="1" applyBorder="1" applyAlignment="1" applyProtection="1">
      <alignment vertical="top"/>
      <protection locked="0"/>
    </xf>
    <xf numFmtId="49" fontId="20" fillId="0" borderId="133"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179" fontId="22" fillId="0" borderId="24" xfId="0" applyNumberFormat="1"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7" xfId="0" applyNumberFormat="1" applyFont="1" applyFill="1" applyBorder="1" applyAlignment="1" applyProtection="1">
      <alignment horizontal="center" vertical="center" wrapText="1"/>
      <protection locked="0"/>
    </xf>
    <xf numFmtId="0" fontId="17" fillId="2" borderId="31"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0" fillId="0" borderId="68"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68"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46" xfId="0" applyFont="1" applyBorder="1" applyAlignment="1">
      <alignment horizontal="center" vertical="center" textRotation="255"/>
    </xf>
    <xf numFmtId="0" fontId="0" fillId="0" borderId="47" xfId="0" applyFont="1" applyBorder="1" applyAlignment="1">
      <alignment horizontal="center" vertical="center" textRotation="255"/>
    </xf>
    <xf numFmtId="0" fontId="0" fillId="0" borderId="6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143" xfId="0" applyFont="1" applyFill="1" applyBorder="1" applyAlignment="1">
      <alignment horizontal="center" vertical="center" wrapText="1"/>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4"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6" borderId="10" xfId="0" applyFont="1" applyFill="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77"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79"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78"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9" fillId="2" borderId="79"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57"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6"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0"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12" fillId="2" borderId="83"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1" xfId="0" applyNumberFormat="1" applyFont="1" applyFill="1" applyBorder="1" applyAlignment="1">
      <alignment horizontal="right" vertical="center"/>
    </xf>
    <xf numFmtId="177" fontId="0" fillId="0" borderId="84" xfId="0" applyNumberFormat="1" applyFont="1" applyFill="1" applyBorder="1" applyAlignment="1">
      <alignment horizontal="right"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66"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2"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6"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65"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27" fillId="2" borderId="83"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85"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177" fontId="0" fillId="0" borderId="18"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77"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1"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0"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3" fillId="0" borderId="1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177" fontId="0" fillId="0" borderId="23" xfId="0" applyNumberFormat="1"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13" fillId="6" borderId="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0"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1"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9"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1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2" xfId="0" applyFont="1" applyBorder="1" applyAlignment="1">
      <alignment horizontal="center" vertical="center"/>
    </xf>
    <xf numFmtId="0" fontId="0" fillId="0" borderId="99"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40" xfId="0" applyFont="1" applyFill="1" applyBorder="1" applyAlignment="1">
      <alignment vertical="center"/>
    </xf>
    <xf numFmtId="0" fontId="0" fillId="5" borderId="64" xfId="0" applyFont="1" applyFill="1" applyBorder="1" applyAlignment="1">
      <alignment vertical="center"/>
    </xf>
    <xf numFmtId="0" fontId="0" fillId="5" borderId="86"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5"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1"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9" xfId="0" applyFont="1" applyFill="1" applyBorder="1" applyAlignment="1">
      <alignment vertical="center" wrapText="1"/>
    </xf>
    <xf numFmtId="0" fontId="0" fillId="5" borderId="62" xfId="0" applyFont="1" applyFill="1" applyBorder="1" applyAlignment="1">
      <alignment vertical="center" wrapText="1"/>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5" borderId="65"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9" xfId="0" applyFont="1" applyFill="1" applyBorder="1" applyAlignment="1">
      <alignment horizontal="left" vertical="center"/>
    </xf>
    <xf numFmtId="0" fontId="0" fillId="5" borderId="62" xfId="0" applyFont="1" applyFill="1" applyBorder="1" applyAlignment="1">
      <alignment horizontal="left" vertical="center"/>
    </xf>
    <xf numFmtId="0" fontId="0" fillId="5" borderId="6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0" fillId="5" borderId="73" xfId="0" applyFont="1" applyFill="1" applyBorder="1" applyAlignment="1">
      <alignment horizontal="left" vertical="center"/>
    </xf>
    <xf numFmtId="0" fontId="0" fillId="5" borderId="64" xfId="0" applyFont="1" applyFill="1" applyBorder="1" applyAlignment="1">
      <alignment horizontal="left" vertical="center"/>
    </xf>
    <xf numFmtId="0" fontId="0" fillId="5" borderId="86" xfId="0" applyFont="1" applyFill="1" applyBorder="1" applyAlignment="1">
      <alignment horizontal="left" vertical="center"/>
    </xf>
    <xf numFmtId="0" fontId="0" fillId="5" borderId="86" xfId="0" applyFont="1" applyFill="1" applyBorder="1" applyAlignment="1" applyProtection="1">
      <alignment horizontal="center" vertical="center"/>
      <protection locked="0"/>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5" xfId="0" applyFont="1" applyFill="1" applyBorder="1" applyAlignment="1">
      <alignment vertical="center" wrapText="1"/>
    </xf>
    <xf numFmtId="0" fontId="0" fillId="5" borderId="60" xfId="0" applyFont="1" applyFill="1" applyBorder="1" applyAlignment="1">
      <alignment vertical="center" wrapText="1"/>
    </xf>
    <xf numFmtId="0" fontId="0" fillId="5" borderId="54"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179" fontId="22" fillId="0" borderId="131"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66"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13" fillId="2" borderId="4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9" fillId="0" borderId="32" xfId="0" applyFont="1" applyFill="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57"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9" fillId="0" borderId="77"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78"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3" fillId="6" borderId="68"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69" xfId="0" applyFont="1" applyFill="1" applyBorder="1" applyAlignment="1">
      <alignment horizontal="center" vertical="center"/>
    </xf>
    <xf numFmtId="0" fontId="3" fillId="2" borderId="10" xfId="0" applyFont="1" applyFill="1" applyBorder="1" applyAlignment="1">
      <alignment horizontal="center" vertical="center"/>
    </xf>
    <xf numFmtId="0" fontId="0" fillId="6"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6" borderId="10" xfId="0"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29" fillId="6" borderId="43"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6" xfId="0" applyFont="1" applyFill="1" applyBorder="1" applyAlignment="1">
      <alignment horizontal="center" vertical="center" wrapText="1"/>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57"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3" xfId="0" applyFont="1" applyFill="1" applyBorder="1" applyAlignment="1">
      <alignment horizontal="center" vertical="center"/>
    </xf>
    <xf numFmtId="179" fontId="22" fillId="0" borderId="133"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13" fillId="2" borderId="74" xfId="4" applyFont="1" applyFill="1" applyBorder="1" applyAlignment="1">
      <alignment horizontal="center" vertical="center" wrapText="1"/>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117" xfId="0" applyFont="1" applyBorder="1" applyAlignment="1">
      <alignment horizontal="center" vertical="center"/>
    </xf>
    <xf numFmtId="0" fontId="3" fillId="0" borderId="69" xfId="0" applyFont="1" applyBorder="1" applyAlignment="1">
      <alignment horizontal="center" vertical="center"/>
    </xf>
    <xf numFmtId="0" fontId="11" fillId="0" borderId="89" xfId="0" applyFont="1" applyBorder="1" applyAlignment="1">
      <alignment horizontal="center" vertical="center" wrapText="1"/>
    </xf>
    <xf numFmtId="0" fontId="3" fillId="0" borderId="90" xfId="0" applyFont="1" applyBorder="1" applyAlignment="1">
      <alignment horizontal="center" vertical="center"/>
    </xf>
    <xf numFmtId="0" fontId="3"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18"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3" borderId="10" xfId="0" applyFill="1" applyBorder="1" applyAlignment="1">
      <alignment horizontal="center" vertical="center" wrapText="1"/>
    </xf>
    <xf numFmtId="0" fontId="3" fillId="2" borderId="10" xfId="0" applyFont="1" applyFill="1" applyBorder="1" applyAlignment="1">
      <alignment vertical="center"/>
    </xf>
    <xf numFmtId="49" fontId="0" fillId="5" borderId="10" xfId="0" applyNumberFormat="1" applyFont="1" applyFill="1" applyBorder="1" applyAlignment="1" applyProtection="1">
      <alignment horizontal="center" vertical="center" wrapText="1"/>
      <protection locked="0"/>
    </xf>
    <xf numFmtId="177" fontId="0"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109</xdr:row>
      <xdr:rowOff>0</xdr:rowOff>
    </xdr:from>
    <xdr:to>
      <xdr:col>49</xdr:col>
      <xdr:colOff>315264</xdr:colOff>
      <xdr:row>130</xdr:row>
      <xdr:rowOff>336549</xdr:rowOff>
    </xdr:to>
    <xdr:pic>
      <xdr:nvPicPr>
        <xdr:cNvPr id="4" name="図 3">
          <a:extLst>
            <a:ext uri="{FF2B5EF4-FFF2-40B4-BE49-F238E27FC236}">
              <a16:creationId xmlns:a16="http://schemas.microsoft.com/office/drawing/2014/main" id="{FD8C1D69-8342-47D8-9FFE-E72E844395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6743938"/>
          <a:ext cx="8313089" cy="866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18"/>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1" width="8.625" hidden="1" customWidth="1"/>
    <col min="52" max="52" width="1.875" customWidth="1"/>
    <col min="53"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1"/>
      <c r="B2" s="71"/>
      <c r="C2" s="71"/>
      <c r="D2" s="71"/>
      <c r="E2" s="71"/>
      <c r="F2" s="71"/>
      <c r="G2" s="71"/>
      <c r="H2" s="71"/>
      <c r="I2" s="71"/>
      <c r="J2" s="71"/>
      <c r="K2" s="71"/>
      <c r="L2" s="71"/>
      <c r="M2" s="71"/>
      <c r="N2" s="71"/>
      <c r="O2" s="71"/>
      <c r="P2" s="71"/>
      <c r="Q2" s="71"/>
      <c r="R2" s="71"/>
      <c r="S2" s="71"/>
      <c r="T2" s="71"/>
      <c r="U2" s="71"/>
      <c r="V2" s="71"/>
      <c r="W2" s="71"/>
      <c r="X2" s="79" t="s">
        <v>0</v>
      </c>
      <c r="Y2" s="71"/>
      <c r="Z2" s="49"/>
      <c r="AA2" s="49"/>
      <c r="AB2" s="49"/>
      <c r="AC2" s="49"/>
      <c r="AD2" s="173">
        <v>2022</v>
      </c>
      <c r="AE2" s="173"/>
      <c r="AF2" s="173"/>
      <c r="AG2" s="173"/>
      <c r="AH2" s="173"/>
      <c r="AI2" s="81" t="s">
        <v>270</v>
      </c>
      <c r="AJ2" s="173" t="s">
        <v>638</v>
      </c>
      <c r="AK2" s="173"/>
      <c r="AL2" s="173"/>
      <c r="AM2" s="173"/>
      <c r="AN2" s="81" t="s">
        <v>270</v>
      </c>
      <c r="AO2" s="173">
        <v>21</v>
      </c>
      <c r="AP2" s="173"/>
      <c r="AQ2" s="173"/>
      <c r="AR2" s="82" t="s">
        <v>270</v>
      </c>
      <c r="AS2" s="174">
        <v>26</v>
      </c>
      <c r="AT2" s="174"/>
      <c r="AU2" s="174"/>
      <c r="AV2" s="81" t="str">
        <f>IF(AW2="","","-")</f>
        <v/>
      </c>
      <c r="AW2" s="175"/>
      <c r="AX2" s="175"/>
    </row>
    <row r="3" spans="1:50" ht="21" customHeight="1" thickBot="1" x14ac:dyDescent="0.2">
      <c r="A3" s="176" t="s">
        <v>579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60</v>
      </c>
      <c r="AJ3" s="178" t="s">
        <v>141</v>
      </c>
      <c r="AK3" s="178"/>
      <c r="AL3" s="178"/>
      <c r="AM3" s="178"/>
      <c r="AN3" s="178"/>
      <c r="AO3" s="178"/>
      <c r="AP3" s="178"/>
      <c r="AQ3" s="178"/>
      <c r="AR3" s="178"/>
      <c r="AS3" s="178"/>
      <c r="AT3" s="178"/>
      <c r="AU3" s="178"/>
      <c r="AV3" s="178"/>
      <c r="AW3" s="178"/>
      <c r="AX3" s="24" t="s">
        <v>61</v>
      </c>
    </row>
    <row r="4" spans="1:50" ht="24.75" customHeight="1" x14ac:dyDescent="0.15">
      <c r="A4" s="148" t="s">
        <v>23</v>
      </c>
      <c r="B4" s="149"/>
      <c r="C4" s="149"/>
      <c r="D4" s="149"/>
      <c r="E4" s="149"/>
      <c r="F4" s="149"/>
      <c r="G4" s="150" t="s">
        <v>587</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588</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63</v>
      </c>
      <c r="B5" s="161"/>
      <c r="C5" s="161"/>
      <c r="D5" s="161"/>
      <c r="E5" s="161"/>
      <c r="F5" s="162"/>
      <c r="G5" s="163" t="s">
        <v>589</v>
      </c>
      <c r="H5" s="164"/>
      <c r="I5" s="164"/>
      <c r="J5" s="164"/>
      <c r="K5" s="164"/>
      <c r="L5" s="164"/>
      <c r="M5" s="165" t="s">
        <v>62</v>
      </c>
      <c r="N5" s="166"/>
      <c r="O5" s="166"/>
      <c r="P5" s="166"/>
      <c r="Q5" s="166"/>
      <c r="R5" s="167"/>
      <c r="S5" s="168" t="s">
        <v>590</v>
      </c>
      <c r="T5" s="164"/>
      <c r="U5" s="164"/>
      <c r="V5" s="164"/>
      <c r="W5" s="164"/>
      <c r="X5" s="169"/>
      <c r="Y5" s="170" t="s">
        <v>3</v>
      </c>
      <c r="Z5" s="171"/>
      <c r="AA5" s="171"/>
      <c r="AB5" s="171"/>
      <c r="AC5" s="171"/>
      <c r="AD5" s="172"/>
      <c r="AE5" s="195" t="s">
        <v>270</v>
      </c>
      <c r="AF5" s="195"/>
      <c r="AG5" s="195"/>
      <c r="AH5" s="195"/>
      <c r="AI5" s="195"/>
      <c r="AJ5" s="195"/>
      <c r="AK5" s="195"/>
      <c r="AL5" s="195"/>
      <c r="AM5" s="195"/>
      <c r="AN5" s="195"/>
      <c r="AO5" s="195"/>
      <c r="AP5" s="196"/>
      <c r="AQ5" s="197" t="s">
        <v>591</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593</v>
      </c>
      <c r="H7" s="206"/>
      <c r="I7" s="206"/>
      <c r="J7" s="206"/>
      <c r="K7" s="206"/>
      <c r="L7" s="206"/>
      <c r="M7" s="206"/>
      <c r="N7" s="206"/>
      <c r="O7" s="206"/>
      <c r="P7" s="206"/>
      <c r="Q7" s="206"/>
      <c r="R7" s="206"/>
      <c r="S7" s="206"/>
      <c r="T7" s="206"/>
      <c r="U7" s="206"/>
      <c r="V7" s="206"/>
      <c r="W7" s="206"/>
      <c r="X7" s="207"/>
      <c r="Y7" s="208" t="s">
        <v>257</v>
      </c>
      <c r="Z7" s="209"/>
      <c r="AA7" s="209"/>
      <c r="AB7" s="209"/>
      <c r="AC7" s="209"/>
      <c r="AD7" s="210"/>
      <c r="AE7" s="211" t="s">
        <v>594</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192</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193</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66.95" customHeight="1" x14ac:dyDescent="0.15">
      <c r="A9" s="190" t="s">
        <v>21</v>
      </c>
      <c r="B9" s="191"/>
      <c r="C9" s="191"/>
      <c r="D9" s="191"/>
      <c r="E9" s="191"/>
      <c r="F9" s="191"/>
      <c r="G9" s="192" t="s">
        <v>595</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6" t="s">
        <v>28</v>
      </c>
      <c r="B10" s="237"/>
      <c r="C10" s="237"/>
      <c r="D10" s="237"/>
      <c r="E10" s="237"/>
      <c r="F10" s="237"/>
      <c r="G10" s="192" t="s">
        <v>827</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236" t="s">
        <v>5</v>
      </c>
      <c r="B11" s="237"/>
      <c r="C11" s="237"/>
      <c r="D11" s="237"/>
      <c r="E11" s="237"/>
      <c r="F11" s="238"/>
      <c r="G11" s="239" t="str">
        <f>入力規則等!P10</f>
        <v>直接実施、委託・請負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3" t="s">
        <v>402</v>
      </c>
      <c r="Q12" s="224"/>
      <c r="R12" s="224"/>
      <c r="S12" s="224"/>
      <c r="T12" s="224"/>
      <c r="U12" s="224"/>
      <c r="V12" s="251"/>
      <c r="W12" s="223" t="s">
        <v>554</v>
      </c>
      <c r="X12" s="224"/>
      <c r="Y12" s="224"/>
      <c r="Z12" s="224"/>
      <c r="AA12" s="224"/>
      <c r="AB12" s="224"/>
      <c r="AC12" s="251"/>
      <c r="AD12" s="223" t="s">
        <v>556</v>
      </c>
      <c r="AE12" s="224"/>
      <c r="AF12" s="224"/>
      <c r="AG12" s="224"/>
      <c r="AH12" s="224"/>
      <c r="AI12" s="224"/>
      <c r="AJ12" s="251"/>
      <c r="AK12" s="223" t="s">
        <v>570</v>
      </c>
      <c r="AL12" s="224"/>
      <c r="AM12" s="224"/>
      <c r="AN12" s="224"/>
      <c r="AO12" s="224"/>
      <c r="AP12" s="224"/>
      <c r="AQ12" s="251"/>
      <c r="AR12" s="223" t="s">
        <v>571</v>
      </c>
      <c r="AS12" s="224"/>
      <c r="AT12" s="224"/>
      <c r="AU12" s="224"/>
      <c r="AV12" s="224"/>
      <c r="AW12" s="224"/>
      <c r="AX12" s="225"/>
    </row>
    <row r="13" spans="1:50" ht="21" customHeight="1" x14ac:dyDescent="0.15">
      <c r="A13" s="245"/>
      <c r="B13" s="246"/>
      <c r="C13" s="246"/>
      <c r="D13" s="246"/>
      <c r="E13" s="246"/>
      <c r="F13" s="247"/>
      <c r="G13" s="265" t="s">
        <v>6</v>
      </c>
      <c r="H13" s="266"/>
      <c r="I13" s="226" t="s">
        <v>7</v>
      </c>
      <c r="J13" s="227"/>
      <c r="K13" s="227"/>
      <c r="L13" s="227"/>
      <c r="M13" s="227"/>
      <c r="N13" s="227"/>
      <c r="O13" s="228"/>
      <c r="P13" s="217">
        <v>1245</v>
      </c>
      <c r="Q13" s="218"/>
      <c r="R13" s="218"/>
      <c r="S13" s="218"/>
      <c r="T13" s="218"/>
      <c r="U13" s="218"/>
      <c r="V13" s="219"/>
      <c r="W13" s="217">
        <v>967</v>
      </c>
      <c r="X13" s="218"/>
      <c r="Y13" s="218"/>
      <c r="Z13" s="218"/>
      <c r="AA13" s="218"/>
      <c r="AB13" s="218"/>
      <c r="AC13" s="219"/>
      <c r="AD13" s="217">
        <v>692</v>
      </c>
      <c r="AE13" s="218"/>
      <c r="AF13" s="218"/>
      <c r="AG13" s="218"/>
      <c r="AH13" s="218"/>
      <c r="AI13" s="218"/>
      <c r="AJ13" s="219"/>
      <c r="AK13" s="229">
        <v>408</v>
      </c>
      <c r="AL13" s="230"/>
      <c r="AM13" s="230"/>
      <c r="AN13" s="230"/>
      <c r="AO13" s="230"/>
      <c r="AP13" s="230"/>
      <c r="AQ13" s="231"/>
      <c r="AR13" s="229">
        <v>1711</v>
      </c>
      <c r="AS13" s="230"/>
      <c r="AT13" s="230"/>
      <c r="AU13" s="230"/>
      <c r="AV13" s="230"/>
      <c r="AW13" s="230"/>
      <c r="AX13" s="232"/>
    </row>
    <row r="14" spans="1:50" ht="21" customHeight="1" x14ac:dyDescent="0.15">
      <c r="A14" s="245"/>
      <c r="B14" s="246"/>
      <c r="C14" s="246"/>
      <c r="D14" s="246"/>
      <c r="E14" s="246"/>
      <c r="F14" s="247"/>
      <c r="G14" s="267"/>
      <c r="H14" s="268"/>
      <c r="I14" s="214" t="s">
        <v>8</v>
      </c>
      <c r="J14" s="233"/>
      <c r="K14" s="233"/>
      <c r="L14" s="233"/>
      <c r="M14" s="233"/>
      <c r="N14" s="233"/>
      <c r="O14" s="234"/>
      <c r="P14" s="217">
        <v>1193</v>
      </c>
      <c r="Q14" s="218"/>
      <c r="R14" s="218"/>
      <c r="S14" s="218"/>
      <c r="T14" s="218"/>
      <c r="U14" s="218"/>
      <c r="V14" s="219"/>
      <c r="W14" s="217">
        <v>2057</v>
      </c>
      <c r="X14" s="218"/>
      <c r="Y14" s="218"/>
      <c r="Z14" s="218"/>
      <c r="AA14" s="218"/>
      <c r="AB14" s="218"/>
      <c r="AC14" s="219"/>
      <c r="AD14" s="217">
        <v>1700</v>
      </c>
      <c r="AE14" s="218"/>
      <c r="AF14" s="218"/>
      <c r="AG14" s="218"/>
      <c r="AH14" s="218"/>
      <c r="AI14" s="218"/>
      <c r="AJ14" s="219"/>
      <c r="AK14" s="217"/>
      <c r="AL14" s="218"/>
      <c r="AM14" s="218"/>
      <c r="AN14" s="218"/>
      <c r="AO14" s="218"/>
      <c r="AP14" s="218"/>
      <c r="AQ14" s="219"/>
      <c r="AR14" s="271"/>
      <c r="AS14" s="271"/>
      <c r="AT14" s="271"/>
      <c r="AU14" s="271"/>
      <c r="AV14" s="271"/>
      <c r="AW14" s="271"/>
      <c r="AX14" s="272"/>
    </row>
    <row r="15" spans="1:50" ht="21" customHeight="1" x14ac:dyDescent="0.15">
      <c r="A15" s="245"/>
      <c r="B15" s="246"/>
      <c r="C15" s="246"/>
      <c r="D15" s="246"/>
      <c r="E15" s="246"/>
      <c r="F15" s="247"/>
      <c r="G15" s="267"/>
      <c r="H15" s="268"/>
      <c r="I15" s="214" t="s">
        <v>48</v>
      </c>
      <c r="J15" s="215"/>
      <c r="K15" s="215"/>
      <c r="L15" s="215"/>
      <c r="M15" s="215"/>
      <c r="N15" s="215"/>
      <c r="O15" s="216"/>
      <c r="P15" s="217">
        <v>1089</v>
      </c>
      <c r="Q15" s="218"/>
      <c r="R15" s="218"/>
      <c r="S15" s="218"/>
      <c r="T15" s="218"/>
      <c r="U15" s="218"/>
      <c r="V15" s="219"/>
      <c r="W15" s="217">
        <v>1192</v>
      </c>
      <c r="X15" s="218"/>
      <c r="Y15" s="218"/>
      <c r="Z15" s="218"/>
      <c r="AA15" s="218"/>
      <c r="AB15" s="218"/>
      <c r="AC15" s="219"/>
      <c r="AD15" s="217">
        <v>2190</v>
      </c>
      <c r="AE15" s="218"/>
      <c r="AF15" s="218"/>
      <c r="AG15" s="218"/>
      <c r="AH15" s="218"/>
      <c r="AI15" s="218"/>
      <c r="AJ15" s="219"/>
      <c r="AK15" s="217">
        <v>1700</v>
      </c>
      <c r="AL15" s="218"/>
      <c r="AM15" s="218"/>
      <c r="AN15" s="218"/>
      <c r="AO15" s="218"/>
      <c r="AP15" s="218"/>
      <c r="AQ15" s="219"/>
      <c r="AR15" s="217"/>
      <c r="AS15" s="218"/>
      <c r="AT15" s="218"/>
      <c r="AU15" s="218"/>
      <c r="AV15" s="218"/>
      <c r="AW15" s="218"/>
      <c r="AX15" s="235"/>
    </row>
    <row r="16" spans="1:50" ht="21" customHeight="1" x14ac:dyDescent="0.15">
      <c r="A16" s="245"/>
      <c r="B16" s="246"/>
      <c r="C16" s="246"/>
      <c r="D16" s="246"/>
      <c r="E16" s="246"/>
      <c r="F16" s="247"/>
      <c r="G16" s="267"/>
      <c r="H16" s="268"/>
      <c r="I16" s="214" t="s">
        <v>49</v>
      </c>
      <c r="J16" s="215"/>
      <c r="K16" s="215"/>
      <c r="L16" s="215"/>
      <c r="M16" s="215"/>
      <c r="N16" s="215"/>
      <c r="O16" s="216"/>
      <c r="P16" s="217">
        <v>-1192</v>
      </c>
      <c r="Q16" s="218"/>
      <c r="R16" s="218"/>
      <c r="S16" s="218"/>
      <c r="T16" s="218"/>
      <c r="U16" s="218"/>
      <c r="V16" s="219"/>
      <c r="W16" s="217">
        <v>-2190</v>
      </c>
      <c r="X16" s="218"/>
      <c r="Y16" s="218"/>
      <c r="Z16" s="218"/>
      <c r="AA16" s="218"/>
      <c r="AB16" s="218"/>
      <c r="AC16" s="219"/>
      <c r="AD16" s="217">
        <v>-1700</v>
      </c>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5"/>
      <c r="B17" s="246"/>
      <c r="C17" s="246"/>
      <c r="D17" s="246"/>
      <c r="E17" s="246"/>
      <c r="F17" s="247"/>
      <c r="G17" s="267"/>
      <c r="H17" s="268"/>
      <c r="I17" s="214" t="s">
        <v>47</v>
      </c>
      <c r="J17" s="233"/>
      <c r="K17" s="233"/>
      <c r="L17" s="233"/>
      <c r="M17" s="233"/>
      <c r="N17" s="233"/>
      <c r="O17" s="234"/>
      <c r="P17" s="217" t="s">
        <v>596</v>
      </c>
      <c r="Q17" s="218"/>
      <c r="R17" s="218"/>
      <c r="S17" s="218"/>
      <c r="T17" s="218"/>
      <c r="U17" s="218"/>
      <c r="V17" s="219"/>
      <c r="W17" s="217" t="s">
        <v>596</v>
      </c>
      <c r="X17" s="218"/>
      <c r="Y17" s="218"/>
      <c r="Z17" s="218"/>
      <c r="AA17" s="218"/>
      <c r="AB17" s="218"/>
      <c r="AC17" s="219"/>
      <c r="AD17" s="217" t="s">
        <v>639</v>
      </c>
      <c r="AE17" s="218"/>
      <c r="AF17" s="218"/>
      <c r="AG17" s="218"/>
      <c r="AH17" s="218"/>
      <c r="AI17" s="218"/>
      <c r="AJ17" s="219"/>
      <c r="AK17" s="217"/>
      <c r="AL17" s="218"/>
      <c r="AM17" s="218"/>
      <c r="AN17" s="218"/>
      <c r="AO17" s="218"/>
      <c r="AP17" s="218"/>
      <c r="AQ17" s="219"/>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2335</v>
      </c>
      <c r="Q18" s="260"/>
      <c r="R18" s="260"/>
      <c r="S18" s="260"/>
      <c r="T18" s="260"/>
      <c r="U18" s="260"/>
      <c r="V18" s="261"/>
      <c r="W18" s="259">
        <f>SUM(W13:AC17)</f>
        <v>2026</v>
      </c>
      <c r="X18" s="260"/>
      <c r="Y18" s="260"/>
      <c r="Z18" s="260"/>
      <c r="AA18" s="260"/>
      <c r="AB18" s="260"/>
      <c r="AC18" s="261"/>
      <c r="AD18" s="259">
        <f>SUM(AD13:AJ17)</f>
        <v>2882</v>
      </c>
      <c r="AE18" s="260"/>
      <c r="AF18" s="260"/>
      <c r="AG18" s="260"/>
      <c r="AH18" s="260"/>
      <c r="AI18" s="260"/>
      <c r="AJ18" s="261"/>
      <c r="AK18" s="259">
        <f>SUM(AK13:AQ17)</f>
        <v>2108</v>
      </c>
      <c r="AL18" s="260"/>
      <c r="AM18" s="260"/>
      <c r="AN18" s="260"/>
      <c r="AO18" s="260"/>
      <c r="AP18" s="260"/>
      <c r="AQ18" s="261"/>
      <c r="AR18" s="259">
        <f>SUM(AR13:AX17)</f>
        <v>1711</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7">
        <v>2184</v>
      </c>
      <c r="Q19" s="218"/>
      <c r="R19" s="218"/>
      <c r="S19" s="218"/>
      <c r="T19" s="218"/>
      <c r="U19" s="218"/>
      <c r="V19" s="219"/>
      <c r="W19" s="217">
        <v>1670</v>
      </c>
      <c r="X19" s="218"/>
      <c r="Y19" s="218"/>
      <c r="Z19" s="218"/>
      <c r="AA19" s="218"/>
      <c r="AB19" s="218"/>
      <c r="AC19" s="219"/>
      <c r="AD19" s="217">
        <v>2509</v>
      </c>
      <c r="AE19" s="218"/>
      <c r="AF19" s="218"/>
      <c r="AG19" s="218"/>
      <c r="AH19" s="218"/>
      <c r="AI19" s="218"/>
      <c r="AJ19" s="219"/>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2">
        <f>IF(P18=0, "-", SUM(P19)/P18)</f>
        <v>0.93533190578158454</v>
      </c>
      <c r="Q20" s="292"/>
      <c r="R20" s="292"/>
      <c r="S20" s="292"/>
      <c r="T20" s="292"/>
      <c r="U20" s="292"/>
      <c r="V20" s="292"/>
      <c r="W20" s="292">
        <f>IF(W18=0, "-", SUM(W19)/W18)</f>
        <v>0.82428430404738395</v>
      </c>
      <c r="X20" s="292"/>
      <c r="Y20" s="292"/>
      <c r="Z20" s="292"/>
      <c r="AA20" s="292"/>
      <c r="AB20" s="292"/>
      <c r="AC20" s="292"/>
      <c r="AD20" s="292">
        <f>IF(AD18=0, "-", SUM(AD19)/AD18)</f>
        <v>0.8705759888965996</v>
      </c>
      <c r="AE20" s="292"/>
      <c r="AF20" s="292"/>
      <c r="AG20" s="292"/>
      <c r="AH20" s="292"/>
      <c r="AI20" s="292"/>
      <c r="AJ20" s="292"/>
      <c r="AK20" s="254"/>
      <c r="AL20" s="254"/>
      <c r="AM20" s="254"/>
      <c r="AN20" s="254"/>
      <c r="AO20" s="254"/>
      <c r="AP20" s="254"/>
      <c r="AQ20" s="293"/>
      <c r="AR20" s="293"/>
      <c r="AS20" s="293"/>
      <c r="AT20" s="293"/>
      <c r="AU20" s="254"/>
      <c r="AV20" s="254"/>
      <c r="AW20" s="254"/>
      <c r="AX20" s="255"/>
    </row>
    <row r="21" spans="1:50" ht="25.5" customHeight="1" x14ac:dyDescent="0.15">
      <c r="A21" s="190"/>
      <c r="B21" s="191"/>
      <c r="C21" s="191"/>
      <c r="D21" s="191"/>
      <c r="E21" s="191"/>
      <c r="F21" s="248"/>
      <c r="G21" s="290" t="s">
        <v>233</v>
      </c>
      <c r="H21" s="291"/>
      <c r="I21" s="291"/>
      <c r="J21" s="291"/>
      <c r="K21" s="291"/>
      <c r="L21" s="291"/>
      <c r="M21" s="291"/>
      <c r="N21" s="291"/>
      <c r="O21" s="291"/>
      <c r="P21" s="292">
        <f>IF(P19=0, "-", SUM(P19)/SUM(P13,P14))</f>
        <v>0.89581624282198524</v>
      </c>
      <c r="Q21" s="292"/>
      <c r="R21" s="292"/>
      <c r="S21" s="292"/>
      <c r="T21" s="292"/>
      <c r="U21" s="292"/>
      <c r="V21" s="292"/>
      <c r="W21" s="292">
        <f>IF(W19=0, "-", SUM(W19)/SUM(W13,W14))</f>
        <v>0.55224867724867721</v>
      </c>
      <c r="X21" s="292"/>
      <c r="Y21" s="292"/>
      <c r="Z21" s="292"/>
      <c r="AA21" s="292"/>
      <c r="AB21" s="292"/>
      <c r="AC21" s="292"/>
      <c r="AD21" s="292">
        <f>IF(AD19=0, "-", SUM(AD19)/SUM(AD13,AD14))</f>
        <v>1.048913043478261</v>
      </c>
      <c r="AE21" s="292"/>
      <c r="AF21" s="292"/>
      <c r="AG21" s="292"/>
      <c r="AH21" s="292"/>
      <c r="AI21" s="292"/>
      <c r="AJ21" s="292"/>
      <c r="AK21" s="254"/>
      <c r="AL21" s="254"/>
      <c r="AM21" s="254"/>
      <c r="AN21" s="254"/>
      <c r="AO21" s="254"/>
      <c r="AP21" s="254"/>
      <c r="AQ21" s="293"/>
      <c r="AR21" s="293"/>
      <c r="AS21" s="293"/>
      <c r="AT21" s="293"/>
      <c r="AU21" s="254"/>
      <c r="AV21" s="254"/>
      <c r="AW21" s="254"/>
      <c r="AX21" s="255"/>
    </row>
    <row r="22" spans="1:50" ht="18.75" customHeight="1" x14ac:dyDescent="0.15">
      <c r="A22" s="300" t="s">
        <v>574</v>
      </c>
      <c r="B22" s="301"/>
      <c r="C22" s="301"/>
      <c r="D22" s="301"/>
      <c r="E22" s="301"/>
      <c r="F22" s="302"/>
      <c r="G22" s="306" t="s">
        <v>225</v>
      </c>
      <c r="H22" s="274"/>
      <c r="I22" s="274"/>
      <c r="J22" s="274"/>
      <c r="K22" s="274"/>
      <c r="L22" s="274"/>
      <c r="M22" s="274"/>
      <c r="N22" s="274"/>
      <c r="O22" s="307"/>
      <c r="P22" s="273" t="s">
        <v>572</v>
      </c>
      <c r="Q22" s="274"/>
      <c r="R22" s="274"/>
      <c r="S22" s="274"/>
      <c r="T22" s="274"/>
      <c r="U22" s="274"/>
      <c r="V22" s="307"/>
      <c r="W22" s="273" t="s">
        <v>573</v>
      </c>
      <c r="X22" s="274"/>
      <c r="Y22" s="274"/>
      <c r="Z22" s="274"/>
      <c r="AA22" s="274"/>
      <c r="AB22" s="274"/>
      <c r="AC22" s="307"/>
      <c r="AD22" s="273" t="s">
        <v>224</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3"/>
      <c r="B23" s="304"/>
      <c r="C23" s="304"/>
      <c r="D23" s="304"/>
      <c r="E23" s="304"/>
      <c r="F23" s="305"/>
      <c r="G23" s="276" t="s">
        <v>597</v>
      </c>
      <c r="H23" s="277"/>
      <c r="I23" s="277"/>
      <c r="J23" s="277"/>
      <c r="K23" s="277"/>
      <c r="L23" s="277"/>
      <c r="M23" s="277"/>
      <c r="N23" s="277"/>
      <c r="O23" s="278"/>
      <c r="P23" s="229">
        <v>262</v>
      </c>
      <c r="Q23" s="230"/>
      <c r="R23" s="230"/>
      <c r="S23" s="230"/>
      <c r="T23" s="230"/>
      <c r="U23" s="230"/>
      <c r="V23" s="231"/>
      <c r="W23" s="229">
        <v>1191</v>
      </c>
      <c r="X23" s="230"/>
      <c r="Y23" s="230"/>
      <c r="Z23" s="230"/>
      <c r="AA23" s="230"/>
      <c r="AB23" s="230"/>
      <c r="AC23" s="231"/>
      <c r="AD23" s="279" t="s">
        <v>843</v>
      </c>
      <c r="AE23" s="280"/>
      <c r="AF23" s="280"/>
      <c r="AG23" s="280"/>
      <c r="AH23" s="280"/>
      <c r="AI23" s="280"/>
      <c r="AJ23" s="280"/>
      <c r="AK23" s="280"/>
      <c r="AL23" s="280"/>
      <c r="AM23" s="280"/>
      <c r="AN23" s="280"/>
      <c r="AO23" s="280"/>
      <c r="AP23" s="280"/>
      <c r="AQ23" s="280"/>
      <c r="AR23" s="280"/>
      <c r="AS23" s="280"/>
      <c r="AT23" s="280"/>
      <c r="AU23" s="280"/>
      <c r="AV23" s="280"/>
      <c r="AW23" s="280"/>
      <c r="AX23" s="281"/>
    </row>
    <row r="24" spans="1:50" ht="25.5" customHeight="1" x14ac:dyDescent="0.15">
      <c r="A24" s="303"/>
      <c r="B24" s="304"/>
      <c r="C24" s="304"/>
      <c r="D24" s="304"/>
      <c r="E24" s="304"/>
      <c r="F24" s="305"/>
      <c r="G24" s="287" t="s">
        <v>837</v>
      </c>
      <c r="H24" s="288"/>
      <c r="I24" s="288"/>
      <c r="J24" s="288"/>
      <c r="K24" s="288"/>
      <c r="L24" s="288"/>
      <c r="M24" s="288"/>
      <c r="N24" s="288"/>
      <c r="O24" s="289"/>
      <c r="P24" s="217">
        <v>32</v>
      </c>
      <c r="Q24" s="218"/>
      <c r="R24" s="218"/>
      <c r="S24" s="218"/>
      <c r="T24" s="218"/>
      <c r="U24" s="218"/>
      <c r="V24" s="219"/>
      <c r="W24" s="217">
        <v>406</v>
      </c>
      <c r="X24" s="218"/>
      <c r="Y24" s="218"/>
      <c r="Z24" s="218"/>
      <c r="AA24" s="218"/>
      <c r="AB24" s="218"/>
      <c r="AC24" s="219"/>
      <c r="AD24" s="282"/>
      <c r="AE24" s="283"/>
      <c r="AF24" s="283"/>
      <c r="AG24" s="283"/>
      <c r="AH24" s="283"/>
      <c r="AI24" s="283"/>
      <c r="AJ24" s="283"/>
      <c r="AK24" s="283"/>
      <c r="AL24" s="283"/>
      <c r="AM24" s="283"/>
      <c r="AN24" s="283"/>
      <c r="AO24" s="283"/>
      <c r="AP24" s="283"/>
      <c r="AQ24" s="283"/>
      <c r="AR24" s="283"/>
      <c r="AS24" s="283"/>
      <c r="AT24" s="283"/>
      <c r="AU24" s="283"/>
      <c r="AV24" s="283"/>
      <c r="AW24" s="283"/>
      <c r="AX24" s="284"/>
    </row>
    <row r="25" spans="1:50" ht="25.5" customHeight="1" x14ac:dyDescent="0.15">
      <c r="A25" s="303"/>
      <c r="B25" s="304"/>
      <c r="C25" s="304"/>
      <c r="D25" s="304"/>
      <c r="E25" s="304"/>
      <c r="F25" s="305"/>
      <c r="G25" s="287" t="s">
        <v>598</v>
      </c>
      <c r="H25" s="288"/>
      <c r="I25" s="288"/>
      <c r="J25" s="288"/>
      <c r="K25" s="288"/>
      <c r="L25" s="288"/>
      <c r="M25" s="288"/>
      <c r="N25" s="288"/>
      <c r="O25" s="289"/>
      <c r="P25" s="217">
        <v>80</v>
      </c>
      <c r="Q25" s="218"/>
      <c r="R25" s="218"/>
      <c r="S25" s="218"/>
      <c r="T25" s="218"/>
      <c r="U25" s="218"/>
      <c r="V25" s="219"/>
      <c r="W25" s="217">
        <v>80</v>
      </c>
      <c r="X25" s="218"/>
      <c r="Y25" s="218"/>
      <c r="Z25" s="218"/>
      <c r="AA25" s="218"/>
      <c r="AB25" s="218"/>
      <c r="AC25" s="219"/>
      <c r="AD25" s="282"/>
      <c r="AE25" s="283"/>
      <c r="AF25" s="283"/>
      <c r="AG25" s="283"/>
      <c r="AH25" s="283"/>
      <c r="AI25" s="283"/>
      <c r="AJ25" s="283"/>
      <c r="AK25" s="283"/>
      <c r="AL25" s="283"/>
      <c r="AM25" s="283"/>
      <c r="AN25" s="283"/>
      <c r="AO25" s="283"/>
      <c r="AP25" s="283"/>
      <c r="AQ25" s="283"/>
      <c r="AR25" s="283"/>
      <c r="AS25" s="283"/>
      <c r="AT25" s="283"/>
      <c r="AU25" s="283"/>
      <c r="AV25" s="283"/>
      <c r="AW25" s="283"/>
      <c r="AX25" s="284"/>
    </row>
    <row r="26" spans="1:50" ht="25.5" customHeight="1" x14ac:dyDescent="0.15">
      <c r="A26" s="303"/>
      <c r="B26" s="304"/>
      <c r="C26" s="304"/>
      <c r="D26" s="304"/>
      <c r="E26" s="304"/>
      <c r="F26" s="305"/>
      <c r="G26" s="287" t="s">
        <v>599</v>
      </c>
      <c r="H26" s="288"/>
      <c r="I26" s="288"/>
      <c r="J26" s="288"/>
      <c r="K26" s="288"/>
      <c r="L26" s="288"/>
      <c r="M26" s="288"/>
      <c r="N26" s="288"/>
      <c r="O26" s="289"/>
      <c r="P26" s="217">
        <v>25</v>
      </c>
      <c r="Q26" s="218"/>
      <c r="R26" s="218"/>
      <c r="S26" s="218"/>
      <c r="T26" s="218"/>
      <c r="U26" s="218"/>
      <c r="V26" s="219"/>
      <c r="W26" s="217">
        <v>25</v>
      </c>
      <c r="X26" s="218"/>
      <c r="Y26" s="218"/>
      <c r="Z26" s="218"/>
      <c r="AA26" s="218"/>
      <c r="AB26" s="218"/>
      <c r="AC26" s="219"/>
      <c r="AD26" s="282"/>
      <c r="AE26" s="283"/>
      <c r="AF26" s="283"/>
      <c r="AG26" s="283"/>
      <c r="AH26" s="283"/>
      <c r="AI26" s="283"/>
      <c r="AJ26" s="283"/>
      <c r="AK26" s="283"/>
      <c r="AL26" s="283"/>
      <c r="AM26" s="283"/>
      <c r="AN26" s="283"/>
      <c r="AO26" s="283"/>
      <c r="AP26" s="283"/>
      <c r="AQ26" s="283"/>
      <c r="AR26" s="283"/>
      <c r="AS26" s="283"/>
      <c r="AT26" s="283"/>
      <c r="AU26" s="283"/>
      <c r="AV26" s="283"/>
      <c r="AW26" s="283"/>
      <c r="AX26" s="284"/>
    </row>
    <row r="27" spans="1:50" ht="25.5" customHeight="1" x14ac:dyDescent="0.15">
      <c r="A27" s="303"/>
      <c r="B27" s="304"/>
      <c r="C27" s="304"/>
      <c r="D27" s="304"/>
      <c r="E27" s="304"/>
      <c r="F27" s="305"/>
      <c r="G27" s="287" t="s">
        <v>600</v>
      </c>
      <c r="H27" s="288"/>
      <c r="I27" s="288"/>
      <c r="J27" s="288"/>
      <c r="K27" s="288"/>
      <c r="L27" s="288"/>
      <c r="M27" s="288"/>
      <c r="N27" s="288"/>
      <c r="O27" s="289"/>
      <c r="P27" s="217">
        <v>8</v>
      </c>
      <c r="Q27" s="218"/>
      <c r="R27" s="218"/>
      <c r="S27" s="218"/>
      <c r="T27" s="218"/>
      <c r="U27" s="218"/>
      <c r="V27" s="219"/>
      <c r="W27" s="217">
        <v>7</v>
      </c>
      <c r="X27" s="218"/>
      <c r="Y27" s="218"/>
      <c r="Z27" s="218"/>
      <c r="AA27" s="218"/>
      <c r="AB27" s="218"/>
      <c r="AC27" s="219"/>
      <c r="AD27" s="282"/>
      <c r="AE27" s="283"/>
      <c r="AF27" s="283"/>
      <c r="AG27" s="283"/>
      <c r="AH27" s="283"/>
      <c r="AI27" s="283"/>
      <c r="AJ27" s="283"/>
      <c r="AK27" s="283"/>
      <c r="AL27" s="283"/>
      <c r="AM27" s="283"/>
      <c r="AN27" s="283"/>
      <c r="AO27" s="283"/>
      <c r="AP27" s="283"/>
      <c r="AQ27" s="283"/>
      <c r="AR27" s="283"/>
      <c r="AS27" s="283"/>
      <c r="AT27" s="283"/>
      <c r="AU27" s="283"/>
      <c r="AV27" s="283"/>
      <c r="AW27" s="283"/>
      <c r="AX27" s="284"/>
    </row>
    <row r="28" spans="1:50" ht="25.5" customHeight="1" x14ac:dyDescent="0.15">
      <c r="A28" s="303"/>
      <c r="B28" s="304"/>
      <c r="C28" s="304"/>
      <c r="D28" s="304"/>
      <c r="E28" s="304"/>
      <c r="F28" s="305"/>
      <c r="G28" s="294" t="s">
        <v>76</v>
      </c>
      <c r="H28" s="295"/>
      <c r="I28" s="295"/>
      <c r="J28" s="295"/>
      <c r="K28" s="295"/>
      <c r="L28" s="295"/>
      <c r="M28" s="295"/>
      <c r="N28" s="295"/>
      <c r="O28" s="296"/>
      <c r="P28" s="297">
        <f>P29-SUM(P23:V27)</f>
        <v>1</v>
      </c>
      <c r="Q28" s="298"/>
      <c r="R28" s="298"/>
      <c r="S28" s="298"/>
      <c r="T28" s="298"/>
      <c r="U28" s="298"/>
      <c r="V28" s="299"/>
      <c r="W28" s="297">
        <f>W29-SUM(W23:AC27)</f>
        <v>2</v>
      </c>
      <c r="X28" s="298"/>
      <c r="Y28" s="298"/>
      <c r="Z28" s="298"/>
      <c r="AA28" s="298"/>
      <c r="AB28" s="298"/>
      <c r="AC28" s="299"/>
      <c r="AD28" s="282"/>
      <c r="AE28" s="283"/>
      <c r="AF28" s="283"/>
      <c r="AG28" s="283"/>
      <c r="AH28" s="283"/>
      <c r="AI28" s="283"/>
      <c r="AJ28" s="283"/>
      <c r="AK28" s="283"/>
      <c r="AL28" s="283"/>
      <c r="AM28" s="283"/>
      <c r="AN28" s="283"/>
      <c r="AO28" s="283"/>
      <c r="AP28" s="283"/>
      <c r="AQ28" s="283"/>
      <c r="AR28" s="283"/>
      <c r="AS28" s="283"/>
      <c r="AT28" s="283"/>
      <c r="AU28" s="283"/>
      <c r="AV28" s="283"/>
      <c r="AW28" s="283"/>
      <c r="AX28" s="284"/>
    </row>
    <row r="29" spans="1:50" ht="25.5" customHeight="1" thickBot="1" x14ac:dyDescent="0.2">
      <c r="A29" s="303"/>
      <c r="B29" s="304"/>
      <c r="C29" s="304"/>
      <c r="D29" s="304"/>
      <c r="E29" s="304"/>
      <c r="F29" s="305"/>
      <c r="G29" s="136" t="s">
        <v>18</v>
      </c>
      <c r="H29" s="137"/>
      <c r="I29" s="137"/>
      <c r="J29" s="137"/>
      <c r="K29" s="137"/>
      <c r="L29" s="137"/>
      <c r="M29" s="137"/>
      <c r="N29" s="137"/>
      <c r="O29" s="138"/>
      <c r="P29" s="308">
        <f>AK13</f>
        <v>408</v>
      </c>
      <c r="Q29" s="309"/>
      <c r="R29" s="309"/>
      <c r="S29" s="309"/>
      <c r="T29" s="309"/>
      <c r="U29" s="309"/>
      <c r="V29" s="310"/>
      <c r="W29" s="311">
        <f>AR13</f>
        <v>1711</v>
      </c>
      <c r="X29" s="312"/>
      <c r="Y29" s="312"/>
      <c r="Z29" s="312"/>
      <c r="AA29" s="312"/>
      <c r="AB29" s="312"/>
      <c r="AC29" s="313"/>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8.099999999999994" customHeight="1" x14ac:dyDescent="0.15">
      <c r="A30" s="314" t="s">
        <v>564</v>
      </c>
      <c r="B30" s="315"/>
      <c r="C30" s="315"/>
      <c r="D30" s="315"/>
      <c r="E30" s="315"/>
      <c r="F30" s="316"/>
      <c r="G30" s="317" t="s">
        <v>640</v>
      </c>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9"/>
    </row>
    <row r="31" spans="1:50" ht="31.5" customHeight="1" x14ac:dyDescent="0.15">
      <c r="A31" s="395" t="s">
        <v>565</v>
      </c>
      <c r="B31" s="396"/>
      <c r="C31" s="396"/>
      <c r="D31" s="396"/>
      <c r="E31" s="396"/>
      <c r="F31" s="397"/>
      <c r="G31" s="401" t="s">
        <v>558</v>
      </c>
      <c r="H31" s="402"/>
      <c r="I31" s="402"/>
      <c r="J31" s="402"/>
      <c r="K31" s="402"/>
      <c r="L31" s="402"/>
      <c r="M31" s="402"/>
      <c r="N31" s="402"/>
      <c r="O31" s="402"/>
      <c r="P31" s="403" t="s">
        <v>557</v>
      </c>
      <c r="Q31" s="402"/>
      <c r="R31" s="402"/>
      <c r="S31" s="402"/>
      <c r="T31" s="402"/>
      <c r="U31" s="402"/>
      <c r="V31" s="402"/>
      <c r="W31" s="402"/>
      <c r="X31" s="404"/>
      <c r="Y31" s="405"/>
      <c r="Z31" s="406"/>
      <c r="AA31" s="407"/>
      <c r="AB31" s="408" t="s">
        <v>11</v>
      </c>
      <c r="AC31" s="408"/>
      <c r="AD31" s="408"/>
      <c r="AE31" s="379" t="s">
        <v>402</v>
      </c>
      <c r="AF31" s="380"/>
      <c r="AG31" s="380"/>
      <c r="AH31" s="381"/>
      <c r="AI31" s="379" t="s">
        <v>554</v>
      </c>
      <c r="AJ31" s="380"/>
      <c r="AK31" s="380"/>
      <c r="AL31" s="381"/>
      <c r="AM31" s="379" t="s">
        <v>370</v>
      </c>
      <c r="AN31" s="380"/>
      <c r="AO31" s="380"/>
      <c r="AP31" s="381"/>
      <c r="AQ31" s="382" t="s">
        <v>401</v>
      </c>
      <c r="AR31" s="383"/>
      <c r="AS31" s="383"/>
      <c r="AT31" s="384"/>
      <c r="AU31" s="382" t="s">
        <v>575</v>
      </c>
      <c r="AV31" s="383"/>
      <c r="AW31" s="383"/>
      <c r="AX31" s="385"/>
    </row>
    <row r="32" spans="1:50" ht="50.1" customHeight="1" x14ac:dyDescent="0.15">
      <c r="A32" s="395"/>
      <c r="B32" s="396"/>
      <c r="C32" s="396"/>
      <c r="D32" s="396"/>
      <c r="E32" s="396"/>
      <c r="F32" s="397"/>
      <c r="G32" s="320" t="s">
        <v>832</v>
      </c>
      <c r="H32" s="321"/>
      <c r="I32" s="321"/>
      <c r="J32" s="321"/>
      <c r="K32" s="321"/>
      <c r="L32" s="321"/>
      <c r="M32" s="321"/>
      <c r="N32" s="321"/>
      <c r="O32" s="321"/>
      <c r="P32" s="324" t="s">
        <v>270</v>
      </c>
      <c r="Q32" s="325"/>
      <c r="R32" s="325"/>
      <c r="S32" s="325"/>
      <c r="T32" s="325"/>
      <c r="U32" s="325"/>
      <c r="V32" s="325"/>
      <c r="W32" s="325"/>
      <c r="X32" s="326"/>
      <c r="Y32" s="330" t="s">
        <v>52</v>
      </c>
      <c r="Z32" s="331"/>
      <c r="AA32" s="332"/>
      <c r="AB32" s="333" t="s">
        <v>818</v>
      </c>
      <c r="AC32" s="334"/>
      <c r="AD32" s="334"/>
      <c r="AE32" s="335" t="s">
        <v>818</v>
      </c>
      <c r="AF32" s="336"/>
      <c r="AG32" s="336"/>
      <c r="AH32" s="336"/>
      <c r="AI32" s="335" t="s">
        <v>818</v>
      </c>
      <c r="AJ32" s="336"/>
      <c r="AK32" s="336"/>
      <c r="AL32" s="336"/>
      <c r="AM32" s="335" t="s">
        <v>818</v>
      </c>
      <c r="AN32" s="336"/>
      <c r="AO32" s="336"/>
      <c r="AP32" s="336"/>
      <c r="AQ32" s="335" t="s">
        <v>818</v>
      </c>
      <c r="AR32" s="336"/>
      <c r="AS32" s="336"/>
      <c r="AT32" s="336"/>
      <c r="AU32" s="357" t="s">
        <v>818</v>
      </c>
      <c r="AV32" s="374"/>
      <c r="AW32" s="374"/>
      <c r="AX32" s="375"/>
    </row>
    <row r="33" spans="1:60" ht="50.1" customHeight="1" x14ac:dyDescent="0.15">
      <c r="A33" s="398"/>
      <c r="B33" s="399"/>
      <c r="C33" s="399"/>
      <c r="D33" s="399"/>
      <c r="E33" s="399"/>
      <c r="F33" s="400"/>
      <c r="G33" s="322"/>
      <c r="H33" s="323"/>
      <c r="I33" s="323"/>
      <c r="J33" s="323"/>
      <c r="K33" s="323"/>
      <c r="L33" s="323"/>
      <c r="M33" s="323"/>
      <c r="N33" s="323"/>
      <c r="O33" s="323"/>
      <c r="P33" s="327"/>
      <c r="Q33" s="328"/>
      <c r="R33" s="328"/>
      <c r="S33" s="328"/>
      <c r="T33" s="328"/>
      <c r="U33" s="328"/>
      <c r="V33" s="328"/>
      <c r="W33" s="328"/>
      <c r="X33" s="329"/>
      <c r="Y33" s="376" t="s">
        <v>53</v>
      </c>
      <c r="Z33" s="377"/>
      <c r="AA33" s="378"/>
      <c r="AB33" s="333" t="s">
        <v>818</v>
      </c>
      <c r="AC33" s="334"/>
      <c r="AD33" s="334"/>
      <c r="AE33" s="335" t="s">
        <v>818</v>
      </c>
      <c r="AF33" s="336"/>
      <c r="AG33" s="336"/>
      <c r="AH33" s="336"/>
      <c r="AI33" s="335" t="s">
        <v>818</v>
      </c>
      <c r="AJ33" s="336"/>
      <c r="AK33" s="336"/>
      <c r="AL33" s="336"/>
      <c r="AM33" s="335" t="s">
        <v>818</v>
      </c>
      <c r="AN33" s="336"/>
      <c r="AO33" s="336"/>
      <c r="AP33" s="336"/>
      <c r="AQ33" s="335" t="s">
        <v>818</v>
      </c>
      <c r="AR33" s="336"/>
      <c r="AS33" s="336"/>
      <c r="AT33" s="336"/>
      <c r="AU33" s="357" t="s">
        <v>818</v>
      </c>
      <c r="AV33" s="374"/>
      <c r="AW33" s="374"/>
      <c r="AX33" s="375"/>
    </row>
    <row r="34" spans="1:60" ht="18.75" customHeight="1" x14ac:dyDescent="0.15">
      <c r="A34" s="439" t="s">
        <v>230</v>
      </c>
      <c r="B34" s="440"/>
      <c r="C34" s="440"/>
      <c r="D34" s="440"/>
      <c r="E34" s="440"/>
      <c r="F34" s="441"/>
      <c r="G34" s="446" t="s">
        <v>140</v>
      </c>
      <c r="H34" s="364"/>
      <c r="I34" s="364"/>
      <c r="J34" s="364"/>
      <c r="K34" s="364"/>
      <c r="L34" s="364"/>
      <c r="M34" s="364"/>
      <c r="N34" s="364"/>
      <c r="O34" s="447"/>
      <c r="P34" s="450" t="s">
        <v>56</v>
      </c>
      <c r="Q34" s="364"/>
      <c r="R34" s="364"/>
      <c r="S34" s="364"/>
      <c r="T34" s="364"/>
      <c r="U34" s="364"/>
      <c r="V34" s="364"/>
      <c r="W34" s="364"/>
      <c r="X34" s="447"/>
      <c r="Y34" s="452"/>
      <c r="Z34" s="453"/>
      <c r="AA34" s="454"/>
      <c r="AB34" s="455" t="s">
        <v>11</v>
      </c>
      <c r="AC34" s="456"/>
      <c r="AD34" s="457"/>
      <c r="AE34" s="455" t="s">
        <v>402</v>
      </c>
      <c r="AF34" s="456"/>
      <c r="AG34" s="456"/>
      <c r="AH34" s="457"/>
      <c r="AI34" s="460" t="s">
        <v>554</v>
      </c>
      <c r="AJ34" s="460"/>
      <c r="AK34" s="460"/>
      <c r="AL34" s="455"/>
      <c r="AM34" s="460" t="s">
        <v>370</v>
      </c>
      <c r="AN34" s="460"/>
      <c r="AO34" s="460"/>
      <c r="AP34" s="455"/>
      <c r="AQ34" s="425" t="s">
        <v>185</v>
      </c>
      <c r="AR34" s="426"/>
      <c r="AS34" s="426"/>
      <c r="AT34" s="427"/>
      <c r="AU34" s="364" t="s">
        <v>129</v>
      </c>
      <c r="AV34" s="364"/>
      <c r="AW34" s="364"/>
      <c r="AX34" s="428"/>
    </row>
    <row r="35" spans="1:60" ht="18.75" customHeight="1" x14ac:dyDescent="0.15">
      <c r="A35" s="439"/>
      <c r="B35" s="440"/>
      <c r="C35" s="440"/>
      <c r="D35" s="440"/>
      <c r="E35" s="440"/>
      <c r="F35" s="441"/>
      <c r="G35" s="448"/>
      <c r="H35" s="359"/>
      <c r="I35" s="359"/>
      <c r="J35" s="359"/>
      <c r="K35" s="359"/>
      <c r="L35" s="359"/>
      <c r="M35" s="359"/>
      <c r="N35" s="359"/>
      <c r="O35" s="449"/>
      <c r="P35" s="451"/>
      <c r="Q35" s="359"/>
      <c r="R35" s="359"/>
      <c r="S35" s="359"/>
      <c r="T35" s="359"/>
      <c r="U35" s="359"/>
      <c r="V35" s="359"/>
      <c r="W35" s="359"/>
      <c r="X35" s="449"/>
      <c r="Y35" s="452"/>
      <c r="Z35" s="453"/>
      <c r="AA35" s="454"/>
      <c r="AB35" s="379"/>
      <c r="AC35" s="458"/>
      <c r="AD35" s="459"/>
      <c r="AE35" s="379"/>
      <c r="AF35" s="458"/>
      <c r="AG35" s="458"/>
      <c r="AH35" s="459"/>
      <c r="AI35" s="461"/>
      <c r="AJ35" s="461"/>
      <c r="AK35" s="461"/>
      <c r="AL35" s="379"/>
      <c r="AM35" s="461"/>
      <c r="AN35" s="461"/>
      <c r="AO35" s="461"/>
      <c r="AP35" s="379"/>
      <c r="AQ35" s="409"/>
      <c r="AR35" s="410"/>
      <c r="AS35" s="411" t="s">
        <v>186</v>
      </c>
      <c r="AT35" s="412"/>
      <c r="AU35" s="413"/>
      <c r="AV35" s="413"/>
      <c r="AW35" s="359" t="s">
        <v>167</v>
      </c>
      <c r="AX35" s="360"/>
    </row>
    <row r="36" spans="1:60" ht="36" customHeight="1" x14ac:dyDescent="0.15">
      <c r="A36" s="442"/>
      <c r="B36" s="440"/>
      <c r="C36" s="440"/>
      <c r="D36" s="440"/>
      <c r="E36" s="440"/>
      <c r="F36" s="441"/>
      <c r="G36" s="339" t="s">
        <v>833</v>
      </c>
      <c r="H36" s="340"/>
      <c r="I36" s="340"/>
      <c r="J36" s="340"/>
      <c r="K36" s="340"/>
      <c r="L36" s="340"/>
      <c r="M36" s="340"/>
      <c r="N36" s="340"/>
      <c r="O36" s="341"/>
      <c r="P36" s="348" t="s">
        <v>270</v>
      </c>
      <c r="Q36" s="348"/>
      <c r="R36" s="348"/>
      <c r="S36" s="348"/>
      <c r="T36" s="348"/>
      <c r="U36" s="348"/>
      <c r="V36" s="348"/>
      <c r="W36" s="348"/>
      <c r="X36" s="349"/>
      <c r="Y36" s="354" t="s">
        <v>12</v>
      </c>
      <c r="Z36" s="355"/>
      <c r="AA36" s="356"/>
      <c r="AB36" s="333" t="s">
        <v>818</v>
      </c>
      <c r="AC36" s="333"/>
      <c r="AD36" s="333"/>
      <c r="AE36" s="357" t="s">
        <v>818</v>
      </c>
      <c r="AF36" s="337"/>
      <c r="AG36" s="337"/>
      <c r="AH36" s="337"/>
      <c r="AI36" s="357" t="s">
        <v>818</v>
      </c>
      <c r="AJ36" s="337"/>
      <c r="AK36" s="337"/>
      <c r="AL36" s="337"/>
      <c r="AM36" s="357" t="s">
        <v>818</v>
      </c>
      <c r="AN36" s="337"/>
      <c r="AO36" s="337"/>
      <c r="AP36" s="337"/>
      <c r="AQ36" s="371" t="s">
        <v>818</v>
      </c>
      <c r="AR36" s="372"/>
      <c r="AS36" s="372"/>
      <c r="AT36" s="373"/>
      <c r="AU36" s="337" t="s">
        <v>818</v>
      </c>
      <c r="AV36" s="337"/>
      <c r="AW36" s="337"/>
      <c r="AX36" s="338"/>
    </row>
    <row r="37" spans="1:60" ht="36" customHeight="1" x14ac:dyDescent="0.15">
      <c r="A37" s="443"/>
      <c r="B37" s="444"/>
      <c r="C37" s="444"/>
      <c r="D37" s="444"/>
      <c r="E37" s="444"/>
      <c r="F37" s="445"/>
      <c r="G37" s="342"/>
      <c r="H37" s="343"/>
      <c r="I37" s="343"/>
      <c r="J37" s="343"/>
      <c r="K37" s="343"/>
      <c r="L37" s="343"/>
      <c r="M37" s="343"/>
      <c r="N37" s="343"/>
      <c r="O37" s="344"/>
      <c r="P37" s="350"/>
      <c r="Q37" s="350"/>
      <c r="R37" s="350"/>
      <c r="S37" s="350"/>
      <c r="T37" s="350"/>
      <c r="U37" s="350"/>
      <c r="V37" s="350"/>
      <c r="W37" s="350"/>
      <c r="X37" s="351"/>
      <c r="Y37" s="223" t="s">
        <v>51</v>
      </c>
      <c r="Z37" s="224"/>
      <c r="AA37" s="251"/>
      <c r="AB37" s="463" t="s">
        <v>818</v>
      </c>
      <c r="AC37" s="463"/>
      <c r="AD37" s="463"/>
      <c r="AE37" s="357" t="s">
        <v>818</v>
      </c>
      <c r="AF37" s="337"/>
      <c r="AG37" s="337"/>
      <c r="AH37" s="337"/>
      <c r="AI37" s="357" t="s">
        <v>818</v>
      </c>
      <c r="AJ37" s="337"/>
      <c r="AK37" s="337"/>
      <c r="AL37" s="337"/>
      <c r="AM37" s="357" t="s">
        <v>818</v>
      </c>
      <c r="AN37" s="337"/>
      <c r="AO37" s="337"/>
      <c r="AP37" s="337"/>
      <c r="AQ37" s="371" t="s">
        <v>818</v>
      </c>
      <c r="AR37" s="372"/>
      <c r="AS37" s="372"/>
      <c r="AT37" s="373"/>
      <c r="AU37" s="337" t="s">
        <v>818</v>
      </c>
      <c r="AV37" s="337"/>
      <c r="AW37" s="337"/>
      <c r="AX37" s="338"/>
    </row>
    <row r="38" spans="1:60" ht="36" customHeight="1" x14ac:dyDescent="0.15">
      <c r="A38" s="442"/>
      <c r="B38" s="440"/>
      <c r="C38" s="440"/>
      <c r="D38" s="440"/>
      <c r="E38" s="440"/>
      <c r="F38" s="441"/>
      <c r="G38" s="345"/>
      <c r="H38" s="346"/>
      <c r="I38" s="346"/>
      <c r="J38" s="346"/>
      <c r="K38" s="346"/>
      <c r="L38" s="346"/>
      <c r="M38" s="346"/>
      <c r="N38" s="346"/>
      <c r="O38" s="347"/>
      <c r="P38" s="352"/>
      <c r="Q38" s="352"/>
      <c r="R38" s="352"/>
      <c r="S38" s="352"/>
      <c r="T38" s="352"/>
      <c r="U38" s="352"/>
      <c r="V38" s="352"/>
      <c r="W38" s="352"/>
      <c r="X38" s="353"/>
      <c r="Y38" s="223" t="s">
        <v>13</v>
      </c>
      <c r="Z38" s="224"/>
      <c r="AA38" s="251"/>
      <c r="AB38" s="358" t="s">
        <v>14</v>
      </c>
      <c r="AC38" s="358"/>
      <c r="AD38" s="358"/>
      <c r="AE38" s="357" t="s">
        <v>818</v>
      </c>
      <c r="AF38" s="337"/>
      <c r="AG38" s="337"/>
      <c r="AH38" s="337"/>
      <c r="AI38" s="357" t="s">
        <v>818</v>
      </c>
      <c r="AJ38" s="337"/>
      <c r="AK38" s="337"/>
      <c r="AL38" s="337"/>
      <c r="AM38" s="357" t="s">
        <v>818</v>
      </c>
      <c r="AN38" s="337"/>
      <c r="AO38" s="337"/>
      <c r="AP38" s="337"/>
      <c r="AQ38" s="371" t="s">
        <v>818</v>
      </c>
      <c r="AR38" s="372"/>
      <c r="AS38" s="372"/>
      <c r="AT38" s="373"/>
      <c r="AU38" s="337" t="s">
        <v>818</v>
      </c>
      <c r="AV38" s="337"/>
      <c r="AW38" s="337"/>
      <c r="AX38" s="338"/>
    </row>
    <row r="39" spans="1:60" ht="18.75" customHeight="1" x14ac:dyDescent="0.15">
      <c r="A39" s="726" t="s">
        <v>559</v>
      </c>
      <c r="B39" s="709" t="s">
        <v>560</v>
      </c>
      <c r="C39" s="710"/>
      <c r="D39" s="710"/>
      <c r="E39" s="710"/>
      <c r="F39" s="711"/>
      <c r="G39" s="364" t="s">
        <v>561</v>
      </c>
      <c r="H39" s="364"/>
      <c r="I39" s="364"/>
      <c r="J39" s="364"/>
      <c r="K39" s="364"/>
      <c r="L39" s="364"/>
      <c r="M39" s="364"/>
      <c r="N39" s="364"/>
      <c r="O39" s="364"/>
      <c r="P39" s="364"/>
      <c r="Q39" s="364"/>
      <c r="R39" s="364"/>
      <c r="S39" s="364"/>
      <c r="T39" s="364"/>
      <c r="U39" s="364"/>
      <c r="V39" s="364"/>
      <c r="W39" s="364"/>
      <c r="X39" s="364"/>
      <c r="Y39" s="364"/>
      <c r="Z39" s="364"/>
      <c r="AA39" s="447"/>
      <c r="AB39" s="450" t="s">
        <v>577</v>
      </c>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428"/>
      <c r="AY39">
        <f>COUNTA($G$41)</f>
        <v>1</v>
      </c>
    </row>
    <row r="40" spans="1:60" ht="22.5" customHeight="1" x14ac:dyDescent="0.15">
      <c r="A40" s="727"/>
      <c r="B40" s="712"/>
      <c r="C40" s="396"/>
      <c r="D40" s="396"/>
      <c r="E40" s="396"/>
      <c r="F40" s="397"/>
      <c r="G40" s="359"/>
      <c r="H40" s="359"/>
      <c r="I40" s="359"/>
      <c r="J40" s="359"/>
      <c r="K40" s="359"/>
      <c r="L40" s="359"/>
      <c r="M40" s="359"/>
      <c r="N40" s="359"/>
      <c r="O40" s="359"/>
      <c r="P40" s="359"/>
      <c r="Q40" s="359"/>
      <c r="R40" s="359"/>
      <c r="S40" s="359"/>
      <c r="T40" s="359"/>
      <c r="U40" s="359"/>
      <c r="V40" s="359"/>
      <c r="W40" s="359"/>
      <c r="X40" s="359"/>
      <c r="Y40" s="359"/>
      <c r="Z40" s="359"/>
      <c r="AA40" s="449"/>
      <c r="AB40" s="451"/>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60"/>
      <c r="AY40">
        <f t="shared" ref="AY40:AY48" si="0">$AY$39</f>
        <v>1</v>
      </c>
    </row>
    <row r="41" spans="1:60" ht="22.5" customHeight="1" x14ac:dyDescent="0.15">
      <c r="A41" s="727"/>
      <c r="B41" s="712"/>
      <c r="C41" s="396"/>
      <c r="D41" s="396"/>
      <c r="E41" s="396"/>
      <c r="F41" s="397"/>
      <c r="G41" s="714" t="s">
        <v>601</v>
      </c>
      <c r="H41" s="714"/>
      <c r="I41" s="714"/>
      <c r="J41" s="714"/>
      <c r="K41" s="714"/>
      <c r="L41" s="714"/>
      <c r="M41" s="714"/>
      <c r="N41" s="714"/>
      <c r="O41" s="714"/>
      <c r="P41" s="714"/>
      <c r="Q41" s="714"/>
      <c r="R41" s="714"/>
      <c r="S41" s="714"/>
      <c r="T41" s="714"/>
      <c r="U41" s="714"/>
      <c r="V41" s="714"/>
      <c r="W41" s="714"/>
      <c r="X41" s="714"/>
      <c r="Y41" s="714"/>
      <c r="Z41" s="714"/>
      <c r="AA41" s="715"/>
      <c r="AB41" s="720" t="s">
        <v>602</v>
      </c>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21"/>
      <c r="AY41">
        <f t="shared" si="0"/>
        <v>1</v>
      </c>
    </row>
    <row r="42" spans="1:60" ht="22.5" customHeight="1" x14ac:dyDescent="0.15">
      <c r="A42" s="727"/>
      <c r="B42" s="712"/>
      <c r="C42" s="396"/>
      <c r="D42" s="396"/>
      <c r="E42" s="396"/>
      <c r="F42" s="397"/>
      <c r="G42" s="716"/>
      <c r="H42" s="716"/>
      <c r="I42" s="716"/>
      <c r="J42" s="716"/>
      <c r="K42" s="716"/>
      <c r="L42" s="716"/>
      <c r="M42" s="716"/>
      <c r="N42" s="716"/>
      <c r="O42" s="716"/>
      <c r="P42" s="716"/>
      <c r="Q42" s="716"/>
      <c r="R42" s="716"/>
      <c r="S42" s="716"/>
      <c r="T42" s="716"/>
      <c r="U42" s="716"/>
      <c r="V42" s="716"/>
      <c r="W42" s="716"/>
      <c r="X42" s="716"/>
      <c r="Y42" s="716"/>
      <c r="Z42" s="716"/>
      <c r="AA42" s="717"/>
      <c r="AB42" s="722"/>
      <c r="AC42" s="716"/>
      <c r="AD42" s="716"/>
      <c r="AE42" s="716"/>
      <c r="AF42" s="716"/>
      <c r="AG42" s="716"/>
      <c r="AH42" s="716"/>
      <c r="AI42" s="716"/>
      <c r="AJ42" s="716"/>
      <c r="AK42" s="716"/>
      <c r="AL42" s="716"/>
      <c r="AM42" s="716"/>
      <c r="AN42" s="716"/>
      <c r="AO42" s="716"/>
      <c r="AP42" s="716"/>
      <c r="AQ42" s="716"/>
      <c r="AR42" s="716"/>
      <c r="AS42" s="716"/>
      <c r="AT42" s="716"/>
      <c r="AU42" s="716"/>
      <c r="AV42" s="716"/>
      <c r="AW42" s="716"/>
      <c r="AX42" s="723"/>
      <c r="AY42">
        <f t="shared" si="0"/>
        <v>1</v>
      </c>
    </row>
    <row r="43" spans="1:60" ht="19.5" customHeight="1" x14ac:dyDescent="0.15">
      <c r="A43" s="727"/>
      <c r="B43" s="713"/>
      <c r="C43" s="399"/>
      <c r="D43" s="399"/>
      <c r="E43" s="399"/>
      <c r="F43" s="400"/>
      <c r="G43" s="718"/>
      <c r="H43" s="718"/>
      <c r="I43" s="718"/>
      <c r="J43" s="718"/>
      <c r="K43" s="718"/>
      <c r="L43" s="718"/>
      <c r="M43" s="718"/>
      <c r="N43" s="718"/>
      <c r="O43" s="718"/>
      <c r="P43" s="718"/>
      <c r="Q43" s="718"/>
      <c r="R43" s="718"/>
      <c r="S43" s="718"/>
      <c r="T43" s="718"/>
      <c r="U43" s="718"/>
      <c r="V43" s="718"/>
      <c r="W43" s="718"/>
      <c r="X43" s="718"/>
      <c r="Y43" s="718"/>
      <c r="Z43" s="718"/>
      <c r="AA43" s="719"/>
      <c r="AB43" s="724"/>
      <c r="AC43" s="718"/>
      <c r="AD43" s="718"/>
      <c r="AE43" s="716"/>
      <c r="AF43" s="716"/>
      <c r="AG43" s="716"/>
      <c r="AH43" s="716"/>
      <c r="AI43" s="716"/>
      <c r="AJ43" s="716"/>
      <c r="AK43" s="716"/>
      <c r="AL43" s="716"/>
      <c r="AM43" s="716"/>
      <c r="AN43" s="716"/>
      <c r="AO43" s="716"/>
      <c r="AP43" s="716"/>
      <c r="AQ43" s="716"/>
      <c r="AR43" s="716"/>
      <c r="AS43" s="716"/>
      <c r="AT43" s="716"/>
      <c r="AU43" s="718"/>
      <c r="AV43" s="718"/>
      <c r="AW43" s="718"/>
      <c r="AX43" s="725"/>
      <c r="AY43">
        <f t="shared" si="0"/>
        <v>1</v>
      </c>
    </row>
    <row r="44" spans="1:60" ht="18.75" customHeight="1" x14ac:dyDescent="0.15">
      <c r="A44" s="727"/>
      <c r="B44" s="709" t="s">
        <v>139</v>
      </c>
      <c r="C44" s="710"/>
      <c r="D44" s="710"/>
      <c r="E44" s="710"/>
      <c r="F44" s="711"/>
      <c r="G44" s="446" t="s">
        <v>57</v>
      </c>
      <c r="H44" s="364"/>
      <c r="I44" s="364"/>
      <c r="J44" s="364"/>
      <c r="K44" s="364"/>
      <c r="L44" s="364"/>
      <c r="M44" s="364"/>
      <c r="N44" s="364"/>
      <c r="O44" s="447"/>
      <c r="P44" s="450" t="s">
        <v>59</v>
      </c>
      <c r="Q44" s="364"/>
      <c r="R44" s="364"/>
      <c r="S44" s="364"/>
      <c r="T44" s="364"/>
      <c r="U44" s="364"/>
      <c r="V44" s="364"/>
      <c r="W44" s="364"/>
      <c r="X44" s="447"/>
      <c r="Y44" s="729"/>
      <c r="Z44" s="730"/>
      <c r="AA44" s="731"/>
      <c r="AB44" s="455" t="s">
        <v>11</v>
      </c>
      <c r="AC44" s="456"/>
      <c r="AD44" s="457"/>
      <c r="AE44" s="386" t="s">
        <v>402</v>
      </c>
      <c r="AF44" s="386"/>
      <c r="AG44" s="386"/>
      <c r="AH44" s="386"/>
      <c r="AI44" s="386" t="s">
        <v>554</v>
      </c>
      <c r="AJ44" s="386"/>
      <c r="AK44" s="386"/>
      <c r="AL44" s="386"/>
      <c r="AM44" s="386" t="s">
        <v>370</v>
      </c>
      <c r="AN44" s="386"/>
      <c r="AO44" s="386"/>
      <c r="AP44" s="386"/>
      <c r="AQ44" s="425" t="s">
        <v>185</v>
      </c>
      <c r="AR44" s="426"/>
      <c r="AS44" s="426"/>
      <c r="AT44" s="427"/>
      <c r="AU44" s="732" t="s">
        <v>129</v>
      </c>
      <c r="AV44" s="732"/>
      <c r="AW44" s="732"/>
      <c r="AX44" s="733"/>
      <c r="AY44">
        <f t="shared" si="0"/>
        <v>1</v>
      </c>
      <c r="BA44" s="10"/>
      <c r="BB44" s="10"/>
      <c r="BC44" s="10"/>
    </row>
    <row r="45" spans="1:60" ht="18.75" customHeight="1" x14ac:dyDescent="0.15">
      <c r="A45" s="727"/>
      <c r="B45" s="712"/>
      <c r="C45" s="396"/>
      <c r="D45" s="396"/>
      <c r="E45" s="396"/>
      <c r="F45" s="397"/>
      <c r="G45" s="448"/>
      <c r="H45" s="359"/>
      <c r="I45" s="359"/>
      <c r="J45" s="359"/>
      <c r="K45" s="359"/>
      <c r="L45" s="359"/>
      <c r="M45" s="359"/>
      <c r="N45" s="359"/>
      <c r="O45" s="449"/>
      <c r="P45" s="451"/>
      <c r="Q45" s="359"/>
      <c r="R45" s="359"/>
      <c r="S45" s="359"/>
      <c r="T45" s="359"/>
      <c r="U45" s="359"/>
      <c r="V45" s="359"/>
      <c r="W45" s="359"/>
      <c r="X45" s="449"/>
      <c r="Y45" s="729"/>
      <c r="Z45" s="730"/>
      <c r="AA45" s="731"/>
      <c r="AB45" s="379"/>
      <c r="AC45" s="458"/>
      <c r="AD45" s="459"/>
      <c r="AE45" s="386"/>
      <c r="AF45" s="386"/>
      <c r="AG45" s="386"/>
      <c r="AH45" s="386"/>
      <c r="AI45" s="386"/>
      <c r="AJ45" s="386"/>
      <c r="AK45" s="386"/>
      <c r="AL45" s="386"/>
      <c r="AM45" s="386"/>
      <c r="AN45" s="386"/>
      <c r="AO45" s="386"/>
      <c r="AP45" s="386"/>
      <c r="AQ45" s="734">
        <v>4</v>
      </c>
      <c r="AR45" s="413"/>
      <c r="AS45" s="411" t="s">
        <v>186</v>
      </c>
      <c r="AT45" s="412"/>
      <c r="AU45" s="413" t="s">
        <v>605</v>
      </c>
      <c r="AV45" s="413"/>
      <c r="AW45" s="359" t="s">
        <v>167</v>
      </c>
      <c r="AX45" s="360"/>
      <c r="AY45">
        <f t="shared" si="0"/>
        <v>1</v>
      </c>
      <c r="BA45" s="10"/>
      <c r="BB45" s="10"/>
      <c r="BC45" s="10"/>
      <c r="BD45" s="10"/>
      <c r="BE45" s="10"/>
      <c r="BF45" s="10"/>
      <c r="BG45" s="10"/>
      <c r="BH45" s="10"/>
    </row>
    <row r="46" spans="1:60" ht="35.1" customHeight="1" x14ac:dyDescent="0.15">
      <c r="A46" s="727"/>
      <c r="B46" s="712"/>
      <c r="C46" s="396"/>
      <c r="D46" s="396"/>
      <c r="E46" s="396"/>
      <c r="F46" s="397"/>
      <c r="G46" s="735" t="s">
        <v>603</v>
      </c>
      <c r="H46" s="348"/>
      <c r="I46" s="348"/>
      <c r="J46" s="348"/>
      <c r="K46" s="348"/>
      <c r="L46" s="348"/>
      <c r="M46" s="348"/>
      <c r="N46" s="348"/>
      <c r="O46" s="349"/>
      <c r="P46" s="348" t="s">
        <v>604</v>
      </c>
      <c r="Q46" s="738"/>
      <c r="R46" s="738"/>
      <c r="S46" s="738"/>
      <c r="T46" s="738"/>
      <c r="U46" s="738"/>
      <c r="V46" s="738"/>
      <c r="W46" s="738"/>
      <c r="X46" s="739"/>
      <c r="Y46" s="744" t="s">
        <v>58</v>
      </c>
      <c r="Z46" s="745"/>
      <c r="AA46" s="746"/>
      <c r="AB46" s="333" t="s">
        <v>606</v>
      </c>
      <c r="AC46" s="333"/>
      <c r="AD46" s="333"/>
      <c r="AE46" s="357">
        <v>0</v>
      </c>
      <c r="AF46" s="337"/>
      <c r="AG46" s="337"/>
      <c r="AH46" s="337"/>
      <c r="AI46" s="357">
        <v>0</v>
      </c>
      <c r="AJ46" s="337"/>
      <c r="AK46" s="337"/>
      <c r="AL46" s="337"/>
      <c r="AM46" s="371" t="s">
        <v>596</v>
      </c>
      <c r="AN46" s="372"/>
      <c r="AO46" s="372"/>
      <c r="AP46" s="373"/>
      <c r="AQ46" s="371" t="s">
        <v>596</v>
      </c>
      <c r="AR46" s="372"/>
      <c r="AS46" s="372"/>
      <c r="AT46" s="373"/>
      <c r="AU46" s="337" t="s">
        <v>596</v>
      </c>
      <c r="AV46" s="337"/>
      <c r="AW46" s="337"/>
      <c r="AX46" s="338"/>
      <c r="AY46">
        <f t="shared" si="0"/>
        <v>1</v>
      </c>
    </row>
    <row r="47" spans="1:60" ht="35.1" customHeight="1" x14ac:dyDescent="0.15">
      <c r="A47" s="727"/>
      <c r="B47" s="712"/>
      <c r="C47" s="396"/>
      <c r="D47" s="396"/>
      <c r="E47" s="396"/>
      <c r="F47" s="397"/>
      <c r="G47" s="736"/>
      <c r="H47" s="350"/>
      <c r="I47" s="350"/>
      <c r="J47" s="350"/>
      <c r="K47" s="350"/>
      <c r="L47" s="350"/>
      <c r="M47" s="350"/>
      <c r="N47" s="350"/>
      <c r="O47" s="351"/>
      <c r="P47" s="740"/>
      <c r="Q47" s="740"/>
      <c r="R47" s="740"/>
      <c r="S47" s="740"/>
      <c r="T47" s="740"/>
      <c r="U47" s="740"/>
      <c r="V47" s="740"/>
      <c r="W47" s="740"/>
      <c r="X47" s="741"/>
      <c r="Y47" s="747" t="s">
        <v>51</v>
      </c>
      <c r="Z47" s="591"/>
      <c r="AA47" s="592"/>
      <c r="AB47" s="463" t="s">
        <v>606</v>
      </c>
      <c r="AC47" s="463"/>
      <c r="AD47" s="463"/>
      <c r="AE47" s="357">
        <v>0</v>
      </c>
      <c r="AF47" s="337"/>
      <c r="AG47" s="337"/>
      <c r="AH47" s="337"/>
      <c r="AI47" s="371">
        <v>0</v>
      </c>
      <c r="AJ47" s="372"/>
      <c r="AK47" s="372"/>
      <c r="AL47" s="373"/>
      <c r="AM47" s="371">
        <v>0</v>
      </c>
      <c r="AN47" s="372"/>
      <c r="AO47" s="372"/>
      <c r="AP47" s="373"/>
      <c r="AQ47" s="371">
        <v>0</v>
      </c>
      <c r="AR47" s="372"/>
      <c r="AS47" s="372"/>
      <c r="AT47" s="373"/>
      <c r="AU47" s="337" t="s">
        <v>596</v>
      </c>
      <c r="AV47" s="337"/>
      <c r="AW47" s="337"/>
      <c r="AX47" s="338"/>
      <c r="AY47">
        <f t="shared" si="0"/>
        <v>1</v>
      </c>
      <c r="BA47" s="10"/>
      <c r="BB47" s="10"/>
      <c r="BC47" s="10"/>
    </row>
    <row r="48" spans="1:60" ht="35.1" customHeight="1" x14ac:dyDescent="0.15">
      <c r="A48" s="728"/>
      <c r="B48" s="713"/>
      <c r="C48" s="399"/>
      <c r="D48" s="399"/>
      <c r="E48" s="399"/>
      <c r="F48" s="400"/>
      <c r="G48" s="737"/>
      <c r="H48" s="352"/>
      <c r="I48" s="352"/>
      <c r="J48" s="352"/>
      <c r="K48" s="352"/>
      <c r="L48" s="352"/>
      <c r="M48" s="352"/>
      <c r="N48" s="352"/>
      <c r="O48" s="353"/>
      <c r="P48" s="742"/>
      <c r="Q48" s="742"/>
      <c r="R48" s="742"/>
      <c r="S48" s="742"/>
      <c r="T48" s="742"/>
      <c r="U48" s="742"/>
      <c r="V48" s="742"/>
      <c r="W48" s="742"/>
      <c r="X48" s="743"/>
      <c r="Y48" s="747" t="s">
        <v>13</v>
      </c>
      <c r="Z48" s="591"/>
      <c r="AA48" s="592"/>
      <c r="AB48" s="358" t="s">
        <v>14</v>
      </c>
      <c r="AC48" s="358"/>
      <c r="AD48" s="358"/>
      <c r="AE48" s="357" t="s">
        <v>596</v>
      </c>
      <c r="AF48" s="337"/>
      <c r="AG48" s="337"/>
      <c r="AH48" s="337"/>
      <c r="AI48" s="357" t="s">
        <v>596</v>
      </c>
      <c r="AJ48" s="337"/>
      <c r="AK48" s="337"/>
      <c r="AL48" s="337"/>
      <c r="AM48" s="357" t="s">
        <v>596</v>
      </c>
      <c r="AN48" s="337"/>
      <c r="AO48" s="337"/>
      <c r="AP48" s="337"/>
      <c r="AQ48" s="357" t="s">
        <v>596</v>
      </c>
      <c r="AR48" s="337"/>
      <c r="AS48" s="337"/>
      <c r="AT48" s="337"/>
      <c r="AU48" s="337" t="s">
        <v>596</v>
      </c>
      <c r="AV48" s="337"/>
      <c r="AW48" s="337"/>
      <c r="AX48" s="338"/>
      <c r="AY48">
        <f t="shared" si="0"/>
        <v>1</v>
      </c>
      <c r="BA48" s="10"/>
      <c r="BB48" s="10"/>
      <c r="BC48" s="10"/>
      <c r="BD48" s="10"/>
      <c r="BE48" s="10"/>
      <c r="BF48" s="10"/>
      <c r="BG48" s="10"/>
      <c r="BH48" s="10"/>
    </row>
    <row r="49" spans="1:51" ht="23.25" customHeight="1" x14ac:dyDescent="0.15">
      <c r="A49" s="414" t="s">
        <v>566</v>
      </c>
      <c r="B49" s="415"/>
      <c r="C49" s="415"/>
      <c r="D49" s="415"/>
      <c r="E49" s="415"/>
      <c r="F49" s="416"/>
      <c r="G49" s="224" t="s">
        <v>567</v>
      </c>
      <c r="H49" s="224"/>
      <c r="I49" s="224"/>
      <c r="J49" s="224"/>
      <c r="K49" s="224"/>
      <c r="L49" s="224"/>
      <c r="M49" s="224"/>
      <c r="N49" s="224"/>
      <c r="O49" s="224"/>
      <c r="P49" s="224"/>
      <c r="Q49" s="224"/>
      <c r="R49" s="224"/>
      <c r="S49" s="224"/>
      <c r="T49" s="224"/>
      <c r="U49" s="224"/>
      <c r="V49" s="224"/>
      <c r="W49" s="224"/>
      <c r="X49" s="251"/>
      <c r="Y49" s="422"/>
      <c r="Z49" s="423"/>
      <c r="AA49" s="424"/>
      <c r="AB49" s="223" t="s">
        <v>11</v>
      </c>
      <c r="AC49" s="224"/>
      <c r="AD49" s="251"/>
      <c r="AE49" s="386" t="s">
        <v>402</v>
      </c>
      <c r="AF49" s="386"/>
      <c r="AG49" s="386"/>
      <c r="AH49" s="386"/>
      <c r="AI49" s="386" t="s">
        <v>554</v>
      </c>
      <c r="AJ49" s="386"/>
      <c r="AK49" s="386"/>
      <c r="AL49" s="386"/>
      <c r="AM49" s="386" t="s">
        <v>370</v>
      </c>
      <c r="AN49" s="386"/>
      <c r="AO49" s="386"/>
      <c r="AP49" s="386"/>
      <c r="AQ49" s="387" t="s">
        <v>576</v>
      </c>
      <c r="AR49" s="388"/>
      <c r="AS49" s="388"/>
      <c r="AT49" s="388"/>
      <c r="AU49" s="388"/>
      <c r="AV49" s="388"/>
      <c r="AW49" s="388"/>
      <c r="AX49" s="389"/>
      <c r="AY49">
        <f>IF(SUBSTITUTE(SUBSTITUTE($G$50,"／",""),"　","")="",0,1)</f>
        <v>1</v>
      </c>
    </row>
    <row r="50" spans="1:51" ht="23.25" customHeight="1" x14ac:dyDescent="0.15">
      <c r="A50" s="417"/>
      <c r="B50" s="418"/>
      <c r="C50" s="418"/>
      <c r="D50" s="418"/>
      <c r="E50" s="418"/>
      <c r="F50" s="419"/>
      <c r="G50" s="429" t="s">
        <v>607</v>
      </c>
      <c r="H50" s="430"/>
      <c r="I50" s="430"/>
      <c r="J50" s="430"/>
      <c r="K50" s="430"/>
      <c r="L50" s="430"/>
      <c r="M50" s="430"/>
      <c r="N50" s="430"/>
      <c r="O50" s="430"/>
      <c r="P50" s="430"/>
      <c r="Q50" s="430"/>
      <c r="R50" s="430"/>
      <c r="S50" s="430"/>
      <c r="T50" s="430"/>
      <c r="U50" s="430"/>
      <c r="V50" s="430"/>
      <c r="W50" s="430"/>
      <c r="X50" s="430"/>
      <c r="Y50" s="433" t="s">
        <v>566</v>
      </c>
      <c r="Z50" s="434"/>
      <c r="AA50" s="435"/>
      <c r="AB50" s="436" t="s">
        <v>617</v>
      </c>
      <c r="AC50" s="437"/>
      <c r="AD50" s="438"/>
      <c r="AE50" s="335">
        <v>13420000</v>
      </c>
      <c r="AF50" s="335"/>
      <c r="AG50" s="335"/>
      <c r="AH50" s="335"/>
      <c r="AI50" s="335">
        <v>5967500</v>
      </c>
      <c r="AJ50" s="335"/>
      <c r="AK50" s="335"/>
      <c r="AL50" s="335"/>
      <c r="AM50" s="335">
        <v>7700000</v>
      </c>
      <c r="AN50" s="335"/>
      <c r="AO50" s="335"/>
      <c r="AP50" s="335"/>
      <c r="AQ50" s="357">
        <v>11286000</v>
      </c>
      <c r="AR50" s="337"/>
      <c r="AS50" s="337"/>
      <c r="AT50" s="337"/>
      <c r="AU50" s="337"/>
      <c r="AV50" s="337"/>
      <c r="AW50" s="337"/>
      <c r="AX50" s="338"/>
      <c r="AY50">
        <f>$AY$49</f>
        <v>1</v>
      </c>
    </row>
    <row r="51" spans="1:51" ht="46.5" customHeight="1" x14ac:dyDescent="0.15">
      <c r="A51" s="420"/>
      <c r="B51" s="209"/>
      <c r="C51" s="209"/>
      <c r="D51" s="209"/>
      <c r="E51" s="209"/>
      <c r="F51" s="421"/>
      <c r="G51" s="431"/>
      <c r="H51" s="432"/>
      <c r="I51" s="432"/>
      <c r="J51" s="432"/>
      <c r="K51" s="432"/>
      <c r="L51" s="432"/>
      <c r="M51" s="432"/>
      <c r="N51" s="432"/>
      <c r="O51" s="432"/>
      <c r="P51" s="432"/>
      <c r="Q51" s="432"/>
      <c r="R51" s="432"/>
      <c r="S51" s="432"/>
      <c r="T51" s="432"/>
      <c r="U51" s="432"/>
      <c r="V51" s="432"/>
      <c r="W51" s="432"/>
      <c r="X51" s="432"/>
      <c r="Y51" s="354" t="s">
        <v>568</v>
      </c>
      <c r="Z51" s="390"/>
      <c r="AA51" s="391"/>
      <c r="AB51" s="392" t="s">
        <v>569</v>
      </c>
      <c r="AC51" s="393"/>
      <c r="AD51" s="394"/>
      <c r="AE51" s="361" t="s">
        <v>611</v>
      </c>
      <c r="AF51" s="361"/>
      <c r="AG51" s="361"/>
      <c r="AH51" s="361"/>
      <c r="AI51" s="361" t="s">
        <v>612</v>
      </c>
      <c r="AJ51" s="361"/>
      <c r="AK51" s="361"/>
      <c r="AL51" s="361"/>
      <c r="AM51" s="361" t="s">
        <v>825</v>
      </c>
      <c r="AN51" s="361"/>
      <c r="AO51" s="361"/>
      <c r="AP51" s="361"/>
      <c r="AQ51" s="361" t="s">
        <v>824</v>
      </c>
      <c r="AR51" s="361"/>
      <c r="AS51" s="361"/>
      <c r="AT51" s="361"/>
      <c r="AU51" s="361"/>
      <c r="AV51" s="361"/>
      <c r="AW51" s="361"/>
      <c r="AX51" s="362"/>
      <c r="AY51">
        <f>$AY$49</f>
        <v>1</v>
      </c>
    </row>
    <row r="52" spans="1:51" ht="23.25" customHeight="1" x14ac:dyDescent="0.15">
      <c r="A52" s="363" t="s">
        <v>566</v>
      </c>
      <c r="B52" s="364"/>
      <c r="C52" s="364"/>
      <c r="D52" s="364"/>
      <c r="E52" s="364"/>
      <c r="F52" s="365"/>
      <c r="G52" s="224" t="s">
        <v>567</v>
      </c>
      <c r="H52" s="224"/>
      <c r="I52" s="224"/>
      <c r="J52" s="224"/>
      <c r="K52" s="224"/>
      <c r="L52" s="224"/>
      <c r="M52" s="224"/>
      <c r="N52" s="224"/>
      <c r="O52" s="224"/>
      <c r="P52" s="224"/>
      <c r="Q52" s="224"/>
      <c r="R52" s="224"/>
      <c r="S52" s="224"/>
      <c r="T52" s="224"/>
      <c r="U52" s="224"/>
      <c r="V52" s="224"/>
      <c r="W52" s="224"/>
      <c r="X52" s="251"/>
      <c r="Y52" s="422"/>
      <c r="Z52" s="423"/>
      <c r="AA52" s="424"/>
      <c r="AB52" s="223" t="s">
        <v>11</v>
      </c>
      <c r="AC52" s="224"/>
      <c r="AD52" s="251"/>
      <c r="AE52" s="386" t="s">
        <v>402</v>
      </c>
      <c r="AF52" s="386"/>
      <c r="AG52" s="386"/>
      <c r="AH52" s="386"/>
      <c r="AI52" s="386" t="s">
        <v>554</v>
      </c>
      <c r="AJ52" s="386"/>
      <c r="AK52" s="386"/>
      <c r="AL52" s="386"/>
      <c r="AM52" s="386" t="s">
        <v>370</v>
      </c>
      <c r="AN52" s="386"/>
      <c r="AO52" s="386"/>
      <c r="AP52" s="386"/>
      <c r="AQ52" s="387" t="s">
        <v>576</v>
      </c>
      <c r="AR52" s="388"/>
      <c r="AS52" s="388"/>
      <c r="AT52" s="388"/>
      <c r="AU52" s="388"/>
      <c r="AV52" s="388"/>
      <c r="AW52" s="388"/>
      <c r="AX52" s="389"/>
      <c r="AY52">
        <f>IF(SUBSTITUTE(SUBSTITUTE($G$53,"／",""),"　","")="",0,1)</f>
        <v>1</v>
      </c>
    </row>
    <row r="53" spans="1:51" ht="23.25" customHeight="1" x14ac:dyDescent="0.15">
      <c r="A53" s="366"/>
      <c r="B53" s="367"/>
      <c r="C53" s="367"/>
      <c r="D53" s="367"/>
      <c r="E53" s="367"/>
      <c r="F53" s="368"/>
      <c r="G53" s="429" t="s">
        <v>608</v>
      </c>
      <c r="H53" s="430"/>
      <c r="I53" s="430"/>
      <c r="J53" s="430"/>
      <c r="K53" s="430"/>
      <c r="L53" s="430"/>
      <c r="M53" s="430"/>
      <c r="N53" s="430"/>
      <c r="O53" s="430"/>
      <c r="P53" s="430"/>
      <c r="Q53" s="430"/>
      <c r="R53" s="430"/>
      <c r="S53" s="430"/>
      <c r="T53" s="430"/>
      <c r="U53" s="430"/>
      <c r="V53" s="430"/>
      <c r="W53" s="430"/>
      <c r="X53" s="430"/>
      <c r="Y53" s="433" t="s">
        <v>566</v>
      </c>
      <c r="Z53" s="434"/>
      <c r="AA53" s="435"/>
      <c r="AB53" s="436" t="s">
        <v>617</v>
      </c>
      <c r="AC53" s="437"/>
      <c r="AD53" s="438"/>
      <c r="AE53" s="335">
        <v>6057146</v>
      </c>
      <c r="AF53" s="335"/>
      <c r="AG53" s="335"/>
      <c r="AH53" s="335"/>
      <c r="AI53" s="335">
        <v>2946820</v>
      </c>
      <c r="AJ53" s="335"/>
      <c r="AK53" s="335"/>
      <c r="AL53" s="335"/>
      <c r="AM53" s="335">
        <v>3094083</v>
      </c>
      <c r="AN53" s="335"/>
      <c r="AO53" s="335"/>
      <c r="AP53" s="335"/>
      <c r="AQ53" s="357">
        <v>6101428</v>
      </c>
      <c r="AR53" s="337"/>
      <c r="AS53" s="337"/>
      <c r="AT53" s="337"/>
      <c r="AU53" s="337"/>
      <c r="AV53" s="337"/>
      <c r="AW53" s="337"/>
      <c r="AX53" s="338"/>
      <c r="AY53">
        <f>$AY$52</f>
        <v>1</v>
      </c>
    </row>
    <row r="54" spans="1:51" ht="46.5" customHeight="1" x14ac:dyDescent="0.15">
      <c r="A54" s="369"/>
      <c r="B54" s="359"/>
      <c r="C54" s="359"/>
      <c r="D54" s="359"/>
      <c r="E54" s="359"/>
      <c r="F54" s="370"/>
      <c r="G54" s="431"/>
      <c r="H54" s="432"/>
      <c r="I54" s="432"/>
      <c r="J54" s="432"/>
      <c r="K54" s="432"/>
      <c r="L54" s="432"/>
      <c r="M54" s="432"/>
      <c r="N54" s="432"/>
      <c r="O54" s="432"/>
      <c r="P54" s="432"/>
      <c r="Q54" s="432"/>
      <c r="R54" s="432"/>
      <c r="S54" s="432"/>
      <c r="T54" s="432"/>
      <c r="U54" s="432"/>
      <c r="V54" s="432"/>
      <c r="W54" s="432"/>
      <c r="X54" s="432"/>
      <c r="Y54" s="354" t="s">
        <v>568</v>
      </c>
      <c r="Z54" s="390"/>
      <c r="AA54" s="391"/>
      <c r="AB54" s="392" t="s">
        <v>569</v>
      </c>
      <c r="AC54" s="393"/>
      <c r="AD54" s="394"/>
      <c r="AE54" s="361" t="s">
        <v>613</v>
      </c>
      <c r="AF54" s="361"/>
      <c r="AG54" s="361"/>
      <c r="AH54" s="361"/>
      <c r="AI54" s="361" t="s">
        <v>614</v>
      </c>
      <c r="AJ54" s="361"/>
      <c r="AK54" s="361"/>
      <c r="AL54" s="361"/>
      <c r="AM54" s="361" t="s">
        <v>816</v>
      </c>
      <c r="AN54" s="361"/>
      <c r="AO54" s="361"/>
      <c r="AP54" s="361"/>
      <c r="AQ54" s="361" t="s">
        <v>817</v>
      </c>
      <c r="AR54" s="361"/>
      <c r="AS54" s="361"/>
      <c r="AT54" s="361"/>
      <c r="AU54" s="361"/>
      <c r="AV54" s="361"/>
      <c r="AW54" s="361"/>
      <c r="AX54" s="362"/>
      <c r="AY54">
        <f>$AY$52</f>
        <v>1</v>
      </c>
    </row>
    <row r="55" spans="1:51" ht="23.25" customHeight="1" x14ac:dyDescent="0.15">
      <c r="A55" s="363" t="s">
        <v>566</v>
      </c>
      <c r="B55" s="364"/>
      <c r="C55" s="364"/>
      <c r="D55" s="364"/>
      <c r="E55" s="364"/>
      <c r="F55" s="365"/>
      <c r="G55" s="224" t="s">
        <v>567</v>
      </c>
      <c r="H55" s="224"/>
      <c r="I55" s="224"/>
      <c r="J55" s="224"/>
      <c r="K55" s="224"/>
      <c r="L55" s="224"/>
      <c r="M55" s="224"/>
      <c r="N55" s="224"/>
      <c r="O55" s="224"/>
      <c r="P55" s="224"/>
      <c r="Q55" s="224"/>
      <c r="R55" s="224"/>
      <c r="S55" s="224"/>
      <c r="T55" s="224"/>
      <c r="U55" s="224"/>
      <c r="V55" s="224"/>
      <c r="W55" s="224"/>
      <c r="X55" s="251"/>
      <c r="Y55" s="422"/>
      <c r="Z55" s="423"/>
      <c r="AA55" s="424"/>
      <c r="AB55" s="223" t="s">
        <v>11</v>
      </c>
      <c r="AC55" s="224"/>
      <c r="AD55" s="251"/>
      <c r="AE55" s="386" t="s">
        <v>402</v>
      </c>
      <c r="AF55" s="386"/>
      <c r="AG55" s="386"/>
      <c r="AH55" s="386"/>
      <c r="AI55" s="386" t="s">
        <v>554</v>
      </c>
      <c r="AJ55" s="386"/>
      <c r="AK55" s="386"/>
      <c r="AL55" s="386"/>
      <c r="AM55" s="386" t="s">
        <v>370</v>
      </c>
      <c r="AN55" s="386"/>
      <c r="AO55" s="386"/>
      <c r="AP55" s="386"/>
      <c r="AQ55" s="387" t="s">
        <v>576</v>
      </c>
      <c r="AR55" s="388"/>
      <c r="AS55" s="388"/>
      <c r="AT55" s="388"/>
      <c r="AU55" s="388"/>
      <c r="AV55" s="388"/>
      <c r="AW55" s="388"/>
      <c r="AX55" s="389"/>
      <c r="AY55">
        <f>IF(SUBSTITUTE(SUBSTITUTE($G$56,"／",""),"　","")="",0,1)</f>
        <v>1</v>
      </c>
    </row>
    <row r="56" spans="1:51" ht="23.25" customHeight="1" x14ac:dyDescent="0.15">
      <c r="A56" s="366"/>
      <c r="B56" s="367"/>
      <c r="C56" s="367"/>
      <c r="D56" s="367"/>
      <c r="E56" s="367"/>
      <c r="F56" s="368"/>
      <c r="G56" s="429" t="s">
        <v>609</v>
      </c>
      <c r="H56" s="430"/>
      <c r="I56" s="430"/>
      <c r="J56" s="430"/>
      <c r="K56" s="430"/>
      <c r="L56" s="430"/>
      <c r="M56" s="430"/>
      <c r="N56" s="430"/>
      <c r="O56" s="430"/>
      <c r="P56" s="430"/>
      <c r="Q56" s="430"/>
      <c r="R56" s="430"/>
      <c r="S56" s="430"/>
      <c r="T56" s="430"/>
      <c r="U56" s="430"/>
      <c r="V56" s="430"/>
      <c r="W56" s="430"/>
      <c r="X56" s="430"/>
      <c r="Y56" s="433" t="s">
        <v>566</v>
      </c>
      <c r="Z56" s="434"/>
      <c r="AA56" s="435"/>
      <c r="AB56" s="436" t="s">
        <v>617</v>
      </c>
      <c r="AC56" s="437"/>
      <c r="AD56" s="438"/>
      <c r="AE56" s="335">
        <v>9765714</v>
      </c>
      <c r="AF56" s="335"/>
      <c r="AG56" s="335"/>
      <c r="AH56" s="335"/>
      <c r="AI56" s="335">
        <v>9258667</v>
      </c>
      <c r="AJ56" s="335"/>
      <c r="AK56" s="335"/>
      <c r="AL56" s="335"/>
      <c r="AM56" s="335">
        <v>9891813</v>
      </c>
      <c r="AN56" s="335"/>
      <c r="AO56" s="335"/>
      <c r="AP56" s="335"/>
      <c r="AQ56" s="357">
        <v>8451897</v>
      </c>
      <c r="AR56" s="337"/>
      <c r="AS56" s="337"/>
      <c r="AT56" s="337"/>
      <c r="AU56" s="337"/>
      <c r="AV56" s="337"/>
      <c r="AW56" s="337"/>
      <c r="AX56" s="338"/>
      <c r="AY56">
        <f>$AY$55</f>
        <v>1</v>
      </c>
    </row>
    <row r="57" spans="1:51" ht="46.5" customHeight="1" x14ac:dyDescent="0.15">
      <c r="A57" s="369"/>
      <c r="B57" s="359"/>
      <c r="C57" s="359"/>
      <c r="D57" s="359"/>
      <c r="E57" s="359"/>
      <c r="F57" s="370"/>
      <c r="G57" s="431"/>
      <c r="H57" s="432"/>
      <c r="I57" s="432"/>
      <c r="J57" s="432"/>
      <c r="K57" s="432"/>
      <c r="L57" s="432"/>
      <c r="M57" s="432"/>
      <c r="N57" s="432"/>
      <c r="O57" s="432"/>
      <c r="P57" s="432"/>
      <c r="Q57" s="432"/>
      <c r="R57" s="432"/>
      <c r="S57" s="432"/>
      <c r="T57" s="432"/>
      <c r="U57" s="432"/>
      <c r="V57" s="432"/>
      <c r="W57" s="432"/>
      <c r="X57" s="432"/>
      <c r="Y57" s="354" t="s">
        <v>568</v>
      </c>
      <c r="Z57" s="390"/>
      <c r="AA57" s="391"/>
      <c r="AB57" s="392" t="s">
        <v>569</v>
      </c>
      <c r="AC57" s="393"/>
      <c r="AD57" s="394"/>
      <c r="AE57" s="361" t="s">
        <v>615</v>
      </c>
      <c r="AF57" s="361"/>
      <c r="AG57" s="361"/>
      <c r="AH57" s="361"/>
      <c r="AI57" s="361" t="s">
        <v>616</v>
      </c>
      <c r="AJ57" s="361"/>
      <c r="AK57" s="361"/>
      <c r="AL57" s="361"/>
      <c r="AM57" s="361" t="s">
        <v>822</v>
      </c>
      <c r="AN57" s="361"/>
      <c r="AO57" s="361"/>
      <c r="AP57" s="361"/>
      <c r="AQ57" s="361" t="s">
        <v>823</v>
      </c>
      <c r="AR57" s="361"/>
      <c r="AS57" s="361"/>
      <c r="AT57" s="361"/>
      <c r="AU57" s="361"/>
      <c r="AV57" s="361"/>
      <c r="AW57" s="361"/>
      <c r="AX57" s="362"/>
      <c r="AY57">
        <f>$AY$55</f>
        <v>1</v>
      </c>
    </row>
    <row r="58" spans="1:51" ht="23.25" customHeight="1" x14ac:dyDescent="0.15">
      <c r="A58" s="363" t="s">
        <v>566</v>
      </c>
      <c r="B58" s="364"/>
      <c r="C58" s="364"/>
      <c r="D58" s="364"/>
      <c r="E58" s="364"/>
      <c r="F58" s="365"/>
      <c r="G58" s="224" t="s">
        <v>567</v>
      </c>
      <c r="H58" s="224"/>
      <c r="I58" s="224"/>
      <c r="J58" s="224"/>
      <c r="K58" s="224"/>
      <c r="L58" s="224"/>
      <c r="M58" s="224"/>
      <c r="N58" s="224"/>
      <c r="O58" s="224"/>
      <c r="P58" s="224"/>
      <c r="Q58" s="224"/>
      <c r="R58" s="224"/>
      <c r="S58" s="224"/>
      <c r="T58" s="224"/>
      <c r="U58" s="224"/>
      <c r="V58" s="224"/>
      <c r="W58" s="224"/>
      <c r="X58" s="251"/>
      <c r="Y58" s="422"/>
      <c r="Z58" s="423"/>
      <c r="AA58" s="424"/>
      <c r="AB58" s="223" t="s">
        <v>11</v>
      </c>
      <c r="AC58" s="224"/>
      <c r="AD58" s="251"/>
      <c r="AE58" s="386" t="s">
        <v>402</v>
      </c>
      <c r="AF58" s="386"/>
      <c r="AG58" s="386"/>
      <c r="AH58" s="386"/>
      <c r="AI58" s="386" t="s">
        <v>554</v>
      </c>
      <c r="AJ58" s="386"/>
      <c r="AK58" s="386"/>
      <c r="AL58" s="386"/>
      <c r="AM58" s="386" t="s">
        <v>370</v>
      </c>
      <c r="AN58" s="386"/>
      <c r="AO58" s="386"/>
      <c r="AP58" s="386"/>
      <c r="AQ58" s="387" t="s">
        <v>576</v>
      </c>
      <c r="AR58" s="388"/>
      <c r="AS58" s="388"/>
      <c r="AT58" s="388"/>
      <c r="AU58" s="388"/>
      <c r="AV58" s="388"/>
      <c r="AW58" s="388"/>
      <c r="AX58" s="389"/>
      <c r="AY58">
        <f>IF(SUBSTITUTE(SUBSTITUTE($G$59,"／",""),"　","")="",0,1)</f>
        <v>1</v>
      </c>
    </row>
    <row r="59" spans="1:51" ht="23.25" customHeight="1" x14ac:dyDescent="0.15">
      <c r="A59" s="366"/>
      <c r="B59" s="367"/>
      <c r="C59" s="367"/>
      <c r="D59" s="367"/>
      <c r="E59" s="367"/>
      <c r="F59" s="368"/>
      <c r="G59" s="429" t="s">
        <v>610</v>
      </c>
      <c r="H59" s="430"/>
      <c r="I59" s="430"/>
      <c r="J59" s="430"/>
      <c r="K59" s="430"/>
      <c r="L59" s="430"/>
      <c r="M59" s="430"/>
      <c r="N59" s="430"/>
      <c r="O59" s="430"/>
      <c r="P59" s="430"/>
      <c r="Q59" s="430"/>
      <c r="R59" s="430"/>
      <c r="S59" s="430"/>
      <c r="T59" s="430"/>
      <c r="U59" s="430"/>
      <c r="V59" s="430"/>
      <c r="W59" s="430"/>
      <c r="X59" s="430"/>
      <c r="Y59" s="433" t="s">
        <v>566</v>
      </c>
      <c r="Z59" s="434"/>
      <c r="AA59" s="435"/>
      <c r="AB59" s="436" t="s">
        <v>617</v>
      </c>
      <c r="AC59" s="437"/>
      <c r="AD59" s="438"/>
      <c r="AE59" s="335">
        <v>790040</v>
      </c>
      <c r="AF59" s="335"/>
      <c r="AG59" s="335"/>
      <c r="AH59" s="335"/>
      <c r="AI59" s="357">
        <v>85800</v>
      </c>
      <c r="AJ59" s="337"/>
      <c r="AK59" s="337"/>
      <c r="AL59" s="462"/>
      <c r="AM59" s="335">
        <f>111720/2</f>
        <v>55860</v>
      </c>
      <c r="AN59" s="335"/>
      <c r="AO59" s="335"/>
      <c r="AP59" s="335"/>
      <c r="AQ59" s="357">
        <v>78320000</v>
      </c>
      <c r="AR59" s="337"/>
      <c r="AS59" s="337"/>
      <c r="AT59" s="337"/>
      <c r="AU59" s="337"/>
      <c r="AV59" s="337"/>
      <c r="AW59" s="337"/>
      <c r="AX59" s="338"/>
      <c r="AY59">
        <f>$AY$58</f>
        <v>1</v>
      </c>
    </row>
    <row r="60" spans="1:51" ht="46.5" customHeight="1" thickBot="1" x14ac:dyDescent="0.2">
      <c r="A60" s="369"/>
      <c r="B60" s="359"/>
      <c r="C60" s="359"/>
      <c r="D60" s="359"/>
      <c r="E60" s="359"/>
      <c r="F60" s="370"/>
      <c r="G60" s="431"/>
      <c r="H60" s="432"/>
      <c r="I60" s="432"/>
      <c r="J60" s="432"/>
      <c r="K60" s="432"/>
      <c r="L60" s="432"/>
      <c r="M60" s="432"/>
      <c r="N60" s="432"/>
      <c r="O60" s="432"/>
      <c r="P60" s="432"/>
      <c r="Q60" s="432"/>
      <c r="R60" s="432"/>
      <c r="S60" s="432"/>
      <c r="T60" s="432"/>
      <c r="U60" s="432"/>
      <c r="V60" s="432"/>
      <c r="W60" s="432"/>
      <c r="X60" s="432"/>
      <c r="Y60" s="354" t="s">
        <v>568</v>
      </c>
      <c r="Z60" s="390"/>
      <c r="AA60" s="391"/>
      <c r="AB60" s="392" t="s">
        <v>569</v>
      </c>
      <c r="AC60" s="393"/>
      <c r="AD60" s="394"/>
      <c r="AE60" s="361" t="s">
        <v>618</v>
      </c>
      <c r="AF60" s="361"/>
      <c r="AG60" s="361"/>
      <c r="AH60" s="361"/>
      <c r="AI60" s="464" t="s">
        <v>619</v>
      </c>
      <c r="AJ60" s="465"/>
      <c r="AK60" s="465"/>
      <c r="AL60" s="466"/>
      <c r="AM60" s="361" t="s">
        <v>820</v>
      </c>
      <c r="AN60" s="361"/>
      <c r="AO60" s="361"/>
      <c r="AP60" s="361"/>
      <c r="AQ60" s="361" t="s">
        <v>821</v>
      </c>
      <c r="AR60" s="361"/>
      <c r="AS60" s="361"/>
      <c r="AT60" s="361"/>
      <c r="AU60" s="361"/>
      <c r="AV60" s="361"/>
      <c r="AW60" s="361"/>
      <c r="AX60" s="362"/>
      <c r="AY60">
        <f>$AY$58</f>
        <v>1</v>
      </c>
    </row>
    <row r="61" spans="1:51" ht="27" customHeight="1" x14ac:dyDescent="0.15">
      <c r="A61" s="467" t="s">
        <v>45</v>
      </c>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9"/>
    </row>
    <row r="62" spans="1:51" ht="27" customHeight="1" x14ac:dyDescent="0.15">
      <c r="A62" s="5"/>
      <c r="B62" s="6"/>
      <c r="C62" s="470" t="s">
        <v>30</v>
      </c>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2"/>
      <c r="AD62" s="471" t="s">
        <v>34</v>
      </c>
      <c r="AE62" s="471"/>
      <c r="AF62" s="471"/>
      <c r="AG62" s="473" t="s">
        <v>29</v>
      </c>
      <c r="AH62" s="471"/>
      <c r="AI62" s="471"/>
      <c r="AJ62" s="471"/>
      <c r="AK62" s="471"/>
      <c r="AL62" s="471"/>
      <c r="AM62" s="471"/>
      <c r="AN62" s="471"/>
      <c r="AO62" s="471"/>
      <c r="AP62" s="471"/>
      <c r="AQ62" s="471"/>
      <c r="AR62" s="471"/>
      <c r="AS62" s="471"/>
      <c r="AT62" s="471"/>
      <c r="AU62" s="471"/>
      <c r="AV62" s="471"/>
      <c r="AW62" s="471"/>
      <c r="AX62" s="474"/>
    </row>
    <row r="63" spans="1:51" ht="78.95" customHeight="1" x14ac:dyDescent="0.15">
      <c r="A63" s="508" t="s">
        <v>134</v>
      </c>
      <c r="B63" s="509"/>
      <c r="C63" s="514" t="s">
        <v>135</v>
      </c>
      <c r="D63" s="515"/>
      <c r="E63" s="515"/>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6"/>
      <c r="AD63" s="517" t="s">
        <v>592</v>
      </c>
      <c r="AE63" s="518"/>
      <c r="AF63" s="518"/>
      <c r="AG63" s="519" t="s">
        <v>620</v>
      </c>
      <c r="AH63" s="520"/>
      <c r="AI63" s="520"/>
      <c r="AJ63" s="520"/>
      <c r="AK63" s="520"/>
      <c r="AL63" s="520"/>
      <c r="AM63" s="520"/>
      <c r="AN63" s="520"/>
      <c r="AO63" s="520"/>
      <c r="AP63" s="520"/>
      <c r="AQ63" s="520"/>
      <c r="AR63" s="520"/>
      <c r="AS63" s="520"/>
      <c r="AT63" s="520"/>
      <c r="AU63" s="520"/>
      <c r="AV63" s="520"/>
      <c r="AW63" s="520"/>
      <c r="AX63" s="521"/>
    </row>
    <row r="64" spans="1:51" ht="107.25" customHeight="1" x14ac:dyDescent="0.15">
      <c r="A64" s="510"/>
      <c r="B64" s="511"/>
      <c r="C64" s="522" t="s">
        <v>35</v>
      </c>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4"/>
      <c r="AD64" s="498" t="s">
        <v>592</v>
      </c>
      <c r="AE64" s="499"/>
      <c r="AF64" s="499"/>
      <c r="AG64" s="525" t="s">
        <v>621</v>
      </c>
      <c r="AH64" s="526"/>
      <c r="AI64" s="526"/>
      <c r="AJ64" s="526"/>
      <c r="AK64" s="526"/>
      <c r="AL64" s="526"/>
      <c r="AM64" s="526"/>
      <c r="AN64" s="526"/>
      <c r="AO64" s="526"/>
      <c r="AP64" s="526"/>
      <c r="AQ64" s="526"/>
      <c r="AR64" s="526"/>
      <c r="AS64" s="526"/>
      <c r="AT64" s="526"/>
      <c r="AU64" s="526"/>
      <c r="AV64" s="526"/>
      <c r="AW64" s="526"/>
      <c r="AX64" s="527"/>
    </row>
    <row r="65" spans="1:50" ht="114" customHeight="1" x14ac:dyDescent="0.15">
      <c r="A65" s="512"/>
      <c r="B65" s="513"/>
      <c r="C65" s="528" t="s">
        <v>136</v>
      </c>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29"/>
      <c r="AC65" s="530"/>
      <c r="AD65" s="531" t="s">
        <v>592</v>
      </c>
      <c r="AE65" s="532"/>
      <c r="AF65" s="532"/>
      <c r="AG65" s="533" t="s">
        <v>622</v>
      </c>
      <c r="AH65" s="534"/>
      <c r="AI65" s="534"/>
      <c r="AJ65" s="534"/>
      <c r="AK65" s="534"/>
      <c r="AL65" s="534"/>
      <c r="AM65" s="534"/>
      <c r="AN65" s="534"/>
      <c r="AO65" s="534"/>
      <c r="AP65" s="534"/>
      <c r="AQ65" s="534"/>
      <c r="AR65" s="534"/>
      <c r="AS65" s="534"/>
      <c r="AT65" s="534"/>
      <c r="AU65" s="534"/>
      <c r="AV65" s="534"/>
      <c r="AW65" s="534"/>
      <c r="AX65" s="535"/>
    </row>
    <row r="66" spans="1:50" ht="36" customHeight="1" x14ac:dyDescent="0.15">
      <c r="A66" s="132" t="s">
        <v>37</v>
      </c>
      <c r="B66" s="475"/>
      <c r="C66" s="481" t="s">
        <v>39</v>
      </c>
      <c r="D66" s="482"/>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4"/>
      <c r="AD66" s="485" t="s">
        <v>592</v>
      </c>
      <c r="AE66" s="486"/>
      <c r="AF66" s="486"/>
      <c r="AG66" s="487" t="s">
        <v>623</v>
      </c>
      <c r="AH66" s="139"/>
      <c r="AI66" s="139"/>
      <c r="AJ66" s="139"/>
      <c r="AK66" s="139"/>
      <c r="AL66" s="139"/>
      <c r="AM66" s="139"/>
      <c r="AN66" s="139"/>
      <c r="AO66" s="139"/>
      <c r="AP66" s="139"/>
      <c r="AQ66" s="139"/>
      <c r="AR66" s="139"/>
      <c r="AS66" s="139"/>
      <c r="AT66" s="139"/>
      <c r="AU66" s="139"/>
      <c r="AV66" s="139"/>
      <c r="AW66" s="139"/>
      <c r="AX66" s="140"/>
    </row>
    <row r="67" spans="1:50" ht="47.25" customHeight="1" x14ac:dyDescent="0.15">
      <c r="A67" s="476"/>
      <c r="B67" s="477"/>
      <c r="C67" s="491"/>
      <c r="D67" s="492"/>
      <c r="E67" s="495" t="s">
        <v>250</v>
      </c>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7"/>
      <c r="AD67" s="498" t="s">
        <v>624</v>
      </c>
      <c r="AE67" s="499"/>
      <c r="AF67" s="500"/>
      <c r="AG67" s="488"/>
      <c r="AH67" s="489"/>
      <c r="AI67" s="489"/>
      <c r="AJ67" s="489"/>
      <c r="AK67" s="489"/>
      <c r="AL67" s="489"/>
      <c r="AM67" s="489"/>
      <c r="AN67" s="489"/>
      <c r="AO67" s="489"/>
      <c r="AP67" s="489"/>
      <c r="AQ67" s="489"/>
      <c r="AR67" s="489"/>
      <c r="AS67" s="489"/>
      <c r="AT67" s="489"/>
      <c r="AU67" s="489"/>
      <c r="AV67" s="489"/>
      <c r="AW67" s="489"/>
      <c r="AX67" s="490"/>
    </row>
    <row r="68" spans="1:50" ht="39" customHeight="1" x14ac:dyDescent="0.15">
      <c r="A68" s="476"/>
      <c r="B68" s="477"/>
      <c r="C68" s="493"/>
      <c r="D68" s="494"/>
      <c r="E68" s="501" t="s">
        <v>216</v>
      </c>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3"/>
      <c r="AD68" s="504" t="s">
        <v>624</v>
      </c>
      <c r="AE68" s="505"/>
      <c r="AF68" s="505"/>
      <c r="AG68" s="488"/>
      <c r="AH68" s="489"/>
      <c r="AI68" s="489"/>
      <c r="AJ68" s="489"/>
      <c r="AK68" s="489"/>
      <c r="AL68" s="489"/>
      <c r="AM68" s="489"/>
      <c r="AN68" s="489"/>
      <c r="AO68" s="489"/>
      <c r="AP68" s="489"/>
      <c r="AQ68" s="489"/>
      <c r="AR68" s="489"/>
      <c r="AS68" s="489"/>
      <c r="AT68" s="489"/>
      <c r="AU68" s="489"/>
      <c r="AV68" s="489"/>
      <c r="AW68" s="489"/>
      <c r="AX68" s="490"/>
    </row>
    <row r="69" spans="1:50" ht="26.25" customHeight="1" x14ac:dyDescent="0.15">
      <c r="A69" s="476"/>
      <c r="B69" s="478"/>
      <c r="C69" s="506" t="s">
        <v>40</v>
      </c>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50" t="s">
        <v>625</v>
      </c>
      <c r="AE69" s="551"/>
      <c r="AF69" s="551"/>
      <c r="AG69" s="552"/>
      <c r="AH69" s="553"/>
      <c r="AI69" s="553"/>
      <c r="AJ69" s="553"/>
      <c r="AK69" s="553"/>
      <c r="AL69" s="553"/>
      <c r="AM69" s="553"/>
      <c r="AN69" s="553"/>
      <c r="AO69" s="553"/>
      <c r="AP69" s="553"/>
      <c r="AQ69" s="553"/>
      <c r="AR69" s="553"/>
      <c r="AS69" s="553"/>
      <c r="AT69" s="553"/>
      <c r="AU69" s="553"/>
      <c r="AV69" s="553"/>
      <c r="AW69" s="553"/>
      <c r="AX69" s="554"/>
    </row>
    <row r="70" spans="1:50" ht="56.1" customHeight="1" x14ac:dyDescent="0.15">
      <c r="A70" s="476"/>
      <c r="B70" s="478"/>
      <c r="C70" s="548" t="s">
        <v>137</v>
      </c>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498" t="s">
        <v>592</v>
      </c>
      <c r="AE70" s="499"/>
      <c r="AF70" s="499"/>
      <c r="AG70" s="525" t="s">
        <v>626</v>
      </c>
      <c r="AH70" s="526"/>
      <c r="AI70" s="526"/>
      <c r="AJ70" s="526"/>
      <c r="AK70" s="526"/>
      <c r="AL70" s="526"/>
      <c r="AM70" s="526"/>
      <c r="AN70" s="526"/>
      <c r="AO70" s="526"/>
      <c r="AP70" s="526"/>
      <c r="AQ70" s="526"/>
      <c r="AR70" s="526"/>
      <c r="AS70" s="526"/>
      <c r="AT70" s="526"/>
      <c r="AU70" s="526"/>
      <c r="AV70" s="526"/>
      <c r="AW70" s="526"/>
      <c r="AX70" s="527"/>
    </row>
    <row r="71" spans="1:50" ht="26.25" customHeight="1" x14ac:dyDescent="0.15">
      <c r="A71" s="476"/>
      <c r="B71" s="478"/>
      <c r="C71" s="548" t="s">
        <v>36</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498" t="s">
        <v>625</v>
      </c>
      <c r="AE71" s="499"/>
      <c r="AF71" s="499"/>
      <c r="AG71" s="555"/>
      <c r="AH71" s="556"/>
      <c r="AI71" s="556"/>
      <c r="AJ71" s="556"/>
      <c r="AK71" s="556"/>
      <c r="AL71" s="556"/>
      <c r="AM71" s="556"/>
      <c r="AN71" s="556"/>
      <c r="AO71" s="556"/>
      <c r="AP71" s="556"/>
      <c r="AQ71" s="556"/>
      <c r="AR71" s="556"/>
      <c r="AS71" s="556"/>
      <c r="AT71" s="556"/>
      <c r="AU71" s="556"/>
      <c r="AV71" s="556"/>
      <c r="AW71" s="556"/>
      <c r="AX71" s="557"/>
    </row>
    <row r="72" spans="1:50" ht="26.25" customHeight="1" x14ac:dyDescent="0.15">
      <c r="A72" s="476"/>
      <c r="B72" s="478"/>
      <c r="C72" s="548" t="s">
        <v>41</v>
      </c>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49"/>
      <c r="AD72" s="498" t="s">
        <v>592</v>
      </c>
      <c r="AE72" s="499"/>
      <c r="AF72" s="499"/>
      <c r="AG72" s="525" t="s">
        <v>627</v>
      </c>
      <c r="AH72" s="526"/>
      <c r="AI72" s="526"/>
      <c r="AJ72" s="526"/>
      <c r="AK72" s="526"/>
      <c r="AL72" s="526"/>
      <c r="AM72" s="526"/>
      <c r="AN72" s="526"/>
      <c r="AO72" s="526"/>
      <c r="AP72" s="526"/>
      <c r="AQ72" s="526"/>
      <c r="AR72" s="526"/>
      <c r="AS72" s="526"/>
      <c r="AT72" s="526"/>
      <c r="AU72" s="526"/>
      <c r="AV72" s="526"/>
      <c r="AW72" s="526"/>
      <c r="AX72" s="527"/>
    </row>
    <row r="73" spans="1:50" ht="26.25" customHeight="1" x14ac:dyDescent="0.15">
      <c r="A73" s="476"/>
      <c r="B73" s="478"/>
      <c r="C73" s="548" t="s">
        <v>228</v>
      </c>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49"/>
      <c r="AD73" s="539" t="s">
        <v>592</v>
      </c>
      <c r="AE73" s="540"/>
      <c r="AF73" s="540"/>
      <c r="AG73" s="541" t="s">
        <v>628</v>
      </c>
      <c r="AH73" s="542"/>
      <c r="AI73" s="542"/>
      <c r="AJ73" s="542"/>
      <c r="AK73" s="542"/>
      <c r="AL73" s="542"/>
      <c r="AM73" s="542"/>
      <c r="AN73" s="542"/>
      <c r="AO73" s="542"/>
      <c r="AP73" s="542"/>
      <c r="AQ73" s="542"/>
      <c r="AR73" s="542"/>
      <c r="AS73" s="542"/>
      <c r="AT73" s="542"/>
      <c r="AU73" s="542"/>
      <c r="AV73" s="542"/>
      <c r="AW73" s="542"/>
      <c r="AX73" s="543"/>
    </row>
    <row r="74" spans="1:50" ht="26.25" customHeight="1" x14ac:dyDescent="0.15">
      <c r="A74" s="476"/>
      <c r="B74" s="478"/>
      <c r="C74" s="536" t="s">
        <v>229</v>
      </c>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c r="AB74" s="537"/>
      <c r="AC74" s="538"/>
      <c r="AD74" s="539" t="s">
        <v>592</v>
      </c>
      <c r="AE74" s="540"/>
      <c r="AF74" s="540"/>
      <c r="AG74" s="541" t="s">
        <v>629</v>
      </c>
      <c r="AH74" s="542"/>
      <c r="AI74" s="542"/>
      <c r="AJ74" s="542"/>
      <c r="AK74" s="542"/>
      <c r="AL74" s="542"/>
      <c r="AM74" s="542"/>
      <c r="AN74" s="542"/>
      <c r="AO74" s="542"/>
      <c r="AP74" s="542"/>
      <c r="AQ74" s="542"/>
      <c r="AR74" s="542"/>
      <c r="AS74" s="542"/>
      <c r="AT74" s="542"/>
      <c r="AU74" s="542"/>
      <c r="AV74" s="542"/>
      <c r="AW74" s="542"/>
      <c r="AX74" s="543"/>
    </row>
    <row r="75" spans="1:50" ht="53.45" customHeight="1" x14ac:dyDescent="0.15">
      <c r="A75" s="479"/>
      <c r="B75" s="480"/>
      <c r="C75" s="544" t="s">
        <v>220</v>
      </c>
      <c r="D75" s="545"/>
      <c r="E75" s="545"/>
      <c r="F75" s="545"/>
      <c r="G75" s="545"/>
      <c r="H75" s="545"/>
      <c r="I75" s="545"/>
      <c r="J75" s="545"/>
      <c r="K75" s="545"/>
      <c r="L75" s="545"/>
      <c r="M75" s="545"/>
      <c r="N75" s="545"/>
      <c r="O75" s="545"/>
      <c r="P75" s="545"/>
      <c r="Q75" s="545"/>
      <c r="R75" s="545"/>
      <c r="S75" s="545"/>
      <c r="T75" s="545"/>
      <c r="U75" s="545"/>
      <c r="V75" s="545"/>
      <c r="W75" s="545"/>
      <c r="X75" s="545"/>
      <c r="Y75" s="545"/>
      <c r="Z75" s="545"/>
      <c r="AA75" s="545"/>
      <c r="AB75" s="545"/>
      <c r="AC75" s="546"/>
      <c r="AD75" s="531" t="s">
        <v>592</v>
      </c>
      <c r="AE75" s="532"/>
      <c r="AF75" s="547"/>
      <c r="AG75" s="533" t="s">
        <v>630</v>
      </c>
      <c r="AH75" s="534"/>
      <c r="AI75" s="534"/>
      <c r="AJ75" s="534"/>
      <c r="AK75" s="534"/>
      <c r="AL75" s="534"/>
      <c r="AM75" s="534"/>
      <c r="AN75" s="534"/>
      <c r="AO75" s="534"/>
      <c r="AP75" s="534"/>
      <c r="AQ75" s="534"/>
      <c r="AR75" s="534"/>
      <c r="AS75" s="534"/>
      <c r="AT75" s="534"/>
      <c r="AU75" s="534"/>
      <c r="AV75" s="534"/>
      <c r="AW75" s="534"/>
      <c r="AX75" s="535"/>
    </row>
    <row r="76" spans="1:50" ht="54" customHeight="1" x14ac:dyDescent="0.15">
      <c r="A76" s="132" t="s">
        <v>38</v>
      </c>
      <c r="B76" s="561"/>
      <c r="C76" s="562" t="s">
        <v>221</v>
      </c>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4"/>
      <c r="AD76" s="550" t="s">
        <v>592</v>
      </c>
      <c r="AE76" s="551"/>
      <c r="AF76" s="565"/>
      <c r="AG76" s="566" t="s">
        <v>631</v>
      </c>
      <c r="AH76" s="567"/>
      <c r="AI76" s="567"/>
      <c r="AJ76" s="567"/>
      <c r="AK76" s="567"/>
      <c r="AL76" s="567"/>
      <c r="AM76" s="567"/>
      <c r="AN76" s="567"/>
      <c r="AO76" s="567"/>
      <c r="AP76" s="567"/>
      <c r="AQ76" s="567"/>
      <c r="AR76" s="567"/>
      <c r="AS76" s="567"/>
      <c r="AT76" s="567"/>
      <c r="AU76" s="567"/>
      <c r="AV76" s="567"/>
      <c r="AW76" s="567"/>
      <c r="AX76" s="568"/>
    </row>
    <row r="77" spans="1:50" ht="35.25" customHeight="1" x14ac:dyDescent="0.15">
      <c r="A77" s="476"/>
      <c r="B77" s="478"/>
      <c r="C77" s="569" t="s">
        <v>43</v>
      </c>
      <c r="D77" s="570"/>
      <c r="E77" s="570"/>
      <c r="F77" s="570"/>
      <c r="G77" s="570"/>
      <c r="H77" s="570"/>
      <c r="I77" s="570"/>
      <c r="J77" s="570"/>
      <c r="K77" s="570"/>
      <c r="L77" s="570"/>
      <c r="M77" s="570"/>
      <c r="N77" s="570"/>
      <c r="O77" s="570"/>
      <c r="P77" s="570"/>
      <c r="Q77" s="570"/>
      <c r="R77" s="570"/>
      <c r="S77" s="570"/>
      <c r="T77" s="570"/>
      <c r="U77" s="570"/>
      <c r="V77" s="570"/>
      <c r="W77" s="570"/>
      <c r="X77" s="570"/>
      <c r="Y77" s="570"/>
      <c r="Z77" s="570"/>
      <c r="AA77" s="570"/>
      <c r="AB77" s="570"/>
      <c r="AC77" s="571"/>
      <c r="AD77" s="572" t="s">
        <v>625</v>
      </c>
      <c r="AE77" s="573"/>
      <c r="AF77" s="573"/>
      <c r="AG77" s="555"/>
      <c r="AH77" s="556"/>
      <c r="AI77" s="556"/>
      <c r="AJ77" s="556"/>
      <c r="AK77" s="556"/>
      <c r="AL77" s="556"/>
      <c r="AM77" s="556"/>
      <c r="AN77" s="556"/>
      <c r="AO77" s="556"/>
      <c r="AP77" s="556"/>
      <c r="AQ77" s="556"/>
      <c r="AR77" s="556"/>
      <c r="AS77" s="556"/>
      <c r="AT77" s="556"/>
      <c r="AU77" s="556"/>
      <c r="AV77" s="556"/>
      <c r="AW77" s="556"/>
      <c r="AX77" s="557"/>
    </row>
    <row r="78" spans="1:50" ht="27" customHeight="1" x14ac:dyDescent="0.15">
      <c r="A78" s="476"/>
      <c r="B78" s="478"/>
      <c r="C78" s="548" t="s">
        <v>187</v>
      </c>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498" t="s">
        <v>625</v>
      </c>
      <c r="AE78" s="499"/>
      <c r="AF78" s="499"/>
      <c r="AG78" s="555"/>
      <c r="AH78" s="556"/>
      <c r="AI78" s="556"/>
      <c r="AJ78" s="556"/>
      <c r="AK78" s="556"/>
      <c r="AL78" s="556"/>
      <c r="AM78" s="556"/>
      <c r="AN78" s="556"/>
      <c r="AO78" s="556"/>
      <c r="AP78" s="556"/>
      <c r="AQ78" s="556"/>
      <c r="AR78" s="556"/>
      <c r="AS78" s="556"/>
      <c r="AT78" s="556"/>
      <c r="AU78" s="556"/>
      <c r="AV78" s="556"/>
      <c r="AW78" s="556"/>
      <c r="AX78" s="557"/>
    </row>
    <row r="79" spans="1:50" ht="168" customHeight="1" x14ac:dyDescent="0.15">
      <c r="A79" s="479"/>
      <c r="B79" s="480"/>
      <c r="C79" s="548" t="s">
        <v>42</v>
      </c>
      <c r="D79" s="524"/>
      <c r="E79" s="524"/>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498" t="s">
        <v>592</v>
      </c>
      <c r="AE79" s="499"/>
      <c r="AF79" s="499"/>
      <c r="AG79" s="558" t="s">
        <v>632</v>
      </c>
      <c r="AH79" s="559"/>
      <c r="AI79" s="559"/>
      <c r="AJ79" s="559"/>
      <c r="AK79" s="559"/>
      <c r="AL79" s="559"/>
      <c r="AM79" s="559"/>
      <c r="AN79" s="559"/>
      <c r="AO79" s="559"/>
      <c r="AP79" s="559"/>
      <c r="AQ79" s="559"/>
      <c r="AR79" s="559"/>
      <c r="AS79" s="559"/>
      <c r="AT79" s="559"/>
      <c r="AU79" s="559"/>
      <c r="AV79" s="559"/>
      <c r="AW79" s="559"/>
      <c r="AX79" s="560"/>
    </row>
    <row r="80" spans="1:50" ht="41.25" customHeight="1" x14ac:dyDescent="0.15">
      <c r="A80" s="596" t="s">
        <v>55</v>
      </c>
      <c r="B80" s="597"/>
      <c r="C80" s="602" t="s">
        <v>138</v>
      </c>
      <c r="D80" s="603"/>
      <c r="E80" s="603"/>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482"/>
      <c r="AD80" s="550" t="s">
        <v>625</v>
      </c>
      <c r="AE80" s="551"/>
      <c r="AF80" s="551"/>
      <c r="AG80" s="324" t="s">
        <v>605</v>
      </c>
      <c r="AH80" s="348"/>
      <c r="AI80" s="348"/>
      <c r="AJ80" s="348"/>
      <c r="AK80" s="348"/>
      <c r="AL80" s="348"/>
      <c r="AM80" s="348"/>
      <c r="AN80" s="348"/>
      <c r="AO80" s="348"/>
      <c r="AP80" s="348"/>
      <c r="AQ80" s="348"/>
      <c r="AR80" s="348"/>
      <c r="AS80" s="348"/>
      <c r="AT80" s="348"/>
      <c r="AU80" s="348"/>
      <c r="AV80" s="348"/>
      <c r="AW80" s="348"/>
      <c r="AX80" s="604"/>
    </row>
    <row r="81" spans="1:50" ht="19.7" customHeight="1" x14ac:dyDescent="0.15">
      <c r="A81" s="598"/>
      <c r="B81" s="599"/>
      <c r="C81" s="114" t="s">
        <v>0</v>
      </c>
      <c r="D81" s="115"/>
      <c r="E81" s="115"/>
      <c r="F81" s="115"/>
      <c r="G81" s="115"/>
      <c r="H81" s="115"/>
      <c r="I81" s="115"/>
      <c r="J81" s="115"/>
      <c r="K81" s="115"/>
      <c r="L81" s="115"/>
      <c r="M81" s="115"/>
      <c r="N81" s="115"/>
      <c r="O81" s="111" t="s">
        <v>585</v>
      </c>
      <c r="P81" s="112"/>
      <c r="Q81" s="112"/>
      <c r="R81" s="112"/>
      <c r="S81" s="112"/>
      <c r="T81" s="112"/>
      <c r="U81" s="112"/>
      <c r="V81" s="112"/>
      <c r="W81" s="112"/>
      <c r="X81" s="112"/>
      <c r="Y81" s="112"/>
      <c r="Z81" s="112"/>
      <c r="AA81" s="112"/>
      <c r="AB81" s="112"/>
      <c r="AC81" s="112"/>
      <c r="AD81" s="112"/>
      <c r="AE81" s="112"/>
      <c r="AF81" s="113"/>
      <c r="AG81" s="605"/>
      <c r="AH81" s="350"/>
      <c r="AI81" s="350"/>
      <c r="AJ81" s="350"/>
      <c r="AK81" s="350"/>
      <c r="AL81" s="350"/>
      <c r="AM81" s="350"/>
      <c r="AN81" s="350"/>
      <c r="AO81" s="350"/>
      <c r="AP81" s="350"/>
      <c r="AQ81" s="350"/>
      <c r="AR81" s="350"/>
      <c r="AS81" s="350"/>
      <c r="AT81" s="350"/>
      <c r="AU81" s="350"/>
      <c r="AV81" s="350"/>
      <c r="AW81" s="350"/>
      <c r="AX81" s="606"/>
    </row>
    <row r="82" spans="1:50" ht="24.75" customHeight="1" x14ac:dyDescent="0.15">
      <c r="A82" s="598"/>
      <c r="B82" s="599"/>
      <c r="C82" s="96"/>
      <c r="D82" s="97"/>
      <c r="E82" s="98"/>
      <c r="F82" s="98"/>
      <c r="G82" s="98"/>
      <c r="H82" s="99"/>
      <c r="I82" s="99"/>
      <c r="J82" s="100"/>
      <c r="K82" s="100"/>
      <c r="L82" s="100"/>
      <c r="M82" s="99"/>
      <c r="N82" s="101"/>
      <c r="O82" s="102"/>
      <c r="P82" s="103"/>
      <c r="Q82" s="103"/>
      <c r="R82" s="103"/>
      <c r="S82" s="103"/>
      <c r="T82" s="103"/>
      <c r="U82" s="103"/>
      <c r="V82" s="103"/>
      <c r="W82" s="103"/>
      <c r="X82" s="103"/>
      <c r="Y82" s="103"/>
      <c r="Z82" s="103"/>
      <c r="AA82" s="103"/>
      <c r="AB82" s="103"/>
      <c r="AC82" s="103"/>
      <c r="AD82" s="103"/>
      <c r="AE82" s="103"/>
      <c r="AF82" s="104"/>
      <c r="AG82" s="605"/>
      <c r="AH82" s="350"/>
      <c r="AI82" s="350"/>
      <c r="AJ82" s="350"/>
      <c r="AK82" s="350"/>
      <c r="AL82" s="350"/>
      <c r="AM82" s="350"/>
      <c r="AN82" s="350"/>
      <c r="AO82" s="350"/>
      <c r="AP82" s="350"/>
      <c r="AQ82" s="350"/>
      <c r="AR82" s="350"/>
      <c r="AS82" s="350"/>
      <c r="AT82" s="350"/>
      <c r="AU82" s="350"/>
      <c r="AV82" s="350"/>
      <c r="AW82" s="350"/>
      <c r="AX82" s="606"/>
    </row>
    <row r="83" spans="1:50" ht="24.75" customHeight="1" x14ac:dyDescent="0.15">
      <c r="A83" s="598"/>
      <c r="B83" s="599"/>
      <c r="C83" s="117"/>
      <c r="D83" s="118"/>
      <c r="E83" s="98"/>
      <c r="F83" s="98"/>
      <c r="G83" s="98"/>
      <c r="H83" s="99"/>
      <c r="I83" s="99"/>
      <c r="J83" s="593"/>
      <c r="K83" s="593"/>
      <c r="L83" s="593"/>
      <c r="M83" s="594"/>
      <c r="N83" s="595"/>
      <c r="O83" s="105"/>
      <c r="P83" s="106"/>
      <c r="Q83" s="106"/>
      <c r="R83" s="106"/>
      <c r="S83" s="106"/>
      <c r="T83" s="106"/>
      <c r="U83" s="106"/>
      <c r="V83" s="106"/>
      <c r="W83" s="106"/>
      <c r="X83" s="106"/>
      <c r="Y83" s="106"/>
      <c r="Z83" s="106"/>
      <c r="AA83" s="106"/>
      <c r="AB83" s="106"/>
      <c r="AC83" s="106"/>
      <c r="AD83" s="106"/>
      <c r="AE83" s="106"/>
      <c r="AF83" s="107"/>
      <c r="AG83" s="605"/>
      <c r="AH83" s="350"/>
      <c r="AI83" s="350"/>
      <c r="AJ83" s="350"/>
      <c r="AK83" s="350"/>
      <c r="AL83" s="350"/>
      <c r="AM83" s="350"/>
      <c r="AN83" s="350"/>
      <c r="AO83" s="350"/>
      <c r="AP83" s="350"/>
      <c r="AQ83" s="350"/>
      <c r="AR83" s="350"/>
      <c r="AS83" s="350"/>
      <c r="AT83" s="350"/>
      <c r="AU83" s="350"/>
      <c r="AV83" s="350"/>
      <c r="AW83" s="350"/>
      <c r="AX83" s="606"/>
    </row>
    <row r="84" spans="1:50" ht="24.75" customHeight="1" x14ac:dyDescent="0.15">
      <c r="A84" s="598"/>
      <c r="B84" s="599"/>
      <c r="C84" s="117"/>
      <c r="D84" s="118"/>
      <c r="E84" s="98"/>
      <c r="F84" s="98"/>
      <c r="G84" s="98"/>
      <c r="H84" s="99"/>
      <c r="I84" s="99"/>
      <c r="J84" s="593"/>
      <c r="K84" s="593"/>
      <c r="L84" s="593"/>
      <c r="M84" s="594"/>
      <c r="N84" s="595"/>
      <c r="O84" s="105"/>
      <c r="P84" s="106"/>
      <c r="Q84" s="106"/>
      <c r="R84" s="106"/>
      <c r="S84" s="106"/>
      <c r="T84" s="106"/>
      <c r="U84" s="106"/>
      <c r="V84" s="106"/>
      <c r="W84" s="106"/>
      <c r="X84" s="106"/>
      <c r="Y84" s="106"/>
      <c r="Z84" s="106"/>
      <c r="AA84" s="106"/>
      <c r="AB84" s="106"/>
      <c r="AC84" s="106"/>
      <c r="AD84" s="106"/>
      <c r="AE84" s="106"/>
      <c r="AF84" s="107"/>
      <c r="AG84" s="605"/>
      <c r="AH84" s="350"/>
      <c r="AI84" s="350"/>
      <c r="AJ84" s="350"/>
      <c r="AK84" s="350"/>
      <c r="AL84" s="350"/>
      <c r="AM84" s="350"/>
      <c r="AN84" s="350"/>
      <c r="AO84" s="350"/>
      <c r="AP84" s="350"/>
      <c r="AQ84" s="350"/>
      <c r="AR84" s="350"/>
      <c r="AS84" s="350"/>
      <c r="AT84" s="350"/>
      <c r="AU84" s="350"/>
      <c r="AV84" s="350"/>
      <c r="AW84" s="350"/>
      <c r="AX84" s="606"/>
    </row>
    <row r="85" spans="1:50" ht="24.75" customHeight="1" x14ac:dyDescent="0.15">
      <c r="A85" s="598"/>
      <c r="B85" s="599"/>
      <c r="C85" s="117"/>
      <c r="D85" s="118"/>
      <c r="E85" s="98"/>
      <c r="F85" s="98"/>
      <c r="G85" s="98"/>
      <c r="H85" s="99"/>
      <c r="I85" s="99"/>
      <c r="J85" s="593"/>
      <c r="K85" s="593"/>
      <c r="L85" s="593"/>
      <c r="M85" s="594"/>
      <c r="N85" s="595"/>
      <c r="O85" s="105"/>
      <c r="P85" s="106"/>
      <c r="Q85" s="106"/>
      <c r="R85" s="106"/>
      <c r="S85" s="106"/>
      <c r="T85" s="106"/>
      <c r="U85" s="106"/>
      <c r="V85" s="106"/>
      <c r="W85" s="106"/>
      <c r="X85" s="106"/>
      <c r="Y85" s="106"/>
      <c r="Z85" s="106"/>
      <c r="AA85" s="106"/>
      <c r="AB85" s="106"/>
      <c r="AC85" s="106"/>
      <c r="AD85" s="106"/>
      <c r="AE85" s="106"/>
      <c r="AF85" s="107"/>
      <c r="AG85" s="605"/>
      <c r="AH85" s="350"/>
      <c r="AI85" s="350"/>
      <c r="AJ85" s="350"/>
      <c r="AK85" s="350"/>
      <c r="AL85" s="350"/>
      <c r="AM85" s="350"/>
      <c r="AN85" s="350"/>
      <c r="AO85" s="350"/>
      <c r="AP85" s="350"/>
      <c r="AQ85" s="350"/>
      <c r="AR85" s="350"/>
      <c r="AS85" s="350"/>
      <c r="AT85" s="350"/>
      <c r="AU85" s="350"/>
      <c r="AV85" s="350"/>
      <c r="AW85" s="350"/>
      <c r="AX85" s="606"/>
    </row>
    <row r="86" spans="1:50" ht="24.75" customHeight="1" x14ac:dyDescent="0.15">
      <c r="A86" s="600"/>
      <c r="B86" s="601"/>
      <c r="C86" s="609"/>
      <c r="D86" s="610"/>
      <c r="E86" s="98"/>
      <c r="F86" s="98"/>
      <c r="G86" s="98"/>
      <c r="H86" s="99"/>
      <c r="I86" s="99"/>
      <c r="J86" s="748"/>
      <c r="K86" s="748"/>
      <c r="L86" s="748"/>
      <c r="M86" s="94"/>
      <c r="N86" s="95"/>
      <c r="O86" s="108"/>
      <c r="P86" s="109"/>
      <c r="Q86" s="109"/>
      <c r="R86" s="109"/>
      <c r="S86" s="109"/>
      <c r="T86" s="109"/>
      <c r="U86" s="109"/>
      <c r="V86" s="109"/>
      <c r="W86" s="109"/>
      <c r="X86" s="109"/>
      <c r="Y86" s="109"/>
      <c r="Z86" s="109"/>
      <c r="AA86" s="109"/>
      <c r="AB86" s="109"/>
      <c r="AC86" s="109"/>
      <c r="AD86" s="109"/>
      <c r="AE86" s="109"/>
      <c r="AF86" s="110"/>
      <c r="AG86" s="607"/>
      <c r="AH86" s="352"/>
      <c r="AI86" s="352"/>
      <c r="AJ86" s="352"/>
      <c r="AK86" s="352"/>
      <c r="AL86" s="352"/>
      <c r="AM86" s="352"/>
      <c r="AN86" s="352"/>
      <c r="AO86" s="352"/>
      <c r="AP86" s="352"/>
      <c r="AQ86" s="352"/>
      <c r="AR86" s="352"/>
      <c r="AS86" s="352"/>
      <c r="AT86" s="352"/>
      <c r="AU86" s="352"/>
      <c r="AV86" s="352"/>
      <c r="AW86" s="352"/>
      <c r="AX86" s="608"/>
    </row>
    <row r="87" spans="1:50" ht="67.5" customHeight="1" x14ac:dyDescent="0.15">
      <c r="A87" s="132" t="s">
        <v>46</v>
      </c>
      <c r="B87" s="133"/>
      <c r="C87" s="136" t="s">
        <v>50</v>
      </c>
      <c r="D87" s="137"/>
      <c r="E87" s="137"/>
      <c r="F87" s="138"/>
      <c r="G87" s="139" t="s">
        <v>819</v>
      </c>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40"/>
    </row>
    <row r="88" spans="1:50" ht="67.5" customHeight="1" x14ac:dyDescent="0.15">
      <c r="A88" s="134"/>
      <c r="B88" s="135"/>
      <c r="C88" s="141" t="s">
        <v>54</v>
      </c>
      <c r="D88" s="142"/>
      <c r="E88" s="142"/>
      <c r="F88" s="143"/>
      <c r="G88" s="144" t="s">
        <v>633</v>
      </c>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5"/>
    </row>
    <row r="89" spans="1:50" ht="24" customHeight="1" x14ac:dyDescent="0.15">
      <c r="A89" s="119" t="s">
        <v>31</v>
      </c>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1"/>
    </row>
    <row r="90" spans="1:50" ht="67.5" customHeight="1" thickBot="1" x14ac:dyDescent="0.2">
      <c r="A90" s="122" t="s">
        <v>834</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4"/>
    </row>
    <row r="91" spans="1:50" ht="24.75" customHeight="1" x14ac:dyDescent="0.15">
      <c r="A91" s="125" t="s">
        <v>32</v>
      </c>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7"/>
    </row>
    <row r="92" spans="1:50" ht="67.5" customHeight="1" thickBot="1" x14ac:dyDescent="0.2">
      <c r="A92" s="128" t="s">
        <v>133</v>
      </c>
      <c r="B92" s="129"/>
      <c r="C92" s="129"/>
      <c r="D92" s="129"/>
      <c r="E92" s="130"/>
      <c r="F92" s="131" t="s">
        <v>835</v>
      </c>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4"/>
    </row>
    <row r="93" spans="1:50" ht="24.75" customHeight="1" x14ac:dyDescent="0.15">
      <c r="A93" s="125" t="s">
        <v>44</v>
      </c>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7"/>
    </row>
    <row r="94" spans="1:50" ht="66" customHeight="1" thickBot="1" x14ac:dyDescent="0.2">
      <c r="A94" s="128" t="s">
        <v>133</v>
      </c>
      <c r="B94" s="129"/>
      <c r="C94" s="129"/>
      <c r="D94" s="129"/>
      <c r="E94" s="130"/>
      <c r="F94" s="578" t="s">
        <v>836</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79"/>
      <c r="AL94" s="579"/>
      <c r="AM94" s="579"/>
      <c r="AN94" s="579"/>
      <c r="AO94" s="579"/>
      <c r="AP94" s="579"/>
      <c r="AQ94" s="579"/>
      <c r="AR94" s="579"/>
      <c r="AS94" s="579"/>
      <c r="AT94" s="579"/>
      <c r="AU94" s="579"/>
      <c r="AV94" s="579"/>
      <c r="AW94" s="579"/>
      <c r="AX94" s="580"/>
    </row>
    <row r="95" spans="1:50" ht="24.75" customHeight="1" x14ac:dyDescent="0.15">
      <c r="A95" s="581" t="s">
        <v>33</v>
      </c>
      <c r="B95" s="582"/>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2"/>
      <c r="AL95" s="582"/>
      <c r="AM95" s="582"/>
      <c r="AN95" s="582"/>
      <c r="AO95" s="582"/>
      <c r="AP95" s="582"/>
      <c r="AQ95" s="582"/>
      <c r="AR95" s="582"/>
      <c r="AS95" s="582"/>
      <c r="AT95" s="582"/>
      <c r="AU95" s="582"/>
      <c r="AV95" s="582"/>
      <c r="AW95" s="582"/>
      <c r="AX95" s="583"/>
    </row>
    <row r="96" spans="1:50" ht="67.5" customHeight="1" thickBot="1" x14ac:dyDescent="0.2">
      <c r="A96" s="584"/>
      <c r="B96" s="585"/>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5"/>
      <c r="AL96" s="585"/>
      <c r="AM96" s="585"/>
      <c r="AN96" s="585"/>
      <c r="AO96" s="585"/>
      <c r="AP96" s="585"/>
      <c r="AQ96" s="585"/>
      <c r="AR96" s="585"/>
      <c r="AS96" s="585"/>
      <c r="AT96" s="585"/>
      <c r="AU96" s="585"/>
      <c r="AV96" s="585"/>
      <c r="AW96" s="585"/>
      <c r="AX96" s="586"/>
    </row>
    <row r="97" spans="1:51" ht="24.75" customHeight="1" x14ac:dyDescent="0.15">
      <c r="A97" s="587" t="s">
        <v>231</v>
      </c>
      <c r="B97" s="588"/>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8"/>
      <c r="AL97" s="588"/>
      <c r="AM97" s="588"/>
      <c r="AN97" s="588"/>
      <c r="AO97" s="588"/>
      <c r="AP97" s="588"/>
      <c r="AQ97" s="588"/>
      <c r="AR97" s="588"/>
      <c r="AS97" s="588"/>
      <c r="AT97" s="588"/>
      <c r="AU97" s="588"/>
      <c r="AV97" s="588"/>
      <c r="AW97" s="588"/>
      <c r="AX97" s="589"/>
    </row>
    <row r="98" spans="1:51" ht="24.75" customHeight="1" x14ac:dyDescent="0.15">
      <c r="A98" s="590" t="s">
        <v>265</v>
      </c>
      <c r="B98" s="591"/>
      <c r="C98" s="591"/>
      <c r="D98" s="592"/>
      <c r="E98" s="574" t="s">
        <v>270</v>
      </c>
      <c r="F98" s="575"/>
      <c r="G98" s="575"/>
      <c r="H98" s="575"/>
      <c r="I98" s="575"/>
      <c r="J98" s="575"/>
      <c r="K98" s="575"/>
      <c r="L98" s="575"/>
      <c r="M98" s="575"/>
      <c r="N98" s="575"/>
      <c r="O98" s="575"/>
      <c r="P98" s="576"/>
      <c r="Q98" s="574"/>
      <c r="R98" s="575"/>
      <c r="S98" s="575"/>
      <c r="T98" s="575"/>
      <c r="U98" s="575"/>
      <c r="V98" s="575"/>
      <c r="W98" s="575"/>
      <c r="X98" s="575"/>
      <c r="Y98" s="575"/>
      <c r="Z98" s="575"/>
      <c r="AA98" s="575"/>
      <c r="AB98" s="576"/>
      <c r="AC98" s="574"/>
      <c r="AD98" s="575"/>
      <c r="AE98" s="575"/>
      <c r="AF98" s="575"/>
      <c r="AG98" s="575"/>
      <c r="AH98" s="575"/>
      <c r="AI98" s="575"/>
      <c r="AJ98" s="575"/>
      <c r="AK98" s="575"/>
      <c r="AL98" s="575"/>
      <c r="AM98" s="575"/>
      <c r="AN98" s="576"/>
      <c r="AO98" s="574"/>
      <c r="AP98" s="575"/>
      <c r="AQ98" s="575"/>
      <c r="AR98" s="575"/>
      <c r="AS98" s="575"/>
      <c r="AT98" s="575"/>
      <c r="AU98" s="575"/>
      <c r="AV98" s="575"/>
      <c r="AW98" s="575"/>
      <c r="AX98" s="577"/>
      <c r="AY98" s="80"/>
    </row>
    <row r="99" spans="1:51" ht="24.75" customHeight="1" x14ac:dyDescent="0.15">
      <c r="A99" s="146" t="s">
        <v>264</v>
      </c>
      <c r="B99" s="146"/>
      <c r="C99" s="146"/>
      <c r="D99" s="146"/>
      <c r="E99" s="574" t="s">
        <v>634</v>
      </c>
      <c r="F99" s="575"/>
      <c r="G99" s="575"/>
      <c r="H99" s="575"/>
      <c r="I99" s="575"/>
      <c r="J99" s="575"/>
      <c r="K99" s="575"/>
      <c r="L99" s="575"/>
      <c r="M99" s="575"/>
      <c r="N99" s="575"/>
      <c r="O99" s="575"/>
      <c r="P99" s="576"/>
      <c r="Q99" s="574"/>
      <c r="R99" s="575"/>
      <c r="S99" s="575"/>
      <c r="T99" s="575"/>
      <c r="U99" s="575"/>
      <c r="V99" s="575"/>
      <c r="W99" s="575"/>
      <c r="X99" s="575"/>
      <c r="Y99" s="575"/>
      <c r="Z99" s="575"/>
      <c r="AA99" s="575"/>
      <c r="AB99" s="576"/>
      <c r="AC99" s="574"/>
      <c r="AD99" s="575"/>
      <c r="AE99" s="575"/>
      <c r="AF99" s="575"/>
      <c r="AG99" s="575"/>
      <c r="AH99" s="575"/>
      <c r="AI99" s="575"/>
      <c r="AJ99" s="575"/>
      <c r="AK99" s="575"/>
      <c r="AL99" s="575"/>
      <c r="AM99" s="575"/>
      <c r="AN99" s="576"/>
      <c r="AO99" s="574"/>
      <c r="AP99" s="575"/>
      <c r="AQ99" s="575"/>
      <c r="AR99" s="575"/>
      <c r="AS99" s="575"/>
      <c r="AT99" s="575"/>
      <c r="AU99" s="575"/>
      <c r="AV99" s="575"/>
      <c r="AW99" s="575"/>
      <c r="AX99" s="577"/>
    </row>
    <row r="100" spans="1:51" ht="24.75" customHeight="1" x14ac:dyDescent="0.15">
      <c r="A100" s="146" t="s">
        <v>263</v>
      </c>
      <c r="B100" s="146"/>
      <c r="C100" s="146"/>
      <c r="D100" s="146"/>
      <c r="E100" s="574" t="s">
        <v>635</v>
      </c>
      <c r="F100" s="575"/>
      <c r="G100" s="575"/>
      <c r="H100" s="575"/>
      <c r="I100" s="575"/>
      <c r="J100" s="575"/>
      <c r="K100" s="575"/>
      <c r="L100" s="575"/>
      <c r="M100" s="575"/>
      <c r="N100" s="575"/>
      <c r="O100" s="575"/>
      <c r="P100" s="576"/>
      <c r="Q100" s="574"/>
      <c r="R100" s="575"/>
      <c r="S100" s="575"/>
      <c r="T100" s="575"/>
      <c r="U100" s="575"/>
      <c r="V100" s="575"/>
      <c r="W100" s="575"/>
      <c r="X100" s="575"/>
      <c r="Y100" s="575"/>
      <c r="Z100" s="575"/>
      <c r="AA100" s="575"/>
      <c r="AB100" s="576"/>
      <c r="AC100" s="574"/>
      <c r="AD100" s="575"/>
      <c r="AE100" s="575"/>
      <c r="AF100" s="575"/>
      <c r="AG100" s="575"/>
      <c r="AH100" s="575"/>
      <c r="AI100" s="575"/>
      <c r="AJ100" s="575"/>
      <c r="AK100" s="575"/>
      <c r="AL100" s="575"/>
      <c r="AM100" s="575"/>
      <c r="AN100" s="576"/>
      <c r="AO100" s="574"/>
      <c r="AP100" s="575"/>
      <c r="AQ100" s="575"/>
      <c r="AR100" s="575"/>
      <c r="AS100" s="575"/>
      <c r="AT100" s="575"/>
      <c r="AU100" s="575"/>
      <c r="AV100" s="575"/>
      <c r="AW100" s="575"/>
      <c r="AX100" s="577"/>
    </row>
    <row r="101" spans="1:51" ht="24.75" customHeight="1" x14ac:dyDescent="0.15">
      <c r="A101" s="146" t="s">
        <v>262</v>
      </c>
      <c r="B101" s="146"/>
      <c r="C101" s="146"/>
      <c r="D101" s="146"/>
      <c r="E101" s="574" t="s">
        <v>636</v>
      </c>
      <c r="F101" s="575"/>
      <c r="G101" s="575"/>
      <c r="H101" s="575"/>
      <c r="I101" s="575"/>
      <c r="J101" s="575"/>
      <c r="K101" s="575"/>
      <c r="L101" s="575"/>
      <c r="M101" s="575"/>
      <c r="N101" s="575"/>
      <c r="O101" s="575"/>
      <c r="P101" s="576"/>
      <c r="Q101" s="574"/>
      <c r="R101" s="575"/>
      <c r="S101" s="575"/>
      <c r="T101" s="575"/>
      <c r="U101" s="575"/>
      <c r="V101" s="575"/>
      <c r="W101" s="575"/>
      <c r="X101" s="575"/>
      <c r="Y101" s="575"/>
      <c r="Z101" s="575"/>
      <c r="AA101" s="575"/>
      <c r="AB101" s="576"/>
      <c r="AC101" s="574"/>
      <c r="AD101" s="575"/>
      <c r="AE101" s="575"/>
      <c r="AF101" s="575"/>
      <c r="AG101" s="575"/>
      <c r="AH101" s="575"/>
      <c r="AI101" s="575"/>
      <c r="AJ101" s="575"/>
      <c r="AK101" s="575"/>
      <c r="AL101" s="575"/>
      <c r="AM101" s="575"/>
      <c r="AN101" s="576"/>
      <c r="AO101" s="574"/>
      <c r="AP101" s="575"/>
      <c r="AQ101" s="575"/>
      <c r="AR101" s="575"/>
      <c r="AS101" s="575"/>
      <c r="AT101" s="575"/>
      <c r="AU101" s="575"/>
      <c r="AV101" s="575"/>
      <c r="AW101" s="575"/>
      <c r="AX101" s="577"/>
    </row>
    <row r="102" spans="1:51" ht="24.75" customHeight="1" x14ac:dyDescent="0.15">
      <c r="A102" s="146" t="s">
        <v>261</v>
      </c>
      <c r="B102" s="146"/>
      <c r="C102" s="146"/>
      <c r="D102" s="146"/>
      <c r="E102" s="574" t="s">
        <v>637</v>
      </c>
      <c r="F102" s="575"/>
      <c r="G102" s="575"/>
      <c r="H102" s="575"/>
      <c r="I102" s="575"/>
      <c r="J102" s="575"/>
      <c r="K102" s="575"/>
      <c r="L102" s="575"/>
      <c r="M102" s="575"/>
      <c r="N102" s="575"/>
      <c r="O102" s="575"/>
      <c r="P102" s="576"/>
      <c r="Q102" s="574"/>
      <c r="R102" s="575"/>
      <c r="S102" s="575"/>
      <c r="T102" s="575"/>
      <c r="U102" s="575"/>
      <c r="V102" s="575"/>
      <c r="W102" s="575"/>
      <c r="X102" s="575"/>
      <c r="Y102" s="575"/>
      <c r="Z102" s="575"/>
      <c r="AA102" s="575"/>
      <c r="AB102" s="576"/>
      <c r="AC102" s="574"/>
      <c r="AD102" s="575"/>
      <c r="AE102" s="575"/>
      <c r="AF102" s="575"/>
      <c r="AG102" s="575"/>
      <c r="AH102" s="575"/>
      <c r="AI102" s="575"/>
      <c r="AJ102" s="575"/>
      <c r="AK102" s="575"/>
      <c r="AL102" s="575"/>
      <c r="AM102" s="575"/>
      <c r="AN102" s="576"/>
      <c r="AO102" s="574"/>
      <c r="AP102" s="575"/>
      <c r="AQ102" s="575"/>
      <c r="AR102" s="575"/>
      <c r="AS102" s="575"/>
      <c r="AT102" s="575"/>
      <c r="AU102" s="575"/>
      <c r="AV102" s="575"/>
      <c r="AW102" s="575"/>
      <c r="AX102" s="577"/>
    </row>
    <row r="103" spans="1:51" ht="24.75" customHeight="1" x14ac:dyDescent="0.15">
      <c r="A103" s="146" t="s">
        <v>260</v>
      </c>
      <c r="B103" s="146"/>
      <c r="C103" s="146"/>
      <c r="D103" s="146"/>
      <c r="E103" s="574" t="s">
        <v>637</v>
      </c>
      <c r="F103" s="575"/>
      <c r="G103" s="575"/>
      <c r="H103" s="575"/>
      <c r="I103" s="575"/>
      <c r="J103" s="575"/>
      <c r="K103" s="575"/>
      <c r="L103" s="575"/>
      <c r="M103" s="575"/>
      <c r="N103" s="575"/>
      <c r="O103" s="575"/>
      <c r="P103" s="576"/>
      <c r="Q103" s="574"/>
      <c r="R103" s="575"/>
      <c r="S103" s="575"/>
      <c r="T103" s="575"/>
      <c r="U103" s="575"/>
      <c r="V103" s="575"/>
      <c r="W103" s="575"/>
      <c r="X103" s="575"/>
      <c r="Y103" s="575"/>
      <c r="Z103" s="575"/>
      <c r="AA103" s="575"/>
      <c r="AB103" s="576"/>
      <c r="AC103" s="574"/>
      <c r="AD103" s="575"/>
      <c r="AE103" s="575"/>
      <c r="AF103" s="575"/>
      <c r="AG103" s="575"/>
      <c r="AH103" s="575"/>
      <c r="AI103" s="575"/>
      <c r="AJ103" s="575"/>
      <c r="AK103" s="575"/>
      <c r="AL103" s="575"/>
      <c r="AM103" s="575"/>
      <c r="AN103" s="576"/>
      <c r="AO103" s="574"/>
      <c r="AP103" s="575"/>
      <c r="AQ103" s="575"/>
      <c r="AR103" s="575"/>
      <c r="AS103" s="575"/>
      <c r="AT103" s="575"/>
      <c r="AU103" s="575"/>
      <c r="AV103" s="575"/>
      <c r="AW103" s="575"/>
      <c r="AX103" s="577"/>
    </row>
    <row r="104" spans="1:51" ht="24.75" customHeight="1" x14ac:dyDescent="0.15">
      <c r="A104" s="146" t="s">
        <v>259</v>
      </c>
      <c r="B104" s="146"/>
      <c r="C104" s="146"/>
      <c r="D104" s="146"/>
      <c r="E104" s="574" t="s">
        <v>637</v>
      </c>
      <c r="F104" s="575"/>
      <c r="G104" s="575"/>
      <c r="H104" s="575"/>
      <c r="I104" s="575"/>
      <c r="J104" s="575"/>
      <c r="K104" s="575"/>
      <c r="L104" s="575"/>
      <c r="M104" s="575"/>
      <c r="N104" s="575"/>
      <c r="O104" s="575"/>
      <c r="P104" s="576"/>
      <c r="Q104" s="574"/>
      <c r="R104" s="575"/>
      <c r="S104" s="575"/>
      <c r="T104" s="575"/>
      <c r="U104" s="575"/>
      <c r="V104" s="575"/>
      <c r="W104" s="575"/>
      <c r="X104" s="575"/>
      <c r="Y104" s="575"/>
      <c r="Z104" s="575"/>
      <c r="AA104" s="575"/>
      <c r="AB104" s="576"/>
      <c r="AC104" s="574"/>
      <c r="AD104" s="575"/>
      <c r="AE104" s="575"/>
      <c r="AF104" s="575"/>
      <c r="AG104" s="575"/>
      <c r="AH104" s="575"/>
      <c r="AI104" s="575"/>
      <c r="AJ104" s="575"/>
      <c r="AK104" s="575"/>
      <c r="AL104" s="575"/>
      <c r="AM104" s="575"/>
      <c r="AN104" s="576"/>
      <c r="AO104" s="574"/>
      <c r="AP104" s="575"/>
      <c r="AQ104" s="575"/>
      <c r="AR104" s="575"/>
      <c r="AS104" s="575"/>
      <c r="AT104" s="575"/>
      <c r="AU104" s="575"/>
      <c r="AV104" s="575"/>
      <c r="AW104" s="575"/>
      <c r="AX104" s="577"/>
    </row>
    <row r="105" spans="1:51" ht="24.75" customHeight="1" x14ac:dyDescent="0.15">
      <c r="A105" s="146" t="s">
        <v>258</v>
      </c>
      <c r="B105" s="146"/>
      <c r="C105" s="146"/>
      <c r="D105" s="146"/>
      <c r="E105" s="611" t="s">
        <v>635</v>
      </c>
      <c r="F105" s="612"/>
      <c r="G105" s="612"/>
      <c r="H105" s="612"/>
      <c r="I105" s="612"/>
      <c r="J105" s="612"/>
      <c r="K105" s="612"/>
      <c r="L105" s="612"/>
      <c r="M105" s="612"/>
      <c r="N105" s="612"/>
      <c r="O105" s="612"/>
      <c r="P105" s="613"/>
      <c r="Q105" s="574"/>
      <c r="R105" s="575"/>
      <c r="S105" s="575"/>
      <c r="T105" s="575"/>
      <c r="U105" s="575"/>
      <c r="V105" s="575"/>
      <c r="W105" s="575"/>
      <c r="X105" s="575"/>
      <c r="Y105" s="575"/>
      <c r="Z105" s="575"/>
      <c r="AA105" s="575"/>
      <c r="AB105" s="576"/>
      <c r="AC105" s="574"/>
      <c r="AD105" s="575"/>
      <c r="AE105" s="575"/>
      <c r="AF105" s="575"/>
      <c r="AG105" s="575"/>
      <c r="AH105" s="575"/>
      <c r="AI105" s="575"/>
      <c r="AJ105" s="575"/>
      <c r="AK105" s="575"/>
      <c r="AL105" s="575"/>
      <c r="AM105" s="575"/>
      <c r="AN105" s="576"/>
      <c r="AO105" s="574"/>
      <c r="AP105" s="575"/>
      <c r="AQ105" s="575"/>
      <c r="AR105" s="575"/>
      <c r="AS105" s="575"/>
      <c r="AT105" s="575"/>
      <c r="AU105" s="575"/>
      <c r="AV105" s="575"/>
      <c r="AW105" s="575"/>
      <c r="AX105" s="577"/>
    </row>
    <row r="106" spans="1:51" ht="24.75" customHeight="1" x14ac:dyDescent="0.15">
      <c r="A106" s="146" t="s">
        <v>402</v>
      </c>
      <c r="B106" s="146"/>
      <c r="C106" s="146"/>
      <c r="D106" s="146"/>
      <c r="E106" s="616" t="s">
        <v>141</v>
      </c>
      <c r="F106" s="617"/>
      <c r="G106" s="617"/>
      <c r="H106" s="83" t="str">
        <f>IF(E106="","","-")</f>
        <v>-</v>
      </c>
      <c r="I106" s="617"/>
      <c r="J106" s="617"/>
      <c r="K106" s="83" t="str">
        <f>IF(I106="","","-")</f>
        <v/>
      </c>
      <c r="L106" s="116">
        <v>24</v>
      </c>
      <c r="M106" s="116"/>
      <c r="N106" s="83" t="str">
        <f>IF(O106="","","-")</f>
        <v/>
      </c>
      <c r="O106" s="614"/>
      <c r="P106" s="615"/>
      <c r="Q106" s="616"/>
      <c r="R106" s="617"/>
      <c r="S106" s="617"/>
      <c r="T106" s="83" t="str">
        <f>IF(Q106="","","-")</f>
        <v/>
      </c>
      <c r="U106" s="617"/>
      <c r="V106" s="617"/>
      <c r="W106" s="83" t="str">
        <f>IF(U106="","","-")</f>
        <v/>
      </c>
      <c r="X106" s="116"/>
      <c r="Y106" s="116"/>
      <c r="Z106" s="83" t="str">
        <f>IF(AA106="","","-")</f>
        <v/>
      </c>
      <c r="AA106" s="614"/>
      <c r="AB106" s="615"/>
      <c r="AC106" s="616"/>
      <c r="AD106" s="617"/>
      <c r="AE106" s="617"/>
      <c r="AF106" s="83" t="str">
        <f>IF(AC106="","","-")</f>
        <v/>
      </c>
      <c r="AG106" s="617"/>
      <c r="AH106" s="617"/>
      <c r="AI106" s="83" t="str">
        <f>IF(AG106="","","-")</f>
        <v/>
      </c>
      <c r="AJ106" s="116"/>
      <c r="AK106" s="116"/>
      <c r="AL106" s="83" t="str">
        <f>IF(AM106="","","-")</f>
        <v/>
      </c>
      <c r="AM106" s="614"/>
      <c r="AN106" s="615"/>
      <c r="AO106" s="616"/>
      <c r="AP106" s="617"/>
      <c r="AQ106" s="83" t="str">
        <f>IF(AO106="","","-")</f>
        <v/>
      </c>
      <c r="AR106" s="617"/>
      <c r="AS106" s="617"/>
      <c r="AT106" s="83" t="str">
        <f>IF(AR106="","","-")</f>
        <v/>
      </c>
      <c r="AU106" s="116"/>
      <c r="AV106" s="116"/>
      <c r="AW106" s="83" t="str">
        <f>IF(AX106="","","-")</f>
        <v/>
      </c>
      <c r="AX106" s="86"/>
    </row>
    <row r="107" spans="1:51" ht="24.75" customHeight="1" x14ac:dyDescent="0.15">
      <c r="A107" s="146" t="s">
        <v>578</v>
      </c>
      <c r="B107" s="146"/>
      <c r="C107" s="146"/>
      <c r="D107" s="146"/>
      <c r="E107" s="616" t="s">
        <v>141</v>
      </c>
      <c r="F107" s="617"/>
      <c r="G107" s="617"/>
      <c r="H107" s="83"/>
      <c r="I107" s="617"/>
      <c r="J107" s="617"/>
      <c r="K107" s="83"/>
      <c r="L107" s="116">
        <v>23</v>
      </c>
      <c r="M107" s="116"/>
      <c r="N107" s="83" t="str">
        <f>IF(O107="","","-")</f>
        <v/>
      </c>
      <c r="O107" s="614"/>
      <c r="P107" s="615"/>
      <c r="Q107" s="616"/>
      <c r="R107" s="617"/>
      <c r="S107" s="617"/>
      <c r="T107" s="83" t="str">
        <f>IF(Q107="","","-")</f>
        <v/>
      </c>
      <c r="U107" s="617"/>
      <c r="V107" s="617"/>
      <c r="W107" s="83" t="str">
        <f>IF(U107="","","-")</f>
        <v/>
      </c>
      <c r="X107" s="116"/>
      <c r="Y107" s="116"/>
      <c r="Z107" s="83" t="str">
        <f>IF(AA107="","","-")</f>
        <v/>
      </c>
      <c r="AA107" s="614"/>
      <c r="AB107" s="615"/>
      <c r="AC107" s="616"/>
      <c r="AD107" s="617"/>
      <c r="AE107" s="617"/>
      <c r="AF107" s="83" t="str">
        <f>IF(AC107="","","-")</f>
        <v/>
      </c>
      <c r="AG107" s="617"/>
      <c r="AH107" s="617"/>
      <c r="AI107" s="83" t="str">
        <f>IF(AG107="","","-")</f>
        <v/>
      </c>
      <c r="AJ107" s="116"/>
      <c r="AK107" s="116"/>
      <c r="AL107" s="83" t="str">
        <f>IF(AM107="","","-")</f>
        <v/>
      </c>
      <c r="AM107" s="614"/>
      <c r="AN107" s="615"/>
      <c r="AO107" s="616"/>
      <c r="AP107" s="617"/>
      <c r="AQ107" s="83" t="str">
        <f>IF(AO107="","","-")</f>
        <v/>
      </c>
      <c r="AR107" s="617"/>
      <c r="AS107" s="617"/>
      <c r="AT107" s="83" t="str">
        <f>IF(AR107="","","-")</f>
        <v/>
      </c>
      <c r="AU107" s="116"/>
      <c r="AV107" s="116"/>
      <c r="AW107" s="83" t="str">
        <f>IF(AX107="","","-")</f>
        <v/>
      </c>
      <c r="AX107" s="86"/>
    </row>
    <row r="108" spans="1:51" ht="24.75" customHeight="1" x14ac:dyDescent="0.15">
      <c r="A108" s="146" t="s">
        <v>370</v>
      </c>
      <c r="B108" s="146"/>
      <c r="C108" s="146"/>
      <c r="D108" s="146"/>
      <c r="E108" s="749">
        <v>2021</v>
      </c>
      <c r="F108" s="147"/>
      <c r="G108" s="617" t="s">
        <v>638</v>
      </c>
      <c r="H108" s="617"/>
      <c r="I108" s="617"/>
      <c r="J108" s="147">
        <v>20</v>
      </c>
      <c r="K108" s="147"/>
      <c r="L108" s="116">
        <v>48</v>
      </c>
      <c r="M108" s="116"/>
      <c r="N108" s="116"/>
      <c r="O108" s="147"/>
      <c r="P108" s="147"/>
      <c r="Q108" s="749"/>
      <c r="R108" s="147"/>
      <c r="S108" s="617"/>
      <c r="T108" s="617"/>
      <c r="U108" s="617"/>
      <c r="V108" s="147"/>
      <c r="W108" s="147"/>
      <c r="X108" s="116"/>
      <c r="Y108" s="116"/>
      <c r="Z108" s="116"/>
      <c r="AA108" s="147"/>
      <c r="AB108" s="633"/>
      <c r="AC108" s="749"/>
      <c r="AD108" s="147"/>
      <c r="AE108" s="617"/>
      <c r="AF108" s="617"/>
      <c r="AG108" s="617"/>
      <c r="AH108" s="147"/>
      <c r="AI108" s="147"/>
      <c r="AJ108" s="116"/>
      <c r="AK108" s="116"/>
      <c r="AL108" s="116"/>
      <c r="AM108" s="147"/>
      <c r="AN108" s="633"/>
      <c r="AO108" s="749"/>
      <c r="AP108" s="147"/>
      <c r="AQ108" s="617"/>
      <c r="AR108" s="617"/>
      <c r="AS108" s="617"/>
      <c r="AT108" s="147"/>
      <c r="AU108" s="147"/>
      <c r="AV108" s="116"/>
      <c r="AW108" s="116"/>
      <c r="AX108" s="86"/>
    </row>
    <row r="109" spans="1:51" ht="28.35" customHeight="1" x14ac:dyDescent="0.15">
      <c r="A109" s="242" t="s">
        <v>252</v>
      </c>
      <c r="B109" s="243"/>
      <c r="C109" s="243"/>
      <c r="D109" s="243"/>
      <c r="E109" s="243"/>
      <c r="F109" s="244"/>
      <c r="G109" s="88" t="s">
        <v>580</v>
      </c>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90"/>
    </row>
    <row r="110" spans="1:51" ht="28.35" customHeight="1" x14ac:dyDescent="0.15">
      <c r="A110" s="245"/>
      <c r="B110" s="246"/>
      <c r="C110" s="246"/>
      <c r="D110" s="246"/>
      <c r="E110" s="246"/>
      <c r="F110" s="247"/>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1" ht="28.35" customHeight="1" x14ac:dyDescent="0.15">
      <c r="A111" s="245"/>
      <c r="B111" s="246"/>
      <c r="C111" s="246"/>
      <c r="D111" s="246"/>
      <c r="E111" s="246"/>
      <c r="F111" s="247"/>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1" ht="28.35" customHeight="1" x14ac:dyDescent="0.15">
      <c r="A112" s="245"/>
      <c r="B112" s="246"/>
      <c r="C112" s="246"/>
      <c r="D112" s="246"/>
      <c r="E112" s="246"/>
      <c r="F112" s="247"/>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0" ht="27.75" customHeight="1" x14ac:dyDescent="0.15">
      <c r="A113" s="245"/>
      <c r="B113" s="246"/>
      <c r="C113" s="246"/>
      <c r="D113" s="246"/>
      <c r="E113" s="246"/>
      <c r="F113" s="247"/>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0" ht="28.35" customHeight="1" x14ac:dyDescent="0.15">
      <c r="A114" s="245"/>
      <c r="B114" s="246"/>
      <c r="C114" s="246"/>
      <c r="D114" s="246"/>
      <c r="E114" s="246"/>
      <c r="F114" s="247"/>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0" ht="28.35" customHeight="1" x14ac:dyDescent="0.15">
      <c r="A115" s="245"/>
      <c r="B115" s="246"/>
      <c r="C115" s="246"/>
      <c r="D115" s="246"/>
      <c r="E115" s="246"/>
      <c r="F115" s="247"/>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0" ht="27.75" customHeight="1" x14ac:dyDescent="0.15">
      <c r="A116" s="245"/>
      <c r="B116" s="246"/>
      <c r="C116" s="246"/>
      <c r="D116" s="246"/>
      <c r="E116" s="246"/>
      <c r="F116" s="247"/>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0" ht="28.35" customHeight="1" x14ac:dyDescent="0.15">
      <c r="A117" s="245"/>
      <c r="B117" s="246"/>
      <c r="C117" s="246"/>
      <c r="D117" s="246"/>
      <c r="E117" s="246"/>
      <c r="F117" s="247"/>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0" ht="28.35" customHeight="1" x14ac:dyDescent="0.15">
      <c r="A118" s="245"/>
      <c r="B118" s="246"/>
      <c r="C118" s="246"/>
      <c r="D118" s="246"/>
      <c r="E118" s="246"/>
      <c r="F118" s="247"/>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0" ht="28.35" customHeight="1" x14ac:dyDescent="0.15">
      <c r="A119" s="245"/>
      <c r="B119" s="246"/>
      <c r="C119" s="246"/>
      <c r="D119" s="246"/>
      <c r="E119" s="246"/>
      <c r="F119" s="247"/>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5"/>
    </row>
    <row r="120" spans="1:50" ht="28.35" customHeight="1" x14ac:dyDescent="0.15">
      <c r="A120" s="245"/>
      <c r="B120" s="246"/>
      <c r="C120" s="246"/>
      <c r="D120" s="246"/>
      <c r="E120" s="246"/>
      <c r="F120" s="247"/>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0" ht="28.35" customHeight="1" x14ac:dyDescent="0.15">
      <c r="A121" s="245"/>
      <c r="B121" s="246"/>
      <c r="C121" s="246"/>
      <c r="D121" s="246"/>
      <c r="E121" s="246"/>
      <c r="F121" s="247"/>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0" ht="27.75" customHeight="1" x14ac:dyDescent="0.15">
      <c r="A122" s="245"/>
      <c r="B122" s="246"/>
      <c r="C122" s="246"/>
      <c r="D122" s="246"/>
      <c r="E122" s="246"/>
      <c r="F122" s="247"/>
      <c r="G122" s="43"/>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5"/>
    </row>
    <row r="123" spans="1:50" ht="28.35" customHeight="1" x14ac:dyDescent="0.15">
      <c r="A123" s="245"/>
      <c r="B123" s="246"/>
      <c r="C123" s="246"/>
      <c r="D123" s="246"/>
      <c r="E123" s="246"/>
      <c r="F123" s="247"/>
      <c r="G123" s="43"/>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5"/>
    </row>
    <row r="124" spans="1:50" ht="28.35" customHeight="1" x14ac:dyDescent="0.15">
      <c r="A124" s="245"/>
      <c r="B124" s="246"/>
      <c r="C124" s="246"/>
      <c r="D124" s="246"/>
      <c r="E124" s="246"/>
      <c r="F124" s="247"/>
      <c r="G124" s="43"/>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5"/>
    </row>
    <row r="125" spans="1:50" ht="28.35" customHeight="1" x14ac:dyDescent="0.15">
      <c r="A125" s="245"/>
      <c r="B125" s="246"/>
      <c r="C125" s="246"/>
      <c r="D125" s="246"/>
      <c r="E125" s="246"/>
      <c r="F125" s="247"/>
      <c r="G125" s="43"/>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5"/>
    </row>
    <row r="126" spans="1:50" ht="52.5" customHeight="1" x14ac:dyDescent="0.15">
      <c r="A126" s="245"/>
      <c r="B126" s="246"/>
      <c r="C126" s="246"/>
      <c r="D126" s="246"/>
      <c r="E126" s="246"/>
      <c r="F126" s="247"/>
      <c r="G126" s="43"/>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5"/>
    </row>
    <row r="127" spans="1:50" ht="52.5" customHeight="1" x14ac:dyDescent="0.15">
      <c r="A127" s="245"/>
      <c r="B127" s="246"/>
      <c r="C127" s="246"/>
      <c r="D127" s="246"/>
      <c r="E127" s="246"/>
      <c r="F127" s="247"/>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0" ht="52.5" customHeight="1" x14ac:dyDescent="0.15">
      <c r="A128" s="245"/>
      <c r="B128" s="246"/>
      <c r="C128" s="246"/>
      <c r="D128" s="246"/>
      <c r="E128" s="246"/>
      <c r="F128" s="247"/>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1" ht="29.25" customHeight="1" x14ac:dyDescent="0.15">
      <c r="A129" s="245"/>
      <c r="B129" s="246"/>
      <c r="C129" s="246"/>
      <c r="D129" s="246"/>
      <c r="E129" s="246"/>
      <c r="F129" s="247"/>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1" ht="18.600000000000001" customHeight="1" x14ac:dyDescent="0.15">
      <c r="A130" s="245"/>
      <c r="B130" s="246"/>
      <c r="C130" s="246"/>
      <c r="D130" s="246"/>
      <c r="E130" s="246"/>
      <c r="F130" s="247"/>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1" ht="35.25" customHeight="1" x14ac:dyDescent="0.15">
      <c r="A131" s="245"/>
      <c r="B131" s="246"/>
      <c r="C131" s="246"/>
      <c r="D131" s="246"/>
      <c r="E131" s="246"/>
      <c r="F131" s="247"/>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1" ht="24.75" customHeight="1" x14ac:dyDescent="0.15">
      <c r="A132" s="190"/>
      <c r="B132" s="191"/>
      <c r="C132" s="191"/>
      <c r="D132" s="191"/>
      <c r="E132" s="191"/>
      <c r="F132" s="248"/>
      <c r="G132" s="91"/>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3"/>
    </row>
    <row r="133" spans="1:51" ht="24.75" customHeight="1" x14ac:dyDescent="0.15">
      <c r="A133" s="414" t="s">
        <v>254</v>
      </c>
      <c r="B133" s="618"/>
      <c r="C133" s="618"/>
      <c r="D133" s="618"/>
      <c r="E133" s="618"/>
      <c r="F133" s="619"/>
      <c r="G133" s="626" t="s">
        <v>641</v>
      </c>
      <c r="H133" s="627"/>
      <c r="I133" s="627"/>
      <c r="J133" s="627"/>
      <c r="K133" s="627"/>
      <c r="L133" s="627"/>
      <c r="M133" s="627"/>
      <c r="N133" s="627"/>
      <c r="O133" s="627"/>
      <c r="P133" s="627"/>
      <c r="Q133" s="627"/>
      <c r="R133" s="627"/>
      <c r="S133" s="627"/>
      <c r="T133" s="627"/>
      <c r="U133" s="627"/>
      <c r="V133" s="627"/>
      <c r="W133" s="627"/>
      <c r="X133" s="627"/>
      <c r="Y133" s="627"/>
      <c r="Z133" s="627"/>
      <c r="AA133" s="627"/>
      <c r="AB133" s="628"/>
      <c r="AC133" s="626" t="s">
        <v>826</v>
      </c>
      <c r="AD133" s="627"/>
      <c r="AE133" s="627"/>
      <c r="AF133" s="627"/>
      <c r="AG133" s="627"/>
      <c r="AH133" s="627"/>
      <c r="AI133" s="627"/>
      <c r="AJ133" s="627"/>
      <c r="AK133" s="627"/>
      <c r="AL133" s="627"/>
      <c r="AM133" s="627"/>
      <c r="AN133" s="627"/>
      <c r="AO133" s="627"/>
      <c r="AP133" s="627"/>
      <c r="AQ133" s="627"/>
      <c r="AR133" s="627"/>
      <c r="AS133" s="627"/>
      <c r="AT133" s="627"/>
      <c r="AU133" s="627"/>
      <c r="AV133" s="627"/>
      <c r="AW133" s="627"/>
      <c r="AX133" s="629"/>
    </row>
    <row r="134" spans="1:51" ht="24.75" customHeight="1" x14ac:dyDescent="0.15">
      <c r="A134" s="620"/>
      <c r="B134" s="621"/>
      <c r="C134" s="621"/>
      <c r="D134" s="621"/>
      <c r="E134" s="621"/>
      <c r="F134" s="622"/>
      <c r="G134" s="136" t="s">
        <v>15</v>
      </c>
      <c r="H134" s="630"/>
      <c r="I134" s="630"/>
      <c r="J134" s="630"/>
      <c r="K134" s="630"/>
      <c r="L134" s="631" t="s">
        <v>16</v>
      </c>
      <c r="M134" s="630"/>
      <c r="N134" s="630"/>
      <c r="O134" s="630"/>
      <c r="P134" s="630"/>
      <c r="Q134" s="630"/>
      <c r="R134" s="630"/>
      <c r="S134" s="630"/>
      <c r="T134" s="630"/>
      <c r="U134" s="630"/>
      <c r="V134" s="630"/>
      <c r="W134" s="630"/>
      <c r="X134" s="632"/>
      <c r="Y134" s="644" t="s">
        <v>17</v>
      </c>
      <c r="Z134" s="645"/>
      <c r="AA134" s="645"/>
      <c r="AB134" s="646"/>
      <c r="AC134" s="136" t="s">
        <v>15</v>
      </c>
      <c r="AD134" s="630"/>
      <c r="AE134" s="630"/>
      <c r="AF134" s="630"/>
      <c r="AG134" s="630"/>
      <c r="AH134" s="631" t="s">
        <v>16</v>
      </c>
      <c r="AI134" s="630"/>
      <c r="AJ134" s="630"/>
      <c r="AK134" s="630"/>
      <c r="AL134" s="630"/>
      <c r="AM134" s="630"/>
      <c r="AN134" s="630"/>
      <c r="AO134" s="630"/>
      <c r="AP134" s="630"/>
      <c r="AQ134" s="630"/>
      <c r="AR134" s="630"/>
      <c r="AS134" s="630"/>
      <c r="AT134" s="632"/>
      <c r="AU134" s="644" t="s">
        <v>17</v>
      </c>
      <c r="AV134" s="645"/>
      <c r="AW134" s="645"/>
      <c r="AX134" s="647"/>
    </row>
    <row r="135" spans="1:51" ht="24.75" customHeight="1" x14ac:dyDescent="0.15">
      <c r="A135" s="620"/>
      <c r="B135" s="621"/>
      <c r="C135" s="621"/>
      <c r="D135" s="621"/>
      <c r="E135" s="621"/>
      <c r="F135" s="622"/>
      <c r="G135" s="648" t="s">
        <v>642</v>
      </c>
      <c r="H135" s="649"/>
      <c r="I135" s="649"/>
      <c r="J135" s="649"/>
      <c r="K135" s="650"/>
      <c r="L135" s="651" t="s">
        <v>643</v>
      </c>
      <c r="M135" s="652"/>
      <c r="N135" s="652"/>
      <c r="O135" s="652"/>
      <c r="P135" s="652"/>
      <c r="Q135" s="652"/>
      <c r="R135" s="652"/>
      <c r="S135" s="652"/>
      <c r="T135" s="652"/>
      <c r="U135" s="652"/>
      <c r="V135" s="652"/>
      <c r="W135" s="652"/>
      <c r="X135" s="653"/>
      <c r="Y135" s="654">
        <v>3.5</v>
      </c>
      <c r="Z135" s="655"/>
      <c r="AA135" s="655"/>
      <c r="AB135" s="656"/>
      <c r="AC135" s="648" t="s">
        <v>642</v>
      </c>
      <c r="AD135" s="649"/>
      <c r="AE135" s="649"/>
      <c r="AF135" s="649"/>
      <c r="AG135" s="650"/>
      <c r="AH135" s="651" t="s">
        <v>644</v>
      </c>
      <c r="AI135" s="652"/>
      <c r="AJ135" s="652"/>
      <c r="AK135" s="652"/>
      <c r="AL135" s="652"/>
      <c r="AM135" s="652"/>
      <c r="AN135" s="652"/>
      <c r="AO135" s="652"/>
      <c r="AP135" s="652"/>
      <c r="AQ135" s="652"/>
      <c r="AR135" s="652"/>
      <c r="AS135" s="652"/>
      <c r="AT135" s="653"/>
      <c r="AU135" s="654">
        <v>13</v>
      </c>
      <c r="AV135" s="655"/>
      <c r="AW135" s="655"/>
      <c r="AX135" s="657"/>
    </row>
    <row r="136" spans="1:51" ht="24.75" customHeight="1" x14ac:dyDescent="0.15">
      <c r="A136" s="620"/>
      <c r="B136" s="621"/>
      <c r="C136" s="621"/>
      <c r="D136" s="621"/>
      <c r="E136" s="621"/>
      <c r="F136" s="622"/>
      <c r="G136" s="634"/>
      <c r="H136" s="635"/>
      <c r="I136" s="635"/>
      <c r="J136" s="635"/>
      <c r="K136" s="636"/>
      <c r="L136" s="637"/>
      <c r="M136" s="638"/>
      <c r="N136" s="638"/>
      <c r="O136" s="638"/>
      <c r="P136" s="638"/>
      <c r="Q136" s="638"/>
      <c r="R136" s="638"/>
      <c r="S136" s="638"/>
      <c r="T136" s="638"/>
      <c r="U136" s="638"/>
      <c r="V136" s="638"/>
      <c r="W136" s="638"/>
      <c r="X136" s="639"/>
      <c r="Y136" s="640"/>
      <c r="Z136" s="641"/>
      <c r="AA136" s="641"/>
      <c r="AB136" s="642"/>
      <c r="AC136" s="634" t="s">
        <v>642</v>
      </c>
      <c r="AD136" s="635"/>
      <c r="AE136" s="635"/>
      <c r="AF136" s="635"/>
      <c r="AG136" s="636"/>
      <c r="AH136" s="637" t="s">
        <v>645</v>
      </c>
      <c r="AI136" s="638"/>
      <c r="AJ136" s="638"/>
      <c r="AK136" s="638"/>
      <c r="AL136" s="638"/>
      <c r="AM136" s="638"/>
      <c r="AN136" s="638"/>
      <c r="AO136" s="638"/>
      <c r="AP136" s="638"/>
      <c r="AQ136" s="638"/>
      <c r="AR136" s="638"/>
      <c r="AS136" s="638"/>
      <c r="AT136" s="639"/>
      <c r="AU136" s="640">
        <v>0.8</v>
      </c>
      <c r="AV136" s="641"/>
      <c r="AW136" s="641"/>
      <c r="AX136" s="643"/>
    </row>
    <row r="137" spans="1:51" ht="24.75" customHeight="1" x14ac:dyDescent="0.15">
      <c r="A137" s="620"/>
      <c r="B137" s="621"/>
      <c r="C137" s="621"/>
      <c r="D137" s="621"/>
      <c r="E137" s="621"/>
      <c r="F137" s="622"/>
      <c r="G137" s="634"/>
      <c r="H137" s="635"/>
      <c r="I137" s="635"/>
      <c r="J137" s="635"/>
      <c r="K137" s="636"/>
      <c r="L137" s="637"/>
      <c r="M137" s="638"/>
      <c r="N137" s="638"/>
      <c r="O137" s="638"/>
      <c r="P137" s="638"/>
      <c r="Q137" s="638"/>
      <c r="R137" s="638"/>
      <c r="S137" s="638"/>
      <c r="T137" s="638"/>
      <c r="U137" s="638"/>
      <c r="V137" s="638"/>
      <c r="W137" s="638"/>
      <c r="X137" s="639"/>
      <c r="Y137" s="640"/>
      <c r="Z137" s="641"/>
      <c r="AA137" s="641"/>
      <c r="AB137" s="642"/>
      <c r="AC137" s="634" t="s">
        <v>652</v>
      </c>
      <c r="AD137" s="635"/>
      <c r="AE137" s="635"/>
      <c r="AF137" s="635"/>
      <c r="AG137" s="636"/>
      <c r="AH137" s="637" t="s">
        <v>653</v>
      </c>
      <c r="AI137" s="638"/>
      <c r="AJ137" s="638"/>
      <c r="AK137" s="638"/>
      <c r="AL137" s="638"/>
      <c r="AM137" s="638"/>
      <c r="AN137" s="638"/>
      <c r="AO137" s="638"/>
      <c r="AP137" s="638"/>
      <c r="AQ137" s="638"/>
      <c r="AR137" s="638"/>
      <c r="AS137" s="638"/>
      <c r="AT137" s="639"/>
      <c r="AU137" s="640">
        <v>1.4</v>
      </c>
      <c r="AV137" s="641"/>
      <c r="AW137" s="641"/>
      <c r="AX137" s="643"/>
    </row>
    <row r="138" spans="1:51" ht="24.75" customHeight="1" thickBot="1" x14ac:dyDescent="0.2">
      <c r="A138" s="620"/>
      <c r="B138" s="621"/>
      <c r="C138" s="621"/>
      <c r="D138" s="621"/>
      <c r="E138" s="621"/>
      <c r="F138" s="622"/>
      <c r="G138" s="662" t="s">
        <v>18</v>
      </c>
      <c r="H138" s="663"/>
      <c r="I138" s="663"/>
      <c r="J138" s="663"/>
      <c r="K138" s="663"/>
      <c r="L138" s="664"/>
      <c r="M138" s="665"/>
      <c r="N138" s="665"/>
      <c r="O138" s="665"/>
      <c r="P138" s="665"/>
      <c r="Q138" s="665"/>
      <c r="R138" s="665"/>
      <c r="S138" s="665"/>
      <c r="T138" s="665"/>
      <c r="U138" s="665"/>
      <c r="V138" s="665"/>
      <c r="W138" s="665"/>
      <c r="X138" s="666"/>
      <c r="Y138" s="667">
        <f>SUM(Y135:AB137)</f>
        <v>3.5</v>
      </c>
      <c r="Z138" s="668"/>
      <c r="AA138" s="668"/>
      <c r="AB138" s="669"/>
      <c r="AC138" s="662" t="s">
        <v>18</v>
      </c>
      <c r="AD138" s="663"/>
      <c r="AE138" s="663"/>
      <c r="AF138" s="663"/>
      <c r="AG138" s="663"/>
      <c r="AH138" s="664"/>
      <c r="AI138" s="665"/>
      <c r="AJ138" s="665"/>
      <c r="AK138" s="665"/>
      <c r="AL138" s="665"/>
      <c r="AM138" s="665"/>
      <c r="AN138" s="665"/>
      <c r="AO138" s="665"/>
      <c r="AP138" s="665"/>
      <c r="AQ138" s="665"/>
      <c r="AR138" s="665"/>
      <c r="AS138" s="665"/>
      <c r="AT138" s="666"/>
      <c r="AU138" s="667">
        <f>SUM(AU135:AX137)</f>
        <v>15.200000000000001</v>
      </c>
      <c r="AV138" s="668"/>
      <c r="AW138" s="668"/>
      <c r="AX138" s="670"/>
    </row>
    <row r="139" spans="1:51" ht="24.75" customHeight="1" x14ac:dyDescent="0.15">
      <c r="A139" s="620"/>
      <c r="B139" s="621"/>
      <c r="C139" s="621"/>
      <c r="D139" s="621"/>
      <c r="E139" s="621"/>
      <c r="F139" s="622"/>
      <c r="G139" s="658" t="s">
        <v>646</v>
      </c>
      <c r="H139" s="659"/>
      <c r="I139" s="659"/>
      <c r="J139" s="659"/>
      <c r="K139" s="659"/>
      <c r="L139" s="659"/>
      <c r="M139" s="659"/>
      <c r="N139" s="659"/>
      <c r="O139" s="659"/>
      <c r="P139" s="659"/>
      <c r="Q139" s="659"/>
      <c r="R139" s="659"/>
      <c r="S139" s="659"/>
      <c r="T139" s="659"/>
      <c r="U139" s="659"/>
      <c r="V139" s="659"/>
      <c r="W139" s="659"/>
      <c r="X139" s="659"/>
      <c r="Y139" s="659"/>
      <c r="Z139" s="659"/>
      <c r="AA139" s="659"/>
      <c r="AB139" s="660"/>
      <c r="AC139" s="658" t="s">
        <v>647</v>
      </c>
      <c r="AD139" s="659"/>
      <c r="AE139" s="659"/>
      <c r="AF139" s="659"/>
      <c r="AG139" s="659"/>
      <c r="AH139" s="659"/>
      <c r="AI139" s="659"/>
      <c r="AJ139" s="659"/>
      <c r="AK139" s="659"/>
      <c r="AL139" s="659"/>
      <c r="AM139" s="659"/>
      <c r="AN139" s="659"/>
      <c r="AO139" s="659"/>
      <c r="AP139" s="659"/>
      <c r="AQ139" s="659"/>
      <c r="AR139" s="659"/>
      <c r="AS139" s="659"/>
      <c r="AT139" s="659"/>
      <c r="AU139" s="659"/>
      <c r="AV139" s="659"/>
      <c r="AW139" s="659"/>
      <c r="AX139" s="661"/>
      <c r="AY139">
        <f>COUNTA($G$141,$AC$141)</f>
        <v>2</v>
      </c>
    </row>
    <row r="140" spans="1:51" ht="24.75" customHeight="1" x14ac:dyDescent="0.15">
      <c r="A140" s="620"/>
      <c r="B140" s="621"/>
      <c r="C140" s="621"/>
      <c r="D140" s="621"/>
      <c r="E140" s="621"/>
      <c r="F140" s="622"/>
      <c r="G140" s="136" t="s">
        <v>15</v>
      </c>
      <c r="H140" s="630"/>
      <c r="I140" s="630"/>
      <c r="J140" s="630"/>
      <c r="K140" s="630"/>
      <c r="L140" s="631" t="s">
        <v>16</v>
      </c>
      <c r="M140" s="630"/>
      <c r="N140" s="630"/>
      <c r="O140" s="630"/>
      <c r="P140" s="630"/>
      <c r="Q140" s="630"/>
      <c r="R140" s="630"/>
      <c r="S140" s="630"/>
      <c r="T140" s="630"/>
      <c r="U140" s="630"/>
      <c r="V140" s="630"/>
      <c r="W140" s="630"/>
      <c r="X140" s="632"/>
      <c r="Y140" s="644" t="s">
        <v>17</v>
      </c>
      <c r="Z140" s="645"/>
      <c r="AA140" s="645"/>
      <c r="AB140" s="646"/>
      <c r="AC140" s="136" t="s">
        <v>15</v>
      </c>
      <c r="AD140" s="630"/>
      <c r="AE140" s="630"/>
      <c r="AF140" s="630"/>
      <c r="AG140" s="630"/>
      <c r="AH140" s="631" t="s">
        <v>16</v>
      </c>
      <c r="AI140" s="630"/>
      <c r="AJ140" s="630"/>
      <c r="AK140" s="630"/>
      <c r="AL140" s="630"/>
      <c r="AM140" s="630"/>
      <c r="AN140" s="630"/>
      <c r="AO140" s="630"/>
      <c r="AP140" s="630"/>
      <c r="AQ140" s="630"/>
      <c r="AR140" s="630"/>
      <c r="AS140" s="630"/>
      <c r="AT140" s="632"/>
      <c r="AU140" s="644" t="s">
        <v>17</v>
      </c>
      <c r="AV140" s="645"/>
      <c r="AW140" s="645"/>
      <c r="AX140" s="647"/>
      <c r="AY140">
        <f t="shared" ref="AY140:AY145" si="1">$AY$139</f>
        <v>2</v>
      </c>
    </row>
    <row r="141" spans="1:51" ht="24.75" customHeight="1" x14ac:dyDescent="0.15">
      <c r="A141" s="620"/>
      <c r="B141" s="621"/>
      <c r="C141" s="621"/>
      <c r="D141" s="621"/>
      <c r="E141" s="621"/>
      <c r="F141" s="622"/>
      <c r="G141" s="648" t="s">
        <v>642</v>
      </c>
      <c r="H141" s="649"/>
      <c r="I141" s="649"/>
      <c r="J141" s="649"/>
      <c r="K141" s="650"/>
      <c r="L141" s="651" t="s">
        <v>650</v>
      </c>
      <c r="M141" s="652"/>
      <c r="N141" s="652"/>
      <c r="O141" s="652"/>
      <c r="P141" s="652"/>
      <c r="Q141" s="652"/>
      <c r="R141" s="652"/>
      <c r="S141" s="652"/>
      <c r="T141" s="652"/>
      <c r="U141" s="652"/>
      <c r="V141" s="652"/>
      <c r="W141" s="652"/>
      <c r="X141" s="653"/>
      <c r="Y141" s="654">
        <v>5</v>
      </c>
      <c r="Z141" s="655"/>
      <c r="AA141" s="655"/>
      <c r="AB141" s="656"/>
      <c r="AC141" s="648" t="s">
        <v>642</v>
      </c>
      <c r="AD141" s="649"/>
      <c r="AE141" s="649"/>
      <c r="AF141" s="649"/>
      <c r="AG141" s="650"/>
      <c r="AH141" s="651" t="s">
        <v>654</v>
      </c>
      <c r="AI141" s="652"/>
      <c r="AJ141" s="652"/>
      <c r="AK141" s="652"/>
      <c r="AL141" s="652"/>
      <c r="AM141" s="652"/>
      <c r="AN141" s="652"/>
      <c r="AO141" s="652"/>
      <c r="AP141" s="652"/>
      <c r="AQ141" s="652"/>
      <c r="AR141" s="652"/>
      <c r="AS141" s="652"/>
      <c r="AT141" s="653"/>
      <c r="AU141" s="654">
        <v>4.3</v>
      </c>
      <c r="AV141" s="655"/>
      <c r="AW141" s="655"/>
      <c r="AX141" s="657"/>
      <c r="AY141">
        <f t="shared" si="1"/>
        <v>2</v>
      </c>
    </row>
    <row r="142" spans="1:51" ht="24.75" customHeight="1" x14ac:dyDescent="0.15">
      <c r="A142" s="620"/>
      <c r="B142" s="621"/>
      <c r="C142" s="621"/>
      <c r="D142" s="621"/>
      <c r="E142" s="621"/>
      <c r="F142" s="622"/>
      <c r="G142" s="634" t="s">
        <v>648</v>
      </c>
      <c r="H142" s="635"/>
      <c r="I142" s="635"/>
      <c r="J142" s="635"/>
      <c r="K142" s="636"/>
      <c r="L142" s="637" t="s">
        <v>651</v>
      </c>
      <c r="M142" s="638"/>
      <c r="N142" s="638"/>
      <c r="O142" s="638"/>
      <c r="P142" s="638"/>
      <c r="Q142" s="638"/>
      <c r="R142" s="638"/>
      <c r="S142" s="638"/>
      <c r="T142" s="638"/>
      <c r="U142" s="638"/>
      <c r="V142" s="638"/>
      <c r="W142" s="638"/>
      <c r="X142" s="639"/>
      <c r="Y142" s="640">
        <v>0.2</v>
      </c>
      <c r="Z142" s="641"/>
      <c r="AA142" s="641"/>
      <c r="AB142" s="642"/>
      <c r="AC142" s="634" t="s">
        <v>642</v>
      </c>
      <c r="AD142" s="635"/>
      <c r="AE142" s="635"/>
      <c r="AF142" s="635"/>
      <c r="AG142" s="636"/>
      <c r="AH142" s="637" t="s">
        <v>655</v>
      </c>
      <c r="AI142" s="638"/>
      <c r="AJ142" s="638"/>
      <c r="AK142" s="638"/>
      <c r="AL142" s="638"/>
      <c r="AM142" s="638"/>
      <c r="AN142" s="638"/>
      <c r="AO142" s="638"/>
      <c r="AP142" s="638"/>
      <c r="AQ142" s="638"/>
      <c r="AR142" s="638"/>
      <c r="AS142" s="638"/>
      <c r="AT142" s="639"/>
      <c r="AU142" s="640">
        <v>0.4</v>
      </c>
      <c r="AV142" s="641"/>
      <c r="AW142" s="641"/>
      <c r="AX142" s="643"/>
      <c r="AY142">
        <f t="shared" si="1"/>
        <v>2</v>
      </c>
    </row>
    <row r="143" spans="1:51" ht="24.75" customHeight="1" x14ac:dyDescent="0.15">
      <c r="A143" s="620"/>
      <c r="B143" s="621"/>
      <c r="C143" s="621"/>
      <c r="D143" s="621"/>
      <c r="E143" s="621"/>
      <c r="F143" s="622"/>
      <c r="G143" s="634" t="s">
        <v>649</v>
      </c>
      <c r="H143" s="635"/>
      <c r="I143" s="635"/>
      <c r="J143" s="635"/>
      <c r="K143" s="636"/>
      <c r="L143" s="637" t="s">
        <v>649</v>
      </c>
      <c r="M143" s="638"/>
      <c r="N143" s="638"/>
      <c r="O143" s="638"/>
      <c r="P143" s="638"/>
      <c r="Q143" s="638"/>
      <c r="R143" s="638"/>
      <c r="S143" s="638"/>
      <c r="T143" s="638"/>
      <c r="U143" s="638"/>
      <c r="V143" s="638"/>
      <c r="W143" s="638"/>
      <c r="X143" s="639"/>
      <c r="Y143" s="640">
        <v>1.1000000000000001</v>
      </c>
      <c r="Z143" s="641"/>
      <c r="AA143" s="641"/>
      <c r="AB143" s="642"/>
      <c r="AC143" s="634" t="s">
        <v>652</v>
      </c>
      <c r="AD143" s="635"/>
      <c r="AE143" s="635"/>
      <c r="AF143" s="635"/>
      <c r="AG143" s="636"/>
      <c r="AH143" s="637" t="s">
        <v>656</v>
      </c>
      <c r="AI143" s="638"/>
      <c r="AJ143" s="638"/>
      <c r="AK143" s="638"/>
      <c r="AL143" s="638"/>
      <c r="AM143" s="638"/>
      <c r="AN143" s="638"/>
      <c r="AO143" s="638"/>
      <c r="AP143" s="638"/>
      <c r="AQ143" s="638"/>
      <c r="AR143" s="638"/>
      <c r="AS143" s="638"/>
      <c r="AT143" s="639"/>
      <c r="AU143" s="640">
        <v>0.1</v>
      </c>
      <c r="AV143" s="641"/>
      <c r="AW143" s="641"/>
      <c r="AX143" s="643"/>
      <c r="AY143">
        <f t="shared" si="1"/>
        <v>2</v>
      </c>
    </row>
    <row r="144" spans="1:51" ht="24.75" customHeight="1" x14ac:dyDescent="0.15">
      <c r="A144" s="620"/>
      <c r="B144" s="621"/>
      <c r="C144" s="621"/>
      <c r="D144" s="621"/>
      <c r="E144" s="621"/>
      <c r="F144" s="622"/>
      <c r="G144" s="634" t="s">
        <v>652</v>
      </c>
      <c r="H144" s="635"/>
      <c r="I144" s="635"/>
      <c r="J144" s="635"/>
      <c r="K144" s="636"/>
      <c r="L144" s="637" t="s">
        <v>653</v>
      </c>
      <c r="M144" s="638"/>
      <c r="N144" s="638"/>
      <c r="O144" s="638"/>
      <c r="P144" s="638"/>
      <c r="Q144" s="638"/>
      <c r="R144" s="638"/>
      <c r="S144" s="638"/>
      <c r="T144" s="638"/>
      <c r="U144" s="638"/>
      <c r="V144" s="638"/>
      <c r="W144" s="638"/>
      <c r="X144" s="639"/>
      <c r="Y144" s="640">
        <v>0.6</v>
      </c>
      <c r="Z144" s="641"/>
      <c r="AA144" s="641"/>
      <c r="AB144" s="642"/>
      <c r="AC144" s="634" t="s">
        <v>652</v>
      </c>
      <c r="AD144" s="635"/>
      <c r="AE144" s="635"/>
      <c r="AF144" s="635"/>
      <c r="AG144" s="636"/>
      <c r="AH144" s="637" t="s">
        <v>653</v>
      </c>
      <c r="AI144" s="638"/>
      <c r="AJ144" s="638"/>
      <c r="AK144" s="638"/>
      <c r="AL144" s="638"/>
      <c r="AM144" s="638"/>
      <c r="AN144" s="638"/>
      <c r="AO144" s="638"/>
      <c r="AP144" s="638"/>
      <c r="AQ144" s="638"/>
      <c r="AR144" s="638"/>
      <c r="AS144" s="638"/>
      <c r="AT144" s="639"/>
      <c r="AU144" s="640">
        <v>0.5</v>
      </c>
      <c r="AV144" s="641"/>
      <c r="AW144" s="641"/>
      <c r="AX144" s="643"/>
      <c r="AY144">
        <f t="shared" si="1"/>
        <v>2</v>
      </c>
    </row>
    <row r="145" spans="1:52" ht="24.75" customHeight="1" thickBot="1" x14ac:dyDescent="0.2">
      <c r="A145" s="620"/>
      <c r="B145" s="621"/>
      <c r="C145" s="621"/>
      <c r="D145" s="621"/>
      <c r="E145" s="621"/>
      <c r="F145" s="622"/>
      <c r="G145" s="662" t="s">
        <v>18</v>
      </c>
      <c r="H145" s="663"/>
      <c r="I145" s="663"/>
      <c r="J145" s="663"/>
      <c r="K145" s="663"/>
      <c r="L145" s="664"/>
      <c r="M145" s="665"/>
      <c r="N145" s="665"/>
      <c r="O145" s="665"/>
      <c r="P145" s="665"/>
      <c r="Q145" s="665"/>
      <c r="R145" s="665"/>
      <c r="S145" s="665"/>
      <c r="T145" s="665"/>
      <c r="U145" s="665"/>
      <c r="V145" s="665"/>
      <c r="W145" s="665"/>
      <c r="X145" s="666"/>
      <c r="Y145" s="667">
        <f>SUM(Y141:AB144)</f>
        <v>6.9</v>
      </c>
      <c r="Z145" s="668"/>
      <c r="AA145" s="668"/>
      <c r="AB145" s="669"/>
      <c r="AC145" s="662" t="s">
        <v>18</v>
      </c>
      <c r="AD145" s="663"/>
      <c r="AE145" s="663"/>
      <c r="AF145" s="663"/>
      <c r="AG145" s="663"/>
      <c r="AH145" s="664"/>
      <c r="AI145" s="665"/>
      <c r="AJ145" s="665"/>
      <c r="AK145" s="665"/>
      <c r="AL145" s="665"/>
      <c r="AM145" s="665"/>
      <c r="AN145" s="665"/>
      <c r="AO145" s="665"/>
      <c r="AP145" s="665"/>
      <c r="AQ145" s="665"/>
      <c r="AR145" s="665"/>
      <c r="AS145" s="665"/>
      <c r="AT145" s="666"/>
      <c r="AU145" s="667">
        <f>SUM(AU141:AX144)</f>
        <v>5.3</v>
      </c>
      <c r="AV145" s="668"/>
      <c r="AW145" s="668"/>
      <c r="AX145" s="670"/>
      <c r="AY145">
        <f t="shared" si="1"/>
        <v>2</v>
      </c>
    </row>
    <row r="146" spans="1:52" ht="24.75" customHeight="1" x14ac:dyDescent="0.15">
      <c r="A146" s="620"/>
      <c r="B146" s="621"/>
      <c r="C146" s="621"/>
      <c r="D146" s="621"/>
      <c r="E146" s="621"/>
      <c r="F146" s="622"/>
      <c r="G146" s="658" t="s">
        <v>657</v>
      </c>
      <c r="H146" s="659"/>
      <c r="I146" s="659"/>
      <c r="J146" s="659"/>
      <c r="K146" s="659"/>
      <c r="L146" s="659"/>
      <c r="M146" s="659"/>
      <c r="N146" s="659"/>
      <c r="O146" s="659"/>
      <c r="P146" s="659"/>
      <c r="Q146" s="659"/>
      <c r="R146" s="659"/>
      <c r="S146" s="659"/>
      <c r="T146" s="659"/>
      <c r="U146" s="659"/>
      <c r="V146" s="659"/>
      <c r="W146" s="659"/>
      <c r="X146" s="659"/>
      <c r="Y146" s="659"/>
      <c r="Z146" s="659"/>
      <c r="AA146" s="659"/>
      <c r="AB146" s="660"/>
      <c r="AC146" s="658" t="s">
        <v>658</v>
      </c>
      <c r="AD146" s="659"/>
      <c r="AE146" s="659"/>
      <c r="AF146" s="659"/>
      <c r="AG146" s="659"/>
      <c r="AH146" s="659"/>
      <c r="AI146" s="659"/>
      <c r="AJ146" s="659"/>
      <c r="AK146" s="659"/>
      <c r="AL146" s="659"/>
      <c r="AM146" s="659"/>
      <c r="AN146" s="659"/>
      <c r="AO146" s="659"/>
      <c r="AP146" s="659"/>
      <c r="AQ146" s="659"/>
      <c r="AR146" s="659"/>
      <c r="AS146" s="659"/>
      <c r="AT146" s="659"/>
      <c r="AU146" s="659"/>
      <c r="AV146" s="659"/>
      <c r="AW146" s="659"/>
      <c r="AX146" s="661"/>
      <c r="AY146">
        <f>COUNTA($G$148,$AC$148)</f>
        <v>2</v>
      </c>
    </row>
    <row r="147" spans="1:52" ht="24.75" customHeight="1" x14ac:dyDescent="0.15">
      <c r="A147" s="620"/>
      <c r="B147" s="621"/>
      <c r="C147" s="621"/>
      <c r="D147" s="621"/>
      <c r="E147" s="621"/>
      <c r="F147" s="622"/>
      <c r="G147" s="136" t="s">
        <v>15</v>
      </c>
      <c r="H147" s="630"/>
      <c r="I147" s="630"/>
      <c r="J147" s="630"/>
      <c r="K147" s="630"/>
      <c r="L147" s="631" t="s">
        <v>16</v>
      </c>
      <c r="M147" s="630"/>
      <c r="N147" s="630"/>
      <c r="O147" s="630"/>
      <c r="P147" s="630"/>
      <c r="Q147" s="630"/>
      <c r="R147" s="630"/>
      <c r="S147" s="630"/>
      <c r="T147" s="630"/>
      <c r="U147" s="630"/>
      <c r="V147" s="630"/>
      <c r="W147" s="630"/>
      <c r="X147" s="632"/>
      <c r="Y147" s="644" t="s">
        <v>17</v>
      </c>
      <c r="Z147" s="645"/>
      <c r="AA147" s="645"/>
      <c r="AB147" s="646"/>
      <c r="AC147" s="136" t="s">
        <v>15</v>
      </c>
      <c r="AD147" s="630"/>
      <c r="AE147" s="630"/>
      <c r="AF147" s="630"/>
      <c r="AG147" s="630"/>
      <c r="AH147" s="631" t="s">
        <v>16</v>
      </c>
      <c r="AI147" s="630"/>
      <c r="AJ147" s="630"/>
      <c r="AK147" s="630"/>
      <c r="AL147" s="630"/>
      <c r="AM147" s="630"/>
      <c r="AN147" s="630"/>
      <c r="AO147" s="630"/>
      <c r="AP147" s="630"/>
      <c r="AQ147" s="630"/>
      <c r="AR147" s="630"/>
      <c r="AS147" s="630"/>
      <c r="AT147" s="632"/>
      <c r="AU147" s="644" t="s">
        <v>17</v>
      </c>
      <c r="AV147" s="645"/>
      <c r="AW147" s="645"/>
      <c r="AX147" s="647"/>
      <c r="AY147">
        <f>$AY$146</f>
        <v>2</v>
      </c>
    </row>
    <row r="148" spans="1:52" ht="24.75" customHeight="1" x14ac:dyDescent="0.15">
      <c r="A148" s="620"/>
      <c r="B148" s="621"/>
      <c r="C148" s="621"/>
      <c r="D148" s="621"/>
      <c r="E148" s="621"/>
      <c r="F148" s="622"/>
      <c r="G148" s="648" t="s">
        <v>642</v>
      </c>
      <c r="H148" s="649"/>
      <c r="I148" s="649"/>
      <c r="J148" s="649"/>
      <c r="K148" s="650"/>
      <c r="L148" s="651" t="s">
        <v>659</v>
      </c>
      <c r="M148" s="652"/>
      <c r="N148" s="652"/>
      <c r="O148" s="652"/>
      <c r="P148" s="652"/>
      <c r="Q148" s="652"/>
      <c r="R148" s="652"/>
      <c r="S148" s="652"/>
      <c r="T148" s="652"/>
      <c r="U148" s="652"/>
      <c r="V148" s="652"/>
      <c r="W148" s="652"/>
      <c r="X148" s="653"/>
      <c r="Y148" s="654">
        <v>8</v>
      </c>
      <c r="Z148" s="655"/>
      <c r="AA148" s="655"/>
      <c r="AB148" s="656"/>
      <c r="AC148" s="648" t="s">
        <v>648</v>
      </c>
      <c r="AD148" s="649"/>
      <c r="AE148" s="649"/>
      <c r="AF148" s="649"/>
      <c r="AG148" s="650"/>
      <c r="AH148" s="651" t="s">
        <v>662</v>
      </c>
      <c r="AI148" s="652"/>
      <c r="AJ148" s="652"/>
      <c r="AK148" s="652"/>
      <c r="AL148" s="652"/>
      <c r="AM148" s="652"/>
      <c r="AN148" s="652"/>
      <c r="AO148" s="652"/>
      <c r="AP148" s="652"/>
      <c r="AQ148" s="652"/>
      <c r="AR148" s="652"/>
      <c r="AS148" s="652"/>
      <c r="AT148" s="653"/>
      <c r="AU148" s="654">
        <v>132</v>
      </c>
      <c r="AV148" s="655"/>
      <c r="AW148" s="655"/>
      <c r="AX148" s="657"/>
      <c r="AY148">
        <f>$AY$146</f>
        <v>2</v>
      </c>
    </row>
    <row r="149" spans="1:52" ht="24.75" customHeight="1" x14ac:dyDescent="0.15">
      <c r="A149" s="620"/>
      <c r="B149" s="621"/>
      <c r="C149" s="621"/>
      <c r="D149" s="621"/>
      <c r="E149" s="621"/>
      <c r="F149" s="622"/>
      <c r="G149" s="634" t="s">
        <v>648</v>
      </c>
      <c r="H149" s="635"/>
      <c r="I149" s="635"/>
      <c r="J149" s="635"/>
      <c r="K149" s="636"/>
      <c r="L149" s="637" t="s">
        <v>660</v>
      </c>
      <c r="M149" s="638"/>
      <c r="N149" s="638"/>
      <c r="O149" s="638"/>
      <c r="P149" s="638"/>
      <c r="Q149" s="638"/>
      <c r="R149" s="638"/>
      <c r="S149" s="638"/>
      <c r="T149" s="638"/>
      <c r="U149" s="638"/>
      <c r="V149" s="638"/>
      <c r="W149" s="638"/>
      <c r="X149" s="639"/>
      <c r="Y149" s="640">
        <v>0.3</v>
      </c>
      <c r="Z149" s="641"/>
      <c r="AA149" s="641"/>
      <c r="AB149" s="642"/>
      <c r="AC149" s="634" t="s">
        <v>661</v>
      </c>
      <c r="AD149" s="635"/>
      <c r="AE149" s="635"/>
      <c r="AF149" s="635"/>
      <c r="AG149" s="636"/>
      <c r="AH149" s="637" t="s">
        <v>656</v>
      </c>
      <c r="AI149" s="638"/>
      <c r="AJ149" s="638"/>
      <c r="AK149" s="638"/>
      <c r="AL149" s="638"/>
      <c r="AM149" s="638"/>
      <c r="AN149" s="638"/>
      <c r="AO149" s="638"/>
      <c r="AP149" s="638"/>
      <c r="AQ149" s="638"/>
      <c r="AR149" s="638"/>
      <c r="AS149" s="638"/>
      <c r="AT149" s="639"/>
      <c r="AU149" s="640">
        <v>19.8</v>
      </c>
      <c r="AV149" s="641"/>
      <c r="AW149" s="641"/>
      <c r="AX149" s="643"/>
      <c r="AY149">
        <f>$AY$146</f>
        <v>2</v>
      </c>
    </row>
    <row r="150" spans="1:52" ht="24.75" customHeight="1" x14ac:dyDescent="0.15">
      <c r="A150" s="620"/>
      <c r="B150" s="621"/>
      <c r="C150" s="621"/>
      <c r="D150" s="621"/>
      <c r="E150" s="621"/>
      <c r="F150" s="622"/>
      <c r="G150" s="634" t="s">
        <v>652</v>
      </c>
      <c r="H150" s="635"/>
      <c r="I150" s="635"/>
      <c r="J150" s="635"/>
      <c r="K150" s="636"/>
      <c r="L150" s="637" t="s">
        <v>653</v>
      </c>
      <c r="M150" s="638"/>
      <c r="N150" s="638"/>
      <c r="O150" s="638"/>
      <c r="P150" s="638"/>
      <c r="Q150" s="638"/>
      <c r="R150" s="638"/>
      <c r="S150" s="638"/>
      <c r="T150" s="638"/>
      <c r="U150" s="638"/>
      <c r="V150" s="638"/>
      <c r="W150" s="638"/>
      <c r="X150" s="639"/>
      <c r="Y150" s="640">
        <v>0.8</v>
      </c>
      <c r="Z150" s="641"/>
      <c r="AA150" s="641"/>
      <c r="AB150" s="642"/>
      <c r="AC150" s="634" t="s">
        <v>652</v>
      </c>
      <c r="AD150" s="635"/>
      <c r="AE150" s="635"/>
      <c r="AF150" s="635"/>
      <c r="AG150" s="636"/>
      <c r="AH150" s="637" t="s">
        <v>653</v>
      </c>
      <c r="AI150" s="638"/>
      <c r="AJ150" s="638"/>
      <c r="AK150" s="638"/>
      <c r="AL150" s="638"/>
      <c r="AM150" s="638"/>
      <c r="AN150" s="638"/>
      <c r="AO150" s="638"/>
      <c r="AP150" s="638"/>
      <c r="AQ150" s="638"/>
      <c r="AR150" s="638"/>
      <c r="AS150" s="638"/>
      <c r="AT150" s="639"/>
      <c r="AU150" s="640">
        <v>15.2</v>
      </c>
      <c r="AV150" s="641"/>
      <c r="AW150" s="641"/>
      <c r="AX150" s="643"/>
      <c r="AY150">
        <f>$AY$146</f>
        <v>2</v>
      </c>
    </row>
    <row r="151" spans="1:52" ht="24.75" customHeight="1" thickBot="1" x14ac:dyDescent="0.2">
      <c r="A151" s="620"/>
      <c r="B151" s="621"/>
      <c r="C151" s="621"/>
      <c r="D151" s="621"/>
      <c r="E151" s="621"/>
      <c r="F151" s="622"/>
      <c r="G151" s="662" t="s">
        <v>18</v>
      </c>
      <c r="H151" s="663"/>
      <c r="I151" s="663"/>
      <c r="J151" s="663"/>
      <c r="K151" s="663"/>
      <c r="L151" s="664"/>
      <c r="M151" s="665"/>
      <c r="N151" s="665"/>
      <c r="O151" s="665"/>
      <c r="P151" s="665"/>
      <c r="Q151" s="665"/>
      <c r="R151" s="665"/>
      <c r="S151" s="665"/>
      <c r="T151" s="665"/>
      <c r="U151" s="665"/>
      <c r="V151" s="665"/>
      <c r="W151" s="665"/>
      <c r="X151" s="666"/>
      <c r="Y151" s="667">
        <f>SUM(Y148:AB150)</f>
        <v>9.1000000000000014</v>
      </c>
      <c r="Z151" s="668"/>
      <c r="AA151" s="668"/>
      <c r="AB151" s="669"/>
      <c r="AC151" s="662" t="s">
        <v>18</v>
      </c>
      <c r="AD151" s="663"/>
      <c r="AE151" s="663"/>
      <c r="AF151" s="663"/>
      <c r="AG151" s="663"/>
      <c r="AH151" s="664"/>
      <c r="AI151" s="665"/>
      <c r="AJ151" s="665"/>
      <c r="AK151" s="665"/>
      <c r="AL151" s="665"/>
      <c r="AM151" s="665"/>
      <c r="AN151" s="665"/>
      <c r="AO151" s="665"/>
      <c r="AP151" s="665"/>
      <c r="AQ151" s="665"/>
      <c r="AR151" s="665"/>
      <c r="AS151" s="665"/>
      <c r="AT151" s="666"/>
      <c r="AU151" s="667">
        <f>SUM(AU148:AX150)</f>
        <v>167</v>
      </c>
      <c r="AV151" s="668"/>
      <c r="AW151" s="668"/>
      <c r="AX151" s="670"/>
      <c r="AY151">
        <f>$AY$146</f>
        <v>2</v>
      </c>
    </row>
    <row r="152" spans="1:52" ht="24.75" customHeight="1" x14ac:dyDescent="0.15">
      <c r="A152" s="620"/>
      <c r="B152" s="621"/>
      <c r="C152" s="621"/>
      <c r="D152" s="621"/>
      <c r="E152" s="621"/>
      <c r="F152" s="622"/>
      <c r="G152" s="658" t="s">
        <v>663</v>
      </c>
      <c r="H152" s="659"/>
      <c r="I152" s="659"/>
      <c r="J152" s="659"/>
      <c r="K152" s="659"/>
      <c r="L152" s="659"/>
      <c r="M152" s="659"/>
      <c r="N152" s="659"/>
      <c r="O152" s="659"/>
      <c r="P152" s="659"/>
      <c r="Q152" s="659"/>
      <c r="R152" s="659"/>
      <c r="S152" s="659"/>
      <c r="T152" s="659"/>
      <c r="U152" s="659"/>
      <c r="V152" s="659"/>
      <c r="W152" s="659"/>
      <c r="X152" s="659"/>
      <c r="Y152" s="659"/>
      <c r="Z152" s="659"/>
      <c r="AA152" s="659"/>
      <c r="AB152" s="661"/>
      <c r="AC152" s="658" t="s">
        <v>669</v>
      </c>
      <c r="AD152" s="671"/>
      <c r="AE152" s="671"/>
      <c r="AF152" s="671"/>
      <c r="AG152" s="671"/>
      <c r="AH152" s="671"/>
      <c r="AI152" s="671"/>
      <c r="AJ152" s="671"/>
      <c r="AK152" s="671"/>
      <c r="AL152" s="671"/>
      <c r="AM152" s="671"/>
      <c r="AN152" s="671"/>
      <c r="AO152" s="671"/>
      <c r="AP152" s="671"/>
      <c r="AQ152" s="671"/>
      <c r="AR152" s="671"/>
      <c r="AS152" s="671"/>
      <c r="AT152" s="671"/>
      <c r="AU152" s="671"/>
      <c r="AV152" s="671"/>
      <c r="AW152" s="671"/>
      <c r="AX152" s="672"/>
      <c r="AY152">
        <f>COUNTA($G$154,$AC$154)</f>
        <v>2</v>
      </c>
    </row>
    <row r="153" spans="1:52" ht="24.75" customHeight="1" x14ac:dyDescent="0.15">
      <c r="A153" s="620"/>
      <c r="B153" s="621"/>
      <c r="C153" s="621"/>
      <c r="D153" s="621"/>
      <c r="E153" s="621"/>
      <c r="F153" s="622"/>
      <c r="G153" s="136" t="s">
        <v>15</v>
      </c>
      <c r="H153" s="630"/>
      <c r="I153" s="630"/>
      <c r="J153" s="630"/>
      <c r="K153" s="630"/>
      <c r="L153" s="631" t="s">
        <v>16</v>
      </c>
      <c r="M153" s="630"/>
      <c r="N153" s="630"/>
      <c r="O153" s="630"/>
      <c r="P153" s="630"/>
      <c r="Q153" s="630"/>
      <c r="R153" s="630"/>
      <c r="S153" s="630"/>
      <c r="T153" s="630"/>
      <c r="U153" s="630"/>
      <c r="V153" s="630"/>
      <c r="W153" s="630"/>
      <c r="X153" s="632"/>
      <c r="Y153" s="644" t="s">
        <v>17</v>
      </c>
      <c r="Z153" s="645"/>
      <c r="AA153" s="645"/>
      <c r="AB153" s="646"/>
      <c r="AC153" s="136" t="s">
        <v>15</v>
      </c>
      <c r="AD153" s="630"/>
      <c r="AE153" s="630"/>
      <c r="AF153" s="630"/>
      <c r="AG153" s="630"/>
      <c r="AH153" s="631" t="s">
        <v>16</v>
      </c>
      <c r="AI153" s="630"/>
      <c r="AJ153" s="630"/>
      <c r="AK153" s="630"/>
      <c r="AL153" s="630"/>
      <c r="AM153" s="630"/>
      <c r="AN153" s="630"/>
      <c r="AO153" s="630"/>
      <c r="AP153" s="630"/>
      <c r="AQ153" s="630"/>
      <c r="AR153" s="630"/>
      <c r="AS153" s="630"/>
      <c r="AT153" s="632"/>
      <c r="AU153" s="644" t="s">
        <v>17</v>
      </c>
      <c r="AV153" s="645"/>
      <c r="AW153" s="645"/>
      <c r="AX153" s="647"/>
      <c r="AY153">
        <f t="shared" ref="AY153:AY158" si="2">$AY$152</f>
        <v>2</v>
      </c>
    </row>
    <row r="154" spans="1:52" s="16" customFormat="1" ht="24.75" customHeight="1" x14ac:dyDescent="0.15">
      <c r="A154" s="620"/>
      <c r="B154" s="621"/>
      <c r="C154" s="621"/>
      <c r="D154" s="621"/>
      <c r="E154" s="621"/>
      <c r="F154" s="622"/>
      <c r="G154" s="648" t="s">
        <v>648</v>
      </c>
      <c r="H154" s="649"/>
      <c r="I154" s="649"/>
      <c r="J154" s="649"/>
      <c r="K154" s="650"/>
      <c r="L154" s="651" t="s">
        <v>665</v>
      </c>
      <c r="M154" s="652"/>
      <c r="N154" s="652"/>
      <c r="O154" s="652"/>
      <c r="P154" s="652"/>
      <c r="Q154" s="652"/>
      <c r="R154" s="652"/>
      <c r="S154" s="652"/>
      <c r="T154" s="652"/>
      <c r="U154" s="652"/>
      <c r="V154" s="652"/>
      <c r="W154" s="652"/>
      <c r="X154" s="653"/>
      <c r="Y154" s="654">
        <v>8.6</v>
      </c>
      <c r="Z154" s="655"/>
      <c r="AA154" s="655"/>
      <c r="AB154" s="657"/>
      <c r="AC154" s="648" t="s">
        <v>642</v>
      </c>
      <c r="AD154" s="649"/>
      <c r="AE154" s="649"/>
      <c r="AF154" s="649"/>
      <c r="AG154" s="650"/>
      <c r="AH154" s="651" t="s">
        <v>672</v>
      </c>
      <c r="AI154" s="652"/>
      <c r="AJ154" s="652"/>
      <c r="AK154" s="652"/>
      <c r="AL154" s="652"/>
      <c r="AM154" s="652"/>
      <c r="AN154" s="652"/>
      <c r="AO154" s="652"/>
      <c r="AP154" s="652"/>
      <c r="AQ154" s="652"/>
      <c r="AR154" s="652"/>
      <c r="AS154" s="652"/>
      <c r="AT154" s="653"/>
      <c r="AU154" s="654">
        <v>17.899999999999999</v>
      </c>
      <c r="AV154" s="655"/>
      <c r="AW154" s="655"/>
      <c r="AX154" s="657"/>
      <c r="AY154">
        <f t="shared" si="2"/>
        <v>2</v>
      </c>
      <c r="AZ154"/>
    </row>
    <row r="155" spans="1:52" ht="24.75" customHeight="1" x14ac:dyDescent="0.15">
      <c r="A155" s="620"/>
      <c r="B155" s="621"/>
      <c r="C155" s="621"/>
      <c r="D155" s="621"/>
      <c r="E155" s="621"/>
      <c r="F155" s="622"/>
      <c r="G155" s="634" t="s">
        <v>648</v>
      </c>
      <c r="H155" s="635"/>
      <c r="I155" s="635"/>
      <c r="J155" s="635"/>
      <c r="K155" s="636"/>
      <c r="L155" s="637" t="s">
        <v>666</v>
      </c>
      <c r="M155" s="638"/>
      <c r="N155" s="638"/>
      <c r="O155" s="638"/>
      <c r="P155" s="638"/>
      <c r="Q155" s="638"/>
      <c r="R155" s="638"/>
      <c r="S155" s="638"/>
      <c r="T155" s="638"/>
      <c r="U155" s="638"/>
      <c r="V155" s="638"/>
      <c r="W155" s="638"/>
      <c r="X155" s="639"/>
      <c r="Y155" s="640">
        <v>140</v>
      </c>
      <c r="Z155" s="641"/>
      <c r="AA155" s="641"/>
      <c r="AB155" s="643"/>
      <c r="AC155" s="634" t="s">
        <v>648</v>
      </c>
      <c r="AD155" s="635"/>
      <c r="AE155" s="635"/>
      <c r="AF155" s="635"/>
      <c r="AG155" s="636"/>
      <c r="AH155" s="637" t="s">
        <v>673</v>
      </c>
      <c r="AI155" s="638"/>
      <c r="AJ155" s="638"/>
      <c r="AK155" s="638"/>
      <c r="AL155" s="638"/>
      <c r="AM155" s="638"/>
      <c r="AN155" s="638"/>
      <c r="AO155" s="638"/>
      <c r="AP155" s="638"/>
      <c r="AQ155" s="638"/>
      <c r="AR155" s="638"/>
      <c r="AS155" s="638"/>
      <c r="AT155" s="639"/>
      <c r="AU155" s="640">
        <v>8.6999999999999993</v>
      </c>
      <c r="AV155" s="641"/>
      <c r="AW155" s="641"/>
      <c r="AX155" s="643"/>
      <c r="AY155">
        <f t="shared" si="2"/>
        <v>2</v>
      </c>
    </row>
    <row r="156" spans="1:52" ht="24.75" customHeight="1" x14ac:dyDescent="0.15">
      <c r="A156" s="620"/>
      <c r="B156" s="621"/>
      <c r="C156" s="621"/>
      <c r="D156" s="621"/>
      <c r="E156" s="621"/>
      <c r="F156" s="622"/>
      <c r="G156" s="634" t="s">
        <v>664</v>
      </c>
      <c r="H156" s="635"/>
      <c r="I156" s="635"/>
      <c r="J156" s="635"/>
      <c r="K156" s="636"/>
      <c r="L156" s="637" t="s">
        <v>667</v>
      </c>
      <c r="M156" s="638"/>
      <c r="N156" s="638"/>
      <c r="O156" s="638"/>
      <c r="P156" s="638"/>
      <c r="Q156" s="638"/>
      <c r="R156" s="638"/>
      <c r="S156" s="638"/>
      <c r="T156" s="638"/>
      <c r="U156" s="638"/>
      <c r="V156" s="638"/>
      <c r="W156" s="638"/>
      <c r="X156" s="639"/>
      <c r="Y156" s="640">
        <v>3.4</v>
      </c>
      <c r="Z156" s="641"/>
      <c r="AA156" s="641"/>
      <c r="AB156" s="643"/>
      <c r="AC156" s="634" t="s">
        <v>652</v>
      </c>
      <c r="AD156" s="635"/>
      <c r="AE156" s="635"/>
      <c r="AF156" s="635"/>
      <c r="AG156" s="636"/>
      <c r="AH156" s="637" t="s">
        <v>656</v>
      </c>
      <c r="AI156" s="638"/>
      <c r="AJ156" s="638"/>
      <c r="AK156" s="638"/>
      <c r="AL156" s="638"/>
      <c r="AM156" s="638"/>
      <c r="AN156" s="638"/>
      <c r="AO156" s="638"/>
      <c r="AP156" s="638"/>
      <c r="AQ156" s="638"/>
      <c r="AR156" s="638"/>
      <c r="AS156" s="638"/>
      <c r="AT156" s="639"/>
      <c r="AU156" s="640">
        <v>2.4</v>
      </c>
      <c r="AV156" s="641"/>
      <c r="AW156" s="641"/>
      <c r="AX156" s="643"/>
      <c r="AY156">
        <f t="shared" si="2"/>
        <v>2</v>
      </c>
    </row>
    <row r="157" spans="1:52" ht="24.75" customHeight="1" x14ac:dyDescent="0.15">
      <c r="A157" s="620"/>
      <c r="B157" s="621"/>
      <c r="C157" s="621"/>
      <c r="D157" s="621"/>
      <c r="E157" s="621"/>
      <c r="F157" s="622"/>
      <c r="G157" s="634" t="s">
        <v>652</v>
      </c>
      <c r="H157" s="635"/>
      <c r="I157" s="635"/>
      <c r="J157" s="635"/>
      <c r="K157" s="636"/>
      <c r="L157" s="637" t="s">
        <v>653</v>
      </c>
      <c r="M157" s="638"/>
      <c r="N157" s="638"/>
      <c r="O157" s="638"/>
      <c r="P157" s="638"/>
      <c r="Q157" s="638"/>
      <c r="R157" s="638"/>
      <c r="S157" s="638"/>
      <c r="T157" s="638"/>
      <c r="U157" s="638"/>
      <c r="V157" s="638"/>
      <c r="W157" s="638"/>
      <c r="X157" s="639"/>
      <c r="Y157" s="640">
        <v>15.2</v>
      </c>
      <c r="Z157" s="641"/>
      <c r="AA157" s="641"/>
      <c r="AB157" s="643"/>
      <c r="AC157" s="634" t="s">
        <v>652</v>
      </c>
      <c r="AD157" s="635"/>
      <c r="AE157" s="635"/>
      <c r="AF157" s="635"/>
      <c r="AG157" s="636"/>
      <c r="AH157" s="637" t="s">
        <v>653</v>
      </c>
      <c r="AI157" s="638"/>
      <c r="AJ157" s="638"/>
      <c r="AK157" s="638"/>
      <c r="AL157" s="638"/>
      <c r="AM157" s="638"/>
      <c r="AN157" s="638"/>
      <c r="AO157" s="638"/>
      <c r="AP157" s="638"/>
      <c r="AQ157" s="638"/>
      <c r="AR157" s="638"/>
      <c r="AS157" s="638"/>
      <c r="AT157" s="639"/>
      <c r="AU157" s="640">
        <v>2.9</v>
      </c>
      <c r="AV157" s="641"/>
      <c r="AW157" s="641"/>
      <c r="AX157" s="643"/>
      <c r="AY157">
        <f t="shared" si="2"/>
        <v>2</v>
      </c>
    </row>
    <row r="158" spans="1:52" ht="24.75" customHeight="1" x14ac:dyDescent="0.15">
      <c r="A158" s="623"/>
      <c r="B158" s="624"/>
      <c r="C158" s="624"/>
      <c r="D158" s="624"/>
      <c r="E158" s="624"/>
      <c r="F158" s="625"/>
      <c r="G158" s="662" t="s">
        <v>18</v>
      </c>
      <c r="H158" s="663"/>
      <c r="I158" s="663"/>
      <c r="J158" s="663"/>
      <c r="K158" s="663"/>
      <c r="L158" s="664"/>
      <c r="M158" s="665"/>
      <c r="N158" s="665"/>
      <c r="O158" s="665"/>
      <c r="P158" s="665"/>
      <c r="Q158" s="665"/>
      <c r="R158" s="665"/>
      <c r="S158" s="665"/>
      <c r="T158" s="665"/>
      <c r="U158" s="665"/>
      <c r="V158" s="665"/>
      <c r="W158" s="665"/>
      <c r="X158" s="666"/>
      <c r="Y158" s="667">
        <f>SUM(Y154:AB157)</f>
        <v>167.2</v>
      </c>
      <c r="Z158" s="668"/>
      <c r="AA158" s="668"/>
      <c r="AB158" s="669"/>
      <c r="AC158" s="662" t="s">
        <v>18</v>
      </c>
      <c r="AD158" s="663"/>
      <c r="AE158" s="663"/>
      <c r="AF158" s="663"/>
      <c r="AG158" s="663"/>
      <c r="AH158" s="664"/>
      <c r="AI158" s="665"/>
      <c r="AJ158" s="665"/>
      <c r="AK158" s="665"/>
      <c r="AL158" s="665"/>
      <c r="AM158" s="665"/>
      <c r="AN158" s="665"/>
      <c r="AO158" s="665"/>
      <c r="AP158" s="665"/>
      <c r="AQ158" s="665"/>
      <c r="AR158" s="665"/>
      <c r="AS158" s="665"/>
      <c r="AT158" s="666"/>
      <c r="AU158" s="667">
        <f>SUM(AU154:AX157)</f>
        <v>31.899999999999995</v>
      </c>
      <c r="AV158" s="668"/>
      <c r="AW158" s="668"/>
      <c r="AX158" s="670"/>
      <c r="AY158">
        <f t="shared" si="2"/>
        <v>2</v>
      </c>
    </row>
    <row r="159" spans="1:52" ht="24.75" customHeight="1" thickBot="1" x14ac:dyDescent="0.2">
      <c r="A159" s="673" t="s">
        <v>562</v>
      </c>
      <c r="B159" s="674"/>
      <c r="C159" s="674"/>
      <c r="D159" s="674"/>
      <c r="E159" s="674"/>
      <c r="F159" s="674"/>
      <c r="G159" s="674"/>
      <c r="H159" s="674"/>
      <c r="I159" s="674"/>
      <c r="J159" s="674"/>
      <c r="K159" s="674"/>
      <c r="L159" s="674"/>
      <c r="M159" s="674"/>
      <c r="N159" s="674"/>
      <c r="O159" s="674"/>
      <c r="P159" s="674"/>
      <c r="Q159" s="674"/>
      <c r="R159" s="674"/>
      <c r="S159" s="674"/>
      <c r="T159" s="674"/>
      <c r="U159" s="674"/>
      <c r="V159" s="674"/>
      <c r="W159" s="674"/>
      <c r="X159" s="674"/>
      <c r="Y159" s="674"/>
      <c r="Z159" s="674"/>
      <c r="AA159" s="674"/>
      <c r="AB159" s="674"/>
      <c r="AC159" s="674"/>
      <c r="AD159" s="674"/>
      <c r="AE159" s="674"/>
      <c r="AF159" s="674"/>
      <c r="AG159" s="674"/>
      <c r="AH159" s="674"/>
      <c r="AI159" s="674"/>
      <c r="AJ159" s="674"/>
      <c r="AK159" s="675"/>
      <c r="AL159" s="676" t="s">
        <v>227</v>
      </c>
      <c r="AM159" s="677"/>
      <c r="AN159" s="677"/>
      <c r="AO159" s="85" t="s">
        <v>668</v>
      </c>
      <c r="AP159" s="21"/>
      <c r="AQ159" s="21"/>
      <c r="AR159" s="21"/>
      <c r="AS159" s="21"/>
      <c r="AT159" s="21"/>
      <c r="AU159" s="21"/>
      <c r="AV159" s="21"/>
      <c r="AW159" s="21"/>
      <c r="AX159" s="22"/>
      <c r="AY159">
        <f>COUNTIF($AO$159,"☑")</f>
        <v>1</v>
      </c>
    </row>
    <row r="160" spans="1:52" ht="24.75" customHeight="1" x14ac:dyDescent="0.15">
      <c r="A160" s="4"/>
      <c r="B160" s="4"/>
      <c r="C160" s="4"/>
      <c r="D160" s="4"/>
      <c r="E160" s="4"/>
      <c r="F160" s="4"/>
      <c r="G160" s="7"/>
      <c r="H160" s="7"/>
      <c r="I160" s="7"/>
      <c r="J160" s="7"/>
      <c r="K160" s="7"/>
      <c r="L160" s="3"/>
      <c r="M160" s="7"/>
      <c r="N160" s="7"/>
      <c r="O160" s="7"/>
      <c r="P160" s="7"/>
      <c r="Q160" s="7"/>
      <c r="R160" s="7"/>
      <c r="S160" s="7"/>
      <c r="T160" s="7"/>
      <c r="U160" s="7"/>
      <c r="V160" s="7"/>
      <c r="W160" s="7"/>
      <c r="X160" s="7"/>
      <c r="Y160" s="8"/>
      <c r="Z160" s="8"/>
      <c r="AA160" s="8"/>
      <c r="AB160" s="8"/>
      <c r="AC160" s="7"/>
      <c r="AD160" s="7"/>
      <c r="AE160" s="7"/>
      <c r="AF160" s="7"/>
      <c r="AG160" s="7"/>
      <c r="AH160" s="3"/>
      <c r="AI160" s="7"/>
      <c r="AJ160" s="7"/>
      <c r="AK160" s="7"/>
      <c r="AL160" s="7"/>
      <c r="AM160" s="7"/>
      <c r="AN160" s="7"/>
      <c r="AO160" s="7"/>
      <c r="AP160" s="7"/>
      <c r="AQ160" s="7"/>
      <c r="AR160" s="7"/>
      <c r="AS160" s="7"/>
      <c r="AT160" s="7"/>
      <c r="AU160" s="8"/>
      <c r="AV160" s="8"/>
      <c r="AW160" s="8"/>
      <c r="AX160" s="8"/>
    </row>
    <row r="161" spans="1:51" ht="24.75" customHeight="1" x14ac:dyDescent="0.15"/>
    <row r="162" spans="1:51" ht="24.75" customHeight="1" x14ac:dyDescent="0.15">
      <c r="A162" s="9"/>
      <c r="B162" s="1" t="s">
        <v>27</v>
      </c>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spans="1:51" ht="24.75" customHeight="1" x14ac:dyDescent="0.15">
      <c r="A163" s="9"/>
      <c r="B163" s="46" t="s">
        <v>236</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spans="1:51" ht="59.25" customHeight="1" x14ac:dyDescent="0.15">
      <c r="A164" s="678"/>
      <c r="B164" s="678"/>
      <c r="C164" s="678" t="s">
        <v>24</v>
      </c>
      <c r="D164" s="678"/>
      <c r="E164" s="678"/>
      <c r="F164" s="678"/>
      <c r="G164" s="678"/>
      <c r="H164" s="678"/>
      <c r="I164" s="678"/>
      <c r="J164" s="679" t="s">
        <v>199</v>
      </c>
      <c r="K164" s="146"/>
      <c r="L164" s="146"/>
      <c r="M164" s="146"/>
      <c r="N164" s="146"/>
      <c r="O164" s="146"/>
      <c r="P164" s="386" t="s">
        <v>25</v>
      </c>
      <c r="Q164" s="386"/>
      <c r="R164" s="386"/>
      <c r="S164" s="386"/>
      <c r="T164" s="386"/>
      <c r="U164" s="386"/>
      <c r="V164" s="386"/>
      <c r="W164" s="386"/>
      <c r="X164" s="386"/>
      <c r="Y164" s="680" t="s">
        <v>198</v>
      </c>
      <c r="Z164" s="681"/>
      <c r="AA164" s="681"/>
      <c r="AB164" s="681"/>
      <c r="AC164" s="679" t="s">
        <v>226</v>
      </c>
      <c r="AD164" s="679"/>
      <c r="AE164" s="679"/>
      <c r="AF164" s="679"/>
      <c r="AG164" s="679"/>
      <c r="AH164" s="680" t="s">
        <v>241</v>
      </c>
      <c r="AI164" s="678"/>
      <c r="AJ164" s="678"/>
      <c r="AK164" s="678"/>
      <c r="AL164" s="678" t="s">
        <v>19</v>
      </c>
      <c r="AM164" s="678"/>
      <c r="AN164" s="678"/>
      <c r="AO164" s="682"/>
      <c r="AP164" s="703" t="s">
        <v>200</v>
      </c>
      <c r="AQ164" s="703"/>
      <c r="AR164" s="703"/>
      <c r="AS164" s="703"/>
      <c r="AT164" s="703"/>
      <c r="AU164" s="703"/>
      <c r="AV164" s="703"/>
      <c r="AW164" s="703"/>
      <c r="AX164" s="703"/>
    </row>
    <row r="165" spans="1:51" ht="40.5" customHeight="1" x14ac:dyDescent="0.15">
      <c r="A165" s="689">
        <v>1</v>
      </c>
      <c r="B165" s="689">
        <v>1</v>
      </c>
      <c r="C165" s="690" t="s">
        <v>695</v>
      </c>
      <c r="D165" s="691"/>
      <c r="E165" s="691"/>
      <c r="F165" s="691"/>
      <c r="G165" s="691"/>
      <c r="H165" s="691"/>
      <c r="I165" s="691"/>
      <c r="J165" s="692">
        <v>7010401022916</v>
      </c>
      <c r="K165" s="693"/>
      <c r="L165" s="693"/>
      <c r="M165" s="693"/>
      <c r="N165" s="693"/>
      <c r="O165" s="693"/>
      <c r="P165" s="694" t="s">
        <v>698</v>
      </c>
      <c r="Q165" s="695"/>
      <c r="R165" s="695"/>
      <c r="S165" s="695"/>
      <c r="T165" s="695"/>
      <c r="U165" s="695"/>
      <c r="V165" s="695"/>
      <c r="W165" s="695"/>
      <c r="X165" s="695"/>
      <c r="Y165" s="696">
        <v>3.5</v>
      </c>
      <c r="Z165" s="697"/>
      <c r="AA165" s="697"/>
      <c r="AB165" s="698"/>
      <c r="AC165" s="699" t="s">
        <v>249</v>
      </c>
      <c r="AD165" s="700"/>
      <c r="AE165" s="700"/>
      <c r="AF165" s="700"/>
      <c r="AG165" s="700"/>
      <c r="AH165" s="683" t="s">
        <v>270</v>
      </c>
      <c r="AI165" s="684"/>
      <c r="AJ165" s="684"/>
      <c r="AK165" s="684"/>
      <c r="AL165" s="685" t="s">
        <v>270</v>
      </c>
      <c r="AM165" s="686"/>
      <c r="AN165" s="686"/>
      <c r="AO165" s="687"/>
      <c r="AP165" s="688" t="s">
        <v>270</v>
      </c>
      <c r="AQ165" s="688"/>
      <c r="AR165" s="688"/>
      <c r="AS165" s="688"/>
      <c r="AT165" s="688"/>
      <c r="AU165" s="688"/>
      <c r="AV165" s="688"/>
      <c r="AW165" s="688"/>
      <c r="AX165" s="688"/>
    </row>
    <row r="166" spans="1:51" ht="40.5" customHeight="1" x14ac:dyDescent="0.15">
      <c r="A166" s="689">
        <v>2</v>
      </c>
      <c r="B166" s="689">
        <v>1</v>
      </c>
      <c r="C166" s="690" t="s">
        <v>696</v>
      </c>
      <c r="D166" s="691"/>
      <c r="E166" s="691"/>
      <c r="F166" s="691"/>
      <c r="G166" s="691"/>
      <c r="H166" s="691"/>
      <c r="I166" s="691"/>
      <c r="J166" s="692">
        <v>8010001096335</v>
      </c>
      <c r="K166" s="693"/>
      <c r="L166" s="693"/>
      <c r="M166" s="693"/>
      <c r="N166" s="693"/>
      <c r="O166" s="693"/>
      <c r="P166" s="694" t="s">
        <v>699</v>
      </c>
      <c r="Q166" s="695"/>
      <c r="R166" s="695"/>
      <c r="S166" s="695"/>
      <c r="T166" s="695"/>
      <c r="U166" s="695"/>
      <c r="V166" s="695"/>
      <c r="W166" s="695"/>
      <c r="X166" s="695"/>
      <c r="Y166" s="696">
        <v>2.2000000000000002</v>
      </c>
      <c r="Z166" s="697"/>
      <c r="AA166" s="697"/>
      <c r="AB166" s="698"/>
      <c r="AC166" s="699" t="s">
        <v>242</v>
      </c>
      <c r="AD166" s="700"/>
      <c r="AE166" s="700"/>
      <c r="AF166" s="700"/>
      <c r="AG166" s="700"/>
      <c r="AH166" s="683">
        <v>4</v>
      </c>
      <c r="AI166" s="684"/>
      <c r="AJ166" s="684"/>
      <c r="AK166" s="684"/>
      <c r="AL166" s="685" t="s">
        <v>596</v>
      </c>
      <c r="AM166" s="686"/>
      <c r="AN166" s="686"/>
      <c r="AO166" s="687"/>
      <c r="AP166" s="688" t="s">
        <v>701</v>
      </c>
      <c r="AQ166" s="688"/>
      <c r="AR166" s="688"/>
      <c r="AS166" s="688"/>
      <c r="AT166" s="688"/>
      <c r="AU166" s="688"/>
      <c r="AV166" s="688"/>
      <c r="AW166" s="688"/>
      <c r="AX166" s="688"/>
      <c r="AY166">
        <f>COUNTA($C$166)</f>
        <v>1</v>
      </c>
    </row>
    <row r="167" spans="1:51" ht="30" customHeight="1" x14ac:dyDescent="0.15">
      <c r="A167" s="689">
        <v>3</v>
      </c>
      <c r="B167" s="689">
        <v>1</v>
      </c>
      <c r="C167" s="690" t="s">
        <v>697</v>
      </c>
      <c r="D167" s="691"/>
      <c r="E167" s="691"/>
      <c r="F167" s="691"/>
      <c r="G167" s="691"/>
      <c r="H167" s="691"/>
      <c r="I167" s="691"/>
      <c r="J167" s="692">
        <v>6010001011147</v>
      </c>
      <c r="K167" s="693"/>
      <c r="L167" s="693"/>
      <c r="M167" s="693"/>
      <c r="N167" s="693"/>
      <c r="O167" s="693"/>
      <c r="P167" s="694" t="s">
        <v>700</v>
      </c>
      <c r="Q167" s="695"/>
      <c r="R167" s="695"/>
      <c r="S167" s="695"/>
      <c r="T167" s="695"/>
      <c r="U167" s="695"/>
      <c r="V167" s="695"/>
      <c r="W167" s="695"/>
      <c r="X167" s="695"/>
      <c r="Y167" s="696">
        <v>0.1</v>
      </c>
      <c r="Z167" s="697"/>
      <c r="AA167" s="697"/>
      <c r="AB167" s="698"/>
      <c r="AC167" s="699" t="s">
        <v>249</v>
      </c>
      <c r="AD167" s="700"/>
      <c r="AE167" s="700"/>
      <c r="AF167" s="700"/>
      <c r="AG167" s="700"/>
      <c r="AH167" s="701" t="s">
        <v>639</v>
      </c>
      <c r="AI167" s="702"/>
      <c r="AJ167" s="702"/>
      <c r="AK167" s="702"/>
      <c r="AL167" s="685" t="s">
        <v>596</v>
      </c>
      <c r="AM167" s="686"/>
      <c r="AN167" s="686"/>
      <c r="AO167" s="687"/>
      <c r="AP167" s="688" t="s">
        <v>270</v>
      </c>
      <c r="AQ167" s="688"/>
      <c r="AR167" s="688"/>
      <c r="AS167" s="688"/>
      <c r="AT167" s="688"/>
      <c r="AU167" s="688"/>
      <c r="AV167" s="688"/>
      <c r="AW167" s="688"/>
      <c r="AX167" s="688"/>
      <c r="AY167">
        <f>COUNTA($C$167)</f>
        <v>1</v>
      </c>
    </row>
    <row r="168" spans="1:51" ht="24.75" customHeight="1" x14ac:dyDescent="0.15">
      <c r="A168" s="50"/>
      <c r="B168" s="50"/>
      <c r="C168" s="50"/>
      <c r="D168" s="50"/>
      <c r="E168" s="50"/>
      <c r="F168" s="50"/>
      <c r="G168" s="50"/>
      <c r="H168" s="50"/>
      <c r="I168" s="50"/>
      <c r="J168" s="51"/>
      <c r="K168" s="51"/>
      <c r="L168" s="51"/>
      <c r="M168" s="51"/>
      <c r="N168" s="51"/>
      <c r="O168" s="51"/>
      <c r="P168" s="52"/>
      <c r="Q168" s="52"/>
      <c r="R168" s="52"/>
      <c r="S168" s="52"/>
      <c r="T168" s="52"/>
      <c r="U168" s="52"/>
      <c r="V168" s="52"/>
      <c r="W168" s="52"/>
      <c r="X168" s="52"/>
      <c r="Y168" s="53"/>
      <c r="Z168" s="53"/>
      <c r="AA168" s="53"/>
      <c r="AB168" s="53"/>
      <c r="AC168" s="53"/>
      <c r="AD168" s="53"/>
      <c r="AE168" s="53"/>
      <c r="AF168" s="53"/>
      <c r="AG168" s="53"/>
      <c r="AH168" s="53"/>
      <c r="AI168" s="53"/>
      <c r="AJ168" s="53"/>
      <c r="AK168" s="53"/>
      <c r="AL168" s="53"/>
      <c r="AM168" s="53"/>
      <c r="AN168" s="53"/>
      <c r="AO168" s="53"/>
      <c r="AP168" s="52"/>
      <c r="AQ168" s="52"/>
      <c r="AR168" s="52"/>
      <c r="AS168" s="52"/>
      <c r="AT168" s="52"/>
      <c r="AU168" s="52"/>
      <c r="AV168" s="52"/>
      <c r="AW168" s="52"/>
      <c r="AX168" s="52"/>
      <c r="AY168">
        <f>COUNTA($C$171)</f>
        <v>1</v>
      </c>
    </row>
    <row r="169" spans="1:51" ht="24.75" customHeight="1" x14ac:dyDescent="0.15">
      <c r="A169" s="50"/>
      <c r="B169" s="54" t="s">
        <v>168</v>
      </c>
      <c r="C169" s="50"/>
      <c r="D169" s="50"/>
      <c r="E169" s="50"/>
      <c r="F169" s="50"/>
      <c r="G169" s="50"/>
      <c r="H169" s="50"/>
      <c r="I169" s="50"/>
      <c r="J169" s="50"/>
      <c r="K169" s="50"/>
      <c r="L169" s="50"/>
      <c r="M169" s="50"/>
      <c r="N169" s="50"/>
      <c r="O169" s="50"/>
      <c r="P169" s="55"/>
      <c r="Q169" s="55"/>
      <c r="R169" s="55"/>
      <c r="S169" s="55"/>
      <c r="T169" s="55"/>
      <c r="U169" s="55"/>
      <c r="V169" s="55"/>
      <c r="W169" s="55"/>
      <c r="X169" s="55"/>
      <c r="Y169" s="56"/>
      <c r="Z169" s="56"/>
      <c r="AA169" s="56"/>
      <c r="AB169" s="56"/>
      <c r="AC169" s="56"/>
      <c r="AD169" s="56"/>
      <c r="AE169" s="56"/>
      <c r="AF169" s="56"/>
      <c r="AG169" s="56"/>
      <c r="AH169" s="56"/>
      <c r="AI169" s="56"/>
      <c r="AJ169" s="56"/>
      <c r="AK169" s="56"/>
      <c r="AL169" s="56"/>
      <c r="AM169" s="56"/>
      <c r="AN169" s="56"/>
      <c r="AO169" s="56"/>
      <c r="AP169" s="55"/>
      <c r="AQ169" s="55"/>
      <c r="AR169" s="55"/>
      <c r="AS169" s="55"/>
      <c r="AT169" s="55"/>
      <c r="AU169" s="55"/>
      <c r="AV169" s="55"/>
      <c r="AW169" s="55"/>
      <c r="AX169" s="55"/>
      <c r="AY169">
        <f>$AY$168</f>
        <v>1</v>
      </c>
    </row>
    <row r="170" spans="1:51" ht="59.25" customHeight="1" x14ac:dyDescent="0.15">
      <c r="A170" s="678"/>
      <c r="B170" s="678"/>
      <c r="C170" s="678" t="s">
        <v>24</v>
      </c>
      <c r="D170" s="678"/>
      <c r="E170" s="678"/>
      <c r="F170" s="678"/>
      <c r="G170" s="678"/>
      <c r="H170" s="678"/>
      <c r="I170" s="678"/>
      <c r="J170" s="679" t="s">
        <v>199</v>
      </c>
      <c r="K170" s="146"/>
      <c r="L170" s="146"/>
      <c r="M170" s="146"/>
      <c r="N170" s="146"/>
      <c r="O170" s="146"/>
      <c r="P170" s="386" t="s">
        <v>25</v>
      </c>
      <c r="Q170" s="386"/>
      <c r="R170" s="386"/>
      <c r="S170" s="386"/>
      <c r="T170" s="386"/>
      <c r="U170" s="386"/>
      <c r="V170" s="386"/>
      <c r="W170" s="386"/>
      <c r="X170" s="386"/>
      <c r="Y170" s="680" t="s">
        <v>198</v>
      </c>
      <c r="Z170" s="681"/>
      <c r="AA170" s="681"/>
      <c r="AB170" s="681"/>
      <c r="AC170" s="679" t="s">
        <v>226</v>
      </c>
      <c r="AD170" s="679"/>
      <c r="AE170" s="679"/>
      <c r="AF170" s="679"/>
      <c r="AG170" s="679"/>
      <c r="AH170" s="680" t="s">
        <v>241</v>
      </c>
      <c r="AI170" s="678"/>
      <c r="AJ170" s="678"/>
      <c r="AK170" s="678"/>
      <c r="AL170" s="678" t="s">
        <v>19</v>
      </c>
      <c r="AM170" s="678"/>
      <c r="AN170" s="678"/>
      <c r="AO170" s="682"/>
      <c r="AP170" s="703" t="s">
        <v>200</v>
      </c>
      <c r="AQ170" s="703"/>
      <c r="AR170" s="703"/>
      <c r="AS170" s="703"/>
      <c r="AT170" s="703"/>
      <c r="AU170" s="703"/>
      <c r="AV170" s="703"/>
      <c r="AW170" s="703"/>
      <c r="AX170" s="703"/>
      <c r="AY170">
        <f>$AY$168</f>
        <v>1</v>
      </c>
    </row>
    <row r="171" spans="1:51" ht="44.45" customHeight="1" x14ac:dyDescent="0.15">
      <c r="A171" s="689">
        <v>1</v>
      </c>
      <c r="B171" s="689">
        <v>1</v>
      </c>
      <c r="C171" s="690" t="s">
        <v>702</v>
      </c>
      <c r="D171" s="691"/>
      <c r="E171" s="691"/>
      <c r="F171" s="691"/>
      <c r="G171" s="691"/>
      <c r="H171" s="691"/>
      <c r="I171" s="691"/>
      <c r="J171" s="692">
        <v>9011101028202</v>
      </c>
      <c r="K171" s="693"/>
      <c r="L171" s="693"/>
      <c r="M171" s="693"/>
      <c r="N171" s="693"/>
      <c r="O171" s="693"/>
      <c r="P171" s="694" t="s">
        <v>703</v>
      </c>
      <c r="Q171" s="695"/>
      <c r="R171" s="695"/>
      <c r="S171" s="695"/>
      <c r="T171" s="695"/>
      <c r="U171" s="695"/>
      <c r="V171" s="695"/>
      <c r="W171" s="695"/>
      <c r="X171" s="695"/>
      <c r="Y171" s="696">
        <v>15.2</v>
      </c>
      <c r="Z171" s="697"/>
      <c r="AA171" s="697"/>
      <c r="AB171" s="698"/>
      <c r="AC171" s="699" t="s">
        <v>243</v>
      </c>
      <c r="AD171" s="700"/>
      <c r="AE171" s="700"/>
      <c r="AF171" s="700"/>
      <c r="AG171" s="700"/>
      <c r="AH171" s="683">
        <v>2</v>
      </c>
      <c r="AI171" s="684"/>
      <c r="AJ171" s="684"/>
      <c r="AK171" s="684"/>
      <c r="AL171" s="685" t="s">
        <v>596</v>
      </c>
      <c r="AM171" s="686"/>
      <c r="AN171" s="686"/>
      <c r="AO171" s="687"/>
      <c r="AP171" s="688" t="s">
        <v>701</v>
      </c>
      <c r="AQ171" s="688"/>
      <c r="AR171" s="688"/>
      <c r="AS171" s="688"/>
      <c r="AT171" s="688"/>
      <c r="AU171" s="688"/>
      <c r="AV171" s="688"/>
      <c r="AW171" s="688"/>
      <c r="AX171" s="688"/>
      <c r="AY171">
        <f>$AY$168</f>
        <v>1</v>
      </c>
    </row>
    <row r="172" spans="1:51" ht="24.75" customHeight="1" x14ac:dyDescent="0.15">
      <c r="A172" s="57"/>
      <c r="B172" s="57"/>
      <c r="C172" s="57"/>
      <c r="D172" s="57"/>
      <c r="E172" s="57"/>
      <c r="F172" s="57"/>
      <c r="G172" s="57"/>
      <c r="H172" s="57"/>
      <c r="I172" s="57"/>
      <c r="J172" s="57"/>
      <c r="K172" s="57"/>
      <c r="L172" s="57"/>
      <c r="M172" s="57"/>
      <c r="N172" s="57"/>
      <c r="O172" s="57"/>
      <c r="P172" s="58"/>
      <c r="Q172" s="58"/>
      <c r="R172" s="58"/>
      <c r="S172" s="58"/>
      <c r="T172" s="58"/>
      <c r="U172" s="58"/>
      <c r="V172" s="58"/>
      <c r="W172" s="58"/>
      <c r="X172" s="58"/>
      <c r="Y172" s="59"/>
      <c r="Z172" s="59"/>
      <c r="AA172" s="59"/>
      <c r="AB172" s="59"/>
      <c r="AC172" s="59"/>
      <c r="AD172" s="59"/>
      <c r="AE172" s="59"/>
      <c r="AF172" s="59"/>
      <c r="AG172" s="59"/>
      <c r="AH172" s="59"/>
      <c r="AI172" s="59"/>
      <c r="AJ172" s="59"/>
      <c r="AK172" s="59"/>
      <c r="AL172" s="59"/>
      <c r="AM172" s="59"/>
      <c r="AN172" s="59"/>
      <c r="AO172" s="59"/>
      <c r="AP172" s="58"/>
      <c r="AQ172" s="58"/>
      <c r="AR172" s="58"/>
      <c r="AS172" s="58"/>
      <c r="AT172" s="58"/>
      <c r="AU172" s="58"/>
      <c r="AV172" s="58"/>
      <c r="AW172" s="58"/>
      <c r="AX172" s="58"/>
      <c r="AY172">
        <f>COUNTA($C$175)</f>
        <v>1</v>
      </c>
    </row>
    <row r="173" spans="1:51" ht="24.75" customHeight="1" x14ac:dyDescent="0.15">
      <c r="A173" s="50"/>
      <c r="B173" s="54" t="s">
        <v>217</v>
      </c>
      <c r="C173" s="50"/>
      <c r="D173" s="50"/>
      <c r="E173" s="50"/>
      <c r="F173" s="50"/>
      <c r="G173" s="50"/>
      <c r="H173" s="50"/>
      <c r="I173" s="50"/>
      <c r="J173" s="50"/>
      <c r="K173" s="50"/>
      <c r="L173" s="50"/>
      <c r="M173" s="50"/>
      <c r="N173" s="50"/>
      <c r="O173" s="50"/>
      <c r="P173" s="55"/>
      <c r="Q173" s="55"/>
      <c r="R173" s="55"/>
      <c r="S173" s="55"/>
      <c r="T173" s="55"/>
      <c r="U173" s="55"/>
      <c r="V173" s="55"/>
      <c r="W173" s="55"/>
      <c r="X173" s="55"/>
      <c r="Y173" s="56"/>
      <c r="Z173" s="56"/>
      <c r="AA173" s="56"/>
      <c r="AB173" s="56"/>
      <c r="AC173" s="56"/>
      <c r="AD173" s="56"/>
      <c r="AE173" s="56"/>
      <c r="AF173" s="56"/>
      <c r="AG173" s="56"/>
      <c r="AH173" s="56"/>
      <c r="AI173" s="56"/>
      <c r="AJ173" s="56"/>
      <c r="AK173" s="56"/>
      <c r="AL173" s="56"/>
      <c r="AM173" s="56"/>
      <c r="AN173" s="56"/>
      <c r="AO173" s="56"/>
      <c r="AP173" s="55"/>
      <c r="AQ173" s="55"/>
      <c r="AR173" s="55"/>
      <c r="AS173" s="55"/>
      <c r="AT173" s="55"/>
      <c r="AU173" s="55"/>
      <c r="AV173" s="55"/>
      <c r="AW173" s="55"/>
      <c r="AX173" s="55"/>
      <c r="AY173">
        <f>$AY$172</f>
        <v>1</v>
      </c>
    </row>
    <row r="174" spans="1:51" ht="59.25" customHeight="1" x14ac:dyDescent="0.15">
      <c r="A174" s="678"/>
      <c r="B174" s="678"/>
      <c r="C174" s="678" t="s">
        <v>24</v>
      </c>
      <c r="D174" s="678"/>
      <c r="E174" s="678"/>
      <c r="F174" s="678"/>
      <c r="G174" s="678"/>
      <c r="H174" s="678"/>
      <c r="I174" s="678"/>
      <c r="J174" s="679" t="s">
        <v>199</v>
      </c>
      <c r="K174" s="146"/>
      <c r="L174" s="146"/>
      <c r="M174" s="146"/>
      <c r="N174" s="146"/>
      <c r="O174" s="146"/>
      <c r="P174" s="386" t="s">
        <v>25</v>
      </c>
      <c r="Q174" s="386"/>
      <c r="R174" s="386"/>
      <c r="S174" s="386"/>
      <c r="T174" s="386"/>
      <c r="U174" s="386"/>
      <c r="V174" s="386"/>
      <c r="W174" s="386"/>
      <c r="X174" s="386"/>
      <c r="Y174" s="680" t="s">
        <v>198</v>
      </c>
      <c r="Z174" s="681"/>
      <c r="AA174" s="681"/>
      <c r="AB174" s="681"/>
      <c r="AC174" s="679" t="s">
        <v>226</v>
      </c>
      <c r="AD174" s="679"/>
      <c r="AE174" s="679"/>
      <c r="AF174" s="679"/>
      <c r="AG174" s="679"/>
      <c r="AH174" s="680" t="s">
        <v>241</v>
      </c>
      <c r="AI174" s="678"/>
      <c r="AJ174" s="678"/>
      <c r="AK174" s="678"/>
      <c r="AL174" s="678" t="s">
        <v>19</v>
      </c>
      <c r="AM174" s="678"/>
      <c r="AN174" s="678"/>
      <c r="AO174" s="682"/>
      <c r="AP174" s="703" t="s">
        <v>200</v>
      </c>
      <c r="AQ174" s="703"/>
      <c r="AR174" s="703"/>
      <c r="AS174" s="703"/>
      <c r="AT174" s="703"/>
      <c r="AU174" s="703"/>
      <c r="AV174" s="703"/>
      <c r="AW174" s="703"/>
      <c r="AX174" s="703"/>
      <c r="AY174">
        <f>$AY$172</f>
        <v>1</v>
      </c>
    </row>
    <row r="175" spans="1:51" ht="64.5" customHeight="1" x14ac:dyDescent="0.15">
      <c r="A175" s="689">
        <v>1</v>
      </c>
      <c r="B175" s="689">
        <v>1</v>
      </c>
      <c r="C175" s="690" t="s">
        <v>704</v>
      </c>
      <c r="D175" s="691"/>
      <c r="E175" s="691"/>
      <c r="F175" s="691"/>
      <c r="G175" s="691"/>
      <c r="H175" s="691"/>
      <c r="I175" s="691"/>
      <c r="J175" s="692">
        <v>9010001027685</v>
      </c>
      <c r="K175" s="693"/>
      <c r="L175" s="693"/>
      <c r="M175" s="693"/>
      <c r="N175" s="693"/>
      <c r="O175" s="693"/>
      <c r="P175" s="694" t="s">
        <v>707</v>
      </c>
      <c r="Q175" s="695"/>
      <c r="R175" s="695"/>
      <c r="S175" s="695"/>
      <c r="T175" s="695"/>
      <c r="U175" s="695"/>
      <c r="V175" s="695"/>
      <c r="W175" s="695"/>
      <c r="X175" s="695"/>
      <c r="Y175" s="696">
        <v>6.9</v>
      </c>
      <c r="Z175" s="697"/>
      <c r="AA175" s="697"/>
      <c r="AB175" s="698"/>
      <c r="AC175" s="699" t="s">
        <v>243</v>
      </c>
      <c r="AD175" s="700"/>
      <c r="AE175" s="700"/>
      <c r="AF175" s="700"/>
      <c r="AG175" s="700"/>
      <c r="AH175" s="683">
        <v>4</v>
      </c>
      <c r="AI175" s="684"/>
      <c r="AJ175" s="684"/>
      <c r="AK175" s="684"/>
      <c r="AL175" s="685" t="s">
        <v>596</v>
      </c>
      <c r="AM175" s="686"/>
      <c r="AN175" s="686"/>
      <c r="AO175" s="687"/>
      <c r="AP175" s="688" t="s">
        <v>701</v>
      </c>
      <c r="AQ175" s="688"/>
      <c r="AR175" s="688"/>
      <c r="AS175" s="688"/>
      <c r="AT175" s="688"/>
      <c r="AU175" s="688"/>
      <c r="AV175" s="688"/>
      <c r="AW175" s="688"/>
      <c r="AX175" s="688"/>
      <c r="AY175">
        <f>$AY$172</f>
        <v>1</v>
      </c>
    </row>
    <row r="176" spans="1:51" ht="40.5" customHeight="1" x14ac:dyDescent="0.15">
      <c r="A176" s="689">
        <v>2</v>
      </c>
      <c r="B176" s="689">
        <v>1</v>
      </c>
      <c r="C176" s="690" t="s">
        <v>705</v>
      </c>
      <c r="D176" s="691"/>
      <c r="E176" s="691"/>
      <c r="F176" s="691"/>
      <c r="G176" s="691"/>
      <c r="H176" s="691"/>
      <c r="I176" s="691"/>
      <c r="J176" s="692">
        <v>8013401001509</v>
      </c>
      <c r="K176" s="693"/>
      <c r="L176" s="693"/>
      <c r="M176" s="693"/>
      <c r="N176" s="693"/>
      <c r="O176" s="693"/>
      <c r="P176" s="694" t="s">
        <v>706</v>
      </c>
      <c r="Q176" s="695"/>
      <c r="R176" s="695"/>
      <c r="S176" s="695"/>
      <c r="T176" s="695"/>
      <c r="U176" s="695"/>
      <c r="V176" s="695"/>
      <c r="W176" s="695"/>
      <c r="X176" s="695"/>
      <c r="Y176" s="696">
        <v>6.3</v>
      </c>
      <c r="Z176" s="697"/>
      <c r="AA176" s="697"/>
      <c r="AB176" s="698"/>
      <c r="AC176" s="699" t="s">
        <v>243</v>
      </c>
      <c r="AD176" s="700"/>
      <c r="AE176" s="700"/>
      <c r="AF176" s="700"/>
      <c r="AG176" s="700"/>
      <c r="AH176" s="683">
        <v>1</v>
      </c>
      <c r="AI176" s="684"/>
      <c r="AJ176" s="684"/>
      <c r="AK176" s="684"/>
      <c r="AL176" s="685" t="s">
        <v>596</v>
      </c>
      <c r="AM176" s="686"/>
      <c r="AN176" s="686"/>
      <c r="AO176" s="687"/>
      <c r="AP176" s="688" t="s">
        <v>701</v>
      </c>
      <c r="AQ176" s="688"/>
      <c r="AR176" s="688"/>
      <c r="AS176" s="688"/>
      <c r="AT176" s="688"/>
      <c r="AU176" s="688"/>
      <c r="AV176" s="688"/>
      <c r="AW176" s="688"/>
      <c r="AX176" s="688"/>
      <c r="AY176">
        <f>COUNTA($C$176)</f>
        <v>1</v>
      </c>
    </row>
    <row r="177" spans="1:51" ht="24.75" customHeight="1" x14ac:dyDescent="0.15">
      <c r="A177" s="57"/>
      <c r="B177" s="57"/>
      <c r="C177" s="57"/>
      <c r="D177" s="57"/>
      <c r="E177" s="57"/>
      <c r="F177" s="57"/>
      <c r="G177" s="57"/>
      <c r="H177" s="57"/>
      <c r="I177" s="57"/>
      <c r="J177" s="57"/>
      <c r="K177" s="57"/>
      <c r="L177" s="57"/>
      <c r="M177" s="57"/>
      <c r="N177" s="57"/>
      <c r="O177" s="57"/>
      <c r="P177" s="58"/>
      <c r="Q177" s="58"/>
      <c r="R177" s="58"/>
      <c r="S177" s="58"/>
      <c r="T177" s="58"/>
      <c r="U177" s="58"/>
      <c r="V177" s="58"/>
      <c r="W177" s="58"/>
      <c r="X177" s="58"/>
      <c r="Y177" s="59"/>
      <c r="Z177" s="59"/>
      <c r="AA177" s="59"/>
      <c r="AB177" s="59"/>
      <c r="AC177" s="59"/>
      <c r="AD177" s="59"/>
      <c r="AE177" s="59"/>
      <c r="AF177" s="59"/>
      <c r="AG177" s="59"/>
      <c r="AH177" s="59"/>
      <c r="AI177" s="59"/>
      <c r="AJ177" s="59"/>
      <c r="AK177" s="59"/>
      <c r="AL177" s="59"/>
      <c r="AM177" s="59"/>
      <c r="AN177" s="59"/>
      <c r="AO177" s="59"/>
      <c r="AP177" s="58"/>
      <c r="AQ177" s="58"/>
      <c r="AR177" s="58"/>
      <c r="AS177" s="58"/>
      <c r="AT177" s="58"/>
      <c r="AU177" s="58"/>
      <c r="AV177" s="58"/>
      <c r="AW177" s="58"/>
      <c r="AX177" s="58"/>
      <c r="AY177">
        <f>COUNTA($C$180)</f>
        <v>1</v>
      </c>
    </row>
    <row r="178" spans="1:51" ht="24.75" customHeight="1" x14ac:dyDescent="0.15">
      <c r="A178" s="50"/>
      <c r="B178" s="54" t="s">
        <v>169</v>
      </c>
      <c r="C178" s="50"/>
      <c r="D178" s="50"/>
      <c r="E178" s="50"/>
      <c r="F178" s="50"/>
      <c r="G178" s="50"/>
      <c r="H178" s="50"/>
      <c r="I178" s="50"/>
      <c r="J178" s="50"/>
      <c r="K178" s="50"/>
      <c r="L178" s="50"/>
      <c r="M178" s="50"/>
      <c r="N178" s="50"/>
      <c r="O178" s="50"/>
      <c r="P178" s="55"/>
      <c r="Q178" s="55"/>
      <c r="R178" s="55"/>
      <c r="S178" s="55"/>
      <c r="T178" s="55"/>
      <c r="U178" s="55"/>
      <c r="V178" s="55"/>
      <c r="W178" s="55"/>
      <c r="X178" s="55"/>
      <c r="Y178" s="56"/>
      <c r="Z178" s="56"/>
      <c r="AA178" s="56"/>
      <c r="AB178" s="56"/>
      <c r="AC178" s="56"/>
      <c r="AD178" s="56"/>
      <c r="AE178" s="56"/>
      <c r="AF178" s="56"/>
      <c r="AG178" s="56"/>
      <c r="AH178" s="56"/>
      <c r="AI178" s="56"/>
      <c r="AJ178" s="56"/>
      <c r="AK178" s="56"/>
      <c r="AL178" s="56"/>
      <c r="AM178" s="56"/>
      <c r="AN178" s="56"/>
      <c r="AO178" s="56"/>
      <c r="AP178" s="55"/>
      <c r="AQ178" s="55"/>
      <c r="AR178" s="55"/>
      <c r="AS178" s="55"/>
      <c r="AT178" s="55"/>
      <c r="AU178" s="55"/>
      <c r="AV178" s="55"/>
      <c r="AW178" s="55"/>
      <c r="AX178" s="55"/>
      <c r="AY178">
        <f>$AY$177</f>
        <v>1</v>
      </c>
    </row>
    <row r="179" spans="1:51" ht="59.25" customHeight="1" x14ac:dyDescent="0.15">
      <c r="A179" s="678"/>
      <c r="B179" s="678"/>
      <c r="C179" s="678" t="s">
        <v>24</v>
      </c>
      <c r="D179" s="678"/>
      <c r="E179" s="678"/>
      <c r="F179" s="678"/>
      <c r="G179" s="678"/>
      <c r="H179" s="678"/>
      <c r="I179" s="678"/>
      <c r="J179" s="679" t="s">
        <v>199</v>
      </c>
      <c r="K179" s="146"/>
      <c r="L179" s="146"/>
      <c r="M179" s="146"/>
      <c r="N179" s="146"/>
      <c r="O179" s="146"/>
      <c r="P179" s="386" t="s">
        <v>25</v>
      </c>
      <c r="Q179" s="386"/>
      <c r="R179" s="386"/>
      <c r="S179" s="386"/>
      <c r="T179" s="386"/>
      <c r="U179" s="386"/>
      <c r="V179" s="386"/>
      <c r="W179" s="386"/>
      <c r="X179" s="386"/>
      <c r="Y179" s="680" t="s">
        <v>198</v>
      </c>
      <c r="Z179" s="681"/>
      <c r="AA179" s="681"/>
      <c r="AB179" s="681"/>
      <c r="AC179" s="679" t="s">
        <v>226</v>
      </c>
      <c r="AD179" s="679"/>
      <c r="AE179" s="679"/>
      <c r="AF179" s="679"/>
      <c r="AG179" s="679"/>
      <c r="AH179" s="680" t="s">
        <v>241</v>
      </c>
      <c r="AI179" s="678"/>
      <c r="AJ179" s="678"/>
      <c r="AK179" s="678"/>
      <c r="AL179" s="678" t="s">
        <v>19</v>
      </c>
      <c r="AM179" s="678"/>
      <c r="AN179" s="678"/>
      <c r="AO179" s="682"/>
      <c r="AP179" s="703" t="s">
        <v>200</v>
      </c>
      <c r="AQ179" s="703"/>
      <c r="AR179" s="703"/>
      <c r="AS179" s="703"/>
      <c r="AT179" s="703"/>
      <c r="AU179" s="703"/>
      <c r="AV179" s="703"/>
      <c r="AW179" s="703"/>
      <c r="AX179" s="703"/>
      <c r="AY179">
        <f>$AY$177</f>
        <v>1</v>
      </c>
    </row>
    <row r="180" spans="1:51" ht="46.5" customHeight="1" x14ac:dyDescent="0.15">
      <c r="A180" s="689">
        <v>1</v>
      </c>
      <c r="B180" s="689">
        <v>1</v>
      </c>
      <c r="C180" s="690" t="s">
        <v>709</v>
      </c>
      <c r="D180" s="691"/>
      <c r="E180" s="691"/>
      <c r="F180" s="691"/>
      <c r="G180" s="691"/>
      <c r="H180" s="691"/>
      <c r="I180" s="691"/>
      <c r="J180" s="692">
        <v>9011101039249</v>
      </c>
      <c r="K180" s="693"/>
      <c r="L180" s="693"/>
      <c r="M180" s="693"/>
      <c r="N180" s="693"/>
      <c r="O180" s="693"/>
      <c r="P180" s="694" t="s">
        <v>715</v>
      </c>
      <c r="Q180" s="695"/>
      <c r="R180" s="695"/>
      <c r="S180" s="695"/>
      <c r="T180" s="695"/>
      <c r="U180" s="695"/>
      <c r="V180" s="695"/>
      <c r="W180" s="695"/>
      <c r="X180" s="695"/>
      <c r="Y180" s="696">
        <v>5.3</v>
      </c>
      <c r="Z180" s="697"/>
      <c r="AA180" s="697"/>
      <c r="AB180" s="698"/>
      <c r="AC180" s="699" t="s">
        <v>242</v>
      </c>
      <c r="AD180" s="700"/>
      <c r="AE180" s="700"/>
      <c r="AF180" s="700"/>
      <c r="AG180" s="700"/>
      <c r="AH180" s="683">
        <v>1</v>
      </c>
      <c r="AI180" s="684"/>
      <c r="AJ180" s="684"/>
      <c r="AK180" s="684"/>
      <c r="AL180" s="685" t="s">
        <v>596</v>
      </c>
      <c r="AM180" s="686"/>
      <c r="AN180" s="686"/>
      <c r="AO180" s="687"/>
      <c r="AP180" s="688" t="s">
        <v>701</v>
      </c>
      <c r="AQ180" s="688"/>
      <c r="AR180" s="688"/>
      <c r="AS180" s="688"/>
      <c r="AT180" s="688"/>
      <c r="AU180" s="688"/>
      <c r="AV180" s="688"/>
      <c r="AW180" s="688"/>
      <c r="AX180" s="688"/>
      <c r="AY180">
        <f>$AY$177</f>
        <v>1</v>
      </c>
    </row>
    <row r="181" spans="1:51" ht="46.5" customHeight="1" x14ac:dyDescent="0.15">
      <c r="A181" s="689">
        <v>2</v>
      </c>
      <c r="B181" s="689">
        <v>1</v>
      </c>
      <c r="C181" s="690" t="s">
        <v>708</v>
      </c>
      <c r="D181" s="691"/>
      <c r="E181" s="691"/>
      <c r="F181" s="691"/>
      <c r="G181" s="691"/>
      <c r="H181" s="691"/>
      <c r="I181" s="691"/>
      <c r="J181" s="692">
        <v>9010401091075</v>
      </c>
      <c r="K181" s="693"/>
      <c r="L181" s="693"/>
      <c r="M181" s="693"/>
      <c r="N181" s="693"/>
      <c r="O181" s="693"/>
      <c r="P181" s="694" t="s">
        <v>716</v>
      </c>
      <c r="Q181" s="695"/>
      <c r="R181" s="695"/>
      <c r="S181" s="695"/>
      <c r="T181" s="695"/>
      <c r="U181" s="695"/>
      <c r="V181" s="695"/>
      <c r="W181" s="695"/>
      <c r="X181" s="695"/>
      <c r="Y181" s="696">
        <v>2.5</v>
      </c>
      <c r="Z181" s="697"/>
      <c r="AA181" s="697"/>
      <c r="AB181" s="698"/>
      <c r="AC181" s="699" t="s">
        <v>243</v>
      </c>
      <c r="AD181" s="700"/>
      <c r="AE181" s="700"/>
      <c r="AF181" s="700"/>
      <c r="AG181" s="700"/>
      <c r="AH181" s="683">
        <v>1</v>
      </c>
      <c r="AI181" s="684"/>
      <c r="AJ181" s="684"/>
      <c r="AK181" s="684"/>
      <c r="AL181" s="685" t="s">
        <v>596</v>
      </c>
      <c r="AM181" s="686"/>
      <c r="AN181" s="686"/>
      <c r="AO181" s="687"/>
      <c r="AP181" s="688" t="s">
        <v>701</v>
      </c>
      <c r="AQ181" s="688"/>
      <c r="AR181" s="688"/>
      <c r="AS181" s="688"/>
      <c r="AT181" s="688"/>
      <c r="AU181" s="688"/>
      <c r="AV181" s="688"/>
      <c r="AW181" s="688"/>
      <c r="AX181" s="688"/>
      <c r="AY181">
        <f>COUNTA($C$181)</f>
        <v>1</v>
      </c>
    </row>
    <row r="182" spans="1:51" ht="46.5" customHeight="1" x14ac:dyDescent="0.15">
      <c r="A182" s="689">
        <v>3</v>
      </c>
      <c r="B182" s="689">
        <v>1</v>
      </c>
      <c r="C182" s="690" t="s">
        <v>710</v>
      </c>
      <c r="D182" s="691"/>
      <c r="E182" s="691"/>
      <c r="F182" s="691"/>
      <c r="G182" s="691"/>
      <c r="H182" s="691"/>
      <c r="I182" s="691"/>
      <c r="J182" s="692">
        <v>1011001037079</v>
      </c>
      <c r="K182" s="693"/>
      <c r="L182" s="693"/>
      <c r="M182" s="693"/>
      <c r="N182" s="693"/>
      <c r="O182" s="693"/>
      <c r="P182" s="694" t="s">
        <v>717</v>
      </c>
      <c r="Q182" s="695"/>
      <c r="R182" s="695"/>
      <c r="S182" s="695"/>
      <c r="T182" s="695"/>
      <c r="U182" s="695"/>
      <c r="V182" s="695"/>
      <c r="W182" s="695"/>
      <c r="X182" s="695"/>
      <c r="Y182" s="696">
        <v>2</v>
      </c>
      <c r="Z182" s="697"/>
      <c r="AA182" s="697"/>
      <c r="AB182" s="698"/>
      <c r="AC182" s="699" t="s">
        <v>242</v>
      </c>
      <c r="AD182" s="700"/>
      <c r="AE182" s="700"/>
      <c r="AF182" s="700"/>
      <c r="AG182" s="700"/>
      <c r="AH182" s="701">
        <v>2</v>
      </c>
      <c r="AI182" s="702"/>
      <c r="AJ182" s="702"/>
      <c r="AK182" s="702"/>
      <c r="AL182" s="685" t="s">
        <v>596</v>
      </c>
      <c r="AM182" s="686"/>
      <c r="AN182" s="686"/>
      <c r="AO182" s="687"/>
      <c r="AP182" s="688" t="s">
        <v>701</v>
      </c>
      <c r="AQ182" s="688"/>
      <c r="AR182" s="688"/>
      <c r="AS182" s="688"/>
      <c r="AT182" s="688"/>
      <c r="AU182" s="688"/>
      <c r="AV182" s="688"/>
      <c r="AW182" s="688"/>
      <c r="AX182" s="688"/>
      <c r="AY182">
        <f>COUNTA($C$182)</f>
        <v>1</v>
      </c>
    </row>
    <row r="183" spans="1:51" ht="30" customHeight="1" x14ac:dyDescent="0.15">
      <c r="A183" s="689">
        <v>4</v>
      </c>
      <c r="B183" s="689">
        <v>1</v>
      </c>
      <c r="C183" s="690" t="s">
        <v>711</v>
      </c>
      <c r="D183" s="691"/>
      <c r="E183" s="691"/>
      <c r="F183" s="691"/>
      <c r="G183" s="691"/>
      <c r="H183" s="691"/>
      <c r="I183" s="691"/>
      <c r="J183" s="692">
        <v>5010001006767</v>
      </c>
      <c r="K183" s="693"/>
      <c r="L183" s="693"/>
      <c r="M183" s="693"/>
      <c r="N183" s="693"/>
      <c r="O183" s="693"/>
      <c r="P183" s="694" t="s">
        <v>718</v>
      </c>
      <c r="Q183" s="695"/>
      <c r="R183" s="695"/>
      <c r="S183" s="695"/>
      <c r="T183" s="695"/>
      <c r="U183" s="695"/>
      <c r="V183" s="695"/>
      <c r="W183" s="695"/>
      <c r="X183" s="695"/>
      <c r="Y183" s="696">
        <v>0.6</v>
      </c>
      <c r="Z183" s="697"/>
      <c r="AA183" s="697"/>
      <c r="AB183" s="698"/>
      <c r="AC183" s="699" t="s">
        <v>76</v>
      </c>
      <c r="AD183" s="700"/>
      <c r="AE183" s="700"/>
      <c r="AF183" s="700"/>
      <c r="AG183" s="700"/>
      <c r="AH183" s="685" t="s">
        <v>596</v>
      </c>
      <c r="AI183" s="686"/>
      <c r="AJ183" s="686"/>
      <c r="AK183" s="687"/>
      <c r="AL183" s="685" t="s">
        <v>596</v>
      </c>
      <c r="AM183" s="686"/>
      <c r="AN183" s="686"/>
      <c r="AO183" s="687"/>
      <c r="AP183" s="688" t="s">
        <v>270</v>
      </c>
      <c r="AQ183" s="688"/>
      <c r="AR183" s="688"/>
      <c r="AS183" s="688"/>
      <c r="AT183" s="688"/>
      <c r="AU183" s="688"/>
      <c r="AV183" s="688"/>
      <c r="AW183" s="688"/>
      <c r="AX183" s="688"/>
      <c r="AY183">
        <f>COUNTA($C$183)</f>
        <v>1</v>
      </c>
    </row>
    <row r="184" spans="1:51" ht="30" customHeight="1" x14ac:dyDescent="0.15">
      <c r="A184" s="689">
        <v>5</v>
      </c>
      <c r="B184" s="689">
        <v>1</v>
      </c>
      <c r="C184" s="690" t="s">
        <v>712</v>
      </c>
      <c r="D184" s="691"/>
      <c r="E184" s="691"/>
      <c r="F184" s="691"/>
      <c r="G184" s="691"/>
      <c r="H184" s="691"/>
      <c r="I184" s="691"/>
      <c r="J184" s="692" t="s">
        <v>639</v>
      </c>
      <c r="K184" s="693"/>
      <c r="L184" s="693"/>
      <c r="M184" s="693"/>
      <c r="N184" s="693"/>
      <c r="O184" s="693"/>
      <c r="P184" s="694" t="s">
        <v>719</v>
      </c>
      <c r="Q184" s="695"/>
      <c r="R184" s="695"/>
      <c r="S184" s="695"/>
      <c r="T184" s="695"/>
      <c r="U184" s="695"/>
      <c r="V184" s="695"/>
      <c r="W184" s="695"/>
      <c r="X184" s="695"/>
      <c r="Y184" s="696">
        <v>0.2</v>
      </c>
      <c r="Z184" s="697"/>
      <c r="AA184" s="697"/>
      <c r="AB184" s="698"/>
      <c r="AC184" s="699" t="s">
        <v>76</v>
      </c>
      <c r="AD184" s="700"/>
      <c r="AE184" s="700"/>
      <c r="AF184" s="700"/>
      <c r="AG184" s="700"/>
      <c r="AH184" s="685" t="s">
        <v>596</v>
      </c>
      <c r="AI184" s="686"/>
      <c r="AJ184" s="686"/>
      <c r="AK184" s="687"/>
      <c r="AL184" s="685" t="s">
        <v>596</v>
      </c>
      <c r="AM184" s="686"/>
      <c r="AN184" s="686"/>
      <c r="AO184" s="687"/>
      <c r="AP184" s="688" t="s">
        <v>270</v>
      </c>
      <c r="AQ184" s="688"/>
      <c r="AR184" s="688"/>
      <c r="AS184" s="688"/>
      <c r="AT184" s="688"/>
      <c r="AU184" s="688"/>
      <c r="AV184" s="688"/>
      <c r="AW184" s="688"/>
      <c r="AX184" s="688"/>
      <c r="AY184">
        <f>COUNTA($C$184)</f>
        <v>1</v>
      </c>
    </row>
    <row r="185" spans="1:51" ht="39" customHeight="1" x14ac:dyDescent="0.15">
      <c r="A185" s="689">
        <v>6</v>
      </c>
      <c r="B185" s="689">
        <v>1</v>
      </c>
      <c r="C185" s="690" t="s">
        <v>713</v>
      </c>
      <c r="D185" s="691"/>
      <c r="E185" s="691"/>
      <c r="F185" s="691"/>
      <c r="G185" s="691"/>
      <c r="H185" s="691"/>
      <c r="I185" s="691"/>
      <c r="J185" s="692">
        <v>6010001109206</v>
      </c>
      <c r="K185" s="693"/>
      <c r="L185" s="693"/>
      <c r="M185" s="693"/>
      <c r="N185" s="693"/>
      <c r="O185" s="693"/>
      <c r="P185" s="694" t="s">
        <v>720</v>
      </c>
      <c r="Q185" s="695"/>
      <c r="R185" s="695"/>
      <c r="S185" s="695"/>
      <c r="T185" s="695"/>
      <c r="U185" s="695"/>
      <c r="V185" s="695"/>
      <c r="W185" s="695"/>
      <c r="X185" s="695"/>
      <c r="Y185" s="696">
        <v>0.2</v>
      </c>
      <c r="Z185" s="697"/>
      <c r="AA185" s="697"/>
      <c r="AB185" s="698"/>
      <c r="AC185" s="699" t="s">
        <v>248</v>
      </c>
      <c r="AD185" s="700"/>
      <c r="AE185" s="700"/>
      <c r="AF185" s="700"/>
      <c r="AG185" s="700"/>
      <c r="AH185" s="685" t="s">
        <v>596</v>
      </c>
      <c r="AI185" s="686"/>
      <c r="AJ185" s="686"/>
      <c r="AK185" s="687"/>
      <c r="AL185" s="685" t="s">
        <v>596</v>
      </c>
      <c r="AM185" s="686"/>
      <c r="AN185" s="686"/>
      <c r="AO185" s="687"/>
      <c r="AP185" s="688" t="s">
        <v>270</v>
      </c>
      <c r="AQ185" s="688"/>
      <c r="AR185" s="688"/>
      <c r="AS185" s="688"/>
      <c r="AT185" s="688"/>
      <c r="AU185" s="688"/>
      <c r="AV185" s="688"/>
      <c r="AW185" s="688"/>
      <c r="AX185" s="688"/>
      <c r="AY185">
        <f>COUNTA($C$185)</f>
        <v>1</v>
      </c>
    </row>
    <row r="186" spans="1:51" ht="39" customHeight="1" x14ac:dyDescent="0.15">
      <c r="A186" s="689">
        <v>7</v>
      </c>
      <c r="B186" s="689">
        <v>1</v>
      </c>
      <c r="C186" s="690" t="s">
        <v>714</v>
      </c>
      <c r="D186" s="691"/>
      <c r="E186" s="691"/>
      <c r="F186" s="691"/>
      <c r="G186" s="691"/>
      <c r="H186" s="691"/>
      <c r="I186" s="691"/>
      <c r="J186" s="692">
        <v>5010702014829</v>
      </c>
      <c r="K186" s="693"/>
      <c r="L186" s="693"/>
      <c r="M186" s="693"/>
      <c r="N186" s="693"/>
      <c r="O186" s="693"/>
      <c r="P186" s="694" t="s">
        <v>720</v>
      </c>
      <c r="Q186" s="695"/>
      <c r="R186" s="695"/>
      <c r="S186" s="695"/>
      <c r="T186" s="695"/>
      <c r="U186" s="695"/>
      <c r="V186" s="695"/>
      <c r="W186" s="695"/>
      <c r="X186" s="695"/>
      <c r="Y186" s="696">
        <v>0.1</v>
      </c>
      <c r="Z186" s="697"/>
      <c r="AA186" s="697"/>
      <c r="AB186" s="698"/>
      <c r="AC186" s="699" t="s">
        <v>248</v>
      </c>
      <c r="AD186" s="700"/>
      <c r="AE186" s="700"/>
      <c r="AF186" s="700"/>
      <c r="AG186" s="700"/>
      <c r="AH186" s="685" t="s">
        <v>596</v>
      </c>
      <c r="AI186" s="686"/>
      <c r="AJ186" s="686"/>
      <c r="AK186" s="687"/>
      <c r="AL186" s="685" t="s">
        <v>596</v>
      </c>
      <c r="AM186" s="686"/>
      <c r="AN186" s="686"/>
      <c r="AO186" s="687"/>
      <c r="AP186" s="688" t="s">
        <v>270</v>
      </c>
      <c r="AQ186" s="688"/>
      <c r="AR186" s="688"/>
      <c r="AS186" s="688"/>
      <c r="AT186" s="688"/>
      <c r="AU186" s="688"/>
      <c r="AV186" s="688"/>
      <c r="AW186" s="688"/>
      <c r="AX186" s="688"/>
      <c r="AY186">
        <f>COUNTA($C$186)</f>
        <v>1</v>
      </c>
    </row>
    <row r="187" spans="1:51" ht="24.75" customHeight="1" x14ac:dyDescent="0.15">
      <c r="A187" s="57"/>
      <c r="B187" s="57"/>
      <c r="C187" s="57"/>
      <c r="D187" s="57"/>
      <c r="E187" s="57"/>
      <c r="F187" s="57"/>
      <c r="G187" s="57"/>
      <c r="H187" s="57"/>
      <c r="I187" s="57"/>
      <c r="J187" s="57"/>
      <c r="K187" s="57"/>
      <c r="L187" s="57"/>
      <c r="M187" s="57"/>
      <c r="N187" s="57"/>
      <c r="O187" s="57"/>
      <c r="P187" s="58"/>
      <c r="Q187" s="58"/>
      <c r="R187" s="58"/>
      <c r="S187" s="58"/>
      <c r="T187" s="58"/>
      <c r="U187" s="58"/>
      <c r="V187" s="58"/>
      <c r="W187" s="58"/>
      <c r="X187" s="58"/>
      <c r="Y187" s="59"/>
      <c r="Z187" s="59"/>
      <c r="AA187" s="59"/>
      <c r="AB187" s="59"/>
      <c r="AC187" s="59"/>
      <c r="AD187" s="59"/>
      <c r="AE187" s="59"/>
      <c r="AF187" s="59"/>
      <c r="AG187" s="59"/>
      <c r="AH187" s="59"/>
      <c r="AI187" s="59"/>
      <c r="AJ187" s="59"/>
      <c r="AK187" s="59"/>
      <c r="AL187" s="59"/>
      <c r="AM187" s="59"/>
      <c r="AN187" s="59"/>
      <c r="AO187" s="59"/>
      <c r="AP187" s="58"/>
      <c r="AQ187" s="58"/>
      <c r="AR187" s="58"/>
      <c r="AS187" s="58"/>
      <c r="AT187" s="58"/>
      <c r="AU187" s="58"/>
      <c r="AV187" s="58"/>
      <c r="AW187" s="58"/>
      <c r="AX187" s="58"/>
      <c r="AY187">
        <f>COUNTA($C$190)</f>
        <v>1</v>
      </c>
    </row>
    <row r="188" spans="1:51" ht="24.75" customHeight="1" x14ac:dyDescent="0.15">
      <c r="A188" s="50"/>
      <c r="B188" s="54" t="s">
        <v>170</v>
      </c>
      <c r="C188" s="50"/>
      <c r="D188" s="50"/>
      <c r="E188" s="50"/>
      <c r="F188" s="50"/>
      <c r="G188" s="50"/>
      <c r="H188" s="50"/>
      <c r="I188" s="50"/>
      <c r="J188" s="50"/>
      <c r="K188" s="50"/>
      <c r="L188" s="50"/>
      <c r="M188" s="50"/>
      <c r="N188" s="50"/>
      <c r="O188" s="50"/>
      <c r="P188" s="55"/>
      <c r="Q188" s="55"/>
      <c r="R188" s="55"/>
      <c r="S188" s="55"/>
      <c r="T188" s="55"/>
      <c r="U188" s="55"/>
      <c r="V188" s="55"/>
      <c r="W188" s="55"/>
      <c r="X188" s="55"/>
      <c r="Y188" s="56"/>
      <c r="Z188" s="56"/>
      <c r="AA188" s="56"/>
      <c r="AB188" s="56"/>
      <c r="AC188" s="56"/>
      <c r="AD188" s="56"/>
      <c r="AE188" s="56"/>
      <c r="AF188" s="56"/>
      <c r="AG188" s="56"/>
      <c r="AH188" s="56"/>
      <c r="AI188" s="56"/>
      <c r="AJ188" s="56"/>
      <c r="AK188" s="56"/>
      <c r="AL188" s="56"/>
      <c r="AM188" s="56"/>
      <c r="AN188" s="56"/>
      <c r="AO188" s="56"/>
      <c r="AP188" s="55"/>
      <c r="AQ188" s="55"/>
      <c r="AR188" s="55"/>
      <c r="AS188" s="55"/>
      <c r="AT188" s="55"/>
      <c r="AU188" s="55"/>
      <c r="AV188" s="55"/>
      <c r="AW188" s="55"/>
      <c r="AX188" s="55"/>
      <c r="AY188">
        <f>$AY$187</f>
        <v>1</v>
      </c>
    </row>
    <row r="189" spans="1:51" ht="59.25" customHeight="1" x14ac:dyDescent="0.15">
      <c r="A189" s="678"/>
      <c r="B189" s="678"/>
      <c r="C189" s="678" t="s">
        <v>24</v>
      </c>
      <c r="D189" s="678"/>
      <c r="E189" s="678"/>
      <c r="F189" s="678"/>
      <c r="G189" s="678"/>
      <c r="H189" s="678"/>
      <c r="I189" s="678"/>
      <c r="J189" s="679" t="s">
        <v>199</v>
      </c>
      <c r="K189" s="146"/>
      <c r="L189" s="146"/>
      <c r="M189" s="146"/>
      <c r="N189" s="146"/>
      <c r="O189" s="146"/>
      <c r="P189" s="386" t="s">
        <v>25</v>
      </c>
      <c r="Q189" s="386"/>
      <c r="R189" s="386"/>
      <c r="S189" s="386"/>
      <c r="T189" s="386"/>
      <c r="U189" s="386"/>
      <c r="V189" s="386"/>
      <c r="W189" s="386"/>
      <c r="X189" s="386"/>
      <c r="Y189" s="680" t="s">
        <v>198</v>
      </c>
      <c r="Z189" s="681"/>
      <c r="AA189" s="681"/>
      <c r="AB189" s="681"/>
      <c r="AC189" s="679" t="s">
        <v>226</v>
      </c>
      <c r="AD189" s="679"/>
      <c r="AE189" s="679"/>
      <c r="AF189" s="679"/>
      <c r="AG189" s="679"/>
      <c r="AH189" s="680" t="s">
        <v>241</v>
      </c>
      <c r="AI189" s="678"/>
      <c r="AJ189" s="678"/>
      <c r="AK189" s="678"/>
      <c r="AL189" s="678" t="s">
        <v>19</v>
      </c>
      <c r="AM189" s="678"/>
      <c r="AN189" s="678"/>
      <c r="AO189" s="682"/>
      <c r="AP189" s="703" t="s">
        <v>200</v>
      </c>
      <c r="AQ189" s="703"/>
      <c r="AR189" s="703"/>
      <c r="AS189" s="703"/>
      <c r="AT189" s="703"/>
      <c r="AU189" s="703"/>
      <c r="AV189" s="703"/>
      <c r="AW189" s="703"/>
      <c r="AX189" s="703"/>
      <c r="AY189">
        <f>$AY$187</f>
        <v>1</v>
      </c>
    </row>
    <row r="190" spans="1:51" ht="41.45" customHeight="1" x14ac:dyDescent="0.15">
      <c r="A190" s="689">
        <v>1</v>
      </c>
      <c r="B190" s="689">
        <v>1</v>
      </c>
      <c r="C190" s="690" t="s">
        <v>721</v>
      </c>
      <c r="D190" s="691"/>
      <c r="E190" s="691"/>
      <c r="F190" s="691"/>
      <c r="G190" s="691"/>
      <c r="H190" s="691"/>
      <c r="I190" s="691"/>
      <c r="J190" s="692">
        <v>6010001030403</v>
      </c>
      <c r="K190" s="693"/>
      <c r="L190" s="693"/>
      <c r="M190" s="693"/>
      <c r="N190" s="693"/>
      <c r="O190" s="693"/>
      <c r="P190" s="694" t="s">
        <v>727</v>
      </c>
      <c r="Q190" s="695"/>
      <c r="R190" s="695"/>
      <c r="S190" s="695"/>
      <c r="T190" s="695"/>
      <c r="U190" s="695"/>
      <c r="V190" s="695"/>
      <c r="W190" s="695"/>
      <c r="X190" s="695"/>
      <c r="Y190" s="696">
        <v>9.1</v>
      </c>
      <c r="Z190" s="697"/>
      <c r="AA190" s="697"/>
      <c r="AB190" s="698"/>
      <c r="AC190" s="699" t="s">
        <v>243</v>
      </c>
      <c r="AD190" s="700"/>
      <c r="AE190" s="700"/>
      <c r="AF190" s="700"/>
      <c r="AG190" s="700"/>
      <c r="AH190" s="683">
        <v>3</v>
      </c>
      <c r="AI190" s="684"/>
      <c r="AJ190" s="684"/>
      <c r="AK190" s="684"/>
      <c r="AL190" s="685" t="s">
        <v>596</v>
      </c>
      <c r="AM190" s="686"/>
      <c r="AN190" s="686"/>
      <c r="AO190" s="687"/>
      <c r="AP190" s="688" t="s">
        <v>701</v>
      </c>
      <c r="AQ190" s="688"/>
      <c r="AR190" s="688"/>
      <c r="AS190" s="688"/>
      <c r="AT190" s="688"/>
      <c r="AU190" s="688"/>
      <c r="AV190" s="688"/>
      <c r="AW190" s="688"/>
      <c r="AX190" s="688"/>
      <c r="AY190">
        <f>$AY$187</f>
        <v>1</v>
      </c>
    </row>
    <row r="191" spans="1:51" ht="41.45" customHeight="1" x14ac:dyDescent="0.15">
      <c r="A191" s="689">
        <v>2</v>
      </c>
      <c r="B191" s="689">
        <v>1</v>
      </c>
      <c r="C191" s="690" t="s">
        <v>709</v>
      </c>
      <c r="D191" s="691"/>
      <c r="E191" s="691"/>
      <c r="F191" s="691"/>
      <c r="G191" s="691"/>
      <c r="H191" s="691"/>
      <c r="I191" s="691"/>
      <c r="J191" s="692">
        <v>9011101039249</v>
      </c>
      <c r="K191" s="693"/>
      <c r="L191" s="693"/>
      <c r="M191" s="693"/>
      <c r="N191" s="693"/>
      <c r="O191" s="693"/>
      <c r="P191" s="694" t="s">
        <v>728</v>
      </c>
      <c r="Q191" s="695"/>
      <c r="R191" s="695"/>
      <c r="S191" s="695"/>
      <c r="T191" s="695"/>
      <c r="U191" s="695"/>
      <c r="V191" s="695"/>
      <c r="W191" s="695"/>
      <c r="X191" s="695"/>
      <c r="Y191" s="696">
        <v>8.1</v>
      </c>
      <c r="Z191" s="697"/>
      <c r="AA191" s="697"/>
      <c r="AB191" s="698"/>
      <c r="AC191" s="699" t="s">
        <v>242</v>
      </c>
      <c r="AD191" s="700"/>
      <c r="AE191" s="700"/>
      <c r="AF191" s="700"/>
      <c r="AG191" s="700"/>
      <c r="AH191" s="683">
        <v>5</v>
      </c>
      <c r="AI191" s="684"/>
      <c r="AJ191" s="684"/>
      <c r="AK191" s="684"/>
      <c r="AL191" s="685" t="s">
        <v>596</v>
      </c>
      <c r="AM191" s="686"/>
      <c r="AN191" s="686"/>
      <c r="AO191" s="687"/>
      <c r="AP191" s="688" t="s">
        <v>701</v>
      </c>
      <c r="AQ191" s="688"/>
      <c r="AR191" s="688"/>
      <c r="AS191" s="688"/>
      <c r="AT191" s="688"/>
      <c r="AU191" s="688"/>
      <c r="AV191" s="688"/>
      <c r="AW191" s="688"/>
      <c r="AX191" s="688"/>
      <c r="AY191">
        <f>COUNTA($C$191)</f>
        <v>1</v>
      </c>
    </row>
    <row r="192" spans="1:51" ht="41.45" customHeight="1" x14ac:dyDescent="0.15">
      <c r="A192" s="689">
        <v>3</v>
      </c>
      <c r="B192" s="689">
        <v>1</v>
      </c>
      <c r="C192" s="690" t="s">
        <v>722</v>
      </c>
      <c r="D192" s="691"/>
      <c r="E192" s="691"/>
      <c r="F192" s="691"/>
      <c r="G192" s="691"/>
      <c r="H192" s="691"/>
      <c r="I192" s="691"/>
      <c r="J192" s="692">
        <v>9011001030704</v>
      </c>
      <c r="K192" s="693"/>
      <c r="L192" s="693"/>
      <c r="M192" s="693"/>
      <c r="N192" s="693"/>
      <c r="O192" s="693"/>
      <c r="P192" s="694" t="s">
        <v>729</v>
      </c>
      <c r="Q192" s="695"/>
      <c r="R192" s="695"/>
      <c r="S192" s="695"/>
      <c r="T192" s="695"/>
      <c r="U192" s="695"/>
      <c r="V192" s="695"/>
      <c r="W192" s="695"/>
      <c r="X192" s="695"/>
      <c r="Y192" s="696">
        <v>5.0999999999999996</v>
      </c>
      <c r="Z192" s="697"/>
      <c r="AA192" s="697"/>
      <c r="AB192" s="698"/>
      <c r="AC192" s="699" t="s">
        <v>242</v>
      </c>
      <c r="AD192" s="700"/>
      <c r="AE192" s="700"/>
      <c r="AF192" s="700"/>
      <c r="AG192" s="700"/>
      <c r="AH192" s="701">
        <v>1</v>
      </c>
      <c r="AI192" s="702"/>
      <c r="AJ192" s="702"/>
      <c r="AK192" s="702"/>
      <c r="AL192" s="685" t="s">
        <v>596</v>
      </c>
      <c r="AM192" s="686"/>
      <c r="AN192" s="686"/>
      <c r="AO192" s="687"/>
      <c r="AP192" s="688" t="s">
        <v>701</v>
      </c>
      <c r="AQ192" s="688"/>
      <c r="AR192" s="688"/>
      <c r="AS192" s="688"/>
      <c r="AT192" s="688"/>
      <c r="AU192" s="688"/>
      <c r="AV192" s="688"/>
      <c r="AW192" s="688"/>
      <c r="AX192" s="688"/>
      <c r="AY192">
        <f>COUNTA($C$192)</f>
        <v>1</v>
      </c>
    </row>
    <row r="193" spans="1:51" ht="30" customHeight="1" x14ac:dyDescent="0.15">
      <c r="A193" s="689">
        <v>4</v>
      </c>
      <c r="B193" s="689">
        <v>1</v>
      </c>
      <c r="C193" s="690" t="s">
        <v>723</v>
      </c>
      <c r="D193" s="691"/>
      <c r="E193" s="691"/>
      <c r="F193" s="691"/>
      <c r="G193" s="691"/>
      <c r="H193" s="691"/>
      <c r="I193" s="691"/>
      <c r="J193" s="692">
        <v>9010001087242</v>
      </c>
      <c r="K193" s="693"/>
      <c r="L193" s="693"/>
      <c r="M193" s="693"/>
      <c r="N193" s="693"/>
      <c r="O193" s="693"/>
      <c r="P193" s="694" t="s">
        <v>730</v>
      </c>
      <c r="Q193" s="695"/>
      <c r="R193" s="695"/>
      <c r="S193" s="695"/>
      <c r="T193" s="695"/>
      <c r="U193" s="695"/>
      <c r="V193" s="695"/>
      <c r="W193" s="695"/>
      <c r="X193" s="695"/>
      <c r="Y193" s="696">
        <v>0.9</v>
      </c>
      <c r="Z193" s="697"/>
      <c r="AA193" s="697"/>
      <c r="AB193" s="698"/>
      <c r="AC193" s="699" t="s">
        <v>248</v>
      </c>
      <c r="AD193" s="700"/>
      <c r="AE193" s="700"/>
      <c r="AF193" s="700"/>
      <c r="AG193" s="700"/>
      <c r="AH193" s="685" t="s">
        <v>596</v>
      </c>
      <c r="AI193" s="686"/>
      <c r="AJ193" s="686"/>
      <c r="AK193" s="687"/>
      <c r="AL193" s="685" t="s">
        <v>596</v>
      </c>
      <c r="AM193" s="686"/>
      <c r="AN193" s="686"/>
      <c r="AO193" s="687"/>
      <c r="AP193" s="688" t="s">
        <v>270</v>
      </c>
      <c r="AQ193" s="688"/>
      <c r="AR193" s="688"/>
      <c r="AS193" s="688"/>
      <c r="AT193" s="688"/>
      <c r="AU193" s="688"/>
      <c r="AV193" s="688"/>
      <c r="AW193" s="688"/>
      <c r="AX193" s="688"/>
      <c r="AY193">
        <f>COUNTA($C$193)</f>
        <v>1</v>
      </c>
    </row>
    <row r="194" spans="1:51" ht="30" customHeight="1" x14ac:dyDescent="0.15">
      <c r="A194" s="689">
        <v>5</v>
      </c>
      <c r="B194" s="689">
        <v>1</v>
      </c>
      <c r="C194" s="690" t="s">
        <v>724</v>
      </c>
      <c r="D194" s="691"/>
      <c r="E194" s="691"/>
      <c r="F194" s="691"/>
      <c r="G194" s="691"/>
      <c r="H194" s="691"/>
      <c r="I194" s="691"/>
      <c r="J194" s="692">
        <v>1010501009059</v>
      </c>
      <c r="K194" s="693"/>
      <c r="L194" s="693"/>
      <c r="M194" s="693"/>
      <c r="N194" s="693"/>
      <c r="O194" s="693"/>
      <c r="P194" s="694" t="s">
        <v>731</v>
      </c>
      <c r="Q194" s="695"/>
      <c r="R194" s="695"/>
      <c r="S194" s="695"/>
      <c r="T194" s="695"/>
      <c r="U194" s="695"/>
      <c r="V194" s="695"/>
      <c r="W194" s="695"/>
      <c r="X194" s="695"/>
      <c r="Y194" s="696">
        <v>0.9</v>
      </c>
      <c r="Z194" s="697"/>
      <c r="AA194" s="697"/>
      <c r="AB194" s="698"/>
      <c r="AC194" s="699" t="s">
        <v>248</v>
      </c>
      <c r="AD194" s="700"/>
      <c r="AE194" s="700"/>
      <c r="AF194" s="700"/>
      <c r="AG194" s="700"/>
      <c r="AH194" s="685" t="s">
        <v>596</v>
      </c>
      <c r="AI194" s="686"/>
      <c r="AJ194" s="686"/>
      <c r="AK194" s="687"/>
      <c r="AL194" s="685" t="s">
        <v>596</v>
      </c>
      <c r="AM194" s="686"/>
      <c r="AN194" s="686"/>
      <c r="AO194" s="687"/>
      <c r="AP194" s="688" t="s">
        <v>270</v>
      </c>
      <c r="AQ194" s="688"/>
      <c r="AR194" s="688"/>
      <c r="AS194" s="688"/>
      <c r="AT194" s="688"/>
      <c r="AU194" s="688"/>
      <c r="AV194" s="688"/>
      <c r="AW194" s="688"/>
      <c r="AX194" s="688"/>
      <c r="AY194">
        <f>COUNTA($C$194)</f>
        <v>1</v>
      </c>
    </row>
    <row r="195" spans="1:51" ht="30" customHeight="1" x14ac:dyDescent="0.15">
      <c r="A195" s="689">
        <v>6</v>
      </c>
      <c r="B195" s="689">
        <v>1</v>
      </c>
      <c r="C195" s="690" t="s">
        <v>725</v>
      </c>
      <c r="D195" s="691"/>
      <c r="E195" s="691"/>
      <c r="F195" s="691"/>
      <c r="G195" s="691"/>
      <c r="H195" s="691"/>
      <c r="I195" s="691"/>
      <c r="J195" s="692">
        <v>4010001074443</v>
      </c>
      <c r="K195" s="693"/>
      <c r="L195" s="693"/>
      <c r="M195" s="693"/>
      <c r="N195" s="693"/>
      <c r="O195" s="693"/>
      <c r="P195" s="694" t="s">
        <v>732</v>
      </c>
      <c r="Q195" s="695"/>
      <c r="R195" s="695"/>
      <c r="S195" s="695"/>
      <c r="T195" s="695"/>
      <c r="U195" s="695"/>
      <c r="V195" s="695"/>
      <c r="W195" s="695"/>
      <c r="X195" s="695"/>
      <c r="Y195" s="696">
        <v>0.1</v>
      </c>
      <c r="Z195" s="697"/>
      <c r="AA195" s="697"/>
      <c r="AB195" s="698"/>
      <c r="AC195" s="699" t="s">
        <v>248</v>
      </c>
      <c r="AD195" s="700"/>
      <c r="AE195" s="700"/>
      <c r="AF195" s="700"/>
      <c r="AG195" s="700"/>
      <c r="AH195" s="685" t="s">
        <v>596</v>
      </c>
      <c r="AI195" s="686"/>
      <c r="AJ195" s="686"/>
      <c r="AK195" s="687"/>
      <c r="AL195" s="685" t="s">
        <v>596</v>
      </c>
      <c r="AM195" s="686"/>
      <c r="AN195" s="686"/>
      <c r="AO195" s="687"/>
      <c r="AP195" s="688" t="s">
        <v>270</v>
      </c>
      <c r="AQ195" s="688"/>
      <c r="AR195" s="688"/>
      <c r="AS195" s="688"/>
      <c r="AT195" s="688"/>
      <c r="AU195" s="688"/>
      <c r="AV195" s="688"/>
      <c r="AW195" s="688"/>
      <c r="AX195" s="688"/>
      <c r="AY195">
        <f>COUNTA($C$195)</f>
        <v>1</v>
      </c>
    </row>
    <row r="196" spans="1:51" ht="30" customHeight="1" x14ac:dyDescent="0.15">
      <c r="A196" s="689">
        <v>7</v>
      </c>
      <c r="B196" s="689">
        <v>1</v>
      </c>
      <c r="C196" s="690" t="s">
        <v>839</v>
      </c>
      <c r="D196" s="691"/>
      <c r="E196" s="691"/>
      <c r="F196" s="691"/>
      <c r="G196" s="691"/>
      <c r="H196" s="691"/>
      <c r="I196" s="691"/>
      <c r="J196" s="692">
        <v>9011101000136</v>
      </c>
      <c r="K196" s="693"/>
      <c r="L196" s="693"/>
      <c r="M196" s="693"/>
      <c r="N196" s="693"/>
      <c r="O196" s="693"/>
      <c r="P196" s="694" t="s">
        <v>733</v>
      </c>
      <c r="Q196" s="695"/>
      <c r="R196" s="695"/>
      <c r="S196" s="695"/>
      <c r="T196" s="695"/>
      <c r="U196" s="695"/>
      <c r="V196" s="695"/>
      <c r="W196" s="695"/>
      <c r="X196" s="695"/>
      <c r="Y196" s="696">
        <v>0.1</v>
      </c>
      <c r="Z196" s="697"/>
      <c r="AA196" s="697"/>
      <c r="AB196" s="698"/>
      <c r="AC196" s="699" t="s">
        <v>248</v>
      </c>
      <c r="AD196" s="700"/>
      <c r="AE196" s="700"/>
      <c r="AF196" s="700"/>
      <c r="AG196" s="700"/>
      <c r="AH196" s="685" t="s">
        <v>596</v>
      </c>
      <c r="AI196" s="686"/>
      <c r="AJ196" s="686"/>
      <c r="AK196" s="687"/>
      <c r="AL196" s="685" t="s">
        <v>596</v>
      </c>
      <c r="AM196" s="686"/>
      <c r="AN196" s="686"/>
      <c r="AO196" s="687"/>
      <c r="AP196" s="688" t="s">
        <v>270</v>
      </c>
      <c r="AQ196" s="688"/>
      <c r="AR196" s="688"/>
      <c r="AS196" s="688"/>
      <c r="AT196" s="688"/>
      <c r="AU196" s="688"/>
      <c r="AV196" s="688"/>
      <c r="AW196" s="688"/>
      <c r="AX196" s="688"/>
      <c r="AY196">
        <f>COUNTA($C$196)</f>
        <v>1</v>
      </c>
    </row>
    <row r="197" spans="1:51" ht="30" customHeight="1" x14ac:dyDescent="0.15">
      <c r="A197" s="689">
        <v>8</v>
      </c>
      <c r="B197" s="689">
        <v>1</v>
      </c>
      <c r="C197" s="690" t="s">
        <v>726</v>
      </c>
      <c r="D197" s="691"/>
      <c r="E197" s="691"/>
      <c r="F197" s="691"/>
      <c r="G197" s="691"/>
      <c r="H197" s="691"/>
      <c r="I197" s="691"/>
      <c r="J197" s="692">
        <v>1010001141543</v>
      </c>
      <c r="K197" s="693"/>
      <c r="L197" s="693"/>
      <c r="M197" s="693"/>
      <c r="N197" s="693"/>
      <c r="O197" s="693"/>
      <c r="P197" s="694" t="s">
        <v>734</v>
      </c>
      <c r="Q197" s="695"/>
      <c r="R197" s="695"/>
      <c r="S197" s="695"/>
      <c r="T197" s="695"/>
      <c r="U197" s="695"/>
      <c r="V197" s="695"/>
      <c r="W197" s="695"/>
      <c r="X197" s="695"/>
      <c r="Y197" s="696">
        <v>0</v>
      </c>
      <c r="Z197" s="697"/>
      <c r="AA197" s="697"/>
      <c r="AB197" s="698"/>
      <c r="AC197" s="699" t="s">
        <v>249</v>
      </c>
      <c r="AD197" s="700"/>
      <c r="AE197" s="700"/>
      <c r="AF197" s="700"/>
      <c r="AG197" s="700"/>
      <c r="AH197" s="685" t="s">
        <v>596</v>
      </c>
      <c r="AI197" s="686"/>
      <c r="AJ197" s="686"/>
      <c r="AK197" s="687"/>
      <c r="AL197" s="685" t="s">
        <v>596</v>
      </c>
      <c r="AM197" s="686"/>
      <c r="AN197" s="686"/>
      <c r="AO197" s="687"/>
      <c r="AP197" s="688" t="s">
        <v>270</v>
      </c>
      <c r="AQ197" s="688"/>
      <c r="AR197" s="688"/>
      <c r="AS197" s="688"/>
      <c r="AT197" s="688"/>
      <c r="AU197" s="688"/>
      <c r="AV197" s="688"/>
      <c r="AW197" s="688"/>
      <c r="AX197" s="688"/>
      <c r="AY197">
        <f>COUNTA($C$197)</f>
        <v>1</v>
      </c>
    </row>
    <row r="198" spans="1:51" ht="24.75" customHeight="1" x14ac:dyDescent="0.15">
      <c r="A198" s="57"/>
      <c r="B198" s="57"/>
      <c r="C198" s="57"/>
      <c r="D198" s="57"/>
      <c r="E198" s="57"/>
      <c r="F198" s="57"/>
      <c r="G198" s="57"/>
      <c r="H198" s="57"/>
      <c r="I198" s="57"/>
      <c r="J198" s="57"/>
      <c r="K198" s="57"/>
      <c r="L198" s="57"/>
      <c r="M198" s="57"/>
      <c r="N198" s="57"/>
      <c r="O198" s="57"/>
      <c r="P198" s="58"/>
      <c r="Q198" s="58"/>
      <c r="R198" s="58"/>
      <c r="S198" s="58"/>
      <c r="T198" s="58"/>
      <c r="U198" s="58"/>
      <c r="V198" s="58"/>
      <c r="W198" s="58"/>
      <c r="X198" s="58"/>
      <c r="Y198" s="59"/>
      <c r="Z198" s="59"/>
      <c r="AA198" s="59"/>
      <c r="AB198" s="59"/>
      <c r="AC198" s="59"/>
      <c r="AD198" s="59"/>
      <c r="AE198" s="59"/>
      <c r="AF198" s="59"/>
      <c r="AG198" s="59"/>
      <c r="AH198" s="59"/>
      <c r="AI198" s="59"/>
      <c r="AJ198" s="59"/>
      <c r="AK198" s="59"/>
      <c r="AL198" s="59"/>
      <c r="AM198" s="59"/>
      <c r="AN198" s="59"/>
      <c r="AO198" s="59"/>
      <c r="AP198" s="58"/>
      <c r="AQ198" s="58"/>
      <c r="AR198" s="58"/>
      <c r="AS198" s="58"/>
      <c r="AT198" s="58"/>
      <c r="AU198" s="58"/>
      <c r="AV198" s="58"/>
      <c r="AW198" s="58"/>
      <c r="AX198" s="58"/>
      <c r="AY198">
        <f>COUNTA($C$201)</f>
        <v>1</v>
      </c>
    </row>
    <row r="199" spans="1:51" ht="24.75" customHeight="1" x14ac:dyDescent="0.15">
      <c r="A199" s="50"/>
      <c r="B199" s="54" t="s">
        <v>171</v>
      </c>
      <c r="C199" s="50"/>
      <c r="D199" s="50"/>
      <c r="E199" s="50"/>
      <c r="F199" s="50"/>
      <c r="G199" s="50"/>
      <c r="H199" s="50"/>
      <c r="I199" s="50"/>
      <c r="J199" s="50"/>
      <c r="K199" s="50"/>
      <c r="L199" s="50"/>
      <c r="M199" s="50"/>
      <c r="N199" s="50"/>
      <c r="O199" s="50"/>
      <c r="P199" s="55"/>
      <c r="Q199" s="55"/>
      <c r="R199" s="55"/>
      <c r="S199" s="55"/>
      <c r="T199" s="55"/>
      <c r="U199" s="55"/>
      <c r="V199" s="55"/>
      <c r="W199" s="55"/>
      <c r="X199" s="55"/>
      <c r="Y199" s="56"/>
      <c r="Z199" s="56"/>
      <c r="AA199" s="56"/>
      <c r="AB199" s="56"/>
      <c r="AC199" s="56"/>
      <c r="AD199" s="56"/>
      <c r="AE199" s="56"/>
      <c r="AF199" s="56"/>
      <c r="AG199" s="56"/>
      <c r="AH199" s="56"/>
      <c r="AI199" s="56"/>
      <c r="AJ199" s="56"/>
      <c r="AK199" s="56"/>
      <c r="AL199" s="56"/>
      <c r="AM199" s="56"/>
      <c r="AN199" s="56"/>
      <c r="AO199" s="56"/>
      <c r="AP199" s="55"/>
      <c r="AQ199" s="55"/>
      <c r="AR199" s="55"/>
      <c r="AS199" s="55"/>
      <c r="AT199" s="55"/>
      <c r="AU199" s="55"/>
      <c r="AV199" s="55"/>
      <c r="AW199" s="55"/>
      <c r="AX199" s="55"/>
      <c r="AY199">
        <f>$AY$198</f>
        <v>1</v>
      </c>
    </row>
    <row r="200" spans="1:51" ht="59.25" customHeight="1" x14ac:dyDescent="0.15">
      <c r="A200" s="678"/>
      <c r="B200" s="678"/>
      <c r="C200" s="678" t="s">
        <v>24</v>
      </c>
      <c r="D200" s="678"/>
      <c r="E200" s="678"/>
      <c r="F200" s="678"/>
      <c r="G200" s="678"/>
      <c r="H200" s="678"/>
      <c r="I200" s="678"/>
      <c r="J200" s="679" t="s">
        <v>199</v>
      </c>
      <c r="K200" s="146"/>
      <c r="L200" s="146"/>
      <c r="M200" s="146"/>
      <c r="N200" s="146"/>
      <c r="O200" s="146"/>
      <c r="P200" s="386" t="s">
        <v>25</v>
      </c>
      <c r="Q200" s="386"/>
      <c r="R200" s="386"/>
      <c r="S200" s="386"/>
      <c r="T200" s="386"/>
      <c r="U200" s="386"/>
      <c r="V200" s="386"/>
      <c r="W200" s="386"/>
      <c r="X200" s="386"/>
      <c r="Y200" s="680" t="s">
        <v>198</v>
      </c>
      <c r="Z200" s="681"/>
      <c r="AA200" s="681"/>
      <c r="AB200" s="681"/>
      <c r="AC200" s="679" t="s">
        <v>226</v>
      </c>
      <c r="AD200" s="679"/>
      <c r="AE200" s="679"/>
      <c r="AF200" s="679"/>
      <c r="AG200" s="679"/>
      <c r="AH200" s="680" t="s">
        <v>241</v>
      </c>
      <c r="AI200" s="678"/>
      <c r="AJ200" s="678"/>
      <c r="AK200" s="678"/>
      <c r="AL200" s="678" t="s">
        <v>19</v>
      </c>
      <c r="AM200" s="678"/>
      <c r="AN200" s="678"/>
      <c r="AO200" s="682"/>
      <c r="AP200" s="703" t="s">
        <v>200</v>
      </c>
      <c r="AQ200" s="703"/>
      <c r="AR200" s="703"/>
      <c r="AS200" s="703"/>
      <c r="AT200" s="703"/>
      <c r="AU200" s="703"/>
      <c r="AV200" s="703"/>
      <c r="AW200" s="703"/>
      <c r="AX200" s="703"/>
      <c r="AY200">
        <f>$AY$198</f>
        <v>1</v>
      </c>
    </row>
    <row r="201" spans="1:51" ht="40.5" customHeight="1" x14ac:dyDescent="0.15">
      <c r="A201" s="689">
        <v>1</v>
      </c>
      <c r="B201" s="689">
        <v>1</v>
      </c>
      <c r="C201" s="690" t="s">
        <v>735</v>
      </c>
      <c r="D201" s="691"/>
      <c r="E201" s="691"/>
      <c r="F201" s="691"/>
      <c r="G201" s="691"/>
      <c r="H201" s="691"/>
      <c r="I201" s="691"/>
      <c r="J201" s="692">
        <v>8010005016669</v>
      </c>
      <c r="K201" s="693"/>
      <c r="L201" s="693"/>
      <c r="M201" s="693"/>
      <c r="N201" s="693"/>
      <c r="O201" s="693"/>
      <c r="P201" s="694" t="s">
        <v>736</v>
      </c>
      <c r="Q201" s="695"/>
      <c r="R201" s="695"/>
      <c r="S201" s="695"/>
      <c r="T201" s="695"/>
      <c r="U201" s="695"/>
      <c r="V201" s="695"/>
      <c r="W201" s="695"/>
      <c r="X201" s="695"/>
      <c r="Y201" s="696">
        <v>159.69999999999999</v>
      </c>
      <c r="Z201" s="697"/>
      <c r="AA201" s="697"/>
      <c r="AB201" s="698"/>
      <c r="AC201" s="699" t="s">
        <v>243</v>
      </c>
      <c r="AD201" s="700"/>
      <c r="AE201" s="700"/>
      <c r="AF201" s="700"/>
      <c r="AG201" s="700"/>
      <c r="AH201" s="683">
        <v>1</v>
      </c>
      <c r="AI201" s="684"/>
      <c r="AJ201" s="684"/>
      <c r="AK201" s="684"/>
      <c r="AL201" s="685" t="s">
        <v>596</v>
      </c>
      <c r="AM201" s="686"/>
      <c r="AN201" s="686"/>
      <c r="AO201" s="687"/>
      <c r="AP201" s="688" t="s">
        <v>701</v>
      </c>
      <c r="AQ201" s="688"/>
      <c r="AR201" s="688"/>
      <c r="AS201" s="688"/>
      <c r="AT201" s="688"/>
      <c r="AU201" s="688"/>
      <c r="AV201" s="688"/>
      <c r="AW201" s="688"/>
      <c r="AX201" s="688"/>
      <c r="AY201">
        <f>$AY$198</f>
        <v>1</v>
      </c>
    </row>
    <row r="202" spans="1:51" ht="24.75" customHeight="1" x14ac:dyDescent="0.15">
      <c r="A202" s="57"/>
      <c r="B202" s="57"/>
      <c r="C202" s="57"/>
      <c r="D202" s="57"/>
      <c r="E202" s="57"/>
      <c r="F202" s="57"/>
      <c r="G202" s="57"/>
      <c r="H202" s="57"/>
      <c r="I202" s="57"/>
      <c r="J202" s="57"/>
      <c r="K202" s="57"/>
      <c r="L202" s="57"/>
      <c r="M202" s="57"/>
      <c r="N202" s="57"/>
      <c r="O202" s="57"/>
      <c r="P202" s="58"/>
      <c r="Q202" s="58"/>
      <c r="R202" s="58"/>
      <c r="S202" s="58"/>
      <c r="T202" s="58"/>
      <c r="U202" s="58"/>
      <c r="V202" s="58"/>
      <c r="W202" s="58"/>
      <c r="X202" s="58"/>
      <c r="Y202" s="59"/>
      <c r="Z202" s="59"/>
      <c r="AA202" s="59"/>
      <c r="AB202" s="59"/>
      <c r="AC202" s="59"/>
      <c r="AD202" s="59"/>
      <c r="AE202" s="59"/>
      <c r="AF202" s="59"/>
      <c r="AG202" s="59"/>
      <c r="AH202" s="59"/>
      <c r="AI202" s="59"/>
      <c r="AJ202" s="59"/>
      <c r="AK202" s="59"/>
      <c r="AL202" s="59"/>
      <c r="AM202" s="59"/>
      <c r="AN202" s="59"/>
      <c r="AO202" s="59"/>
      <c r="AP202" s="58"/>
      <c r="AQ202" s="58"/>
      <c r="AR202" s="58"/>
      <c r="AS202" s="58"/>
      <c r="AT202" s="58"/>
      <c r="AU202" s="58"/>
      <c r="AV202" s="58"/>
      <c r="AW202" s="58"/>
      <c r="AX202" s="58"/>
      <c r="AY202">
        <f>COUNTA($C$205)</f>
        <v>1</v>
      </c>
    </row>
    <row r="203" spans="1:51" ht="24.75" customHeight="1" x14ac:dyDescent="0.15">
      <c r="A203" s="50"/>
      <c r="B203" s="54" t="s">
        <v>172</v>
      </c>
      <c r="C203" s="50"/>
      <c r="D203" s="50"/>
      <c r="E203" s="50"/>
      <c r="F203" s="50"/>
      <c r="G203" s="50"/>
      <c r="H203" s="50"/>
      <c r="I203" s="50"/>
      <c r="J203" s="50"/>
      <c r="K203" s="50"/>
      <c r="L203" s="50"/>
      <c r="M203" s="50"/>
      <c r="N203" s="50"/>
      <c r="O203" s="50"/>
      <c r="P203" s="55"/>
      <c r="Q203" s="55"/>
      <c r="R203" s="55"/>
      <c r="S203" s="55"/>
      <c r="T203" s="55"/>
      <c r="U203" s="55"/>
      <c r="V203" s="55"/>
      <c r="W203" s="55"/>
      <c r="X203" s="55"/>
      <c r="Y203" s="56"/>
      <c r="Z203" s="56"/>
      <c r="AA203" s="56"/>
      <c r="AB203" s="56"/>
      <c r="AC203" s="56"/>
      <c r="AD203" s="56"/>
      <c r="AE203" s="56"/>
      <c r="AF203" s="56"/>
      <c r="AG203" s="56"/>
      <c r="AH203" s="56"/>
      <c r="AI203" s="56"/>
      <c r="AJ203" s="56"/>
      <c r="AK203" s="56"/>
      <c r="AL203" s="56"/>
      <c r="AM203" s="56"/>
      <c r="AN203" s="56"/>
      <c r="AO203" s="56"/>
      <c r="AP203" s="55"/>
      <c r="AQ203" s="55"/>
      <c r="AR203" s="55"/>
      <c r="AS203" s="55"/>
      <c r="AT203" s="55"/>
      <c r="AU203" s="55"/>
      <c r="AV203" s="55"/>
      <c r="AW203" s="55"/>
      <c r="AX203" s="55"/>
      <c r="AY203">
        <f>$AY$202</f>
        <v>1</v>
      </c>
    </row>
    <row r="204" spans="1:51" ht="59.25" customHeight="1" x14ac:dyDescent="0.15">
      <c r="A204" s="678"/>
      <c r="B204" s="678"/>
      <c r="C204" s="678" t="s">
        <v>24</v>
      </c>
      <c r="D204" s="678"/>
      <c r="E204" s="678"/>
      <c r="F204" s="678"/>
      <c r="G204" s="678"/>
      <c r="H204" s="678"/>
      <c r="I204" s="678"/>
      <c r="J204" s="679" t="s">
        <v>199</v>
      </c>
      <c r="K204" s="146"/>
      <c r="L204" s="146"/>
      <c r="M204" s="146"/>
      <c r="N204" s="146"/>
      <c r="O204" s="146"/>
      <c r="P204" s="386" t="s">
        <v>25</v>
      </c>
      <c r="Q204" s="386"/>
      <c r="R204" s="386"/>
      <c r="S204" s="386"/>
      <c r="T204" s="386"/>
      <c r="U204" s="386"/>
      <c r="V204" s="386"/>
      <c r="W204" s="386"/>
      <c r="X204" s="386"/>
      <c r="Y204" s="680" t="s">
        <v>198</v>
      </c>
      <c r="Z204" s="681"/>
      <c r="AA204" s="681"/>
      <c r="AB204" s="681"/>
      <c r="AC204" s="679" t="s">
        <v>226</v>
      </c>
      <c r="AD204" s="679"/>
      <c r="AE204" s="679"/>
      <c r="AF204" s="679"/>
      <c r="AG204" s="679"/>
      <c r="AH204" s="680" t="s">
        <v>241</v>
      </c>
      <c r="AI204" s="678"/>
      <c r="AJ204" s="678"/>
      <c r="AK204" s="678"/>
      <c r="AL204" s="678" t="s">
        <v>19</v>
      </c>
      <c r="AM204" s="678"/>
      <c r="AN204" s="678"/>
      <c r="AO204" s="682"/>
      <c r="AP204" s="703" t="s">
        <v>200</v>
      </c>
      <c r="AQ204" s="703"/>
      <c r="AR204" s="703"/>
      <c r="AS204" s="703"/>
      <c r="AT204" s="703"/>
      <c r="AU204" s="703"/>
      <c r="AV204" s="703"/>
      <c r="AW204" s="703"/>
      <c r="AX204" s="703"/>
      <c r="AY204">
        <f>$AY$202</f>
        <v>1</v>
      </c>
    </row>
    <row r="205" spans="1:51" ht="39.950000000000003" customHeight="1" x14ac:dyDescent="0.15">
      <c r="A205" s="689">
        <v>1</v>
      </c>
      <c r="B205" s="689">
        <v>1</v>
      </c>
      <c r="C205" s="690" t="s">
        <v>840</v>
      </c>
      <c r="D205" s="691"/>
      <c r="E205" s="691"/>
      <c r="F205" s="691"/>
      <c r="G205" s="691"/>
      <c r="H205" s="691"/>
      <c r="I205" s="691"/>
      <c r="J205" s="692">
        <v>3011001031955</v>
      </c>
      <c r="K205" s="693"/>
      <c r="L205" s="693"/>
      <c r="M205" s="693"/>
      <c r="N205" s="693"/>
      <c r="O205" s="693"/>
      <c r="P205" s="694" t="s">
        <v>738</v>
      </c>
      <c r="Q205" s="695"/>
      <c r="R205" s="695"/>
      <c r="S205" s="695"/>
      <c r="T205" s="695"/>
      <c r="U205" s="695"/>
      <c r="V205" s="695"/>
      <c r="W205" s="695"/>
      <c r="X205" s="695"/>
      <c r="Y205" s="696">
        <v>0.5</v>
      </c>
      <c r="Z205" s="697"/>
      <c r="AA205" s="697"/>
      <c r="AB205" s="698"/>
      <c r="AC205" s="699" t="s">
        <v>248</v>
      </c>
      <c r="AD205" s="700"/>
      <c r="AE205" s="700"/>
      <c r="AF205" s="700"/>
      <c r="AG205" s="700"/>
      <c r="AH205" s="685" t="s">
        <v>596</v>
      </c>
      <c r="AI205" s="686"/>
      <c r="AJ205" s="686"/>
      <c r="AK205" s="687"/>
      <c r="AL205" s="685" t="s">
        <v>596</v>
      </c>
      <c r="AM205" s="686"/>
      <c r="AN205" s="686"/>
      <c r="AO205" s="687"/>
      <c r="AP205" s="688" t="s">
        <v>270</v>
      </c>
      <c r="AQ205" s="688"/>
      <c r="AR205" s="688"/>
      <c r="AS205" s="688"/>
      <c r="AT205" s="688"/>
      <c r="AU205" s="688"/>
      <c r="AV205" s="688"/>
      <c r="AW205" s="688"/>
      <c r="AX205" s="688"/>
      <c r="AY205">
        <f>$AY$202</f>
        <v>1</v>
      </c>
    </row>
    <row r="206" spans="1:51" ht="30" customHeight="1" x14ac:dyDescent="0.15">
      <c r="A206" s="689">
        <v>2</v>
      </c>
      <c r="B206" s="689">
        <v>1</v>
      </c>
      <c r="C206" s="690" t="s">
        <v>737</v>
      </c>
      <c r="D206" s="691"/>
      <c r="E206" s="691"/>
      <c r="F206" s="691"/>
      <c r="G206" s="691"/>
      <c r="H206" s="691"/>
      <c r="I206" s="691"/>
      <c r="J206" s="692">
        <v>9020001034739</v>
      </c>
      <c r="K206" s="693"/>
      <c r="L206" s="693"/>
      <c r="M206" s="693"/>
      <c r="N206" s="693"/>
      <c r="O206" s="693"/>
      <c r="P206" s="694" t="s">
        <v>739</v>
      </c>
      <c r="Q206" s="695"/>
      <c r="R206" s="695"/>
      <c r="S206" s="695"/>
      <c r="T206" s="695"/>
      <c r="U206" s="695"/>
      <c r="V206" s="695"/>
      <c r="W206" s="695"/>
      <c r="X206" s="695"/>
      <c r="Y206" s="696">
        <v>0</v>
      </c>
      <c r="Z206" s="697"/>
      <c r="AA206" s="697"/>
      <c r="AB206" s="698"/>
      <c r="AC206" s="699" t="s">
        <v>248</v>
      </c>
      <c r="AD206" s="700"/>
      <c r="AE206" s="700"/>
      <c r="AF206" s="700"/>
      <c r="AG206" s="700"/>
      <c r="AH206" s="685" t="s">
        <v>596</v>
      </c>
      <c r="AI206" s="686"/>
      <c r="AJ206" s="686"/>
      <c r="AK206" s="687"/>
      <c r="AL206" s="685" t="s">
        <v>596</v>
      </c>
      <c r="AM206" s="686"/>
      <c r="AN206" s="686"/>
      <c r="AO206" s="687"/>
      <c r="AP206" s="688" t="s">
        <v>270</v>
      </c>
      <c r="AQ206" s="688"/>
      <c r="AR206" s="688"/>
      <c r="AS206" s="688"/>
      <c r="AT206" s="688"/>
      <c r="AU206" s="688"/>
      <c r="AV206" s="688"/>
      <c r="AW206" s="688"/>
      <c r="AX206" s="688"/>
      <c r="AY206">
        <f>COUNTA($C$206)</f>
        <v>1</v>
      </c>
    </row>
    <row r="207" spans="1:51" ht="24.75" customHeight="1" x14ac:dyDescent="0.15">
      <c r="A207" s="57"/>
      <c r="B207" s="57"/>
      <c r="C207" s="57"/>
      <c r="D207" s="57"/>
      <c r="E207" s="57"/>
      <c r="F207" s="57"/>
      <c r="G207" s="57"/>
      <c r="H207" s="57"/>
      <c r="I207" s="57"/>
      <c r="J207" s="57"/>
      <c r="K207" s="57"/>
      <c r="L207" s="57"/>
      <c r="M207" s="57"/>
      <c r="N207" s="57"/>
      <c r="O207" s="57"/>
      <c r="P207" s="58"/>
      <c r="Q207" s="58"/>
      <c r="R207" s="58"/>
      <c r="S207" s="58"/>
      <c r="T207" s="58"/>
      <c r="U207" s="58"/>
      <c r="V207" s="58"/>
      <c r="W207" s="58"/>
      <c r="X207" s="58"/>
      <c r="Y207" s="59"/>
      <c r="Z207" s="59"/>
      <c r="AA207" s="59"/>
      <c r="AB207" s="59"/>
      <c r="AC207" s="59"/>
      <c r="AD207" s="59"/>
      <c r="AE207" s="59"/>
      <c r="AF207" s="59"/>
      <c r="AG207" s="59"/>
      <c r="AH207" s="59"/>
      <c r="AI207" s="59"/>
      <c r="AJ207" s="59"/>
      <c r="AK207" s="59"/>
      <c r="AL207" s="59"/>
      <c r="AM207" s="59"/>
      <c r="AN207" s="59"/>
      <c r="AO207" s="59"/>
      <c r="AP207" s="58"/>
      <c r="AQ207" s="58"/>
      <c r="AR207" s="58"/>
      <c r="AS207" s="58"/>
      <c r="AT207" s="58"/>
      <c r="AU207" s="58"/>
      <c r="AV207" s="58"/>
      <c r="AW207" s="58"/>
      <c r="AX207" s="58"/>
      <c r="AY207">
        <f>COUNTA($C$210)</f>
        <v>1</v>
      </c>
    </row>
    <row r="208" spans="1:51" ht="24.75" customHeight="1" x14ac:dyDescent="0.15">
      <c r="A208" s="50"/>
      <c r="B208" s="54" t="s">
        <v>173</v>
      </c>
      <c r="C208" s="50"/>
      <c r="D208" s="50"/>
      <c r="E208" s="50"/>
      <c r="F208" s="50"/>
      <c r="G208" s="50"/>
      <c r="H208" s="50"/>
      <c r="I208" s="50"/>
      <c r="J208" s="50"/>
      <c r="K208" s="50"/>
      <c r="L208" s="50"/>
      <c r="M208" s="50"/>
      <c r="N208" s="50"/>
      <c r="O208" s="50"/>
      <c r="P208" s="55"/>
      <c r="Q208" s="55"/>
      <c r="R208" s="55"/>
      <c r="S208" s="55"/>
      <c r="T208" s="55"/>
      <c r="U208" s="55"/>
      <c r="V208" s="55"/>
      <c r="W208" s="55"/>
      <c r="X208" s="55"/>
      <c r="Y208" s="56"/>
      <c r="Z208" s="56"/>
      <c r="AA208" s="56"/>
      <c r="AB208" s="56"/>
      <c r="AC208" s="56"/>
      <c r="AD208" s="56"/>
      <c r="AE208" s="56"/>
      <c r="AF208" s="56"/>
      <c r="AG208" s="56"/>
      <c r="AH208" s="56"/>
      <c r="AI208" s="56"/>
      <c r="AJ208" s="56"/>
      <c r="AK208" s="56"/>
      <c r="AL208" s="56"/>
      <c r="AM208" s="56"/>
      <c r="AN208" s="56"/>
      <c r="AO208" s="56"/>
      <c r="AP208" s="55"/>
      <c r="AQ208" s="55"/>
      <c r="AR208" s="55"/>
      <c r="AS208" s="55"/>
      <c r="AT208" s="55"/>
      <c r="AU208" s="55"/>
      <c r="AV208" s="55"/>
      <c r="AW208" s="55"/>
      <c r="AX208" s="55"/>
      <c r="AY208">
        <f>$AY$207</f>
        <v>1</v>
      </c>
    </row>
    <row r="209" spans="1:51" ht="59.25" customHeight="1" x14ac:dyDescent="0.15">
      <c r="A209" s="678"/>
      <c r="B209" s="678"/>
      <c r="C209" s="678" t="s">
        <v>24</v>
      </c>
      <c r="D209" s="678"/>
      <c r="E209" s="678"/>
      <c r="F209" s="678"/>
      <c r="G209" s="678"/>
      <c r="H209" s="678"/>
      <c r="I209" s="678"/>
      <c r="J209" s="679" t="s">
        <v>199</v>
      </c>
      <c r="K209" s="146"/>
      <c r="L209" s="146"/>
      <c r="M209" s="146"/>
      <c r="N209" s="146"/>
      <c r="O209" s="146"/>
      <c r="P209" s="386" t="s">
        <v>25</v>
      </c>
      <c r="Q209" s="386"/>
      <c r="R209" s="386"/>
      <c r="S209" s="386"/>
      <c r="T209" s="386"/>
      <c r="U209" s="386"/>
      <c r="V209" s="386"/>
      <c r="W209" s="386"/>
      <c r="X209" s="386"/>
      <c r="Y209" s="680" t="s">
        <v>198</v>
      </c>
      <c r="Z209" s="681"/>
      <c r="AA209" s="681"/>
      <c r="AB209" s="681"/>
      <c r="AC209" s="679" t="s">
        <v>226</v>
      </c>
      <c r="AD209" s="679"/>
      <c r="AE209" s="679"/>
      <c r="AF209" s="679"/>
      <c r="AG209" s="679"/>
      <c r="AH209" s="680" t="s">
        <v>241</v>
      </c>
      <c r="AI209" s="678"/>
      <c r="AJ209" s="678"/>
      <c r="AK209" s="678"/>
      <c r="AL209" s="678" t="s">
        <v>19</v>
      </c>
      <c r="AM209" s="678"/>
      <c r="AN209" s="678"/>
      <c r="AO209" s="682"/>
      <c r="AP209" s="703" t="s">
        <v>200</v>
      </c>
      <c r="AQ209" s="703"/>
      <c r="AR209" s="703"/>
      <c r="AS209" s="703"/>
      <c r="AT209" s="703"/>
      <c r="AU209" s="703"/>
      <c r="AV209" s="703"/>
      <c r="AW209" s="703"/>
      <c r="AX209" s="703"/>
      <c r="AY209">
        <f>$AY$207</f>
        <v>1</v>
      </c>
    </row>
    <row r="210" spans="1:51" ht="65.25" customHeight="1" x14ac:dyDescent="0.15">
      <c r="A210" s="689">
        <v>1</v>
      </c>
      <c r="B210" s="689">
        <v>1</v>
      </c>
      <c r="C210" s="690" t="s">
        <v>740</v>
      </c>
      <c r="D210" s="691"/>
      <c r="E210" s="691"/>
      <c r="F210" s="691"/>
      <c r="G210" s="691"/>
      <c r="H210" s="691"/>
      <c r="I210" s="691"/>
      <c r="J210" s="692">
        <v>8010001144647</v>
      </c>
      <c r="K210" s="693"/>
      <c r="L210" s="693"/>
      <c r="M210" s="693"/>
      <c r="N210" s="693"/>
      <c r="O210" s="693"/>
      <c r="P210" s="694" t="s">
        <v>745</v>
      </c>
      <c r="Q210" s="695"/>
      <c r="R210" s="695"/>
      <c r="S210" s="695"/>
      <c r="T210" s="695"/>
      <c r="U210" s="695"/>
      <c r="V210" s="695"/>
      <c r="W210" s="695"/>
      <c r="X210" s="695"/>
      <c r="Y210" s="696">
        <v>71.900000000000006</v>
      </c>
      <c r="Z210" s="697"/>
      <c r="AA210" s="697"/>
      <c r="AB210" s="698"/>
      <c r="AC210" s="699" t="s">
        <v>243</v>
      </c>
      <c r="AD210" s="700"/>
      <c r="AE210" s="700"/>
      <c r="AF210" s="700"/>
      <c r="AG210" s="700"/>
      <c r="AH210" s="683">
        <v>1</v>
      </c>
      <c r="AI210" s="684"/>
      <c r="AJ210" s="684"/>
      <c r="AK210" s="684"/>
      <c r="AL210" s="685" t="s">
        <v>596</v>
      </c>
      <c r="AM210" s="686"/>
      <c r="AN210" s="686"/>
      <c r="AO210" s="687"/>
      <c r="AP210" s="688" t="s">
        <v>701</v>
      </c>
      <c r="AQ210" s="688"/>
      <c r="AR210" s="688"/>
      <c r="AS210" s="688"/>
      <c r="AT210" s="688"/>
      <c r="AU210" s="688"/>
      <c r="AV210" s="688"/>
      <c r="AW210" s="688"/>
      <c r="AX210" s="688"/>
      <c r="AY210">
        <f>$AY$207</f>
        <v>1</v>
      </c>
    </row>
    <row r="211" spans="1:51" ht="60.75" customHeight="1" x14ac:dyDescent="0.15">
      <c r="A211" s="689">
        <v>2</v>
      </c>
      <c r="B211" s="689">
        <v>1</v>
      </c>
      <c r="C211" s="690" t="s">
        <v>740</v>
      </c>
      <c r="D211" s="691"/>
      <c r="E211" s="691"/>
      <c r="F211" s="691"/>
      <c r="G211" s="691"/>
      <c r="H211" s="691"/>
      <c r="I211" s="691"/>
      <c r="J211" s="692">
        <v>8010001144647</v>
      </c>
      <c r="K211" s="693"/>
      <c r="L211" s="693"/>
      <c r="M211" s="693"/>
      <c r="N211" s="693"/>
      <c r="O211" s="693"/>
      <c r="P211" s="694" t="s">
        <v>745</v>
      </c>
      <c r="Q211" s="695"/>
      <c r="R211" s="695"/>
      <c r="S211" s="695"/>
      <c r="T211" s="695"/>
      <c r="U211" s="695"/>
      <c r="V211" s="695"/>
      <c r="W211" s="695"/>
      <c r="X211" s="695"/>
      <c r="Y211" s="696">
        <v>71.5</v>
      </c>
      <c r="Z211" s="697"/>
      <c r="AA211" s="697"/>
      <c r="AB211" s="698"/>
      <c r="AC211" s="699" t="s">
        <v>243</v>
      </c>
      <c r="AD211" s="700"/>
      <c r="AE211" s="700"/>
      <c r="AF211" s="700"/>
      <c r="AG211" s="700"/>
      <c r="AH211" s="683">
        <v>1</v>
      </c>
      <c r="AI211" s="684"/>
      <c r="AJ211" s="684"/>
      <c r="AK211" s="684"/>
      <c r="AL211" s="685" t="s">
        <v>596</v>
      </c>
      <c r="AM211" s="686"/>
      <c r="AN211" s="686"/>
      <c r="AO211" s="687"/>
      <c r="AP211" s="688" t="s">
        <v>701</v>
      </c>
      <c r="AQ211" s="688"/>
      <c r="AR211" s="688"/>
      <c r="AS211" s="688"/>
      <c r="AT211" s="688"/>
      <c r="AU211" s="688"/>
      <c r="AV211" s="688"/>
      <c r="AW211" s="688"/>
      <c r="AX211" s="688"/>
      <c r="AY211">
        <f>COUNTA($C$211)</f>
        <v>1</v>
      </c>
    </row>
    <row r="212" spans="1:51" ht="59.25" customHeight="1" x14ac:dyDescent="0.15">
      <c r="A212" s="689">
        <v>3</v>
      </c>
      <c r="B212" s="689">
        <v>1</v>
      </c>
      <c r="C212" s="690" t="s">
        <v>740</v>
      </c>
      <c r="D212" s="691"/>
      <c r="E212" s="691"/>
      <c r="F212" s="691"/>
      <c r="G212" s="691"/>
      <c r="H212" s="691"/>
      <c r="I212" s="691"/>
      <c r="J212" s="692">
        <v>8010001144647</v>
      </c>
      <c r="K212" s="693"/>
      <c r="L212" s="693"/>
      <c r="M212" s="693"/>
      <c r="N212" s="693"/>
      <c r="O212" s="693"/>
      <c r="P212" s="694" t="s">
        <v>745</v>
      </c>
      <c r="Q212" s="695"/>
      <c r="R212" s="695"/>
      <c r="S212" s="695"/>
      <c r="T212" s="695"/>
      <c r="U212" s="695"/>
      <c r="V212" s="695"/>
      <c r="W212" s="695"/>
      <c r="X212" s="695"/>
      <c r="Y212" s="696">
        <v>23.7</v>
      </c>
      <c r="Z212" s="697"/>
      <c r="AA212" s="697"/>
      <c r="AB212" s="698"/>
      <c r="AC212" s="699" t="s">
        <v>243</v>
      </c>
      <c r="AD212" s="700"/>
      <c r="AE212" s="700"/>
      <c r="AF212" s="700"/>
      <c r="AG212" s="700"/>
      <c r="AH212" s="701">
        <v>2</v>
      </c>
      <c r="AI212" s="702"/>
      <c r="AJ212" s="702"/>
      <c r="AK212" s="702"/>
      <c r="AL212" s="685" t="s">
        <v>596</v>
      </c>
      <c r="AM212" s="686"/>
      <c r="AN212" s="686"/>
      <c r="AO212" s="687"/>
      <c r="AP212" s="688" t="s">
        <v>701</v>
      </c>
      <c r="AQ212" s="688"/>
      <c r="AR212" s="688"/>
      <c r="AS212" s="688"/>
      <c r="AT212" s="688"/>
      <c r="AU212" s="688"/>
      <c r="AV212" s="688"/>
      <c r="AW212" s="688"/>
      <c r="AX212" s="688"/>
      <c r="AY212">
        <f>COUNTA($C$212)</f>
        <v>1</v>
      </c>
    </row>
    <row r="213" spans="1:51" ht="58.5" customHeight="1" x14ac:dyDescent="0.15">
      <c r="A213" s="689">
        <v>4</v>
      </c>
      <c r="B213" s="689">
        <v>1</v>
      </c>
      <c r="C213" s="690" t="s">
        <v>741</v>
      </c>
      <c r="D213" s="691"/>
      <c r="E213" s="691"/>
      <c r="F213" s="691"/>
      <c r="G213" s="691"/>
      <c r="H213" s="691"/>
      <c r="I213" s="691"/>
      <c r="J213" s="692">
        <v>4010001095076</v>
      </c>
      <c r="K213" s="693"/>
      <c r="L213" s="693"/>
      <c r="M213" s="693"/>
      <c r="N213" s="693"/>
      <c r="O213" s="693"/>
      <c r="P213" s="694" t="s">
        <v>746</v>
      </c>
      <c r="Q213" s="695"/>
      <c r="R213" s="695"/>
      <c r="S213" s="695"/>
      <c r="T213" s="695"/>
      <c r="U213" s="695"/>
      <c r="V213" s="695"/>
      <c r="W213" s="695"/>
      <c r="X213" s="695"/>
      <c r="Y213" s="696">
        <v>82.5</v>
      </c>
      <c r="Z213" s="697"/>
      <c r="AA213" s="697"/>
      <c r="AB213" s="698"/>
      <c r="AC213" s="699" t="s">
        <v>243</v>
      </c>
      <c r="AD213" s="700"/>
      <c r="AE213" s="700"/>
      <c r="AF213" s="700"/>
      <c r="AG213" s="700"/>
      <c r="AH213" s="683">
        <v>2</v>
      </c>
      <c r="AI213" s="684"/>
      <c r="AJ213" s="684"/>
      <c r="AK213" s="684"/>
      <c r="AL213" s="685" t="s">
        <v>596</v>
      </c>
      <c r="AM213" s="686"/>
      <c r="AN213" s="686"/>
      <c r="AO213" s="687"/>
      <c r="AP213" s="688" t="s">
        <v>701</v>
      </c>
      <c r="AQ213" s="688"/>
      <c r="AR213" s="688"/>
      <c r="AS213" s="688"/>
      <c r="AT213" s="688"/>
      <c r="AU213" s="688"/>
      <c r="AV213" s="688"/>
      <c r="AW213" s="688"/>
      <c r="AX213" s="688"/>
      <c r="AY213">
        <f>COUNTA($C$213)</f>
        <v>1</v>
      </c>
    </row>
    <row r="214" spans="1:51" ht="50.45" customHeight="1" x14ac:dyDescent="0.15">
      <c r="A214" s="689">
        <v>5</v>
      </c>
      <c r="B214" s="689">
        <v>1</v>
      </c>
      <c r="C214" s="690" t="s">
        <v>741</v>
      </c>
      <c r="D214" s="691"/>
      <c r="E214" s="691"/>
      <c r="F214" s="691"/>
      <c r="G214" s="691"/>
      <c r="H214" s="691"/>
      <c r="I214" s="691"/>
      <c r="J214" s="692">
        <v>4010001095076</v>
      </c>
      <c r="K214" s="693"/>
      <c r="L214" s="693"/>
      <c r="M214" s="693"/>
      <c r="N214" s="693"/>
      <c r="O214" s="693"/>
      <c r="P214" s="694" t="s">
        <v>746</v>
      </c>
      <c r="Q214" s="695"/>
      <c r="R214" s="695"/>
      <c r="S214" s="695"/>
      <c r="T214" s="695"/>
      <c r="U214" s="695"/>
      <c r="V214" s="695"/>
      <c r="W214" s="695"/>
      <c r="X214" s="695"/>
      <c r="Y214" s="696">
        <v>10.8</v>
      </c>
      <c r="Z214" s="697"/>
      <c r="AA214" s="697"/>
      <c r="AB214" s="698"/>
      <c r="AC214" s="699" t="s">
        <v>243</v>
      </c>
      <c r="AD214" s="700"/>
      <c r="AE214" s="700"/>
      <c r="AF214" s="700"/>
      <c r="AG214" s="700"/>
      <c r="AH214" s="683">
        <v>1</v>
      </c>
      <c r="AI214" s="684"/>
      <c r="AJ214" s="684"/>
      <c r="AK214" s="684"/>
      <c r="AL214" s="685" t="s">
        <v>596</v>
      </c>
      <c r="AM214" s="686"/>
      <c r="AN214" s="686"/>
      <c r="AO214" s="687"/>
      <c r="AP214" s="688" t="s">
        <v>701</v>
      </c>
      <c r="AQ214" s="688"/>
      <c r="AR214" s="688"/>
      <c r="AS214" s="688"/>
      <c r="AT214" s="688"/>
      <c r="AU214" s="688"/>
      <c r="AV214" s="688"/>
      <c r="AW214" s="688"/>
      <c r="AX214" s="688"/>
      <c r="AY214">
        <f>COUNTA($C$214)</f>
        <v>1</v>
      </c>
    </row>
    <row r="215" spans="1:51" ht="50.45" customHeight="1" x14ac:dyDescent="0.15">
      <c r="A215" s="689">
        <v>6</v>
      </c>
      <c r="B215" s="689">
        <v>1</v>
      </c>
      <c r="C215" s="690" t="s">
        <v>742</v>
      </c>
      <c r="D215" s="691"/>
      <c r="E215" s="691"/>
      <c r="F215" s="691"/>
      <c r="G215" s="691"/>
      <c r="H215" s="691"/>
      <c r="I215" s="691"/>
      <c r="J215" s="692">
        <v>6010001120410</v>
      </c>
      <c r="K215" s="693"/>
      <c r="L215" s="693"/>
      <c r="M215" s="693"/>
      <c r="N215" s="693"/>
      <c r="O215" s="693"/>
      <c r="P215" s="694" t="s">
        <v>746</v>
      </c>
      <c r="Q215" s="695"/>
      <c r="R215" s="695"/>
      <c r="S215" s="695"/>
      <c r="T215" s="695"/>
      <c r="U215" s="695"/>
      <c r="V215" s="695"/>
      <c r="W215" s="695"/>
      <c r="X215" s="695"/>
      <c r="Y215" s="696">
        <v>88</v>
      </c>
      <c r="Z215" s="697"/>
      <c r="AA215" s="697"/>
      <c r="AB215" s="698"/>
      <c r="AC215" s="699" t="s">
        <v>243</v>
      </c>
      <c r="AD215" s="700"/>
      <c r="AE215" s="700"/>
      <c r="AF215" s="700"/>
      <c r="AG215" s="700"/>
      <c r="AH215" s="701">
        <v>2</v>
      </c>
      <c r="AI215" s="702"/>
      <c r="AJ215" s="702"/>
      <c r="AK215" s="702"/>
      <c r="AL215" s="685" t="s">
        <v>596</v>
      </c>
      <c r="AM215" s="686"/>
      <c r="AN215" s="686"/>
      <c r="AO215" s="687"/>
      <c r="AP215" s="688" t="s">
        <v>701</v>
      </c>
      <c r="AQ215" s="688"/>
      <c r="AR215" s="688"/>
      <c r="AS215" s="688"/>
      <c r="AT215" s="688"/>
      <c r="AU215" s="688"/>
      <c r="AV215" s="688"/>
      <c r="AW215" s="688"/>
      <c r="AX215" s="688"/>
      <c r="AY215">
        <f>COUNTA($C$215)</f>
        <v>1</v>
      </c>
    </row>
    <row r="216" spans="1:51" ht="62.25" customHeight="1" x14ac:dyDescent="0.15">
      <c r="A216" s="689">
        <v>7</v>
      </c>
      <c r="B216" s="689">
        <v>1</v>
      </c>
      <c r="C216" s="690" t="s">
        <v>743</v>
      </c>
      <c r="D216" s="691"/>
      <c r="E216" s="691"/>
      <c r="F216" s="691"/>
      <c r="G216" s="691"/>
      <c r="H216" s="691"/>
      <c r="I216" s="691"/>
      <c r="J216" s="692">
        <v>8010005011876</v>
      </c>
      <c r="K216" s="693"/>
      <c r="L216" s="693"/>
      <c r="M216" s="693"/>
      <c r="N216" s="693"/>
      <c r="O216" s="693"/>
      <c r="P216" s="694" t="s">
        <v>745</v>
      </c>
      <c r="Q216" s="695"/>
      <c r="R216" s="695"/>
      <c r="S216" s="695"/>
      <c r="T216" s="695"/>
      <c r="U216" s="695"/>
      <c r="V216" s="695"/>
      <c r="W216" s="695"/>
      <c r="X216" s="695"/>
      <c r="Y216" s="696">
        <v>77</v>
      </c>
      <c r="Z216" s="697"/>
      <c r="AA216" s="697"/>
      <c r="AB216" s="698"/>
      <c r="AC216" s="699" t="s">
        <v>243</v>
      </c>
      <c r="AD216" s="700"/>
      <c r="AE216" s="700"/>
      <c r="AF216" s="700"/>
      <c r="AG216" s="700"/>
      <c r="AH216" s="701">
        <v>1</v>
      </c>
      <c r="AI216" s="702"/>
      <c r="AJ216" s="702"/>
      <c r="AK216" s="702"/>
      <c r="AL216" s="685" t="s">
        <v>596</v>
      </c>
      <c r="AM216" s="686"/>
      <c r="AN216" s="686"/>
      <c r="AO216" s="687"/>
      <c r="AP216" s="688" t="s">
        <v>701</v>
      </c>
      <c r="AQ216" s="688"/>
      <c r="AR216" s="688"/>
      <c r="AS216" s="688"/>
      <c r="AT216" s="688"/>
      <c r="AU216" s="688"/>
      <c r="AV216" s="688"/>
      <c r="AW216" s="688"/>
      <c r="AX216" s="688"/>
      <c r="AY216">
        <f>COUNTA($C$216)</f>
        <v>1</v>
      </c>
    </row>
    <row r="217" spans="1:51" ht="50.45" customHeight="1" x14ac:dyDescent="0.15">
      <c r="A217" s="689">
        <v>8</v>
      </c>
      <c r="B217" s="689">
        <v>1</v>
      </c>
      <c r="C217" s="690" t="s">
        <v>744</v>
      </c>
      <c r="D217" s="691"/>
      <c r="E217" s="691"/>
      <c r="F217" s="691"/>
      <c r="G217" s="691"/>
      <c r="H217" s="691"/>
      <c r="I217" s="691"/>
      <c r="J217" s="692">
        <v>4011001041557</v>
      </c>
      <c r="K217" s="693"/>
      <c r="L217" s="693"/>
      <c r="M217" s="693"/>
      <c r="N217" s="693"/>
      <c r="O217" s="693"/>
      <c r="P217" s="694" t="s">
        <v>747</v>
      </c>
      <c r="Q217" s="695"/>
      <c r="R217" s="695"/>
      <c r="S217" s="695"/>
      <c r="T217" s="695"/>
      <c r="U217" s="695"/>
      <c r="V217" s="695"/>
      <c r="W217" s="695"/>
      <c r="X217" s="695"/>
      <c r="Y217" s="696">
        <v>0.1</v>
      </c>
      <c r="Z217" s="697"/>
      <c r="AA217" s="697"/>
      <c r="AB217" s="698"/>
      <c r="AC217" s="699" t="s">
        <v>248</v>
      </c>
      <c r="AD217" s="700"/>
      <c r="AE217" s="700"/>
      <c r="AF217" s="700"/>
      <c r="AG217" s="700"/>
      <c r="AH217" s="685" t="s">
        <v>596</v>
      </c>
      <c r="AI217" s="686"/>
      <c r="AJ217" s="686"/>
      <c r="AK217" s="687"/>
      <c r="AL217" s="685" t="s">
        <v>596</v>
      </c>
      <c r="AM217" s="686"/>
      <c r="AN217" s="686"/>
      <c r="AO217" s="687"/>
      <c r="AP217" s="688" t="s">
        <v>270</v>
      </c>
      <c r="AQ217" s="688"/>
      <c r="AR217" s="688"/>
      <c r="AS217" s="688"/>
      <c r="AT217" s="688"/>
      <c r="AU217" s="688"/>
      <c r="AV217" s="688"/>
      <c r="AW217" s="688"/>
      <c r="AX217" s="688"/>
      <c r="AY217">
        <f>COUNTA($C$217)</f>
        <v>1</v>
      </c>
    </row>
    <row r="218" spans="1:51" ht="24.75" customHeight="1" x14ac:dyDescent="0.15">
      <c r="A218" s="704" t="s">
        <v>563</v>
      </c>
      <c r="B218" s="705"/>
      <c r="C218" s="705"/>
      <c r="D218" s="705"/>
      <c r="E218" s="705"/>
      <c r="F218" s="705"/>
      <c r="G218" s="705"/>
      <c r="H218" s="705"/>
      <c r="I218" s="705"/>
      <c r="J218" s="705"/>
      <c r="K218" s="705"/>
      <c r="L218" s="705"/>
      <c r="M218" s="705"/>
      <c r="N218" s="705"/>
      <c r="O218" s="705"/>
      <c r="P218" s="705"/>
      <c r="Q218" s="705"/>
      <c r="R218" s="705"/>
      <c r="S218" s="705"/>
      <c r="T218" s="705"/>
      <c r="U218" s="705"/>
      <c r="V218" s="705"/>
      <c r="W218" s="705"/>
      <c r="X218" s="705"/>
      <c r="Y218" s="705"/>
      <c r="Z218" s="705"/>
      <c r="AA218" s="705"/>
      <c r="AB218" s="705"/>
      <c r="AC218" s="705"/>
      <c r="AD218" s="705"/>
      <c r="AE218" s="705"/>
      <c r="AF218" s="705"/>
      <c r="AG218" s="705"/>
      <c r="AH218" s="705"/>
      <c r="AI218" s="705"/>
      <c r="AJ218" s="705"/>
      <c r="AK218" s="706"/>
      <c r="AL218" s="707" t="s">
        <v>227</v>
      </c>
      <c r="AM218" s="708"/>
      <c r="AN218" s="708"/>
      <c r="AO218" s="68" t="s">
        <v>668</v>
      </c>
      <c r="AP218" s="60"/>
      <c r="AQ218" s="60"/>
      <c r="AR218" s="60"/>
      <c r="AS218" s="60"/>
      <c r="AT218" s="60"/>
      <c r="AU218" s="60"/>
      <c r="AV218" s="60"/>
      <c r="AW218" s="60"/>
      <c r="AX218" s="61"/>
      <c r="AY218">
        <f>COUNTIF($AO$218,"☑")</f>
        <v>1</v>
      </c>
    </row>
  </sheetData>
  <sheetProtection formatRows="0"/>
  <dataConsolidate link="1"/>
  <mergeCells count="1023">
    <mergeCell ref="E108:F108"/>
    <mergeCell ref="G108:I108"/>
    <mergeCell ref="J108:K108"/>
    <mergeCell ref="Q108:R108"/>
    <mergeCell ref="S108:U108"/>
    <mergeCell ref="V108:W108"/>
    <mergeCell ref="AC108:AD108"/>
    <mergeCell ref="AE108:AG108"/>
    <mergeCell ref="AH108:AI108"/>
    <mergeCell ref="AQ108:AS108"/>
    <mergeCell ref="E106:G106"/>
    <mergeCell ref="I106:J106"/>
    <mergeCell ref="L106:M106"/>
    <mergeCell ref="O106:P106"/>
    <mergeCell ref="Q106:S106"/>
    <mergeCell ref="U106:V106"/>
    <mergeCell ref="X106:Y106"/>
    <mergeCell ref="AM108:AN108"/>
    <mergeCell ref="AO108:AP108"/>
    <mergeCell ref="P46:X48"/>
    <mergeCell ref="Y46:AA46"/>
    <mergeCell ref="AB46:AD46"/>
    <mergeCell ref="AE46:AH46"/>
    <mergeCell ref="AI46:AL46"/>
    <mergeCell ref="AM46:AP46"/>
    <mergeCell ref="AQ46:AT46"/>
    <mergeCell ref="AU46:AX46"/>
    <mergeCell ref="Y47:AA47"/>
    <mergeCell ref="AB47:AD47"/>
    <mergeCell ref="AE47:AH47"/>
    <mergeCell ref="AI47:AL47"/>
    <mergeCell ref="AR106:AS106"/>
    <mergeCell ref="AU106:AV106"/>
    <mergeCell ref="AM47:AP47"/>
    <mergeCell ref="AQ47:AT47"/>
    <mergeCell ref="AU47:AX47"/>
    <mergeCell ref="Y48:AA48"/>
    <mergeCell ref="AB48:AD48"/>
    <mergeCell ref="AE48:AH48"/>
    <mergeCell ref="AI48:AL48"/>
    <mergeCell ref="AM48:AP48"/>
    <mergeCell ref="AQ48:AT48"/>
    <mergeCell ref="AU48:AX48"/>
    <mergeCell ref="E99:P99"/>
    <mergeCell ref="Q99:AB99"/>
    <mergeCell ref="AC99:AN99"/>
    <mergeCell ref="AO99:AX99"/>
    <mergeCell ref="E86:G86"/>
    <mergeCell ref="H86:I86"/>
    <mergeCell ref="J86:L86"/>
    <mergeCell ref="AG75:AX75"/>
    <mergeCell ref="A217:B217"/>
    <mergeCell ref="C217:I217"/>
    <mergeCell ref="J217:O217"/>
    <mergeCell ref="P217:X217"/>
    <mergeCell ref="Y217:AB217"/>
    <mergeCell ref="AC217:AG217"/>
    <mergeCell ref="AH217:AK217"/>
    <mergeCell ref="AL217:AO217"/>
    <mergeCell ref="AP217:AX217"/>
    <mergeCell ref="A218:AK218"/>
    <mergeCell ref="AL218:AN218"/>
    <mergeCell ref="B39:F43"/>
    <mergeCell ref="G39:AA40"/>
    <mergeCell ref="AB39:AX40"/>
    <mergeCell ref="G41:AA43"/>
    <mergeCell ref="AB41:AX43"/>
    <mergeCell ref="A39:A48"/>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6:AX216"/>
    <mergeCell ref="AC209:AG209"/>
    <mergeCell ref="AH209:AK209"/>
    <mergeCell ref="AL209:AO209"/>
    <mergeCell ref="AP209:AX209"/>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P206:AX206"/>
    <mergeCell ref="AL205:AO205"/>
    <mergeCell ref="AP205:AX205"/>
    <mergeCell ref="A206:B206"/>
    <mergeCell ref="C206:I206"/>
    <mergeCell ref="J206:O206"/>
    <mergeCell ref="P206:X206"/>
    <mergeCell ref="Y206:AB206"/>
    <mergeCell ref="AC206:AG206"/>
    <mergeCell ref="AH206:AK206"/>
    <mergeCell ref="AL206:AO206"/>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209:B209"/>
    <mergeCell ref="C209:I209"/>
    <mergeCell ref="J209:O209"/>
    <mergeCell ref="P209:X209"/>
    <mergeCell ref="Y209:AB209"/>
    <mergeCell ref="AP201:AX201"/>
    <mergeCell ref="AL200:AO200"/>
    <mergeCell ref="AP200:AX200"/>
    <mergeCell ref="A201:B201"/>
    <mergeCell ref="C201:I201"/>
    <mergeCell ref="J201:O201"/>
    <mergeCell ref="P201:X201"/>
    <mergeCell ref="Y201:AB201"/>
    <mergeCell ref="AC201:AG201"/>
    <mergeCell ref="AH201:AK201"/>
    <mergeCell ref="AL201:AO201"/>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197:AX197"/>
    <mergeCell ref="AL196:AO196"/>
    <mergeCell ref="AP196:AX196"/>
    <mergeCell ref="A197:B197"/>
    <mergeCell ref="C197:I197"/>
    <mergeCell ref="J197:O197"/>
    <mergeCell ref="P197:X197"/>
    <mergeCell ref="Y197:AB197"/>
    <mergeCell ref="AC197:AG197"/>
    <mergeCell ref="AH197:AK197"/>
    <mergeCell ref="AL197:AO197"/>
    <mergeCell ref="A200:B200"/>
    <mergeCell ref="C200:I200"/>
    <mergeCell ref="J200:O200"/>
    <mergeCell ref="P200:X200"/>
    <mergeCell ref="Y200:AB200"/>
    <mergeCell ref="AC200:AG200"/>
    <mergeCell ref="AH200:AK200"/>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6:AX186"/>
    <mergeCell ref="AL185:AO185"/>
    <mergeCell ref="AP185:AX185"/>
    <mergeCell ref="A186:B186"/>
    <mergeCell ref="C186:I186"/>
    <mergeCell ref="J186:O186"/>
    <mergeCell ref="P186:X186"/>
    <mergeCell ref="Y186:AB186"/>
    <mergeCell ref="AC186:AG186"/>
    <mergeCell ref="AH186:AK186"/>
    <mergeCell ref="AL186:AO186"/>
    <mergeCell ref="AP189:AX189"/>
    <mergeCell ref="A190:B190"/>
    <mergeCell ref="C190:I190"/>
    <mergeCell ref="J190:O190"/>
    <mergeCell ref="P190:X190"/>
    <mergeCell ref="Y190:AB190"/>
    <mergeCell ref="AC190:AG190"/>
    <mergeCell ref="AH190:AK190"/>
    <mergeCell ref="AL190:AO190"/>
    <mergeCell ref="AP190:AX190"/>
    <mergeCell ref="A189:B189"/>
    <mergeCell ref="C189:I189"/>
    <mergeCell ref="J189:O189"/>
    <mergeCell ref="P189:X189"/>
    <mergeCell ref="Y189:AB189"/>
    <mergeCell ref="AC189:AG189"/>
    <mergeCell ref="AH189:AK189"/>
    <mergeCell ref="AL189:AO189"/>
    <mergeCell ref="P180:X180"/>
    <mergeCell ref="Y180:AB180"/>
    <mergeCell ref="AC180:AG180"/>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179:B179"/>
    <mergeCell ref="C179:I179"/>
    <mergeCell ref="J179:O179"/>
    <mergeCell ref="P179:X179"/>
    <mergeCell ref="Y179:AB179"/>
    <mergeCell ref="AC179:AG179"/>
    <mergeCell ref="AH179:AK179"/>
    <mergeCell ref="AL179:AO179"/>
    <mergeCell ref="AP179:AX179"/>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AL175:AO175"/>
    <mergeCell ref="AP175:AX175"/>
    <mergeCell ref="A176:B176"/>
    <mergeCell ref="C176:I176"/>
    <mergeCell ref="J176:O176"/>
    <mergeCell ref="P176:X176"/>
    <mergeCell ref="Y176:AB176"/>
    <mergeCell ref="AC176:AG176"/>
    <mergeCell ref="AH176:AK176"/>
    <mergeCell ref="AL176:AO176"/>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P176:AX176"/>
    <mergeCell ref="AL170:AO170"/>
    <mergeCell ref="AP170:AX170"/>
    <mergeCell ref="A171:B171"/>
    <mergeCell ref="C171:I171"/>
    <mergeCell ref="J171:O171"/>
    <mergeCell ref="P171:X171"/>
    <mergeCell ref="Y171:AB171"/>
    <mergeCell ref="AC171:AG171"/>
    <mergeCell ref="AH171:AK171"/>
    <mergeCell ref="AL171:AO171"/>
    <mergeCell ref="A170:B170"/>
    <mergeCell ref="C170:I170"/>
    <mergeCell ref="J170:O170"/>
    <mergeCell ref="P170:X170"/>
    <mergeCell ref="Y170:AB170"/>
    <mergeCell ref="AC170:AG170"/>
    <mergeCell ref="AH170:AK170"/>
    <mergeCell ref="AP171:AX171"/>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P164:AX164"/>
    <mergeCell ref="A165:B165"/>
    <mergeCell ref="C165:I165"/>
    <mergeCell ref="J165:O165"/>
    <mergeCell ref="P165:X165"/>
    <mergeCell ref="Y165:AB165"/>
    <mergeCell ref="AC165:AG165"/>
    <mergeCell ref="AH165:AK165"/>
    <mergeCell ref="AL165:AO165"/>
    <mergeCell ref="AP165:AX165"/>
    <mergeCell ref="AL167:AO167"/>
    <mergeCell ref="AP167:AX167"/>
    <mergeCell ref="G157:K157"/>
    <mergeCell ref="L157:X157"/>
    <mergeCell ref="Y157:AB157"/>
    <mergeCell ref="AC157:AG157"/>
    <mergeCell ref="AH157:AT157"/>
    <mergeCell ref="AU157:AX157"/>
    <mergeCell ref="A159:AK159"/>
    <mergeCell ref="AL159:AN159"/>
    <mergeCell ref="A164:B164"/>
    <mergeCell ref="C164:I164"/>
    <mergeCell ref="J164:O164"/>
    <mergeCell ref="P164:X164"/>
    <mergeCell ref="Y164:AB164"/>
    <mergeCell ref="AC164:AG164"/>
    <mergeCell ref="AH164:AK164"/>
    <mergeCell ref="AL164:AO164"/>
    <mergeCell ref="G158:K158"/>
    <mergeCell ref="L158:X158"/>
    <mergeCell ref="Y158:AB158"/>
    <mergeCell ref="AC158:AG158"/>
    <mergeCell ref="AH158:AT158"/>
    <mergeCell ref="AU158:AX158"/>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4:K144"/>
    <mergeCell ref="L144:X144"/>
    <mergeCell ref="Y144:AB144"/>
    <mergeCell ref="AC144:AG144"/>
    <mergeCell ref="AH144:AT144"/>
    <mergeCell ref="AU144:AX144"/>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6:K136"/>
    <mergeCell ref="L136:X136"/>
    <mergeCell ref="Y136:AB136"/>
    <mergeCell ref="AC136:AG136"/>
    <mergeCell ref="AH136:AT136"/>
    <mergeCell ref="AU136:AX136"/>
    <mergeCell ref="Y134:AB134"/>
    <mergeCell ref="AC134:AG134"/>
    <mergeCell ref="AH134:AT134"/>
    <mergeCell ref="AU134:AX134"/>
    <mergeCell ref="G135:K135"/>
    <mergeCell ref="L135:X135"/>
    <mergeCell ref="Y135:AB135"/>
    <mergeCell ref="AC135:AG135"/>
    <mergeCell ref="AH135:AT135"/>
    <mergeCell ref="AU135:AX135"/>
    <mergeCell ref="G139:AB139"/>
    <mergeCell ref="AC139:AX139"/>
    <mergeCell ref="A109:F132"/>
    <mergeCell ref="A133:F158"/>
    <mergeCell ref="G133:AB133"/>
    <mergeCell ref="AC133:AX133"/>
    <mergeCell ref="G134:K134"/>
    <mergeCell ref="L134:X134"/>
    <mergeCell ref="AA108:AB108"/>
    <mergeCell ref="AM107:AN107"/>
    <mergeCell ref="AO107:AP107"/>
    <mergeCell ref="AR107:AS107"/>
    <mergeCell ref="AU107:AV107"/>
    <mergeCell ref="A108:D108"/>
    <mergeCell ref="O108:P108"/>
    <mergeCell ref="U107:V107"/>
    <mergeCell ref="X107:Y107"/>
    <mergeCell ref="AA107:AB107"/>
    <mergeCell ref="AC107:AE107"/>
    <mergeCell ref="AG107:AH107"/>
    <mergeCell ref="AJ107:AK107"/>
    <mergeCell ref="A107:D107"/>
    <mergeCell ref="E107:G107"/>
    <mergeCell ref="I107:J107"/>
    <mergeCell ref="L107:M107"/>
    <mergeCell ref="O107:P107"/>
    <mergeCell ref="Q107:S107"/>
    <mergeCell ref="L108:N108"/>
    <mergeCell ref="G137:K137"/>
    <mergeCell ref="L137:X137"/>
    <mergeCell ref="Y137:AB137"/>
    <mergeCell ref="AC137:AG137"/>
    <mergeCell ref="AH137:AT137"/>
    <mergeCell ref="AU137:AX137"/>
    <mergeCell ref="A105:D105"/>
    <mergeCell ref="E105:P105"/>
    <mergeCell ref="Q105:AB105"/>
    <mergeCell ref="AC105:AN105"/>
    <mergeCell ref="AO105:AX105"/>
    <mergeCell ref="A106:D106"/>
    <mergeCell ref="A103:D103"/>
    <mergeCell ref="E103:P103"/>
    <mergeCell ref="Q103:AB103"/>
    <mergeCell ref="AC103:AN103"/>
    <mergeCell ref="AO103:AX103"/>
    <mergeCell ref="A104:D104"/>
    <mergeCell ref="E104:P104"/>
    <mergeCell ref="Q104:AB104"/>
    <mergeCell ref="AC104:AN104"/>
    <mergeCell ref="AO104:AX104"/>
    <mergeCell ref="A101:D101"/>
    <mergeCell ref="E101:P101"/>
    <mergeCell ref="Q101:AB101"/>
    <mergeCell ref="AC101:AN101"/>
    <mergeCell ref="AO101:AX101"/>
    <mergeCell ref="A102:D102"/>
    <mergeCell ref="E102:P102"/>
    <mergeCell ref="Q102:AB102"/>
    <mergeCell ref="AC102:AN102"/>
    <mergeCell ref="AO102:AX102"/>
    <mergeCell ref="AA106:AB106"/>
    <mergeCell ref="AC106:AE106"/>
    <mergeCell ref="AG106:AH106"/>
    <mergeCell ref="AJ106:AK106"/>
    <mergeCell ref="AM106:AN106"/>
    <mergeCell ref="AO106:AP106"/>
    <mergeCell ref="A100:D100"/>
    <mergeCell ref="E100:P100"/>
    <mergeCell ref="Q100:AB100"/>
    <mergeCell ref="AC100:AN100"/>
    <mergeCell ref="AO100:AX100"/>
    <mergeCell ref="A94:E94"/>
    <mergeCell ref="F94:AX94"/>
    <mergeCell ref="A95:AX95"/>
    <mergeCell ref="A96:AX96"/>
    <mergeCell ref="A97:AX97"/>
    <mergeCell ref="A98:D98"/>
    <mergeCell ref="E98:P98"/>
    <mergeCell ref="Q98:AB98"/>
    <mergeCell ref="AC98:AN98"/>
    <mergeCell ref="AO98:AX98"/>
    <mergeCell ref="C83:D83"/>
    <mergeCell ref="E83:G83"/>
    <mergeCell ref="H83:I83"/>
    <mergeCell ref="J83:L83"/>
    <mergeCell ref="M83:N83"/>
    <mergeCell ref="A80:B86"/>
    <mergeCell ref="C80:AC80"/>
    <mergeCell ref="AD80:AF80"/>
    <mergeCell ref="AG80:AX86"/>
    <mergeCell ref="J84:L84"/>
    <mergeCell ref="M84:N84"/>
    <mergeCell ref="C85:D85"/>
    <mergeCell ref="E85:G85"/>
    <mergeCell ref="H85:I85"/>
    <mergeCell ref="J85:L85"/>
    <mergeCell ref="M85:N85"/>
    <mergeCell ref="C86:D86"/>
    <mergeCell ref="C73:AC73"/>
    <mergeCell ref="AD73:AF73"/>
    <mergeCell ref="AG73:AX73"/>
    <mergeCell ref="AD69:AF69"/>
    <mergeCell ref="AG69:AX69"/>
    <mergeCell ref="C70:AC70"/>
    <mergeCell ref="AD70:AF70"/>
    <mergeCell ref="AG70:AX70"/>
    <mergeCell ref="C71:AC71"/>
    <mergeCell ref="AD71:AF71"/>
    <mergeCell ref="AG71:AX71"/>
    <mergeCell ref="AG79:AX79"/>
    <mergeCell ref="A76:B79"/>
    <mergeCell ref="C76:AC76"/>
    <mergeCell ref="AD76:AF76"/>
    <mergeCell ref="AG76:AX76"/>
    <mergeCell ref="C77:AC77"/>
    <mergeCell ref="AD77:AF77"/>
    <mergeCell ref="AG77:AX77"/>
    <mergeCell ref="C78:AC78"/>
    <mergeCell ref="AD78:AF78"/>
    <mergeCell ref="AG78:AX78"/>
    <mergeCell ref="C79:AC79"/>
    <mergeCell ref="AD79:AF79"/>
    <mergeCell ref="A61:AX61"/>
    <mergeCell ref="C62:AC62"/>
    <mergeCell ref="AD62:AF62"/>
    <mergeCell ref="AG62:AX62"/>
    <mergeCell ref="A66:B75"/>
    <mergeCell ref="C66:AC66"/>
    <mergeCell ref="AD66:AF66"/>
    <mergeCell ref="AG66:AX68"/>
    <mergeCell ref="C67:D68"/>
    <mergeCell ref="E67:AC67"/>
    <mergeCell ref="AD67:AF67"/>
    <mergeCell ref="E68:AC68"/>
    <mergeCell ref="AD68:AF68"/>
    <mergeCell ref="C69:AC69"/>
    <mergeCell ref="A63:B65"/>
    <mergeCell ref="C63:AC63"/>
    <mergeCell ref="AD63:AF63"/>
    <mergeCell ref="AG63:AX63"/>
    <mergeCell ref="C64:AC64"/>
    <mergeCell ref="AD64:AF64"/>
    <mergeCell ref="AG64:AX64"/>
    <mergeCell ref="C65:AC65"/>
    <mergeCell ref="AD65:AF65"/>
    <mergeCell ref="AG65:AX65"/>
    <mergeCell ref="C74:AC74"/>
    <mergeCell ref="AD74:AF74"/>
    <mergeCell ref="AG74:AX74"/>
    <mergeCell ref="C75:AC75"/>
    <mergeCell ref="AD75:AF75"/>
    <mergeCell ref="C72:AC72"/>
    <mergeCell ref="AD72:AF72"/>
    <mergeCell ref="AG72:AX72"/>
    <mergeCell ref="G50:X51"/>
    <mergeCell ref="Y50:AA50"/>
    <mergeCell ref="AB50:AD50"/>
    <mergeCell ref="AE50:AH50"/>
    <mergeCell ref="AI50:AL50"/>
    <mergeCell ref="AM50:AP50"/>
    <mergeCell ref="AM52:AP52"/>
    <mergeCell ref="AQ52:AX52"/>
    <mergeCell ref="G52:X52"/>
    <mergeCell ref="Y52:AA52"/>
    <mergeCell ref="AB52:AD52"/>
    <mergeCell ref="AE52:AH52"/>
    <mergeCell ref="AI52:AL52"/>
    <mergeCell ref="AB54:AD54"/>
    <mergeCell ref="AE54:AH54"/>
    <mergeCell ref="AI54:AL54"/>
    <mergeCell ref="AB60:AD60"/>
    <mergeCell ref="AE60:AH60"/>
    <mergeCell ref="AI60:AL60"/>
    <mergeCell ref="G55:X55"/>
    <mergeCell ref="Y55:AA55"/>
    <mergeCell ref="AB55:AD55"/>
    <mergeCell ref="AE55:AH55"/>
    <mergeCell ref="AI55:AL55"/>
    <mergeCell ref="AM55:AP55"/>
    <mergeCell ref="AQ55:AX55"/>
    <mergeCell ref="G53:X54"/>
    <mergeCell ref="Y53:AA53"/>
    <mergeCell ref="AB53:AD53"/>
    <mergeCell ref="AE53:AH53"/>
    <mergeCell ref="AI53:AL53"/>
    <mergeCell ref="AM53:AP53"/>
    <mergeCell ref="A34:F38"/>
    <mergeCell ref="G34:O35"/>
    <mergeCell ref="P34:X35"/>
    <mergeCell ref="Y34:AA35"/>
    <mergeCell ref="AB34:AD35"/>
    <mergeCell ref="AE34:AH35"/>
    <mergeCell ref="AI34:AL35"/>
    <mergeCell ref="AM34:AP35"/>
    <mergeCell ref="AM58:AP58"/>
    <mergeCell ref="AQ58:AX58"/>
    <mergeCell ref="G59:X60"/>
    <mergeCell ref="Y59:AA59"/>
    <mergeCell ref="AB59:AD59"/>
    <mergeCell ref="AE59:AH59"/>
    <mergeCell ref="AI59:AL59"/>
    <mergeCell ref="AM59:AP59"/>
    <mergeCell ref="AQ59:AX59"/>
    <mergeCell ref="Y60:AA60"/>
    <mergeCell ref="A58:F60"/>
    <mergeCell ref="G58:X58"/>
    <mergeCell ref="Y58:AA58"/>
    <mergeCell ref="AB58:AD58"/>
    <mergeCell ref="AE58:AH58"/>
    <mergeCell ref="AI58:AL58"/>
    <mergeCell ref="AM36:AP36"/>
    <mergeCell ref="AQ36:AT36"/>
    <mergeCell ref="AU36:AX36"/>
    <mergeCell ref="Y37:AA37"/>
    <mergeCell ref="AB37:AD37"/>
    <mergeCell ref="AE37:AH37"/>
    <mergeCell ref="AI38:AL38"/>
    <mergeCell ref="AM38:AP38"/>
    <mergeCell ref="AQ53:AX53"/>
    <mergeCell ref="Y54:AA54"/>
    <mergeCell ref="A52:F54"/>
    <mergeCell ref="AM60:AP60"/>
    <mergeCell ref="AQ60:AX60"/>
    <mergeCell ref="Y57:AA57"/>
    <mergeCell ref="AB57:AD57"/>
    <mergeCell ref="AE57:AH57"/>
    <mergeCell ref="A31:F33"/>
    <mergeCell ref="G31:O31"/>
    <mergeCell ref="P31:X31"/>
    <mergeCell ref="Y31:AA31"/>
    <mergeCell ref="AB31:AD31"/>
    <mergeCell ref="AE31:AH31"/>
    <mergeCell ref="AQ35:AR35"/>
    <mergeCell ref="AS35:AT35"/>
    <mergeCell ref="AU35:AV35"/>
    <mergeCell ref="A49:F51"/>
    <mergeCell ref="G49:X49"/>
    <mergeCell ref="Y49:AA49"/>
    <mergeCell ref="AB49:AD49"/>
    <mergeCell ref="AE49:AH49"/>
    <mergeCell ref="AI49:AL49"/>
    <mergeCell ref="AQ34:AT34"/>
    <mergeCell ref="AU34:AX34"/>
    <mergeCell ref="AI57:AL57"/>
    <mergeCell ref="AM57:AP57"/>
    <mergeCell ref="AQ57:AX57"/>
    <mergeCell ref="G56:X57"/>
    <mergeCell ref="Y56:AA56"/>
    <mergeCell ref="AB56:AD56"/>
    <mergeCell ref="AE56:AH56"/>
    <mergeCell ref="AI56:AL56"/>
    <mergeCell ref="AM56:AP56"/>
    <mergeCell ref="AM54:AP54"/>
    <mergeCell ref="AQ54:AX54"/>
    <mergeCell ref="A55:F57"/>
    <mergeCell ref="AQ37:AT37"/>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56:AX56"/>
    <mergeCell ref="AM49:AP49"/>
    <mergeCell ref="AQ49:AX49"/>
    <mergeCell ref="AQ38:AT38"/>
    <mergeCell ref="AU38:AX38"/>
    <mergeCell ref="AQ50:AX50"/>
    <mergeCell ref="Y51:AA51"/>
    <mergeCell ref="AB51:AD51"/>
    <mergeCell ref="AE51:AH51"/>
    <mergeCell ref="AI51:AL51"/>
    <mergeCell ref="AM51:AP51"/>
    <mergeCell ref="AQ51:AX51"/>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E32:AH32"/>
    <mergeCell ref="AI32:AL32"/>
    <mergeCell ref="AU37:AX37"/>
    <mergeCell ref="G36:O38"/>
    <mergeCell ref="P36:X38"/>
    <mergeCell ref="Y36:AA36"/>
    <mergeCell ref="AB36:AD36"/>
    <mergeCell ref="AE36:AH36"/>
    <mergeCell ref="AI36:AL36"/>
    <mergeCell ref="Y38:AA38"/>
    <mergeCell ref="AB38:AD38"/>
    <mergeCell ref="AE38:AH38"/>
    <mergeCell ref="W25:AC25"/>
    <mergeCell ref="G26:O26"/>
    <mergeCell ref="P26:V26"/>
    <mergeCell ref="W26:AC26"/>
    <mergeCell ref="AW35:AX35"/>
    <mergeCell ref="AI37:AL37"/>
    <mergeCell ref="AM37:AP3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M86:N86"/>
    <mergeCell ref="C82:D82"/>
    <mergeCell ref="E82:G82"/>
    <mergeCell ref="H82:I82"/>
    <mergeCell ref="J82:L82"/>
    <mergeCell ref="M82:N82"/>
    <mergeCell ref="O82:AF82"/>
    <mergeCell ref="O83:AF83"/>
    <mergeCell ref="O84:AF84"/>
    <mergeCell ref="O85:AF85"/>
    <mergeCell ref="O86:AF86"/>
    <mergeCell ref="O81:AF81"/>
    <mergeCell ref="C81:N81"/>
    <mergeCell ref="X108:Z108"/>
    <mergeCell ref="AJ108:AL108"/>
    <mergeCell ref="C84:D84"/>
    <mergeCell ref="E84:G84"/>
    <mergeCell ref="H84:I84"/>
    <mergeCell ref="A89:AX89"/>
    <mergeCell ref="A90:AX90"/>
    <mergeCell ref="A91:AX91"/>
    <mergeCell ref="A92:E92"/>
    <mergeCell ref="F92:AX92"/>
    <mergeCell ref="A93:AX93"/>
    <mergeCell ref="A87:B88"/>
    <mergeCell ref="C87:F87"/>
    <mergeCell ref="G87:AX87"/>
    <mergeCell ref="C88:F88"/>
    <mergeCell ref="G88:AX88"/>
    <mergeCell ref="A99:D99"/>
    <mergeCell ref="AT108:AU108"/>
    <mergeCell ref="AV108:AW108"/>
  </mergeCells>
  <phoneticPr fontId="5"/>
  <conditionalFormatting sqref="AK14:AQ14">
    <cfRule type="expression" dxfId="597" priority="1169">
      <formula>IF(RIGHT(TEXT(AK14,"0.#"),1)=".",FALSE,TRUE)</formula>
    </cfRule>
    <cfRule type="expression" dxfId="596" priority="1170">
      <formula>IF(RIGHT(TEXT(AK14,"0.#"),1)=".",TRUE,FALSE)</formula>
    </cfRule>
  </conditionalFormatting>
  <conditionalFormatting sqref="P18:AX18">
    <cfRule type="expression" dxfId="595" priority="1167">
      <formula>IF(RIGHT(TEXT(P18,"0.#"),1)=".",FALSE,TRUE)</formula>
    </cfRule>
    <cfRule type="expression" dxfId="594" priority="1168">
      <formula>IF(RIGHT(TEXT(P18,"0.#"),1)=".",TRUE,FALSE)</formula>
    </cfRule>
  </conditionalFormatting>
  <conditionalFormatting sqref="Y136">
    <cfRule type="expression" dxfId="593" priority="1165">
      <formula>IF(RIGHT(TEXT(Y136,"0.#"),1)=".",FALSE,TRUE)</formula>
    </cfRule>
    <cfRule type="expression" dxfId="592" priority="1166">
      <formula>IF(RIGHT(TEXT(Y136,"0.#"),1)=".",TRUE,FALSE)</formula>
    </cfRule>
  </conditionalFormatting>
  <conditionalFormatting sqref="Y138">
    <cfRule type="expression" dxfId="591" priority="1163">
      <formula>IF(RIGHT(TEXT(Y138,"0.#"),1)=".",FALSE,TRUE)</formula>
    </cfRule>
    <cfRule type="expression" dxfId="590" priority="1164">
      <formula>IF(RIGHT(TEXT(Y138,"0.#"),1)=".",TRUE,FALSE)</formula>
    </cfRule>
  </conditionalFormatting>
  <conditionalFormatting sqref="Y150 Y148 Y143:Y144 Y141">
    <cfRule type="expression" dxfId="589" priority="1143">
      <formula>IF(RIGHT(TEXT(Y141,"0.#"),1)=".",FALSE,TRUE)</formula>
    </cfRule>
    <cfRule type="expression" dxfId="588" priority="1144">
      <formula>IF(RIGHT(TEXT(Y141,"0.#"),1)=".",TRUE,FALSE)</formula>
    </cfRule>
  </conditionalFormatting>
  <conditionalFormatting sqref="AK16:AQ17 AK15:AX15 AK13:AX13">
    <cfRule type="expression" dxfId="587" priority="1161">
      <formula>IF(RIGHT(TEXT(AK13,"0.#"),1)=".",FALSE,TRUE)</formula>
    </cfRule>
    <cfRule type="expression" dxfId="586" priority="1162">
      <formula>IF(RIGHT(TEXT(AK13,"0.#"),1)=".",TRUE,FALSE)</formula>
    </cfRule>
  </conditionalFormatting>
  <conditionalFormatting sqref="AD19:AJ19">
    <cfRule type="expression" dxfId="585" priority="1159">
      <formula>IF(RIGHT(TEXT(AD19,"0.#"),1)=".",FALSE,TRUE)</formula>
    </cfRule>
    <cfRule type="expression" dxfId="584" priority="1160">
      <formula>IF(RIGHT(TEXT(AD19,"0.#"),1)=".",TRUE,FALSE)</formula>
    </cfRule>
  </conditionalFormatting>
  <conditionalFormatting sqref="AE32 AQ32">
    <cfRule type="expression" dxfId="583" priority="1157">
      <formula>IF(RIGHT(TEXT(AE32,"0.#"),1)=".",FALSE,TRUE)</formula>
    </cfRule>
    <cfRule type="expression" dxfId="582" priority="1158">
      <formula>IF(RIGHT(TEXT(AE32,"0.#"),1)=".",TRUE,FALSE)</formula>
    </cfRule>
  </conditionalFormatting>
  <conditionalFormatting sqref="Y137 Y135">
    <cfRule type="expression" dxfId="581" priority="1155">
      <formula>IF(RIGHT(TEXT(Y135,"0.#"),1)=".",FALSE,TRUE)</formula>
    </cfRule>
    <cfRule type="expression" dxfId="580" priority="1156">
      <formula>IF(RIGHT(TEXT(Y135,"0.#"),1)=".",TRUE,FALSE)</formula>
    </cfRule>
  </conditionalFormatting>
  <conditionalFormatting sqref="AU136">
    <cfRule type="expression" dxfId="579" priority="1153">
      <formula>IF(RIGHT(TEXT(AU136,"0.#"),1)=".",FALSE,TRUE)</formula>
    </cfRule>
    <cfRule type="expression" dxfId="578" priority="1154">
      <formula>IF(RIGHT(TEXT(AU136,"0.#"),1)=".",TRUE,FALSE)</formula>
    </cfRule>
  </conditionalFormatting>
  <conditionalFormatting sqref="AU138">
    <cfRule type="expression" dxfId="577" priority="1151">
      <formula>IF(RIGHT(TEXT(AU138,"0.#"),1)=".",FALSE,TRUE)</formula>
    </cfRule>
    <cfRule type="expression" dxfId="576" priority="1152">
      <formula>IF(RIGHT(TEXT(AU138,"0.#"),1)=".",TRUE,FALSE)</formula>
    </cfRule>
  </conditionalFormatting>
  <conditionalFormatting sqref="AU137 AU135">
    <cfRule type="expression" dxfId="575" priority="1149">
      <formula>IF(RIGHT(TEXT(AU135,"0.#"),1)=".",FALSE,TRUE)</formula>
    </cfRule>
    <cfRule type="expression" dxfId="574" priority="1150">
      <formula>IF(RIGHT(TEXT(AU135,"0.#"),1)=".",TRUE,FALSE)</formula>
    </cfRule>
  </conditionalFormatting>
  <conditionalFormatting sqref="Y149 Y142">
    <cfRule type="expression" dxfId="573" priority="1147">
      <formula>IF(RIGHT(TEXT(Y142,"0.#"),1)=".",FALSE,TRUE)</formula>
    </cfRule>
    <cfRule type="expression" dxfId="572" priority="1148">
      <formula>IF(RIGHT(TEXT(Y142,"0.#"),1)=".",TRUE,FALSE)</formula>
    </cfRule>
  </conditionalFormatting>
  <conditionalFormatting sqref="Y158 Y151 Y145">
    <cfRule type="expression" dxfId="571" priority="1145">
      <formula>IF(RIGHT(TEXT(Y145,"0.#"),1)=".",FALSE,TRUE)</formula>
    </cfRule>
    <cfRule type="expression" dxfId="570" priority="1146">
      <formula>IF(RIGHT(TEXT(Y145,"0.#"),1)=".",TRUE,FALSE)</formula>
    </cfRule>
  </conditionalFormatting>
  <conditionalFormatting sqref="AU149 AU142">
    <cfRule type="expression" dxfId="569" priority="1141">
      <formula>IF(RIGHT(TEXT(AU142,"0.#"),1)=".",FALSE,TRUE)</formula>
    </cfRule>
    <cfRule type="expression" dxfId="568" priority="1142">
      <formula>IF(RIGHT(TEXT(AU142,"0.#"),1)=".",TRUE,FALSE)</formula>
    </cfRule>
  </conditionalFormatting>
  <conditionalFormatting sqref="AU158 AU151 AU145">
    <cfRule type="expression" dxfId="567" priority="1139">
      <formula>IF(RIGHT(TEXT(AU145,"0.#"),1)=".",FALSE,TRUE)</formula>
    </cfRule>
    <cfRule type="expression" dxfId="566" priority="1140">
      <formula>IF(RIGHT(TEXT(AU145,"0.#"),1)=".",TRUE,FALSE)</formula>
    </cfRule>
  </conditionalFormatting>
  <conditionalFormatting sqref="AU150 AU148 AU143:AU144 AU141">
    <cfRule type="expression" dxfId="565" priority="1137">
      <formula>IF(RIGHT(TEXT(AU141,"0.#"),1)=".",FALSE,TRUE)</formula>
    </cfRule>
    <cfRule type="expression" dxfId="564" priority="1138">
      <formula>IF(RIGHT(TEXT(AU141,"0.#"),1)=".",TRUE,FALSE)</formula>
    </cfRule>
  </conditionalFormatting>
  <conditionalFormatting sqref="AI32">
    <cfRule type="expression" dxfId="563" priority="1135">
      <formula>IF(RIGHT(TEXT(AI32,"0.#"),1)=".",FALSE,TRUE)</formula>
    </cfRule>
    <cfRule type="expression" dxfId="562" priority="1136">
      <formula>IF(RIGHT(TEXT(AI32,"0.#"),1)=".",TRUE,FALSE)</formula>
    </cfRule>
  </conditionalFormatting>
  <conditionalFormatting sqref="AM32">
    <cfRule type="expression" dxfId="561" priority="1133">
      <formula>IF(RIGHT(TEXT(AM32,"0.#"),1)=".",FALSE,TRUE)</formula>
    </cfRule>
    <cfRule type="expression" dxfId="560" priority="1134">
      <formula>IF(RIGHT(TEXT(AM32,"0.#"),1)=".",TRUE,FALSE)</formula>
    </cfRule>
  </conditionalFormatting>
  <conditionalFormatting sqref="AE33">
    <cfRule type="expression" dxfId="559" priority="1131">
      <formula>IF(RIGHT(TEXT(AE33,"0.#"),1)=".",FALSE,TRUE)</formula>
    </cfRule>
    <cfRule type="expression" dxfId="558" priority="1132">
      <formula>IF(RIGHT(TEXT(AE33,"0.#"),1)=".",TRUE,FALSE)</formula>
    </cfRule>
  </conditionalFormatting>
  <conditionalFormatting sqref="AI33">
    <cfRule type="expression" dxfId="557" priority="1129">
      <formula>IF(RIGHT(TEXT(AI33,"0.#"),1)=".",FALSE,TRUE)</formula>
    </cfRule>
    <cfRule type="expression" dxfId="556" priority="1130">
      <formula>IF(RIGHT(TEXT(AI33,"0.#"),1)=".",TRUE,FALSE)</formula>
    </cfRule>
  </conditionalFormatting>
  <conditionalFormatting sqref="AM33">
    <cfRule type="expression" dxfId="555" priority="1127">
      <formula>IF(RIGHT(TEXT(AM33,"0.#"),1)=".",FALSE,TRUE)</formula>
    </cfRule>
    <cfRule type="expression" dxfId="554" priority="1128">
      <formula>IF(RIGHT(TEXT(AM33,"0.#"),1)=".",TRUE,FALSE)</formula>
    </cfRule>
  </conditionalFormatting>
  <conditionalFormatting sqref="AQ33">
    <cfRule type="expression" dxfId="553" priority="1125">
      <formula>IF(RIGHT(TEXT(AQ33,"0.#"),1)=".",FALSE,TRUE)</formula>
    </cfRule>
    <cfRule type="expression" dxfId="552" priority="1126">
      <formula>IF(RIGHT(TEXT(AQ33,"0.#"),1)=".",TRUE,FALSE)</formula>
    </cfRule>
  </conditionalFormatting>
  <conditionalFormatting sqref="AL167:AO167">
    <cfRule type="expression" dxfId="551" priority="1103">
      <formula>IF(AND(AL167&gt;=0, RIGHT(TEXT(AL167,"0.#"),1)&lt;&gt;"."),TRUE,FALSE)</formula>
    </cfRule>
    <cfRule type="expression" dxfId="550" priority="1104">
      <formula>IF(AND(AL167&gt;=0, RIGHT(TEXT(AL167,"0.#"),1)="."),TRUE,FALSE)</formula>
    </cfRule>
    <cfRule type="expression" dxfId="549" priority="1105">
      <formula>IF(AND(AL167&lt;0, RIGHT(TEXT(AL167,"0.#"),1)&lt;&gt;"."),TRUE,FALSE)</formula>
    </cfRule>
    <cfRule type="expression" dxfId="548" priority="1106">
      <formula>IF(AND(AL167&lt;0, RIGHT(TEXT(AL167,"0.#"),1)="."),TRUE,FALSE)</formula>
    </cfRule>
  </conditionalFormatting>
  <conditionalFormatting sqref="Y167">
    <cfRule type="expression" dxfId="547" priority="1097">
      <formula>IF(RIGHT(TEXT(Y167,"0.#"),1)=".",FALSE,TRUE)</formula>
    </cfRule>
    <cfRule type="expression" dxfId="546" priority="1098">
      <formula>IF(RIGHT(TEXT(Y167,"0.#"),1)=".",TRUE,FALSE)</formula>
    </cfRule>
  </conditionalFormatting>
  <conditionalFormatting sqref="AL166:AO166">
    <cfRule type="expression" dxfId="545" priority="1087">
      <formula>IF(AND(AL166&gt;=0, RIGHT(TEXT(AL166,"0.#"),1)&lt;&gt;"."),TRUE,FALSE)</formula>
    </cfRule>
    <cfRule type="expression" dxfId="544" priority="1088">
      <formula>IF(AND(AL166&gt;=0, RIGHT(TEXT(AL166,"0.#"),1)="."),TRUE,FALSE)</formula>
    </cfRule>
    <cfRule type="expression" dxfId="543" priority="1089">
      <formula>IF(AND(AL166&lt;0, RIGHT(TEXT(AL166,"0.#"),1)&lt;&gt;"."),TRUE,FALSE)</formula>
    </cfRule>
    <cfRule type="expression" dxfId="542" priority="1090">
      <formula>IF(AND(AL166&lt;0, RIGHT(TEXT(AL166,"0.#"),1)="."),TRUE,FALSE)</formula>
    </cfRule>
  </conditionalFormatting>
  <conditionalFormatting sqref="Y165:Y166">
    <cfRule type="expression" dxfId="541" priority="1085">
      <formula>IF(RIGHT(TEXT(Y165,"0.#"),1)=".",FALSE,TRUE)</formula>
    </cfRule>
    <cfRule type="expression" dxfId="540" priority="1086">
      <formula>IF(RIGHT(TEXT(Y165,"0.#"),1)=".",TRUE,FALSE)</formula>
    </cfRule>
  </conditionalFormatting>
  <conditionalFormatting sqref="Y171">
    <cfRule type="expression" dxfId="539" priority="1017">
      <formula>IF(RIGHT(TEXT(Y171,"0.#"),1)=".",FALSE,TRUE)</formula>
    </cfRule>
    <cfRule type="expression" dxfId="538" priority="1018">
      <formula>IF(RIGHT(TEXT(Y171,"0.#"),1)=".",TRUE,FALSE)</formula>
    </cfRule>
  </conditionalFormatting>
  <conditionalFormatting sqref="Y175:Y176">
    <cfRule type="expression" dxfId="537" priority="1005">
      <formula>IF(RIGHT(TEXT(Y175,"0.#"),1)=".",FALSE,TRUE)</formula>
    </cfRule>
    <cfRule type="expression" dxfId="536" priority="1006">
      <formula>IF(RIGHT(TEXT(Y175,"0.#"),1)=".",TRUE,FALSE)</formula>
    </cfRule>
  </conditionalFormatting>
  <conditionalFormatting sqref="Y182:Y186">
    <cfRule type="expression" dxfId="535" priority="999">
      <formula>IF(RIGHT(TEXT(Y182,"0.#"),1)=".",FALSE,TRUE)</formula>
    </cfRule>
    <cfRule type="expression" dxfId="534" priority="1000">
      <formula>IF(RIGHT(TEXT(Y182,"0.#"),1)=".",TRUE,FALSE)</formula>
    </cfRule>
  </conditionalFormatting>
  <conditionalFormatting sqref="Y180:Y181">
    <cfRule type="expression" dxfId="533" priority="993">
      <formula>IF(RIGHT(TEXT(Y180,"0.#"),1)=".",FALSE,TRUE)</formula>
    </cfRule>
    <cfRule type="expression" dxfId="532" priority="994">
      <formula>IF(RIGHT(TEXT(Y180,"0.#"),1)=".",TRUE,FALSE)</formula>
    </cfRule>
  </conditionalFormatting>
  <conditionalFormatting sqref="Y192:Y197">
    <cfRule type="expression" dxfId="531" priority="987">
      <formula>IF(RIGHT(TEXT(Y192,"0.#"),1)=".",FALSE,TRUE)</formula>
    </cfRule>
    <cfRule type="expression" dxfId="530" priority="988">
      <formula>IF(RIGHT(TEXT(Y192,"0.#"),1)=".",TRUE,FALSE)</formula>
    </cfRule>
  </conditionalFormatting>
  <conditionalFormatting sqref="Y190:Y191">
    <cfRule type="expression" dxfId="529" priority="981">
      <formula>IF(RIGHT(TEXT(Y190,"0.#"),1)=".",FALSE,TRUE)</formula>
    </cfRule>
    <cfRule type="expression" dxfId="528" priority="982">
      <formula>IF(RIGHT(TEXT(Y190,"0.#"),1)=".",TRUE,FALSE)</formula>
    </cfRule>
  </conditionalFormatting>
  <conditionalFormatting sqref="W23">
    <cfRule type="expression" dxfId="527" priority="1083">
      <formula>IF(RIGHT(TEXT(W23,"0.#"),1)=".",FALSE,TRUE)</formula>
    </cfRule>
    <cfRule type="expression" dxfId="526" priority="1084">
      <formula>IF(RIGHT(TEXT(W23,"0.#"),1)=".",TRUE,FALSE)</formula>
    </cfRule>
  </conditionalFormatting>
  <conditionalFormatting sqref="W24:W27">
    <cfRule type="expression" dxfId="525" priority="1081">
      <formula>IF(RIGHT(TEXT(W24,"0.#"),1)=".",FALSE,TRUE)</formula>
    </cfRule>
    <cfRule type="expression" dxfId="524" priority="1082">
      <formula>IF(RIGHT(TEXT(W24,"0.#"),1)=".",TRUE,FALSE)</formula>
    </cfRule>
  </conditionalFormatting>
  <conditionalFormatting sqref="W28">
    <cfRule type="expression" dxfId="523" priority="1079">
      <formula>IF(RIGHT(TEXT(W28,"0.#"),1)=".",FALSE,TRUE)</formula>
    </cfRule>
    <cfRule type="expression" dxfId="522" priority="1080">
      <formula>IF(RIGHT(TEXT(W28,"0.#"),1)=".",TRUE,FALSE)</formula>
    </cfRule>
  </conditionalFormatting>
  <conditionalFormatting sqref="Y201">
    <cfRule type="expression" dxfId="521" priority="969">
      <formula>IF(RIGHT(TEXT(Y201,"0.#"),1)=".",FALSE,TRUE)</formula>
    </cfRule>
    <cfRule type="expression" dxfId="520" priority="970">
      <formula>IF(RIGHT(TEXT(Y201,"0.#"),1)=".",TRUE,FALSE)</formula>
    </cfRule>
  </conditionalFormatting>
  <conditionalFormatting sqref="Y205:Y206">
    <cfRule type="expression" dxfId="519" priority="957">
      <formula>IF(RIGHT(TEXT(Y205,"0.#"),1)=".",FALSE,TRUE)</formula>
    </cfRule>
    <cfRule type="expression" dxfId="518" priority="958">
      <formula>IF(RIGHT(TEXT(Y205,"0.#"),1)=".",TRUE,FALSE)</formula>
    </cfRule>
  </conditionalFormatting>
  <conditionalFormatting sqref="Y212">
    <cfRule type="expression" dxfId="517" priority="951">
      <formula>IF(RIGHT(TEXT(Y212,"0.#"),1)=".",FALSE,TRUE)</formula>
    </cfRule>
    <cfRule type="expression" dxfId="516" priority="952">
      <formula>IF(RIGHT(TEXT(Y212,"0.#"),1)=".",TRUE,FALSE)</formula>
    </cfRule>
  </conditionalFormatting>
  <conditionalFormatting sqref="Y210:Y211">
    <cfRule type="expression" dxfId="515" priority="945">
      <formula>IF(RIGHT(TEXT(Y210,"0.#"),1)=".",FALSE,TRUE)</formula>
    </cfRule>
    <cfRule type="expression" dxfId="514" priority="946">
      <formula>IF(RIGHT(TEXT(Y210,"0.#"),1)=".",TRUE,FALSE)</formula>
    </cfRule>
  </conditionalFormatting>
  <conditionalFormatting sqref="AU33">
    <cfRule type="expression" dxfId="513" priority="941">
      <formula>IF(RIGHT(TEXT(AU33,"0.#"),1)=".",FALSE,TRUE)</formula>
    </cfRule>
    <cfRule type="expression" dxfId="512" priority="942">
      <formula>IF(RIGHT(TEXT(AU33,"0.#"),1)=".",TRUE,FALSE)</formula>
    </cfRule>
  </conditionalFormatting>
  <conditionalFormatting sqref="AU32">
    <cfRule type="expression" dxfId="511" priority="943">
      <formula>IF(RIGHT(TEXT(AU32,"0.#"),1)=".",FALSE,TRUE)</formula>
    </cfRule>
    <cfRule type="expression" dxfId="510" priority="944">
      <formula>IF(RIGHT(TEXT(AU32,"0.#"),1)=".",TRUE,FALSE)</formula>
    </cfRule>
  </conditionalFormatting>
  <conditionalFormatting sqref="P29:AC29">
    <cfRule type="expression" dxfId="509" priority="939">
      <formula>IF(RIGHT(TEXT(P29,"0.#"),1)=".",FALSE,TRUE)</formula>
    </cfRule>
    <cfRule type="expression" dxfId="508" priority="940">
      <formula>IF(RIGHT(TEXT(P29,"0.#"),1)=".",TRUE,FALSE)</formula>
    </cfRule>
  </conditionalFormatting>
  <conditionalFormatting sqref="AM38">
    <cfRule type="expression" dxfId="507" priority="921">
      <formula>IF(RIGHT(TEXT(AM38,"0.#"),1)=".",FALSE,TRUE)</formula>
    </cfRule>
    <cfRule type="expression" dxfId="506" priority="922">
      <formula>IF(RIGHT(TEXT(AM38,"0.#"),1)=".",TRUE,FALSE)</formula>
    </cfRule>
  </conditionalFormatting>
  <conditionalFormatting sqref="AM37">
    <cfRule type="expression" dxfId="505" priority="923">
      <formula>IF(RIGHT(TEXT(AM37,"0.#"),1)=".",FALSE,TRUE)</formula>
    </cfRule>
    <cfRule type="expression" dxfId="504" priority="924">
      <formula>IF(RIGHT(TEXT(AM37,"0.#"),1)=".",TRUE,FALSE)</formula>
    </cfRule>
  </conditionalFormatting>
  <conditionalFormatting sqref="AE36">
    <cfRule type="expression" dxfId="503" priority="937">
      <formula>IF(RIGHT(TEXT(AE36,"0.#"),1)=".",FALSE,TRUE)</formula>
    </cfRule>
    <cfRule type="expression" dxfId="502" priority="938">
      <formula>IF(RIGHT(TEXT(AE36,"0.#"),1)=".",TRUE,FALSE)</formula>
    </cfRule>
  </conditionalFormatting>
  <conditionalFormatting sqref="AQ36:AQ38">
    <cfRule type="expression" dxfId="501" priority="919">
      <formula>IF(RIGHT(TEXT(AQ36,"0.#"),1)=".",FALSE,TRUE)</formula>
    </cfRule>
    <cfRule type="expression" dxfId="500" priority="920">
      <formula>IF(RIGHT(TEXT(AQ36,"0.#"),1)=".",TRUE,FALSE)</formula>
    </cfRule>
  </conditionalFormatting>
  <conditionalFormatting sqref="AU36:AU38">
    <cfRule type="expression" dxfId="499" priority="917">
      <formula>IF(RIGHT(TEXT(AU36,"0.#"),1)=".",FALSE,TRUE)</formula>
    </cfRule>
    <cfRule type="expression" dxfId="498" priority="918">
      <formula>IF(RIGHT(TEXT(AU36,"0.#"),1)=".",TRUE,FALSE)</formula>
    </cfRule>
  </conditionalFormatting>
  <conditionalFormatting sqref="AI38">
    <cfRule type="expression" dxfId="497" priority="931">
      <formula>IF(RIGHT(TEXT(AI38,"0.#"),1)=".",FALSE,TRUE)</formula>
    </cfRule>
    <cfRule type="expression" dxfId="496" priority="932">
      <formula>IF(RIGHT(TEXT(AI38,"0.#"),1)=".",TRUE,FALSE)</formula>
    </cfRule>
  </conditionalFormatting>
  <conditionalFormatting sqref="AE37">
    <cfRule type="expression" dxfId="495" priority="935">
      <formula>IF(RIGHT(TEXT(AE37,"0.#"),1)=".",FALSE,TRUE)</formula>
    </cfRule>
    <cfRule type="expression" dxfId="494" priority="936">
      <formula>IF(RIGHT(TEXT(AE37,"0.#"),1)=".",TRUE,FALSE)</formula>
    </cfRule>
  </conditionalFormatting>
  <conditionalFormatting sqref="AE38">
    <cfRule type="expression" dxfId="493" priority="933">
      <formula>IF(RIGHT(TEXT(AE38,"0.#"),1)=".",FALSE,TRUE)</formula>
    </cfRule>
    <cfRule type="expression" dxfId="492" priority="934">
      <formula>IF(RIGHT(TEXT(AE38,"0.#"),1)=".",TRUE,FALSE)</formula>
    </cfRule>
  </conditionalFormatting>
  <conditionalFormatting sqref="AM36">
    <cfRule type="expression" dxfId="491" priority="925">
      <formula>IF(RIGHT(TEXT(AM36,"0.#"),1)=".",FALSE,TRUE)</formula>
    </cfRule>
    <cfRule type="expression" dxfId="490" priority="926">
      <formula>IF(RIGHT(TEXT(AM36,"0.#"),1)=".",TRUE,FALSE)</formula>
    </cfRule>
  </conditionalFormatting>
  <conditionalFormatting sqref="AI36">
    <cfRule type="expression" dxfId="489" priority="927">
      <formula>IF(RIGHT(TEXT(AI36,"0.#"),1)=".",FALSE,TRUE)</formula>
    </cfRule>
    <cfRule type="expression" dxfId="488" priority="928">
      <formula>IF(RIGHT(TEXT(AI36,"0.#"),1)=".",TRUE,FALSE)</formula>
    </cfRule>
  </conditionalFormatting>
  <conditionalFormatting sqref="AI37">
    <cfRule type="expression" dxfId="487" priority="929">
      <formula>IF(RIGHT(TEXT(AI37,"0.#"),1)=".",FALSE,TRUE)</formula>
    </cfRule>
    <cfRule type="expression" dxfId="486" priority="930">
      <formula>IF(RIGHT(TEXT(AI37,"0.#"),1)=".",TRUE,FALSE)</formula>
    </cfRule>
  </conditionalFormatting>
  <conditionalFormatting sqref="AE51">
    <cfRule type="expression" dxfId="485" priority="887">
      <formula>IF(RIGHT(TEXT(AE51,"0.#"),1)=".",FALSE,TRUE)</formula>
    </cfRule>
    <cfRule type="expression" dxfId="484" priority="888">
      <formula>IF(RIGHT(TEXT(AE51,"0.#"),1)=".",TRUE,FALSE)</formula>
    </cfRule>
  </conditionalFormatting>
  <conditionalFormatting sqref="AI51">
    <cfRule type="expression" dxfId="483" priority="885">
      <formula>IF(RIGHT(TEXT(AI51,"0.#"),1)=".",FALSE,TRUE)</formula>
    </cfRule>
    <cfRule type="expression" dxfId="482" priority="886">
      <formula>IF(RIGHT(TEXT(AI51,"0.#"),1)=".",TRUE,FALSE)</formula>
    </cfRule>
  </conditionalFormatting>
  <conditionalFormatting sqref="AE50">
    <cfRule type="expression" dxfId="481" priority="893">
      <formula>IF(RIGHT(TEXT(AE50,"0.#"),1)=".",FALSE,TRUE)</formula>
    </cfRule>
    <cfRule type="expression" dxfId="480" priority="894">
      <formula>IF(RIGHT(TEXT(AE50,"0.#"),1)=".",TRUE,FALSE)</formula>
    </cfRule>
  </conditionalFormatting>
  <conditionalFormatting sqref="AI50">
    <cfRule type="expression" dxfId="479" priority="891">
      <formula>IF(RIGHT(TEXT(AI50,"0.#"),1)=".",FALSE,TRUE)</formula>
    </cfRule>
    <cfRule type="expression" dxfId="478" priority="892">
      <formula>IF(RIGHT(TEXT(AI50,"0.#"),1)=".",TRUE,FALSE)</formula>
    </cfRule>
  </conditionalFormatting>
  <conditionalFormatting sqref="P14:AJ14">
    <cfRule type="expression" dxfId="477" priority="263">
      <formula>IF(RIGHT(TEXT(P14,"0.#"),1)=".",FALSE,TRUE)</formula>
    </cfRule>
    <cfRule type="expression" dxfId="476" priority="264">
      <formula>IF(RIGHT(TEXT(P14,"0.#"),1)=".",TRUE,FALSE)</formula>
    </cfRule>
  </conditionalFormatting>
  <conditionalFormatting sqref="P15:AJ17 P13:AJ13">
    <cfRule type="expression" dxfId="475" priority="261">
      <formula>IF(RIGHT(TEXT(P13,"0.#"),1)=".",FALSE,TRUE)</formula>
    </cfRule>
    <cfRule type="expression" dxfId="474" priority="262">
      <formula>IF(RIGHT(TEXT(P13,"0.#"),1)=".",TRUE,FALSE)</formula>
    </cfRule>
  </conditionalFormatting>
  <conditionalFormatting sqref="P19:AC19">
    <cfRule type="expression" dxfId="473" priority="259">
      <formula>IF(RIGHT(TEXT(P19,"0.#"),1)=".",FALSE,TRUE)</formula>
    </cfRule>
    <cfRule type="expression" dxfId="472" priority="260">
      <formula>IF(RIGHT(TEXT(P19,"0.#"),1)=".",TRUE,FALSE)</formula>
    </cfRule>
  </conditionalFormatting>
  <conditionalFormatting sqref="P23">
    <cfRule type="expression" dxfId="471" priority="257">
      <formula>IF(RIGHT(TEXT(P23,"0.#"),1)=".",FALSE,TRUE)</formula>
    </cfRule>
    <cfRule type="expression" dxfId="470" priority="258">
      <formula>IF(RIGHT(TEXT(P23,"0.#"),1)=".",TRUE,FALSE)</formula>
    </cfRule>
  </conditionalFormatting>
  <conditionalFormatting sqref="P26:P27">
    <cfRule type="expression" dxfId="469" priority="255">
      <formula>IF(RIGHT(TEXT(P26,"0.#"),1)=".",FALSE,TRUE)</formula>
    </cfRule>
    <cfRule type="expression" dxfId="468" priority="256">
      <formula>IF(RIGHT(TEXT(P26,"0.#"),1)=".",TRUE,FALSE)</formula>
    </cfRule>
  </conditionalFormatting>
  <conditionalFormatting sqref="P28">
    <cfRule type="expression" dxfId="467" priority="253">
      <formula>IF(RIGHT(TEXT(P28,"0.#"),1)=".",FALSE,TRUE)</formula>
    </cfRule>
    <cfRule type="expression" dxfId="466" priority="254">
      <formula>IF(RIGHT(TEXT(P28,"0.#"),1)=".",TRUE,FALSE)</formula>
    </cfRule>
  </conditionalFormatting>
  <conditionalFormatting sqref="AE46">
    <cfRule type="expression" dxfId="465" priority="247">
      <formula>IF(RIGHT(TEXT(AE46,"0.#"),1)=".",FALSE,TRUE)</formula>
    </cfRule>
    <cfRule type="expression" dxfId="464" priority="248">
      <formula>IF(RIGHT(TEXT(AE46,"0.#"),1)=".",TRUE,FALSE)</formula>
    </cfRule>
  </conditionalFormatting>
  <conditionalFormatting sqref="AE47">
    <cfRule type="expression" dxfId="463" priority="245">
      <formula>IF(RIGHT(TEXT(AE47,"0.#"),1)=".",FALSE,TRUE)</formula>
    </cfRule>
    <cfRule type="expression" dxfId="462" priority="246">
      <formula>IF(RIGHT(TEXT(AE47,"0.#"),1)=".",TRUE,FALSE)</formula>
    </cfRule>
  </conditionalFormatting>
  <conditionalFormatting sqref="AI47">
    <cfRule type="expression" dxfId="461" priority="243">
      <formula>IF(RIGHT(TEXT(AI47,"0.#"),1)=".",FALSE,TRUE)</formula>
    </cfRule>
    <cfRule type="expression" dxfId="460" priority="244">
      <formula>IF(RIGHT(TEXT(AI47,"0.#"),1)=".",TRUE,FALSE)</formula>
    </cfRule>
  </conditionalFormatting>
  <conditionalFormatting sqref="AM46:AM47">
    <cfRule type="expression" dxfId="459" priority="241">
      <formula>IF(RIGHT(TEXT(AM46,"0.#"),1)=".",FALSE,TRUE)</formula>
    </cfRule>
    <cfRule type="expression" dxfId="458" priority="242">
      <formula>IF(RIGHT(TEXT(AM46,"0.#"),1)=".",TRUE,FALSE)</formula>
    </cfRule>
  </conditionalFormatting>
  <conditionalFormatting sqref="AI46">
    <cfRule type="expression" dxfId="457" priority="239">
      <formula>IF(RIGHT(TEXT(AI46,"0.#"),1)=".",FALSE,TRUE)</formula>
    </cfRule>
    <cfRule type="expression" dxfId="456" priority="240">
      <formula>IF(RIGHT(TEXT(AI46,"0.#"),1)=".",TRUE,FALSE)</formula>
    </cfRule>
  </conditionalFormatting>
  <conditionalFormatting sqref="AQ47">
    <cfRule type="expression" dxfId="455" priority="237">
      <formula>IF(RIGHT(TEXT(AQ47,"0.#"),1)=".",FALSE,TRUE)</formula>
    </cfRule>
    <cfRule type="expression" dxfId="454" priority="238">
      <formula>IF(RIGHT(TEXT(AQ47,"0.#"),1)=".",TRUE,FALSE)</formula>
    </cfRule>
  </conditionalFormatting>
  <conditionalFormatting sqref="AQ46">
    <cfRule type="expression" dxfId="453" priority="235">
      <formula>IF(RIGHT(TEXT(AQ46,"0.#"),1)=".",FALSE,TRUE)</formula>
    </cfRule>
    <cfRule type="expression" dxfId="452" priority="236">
      <formula>IF(RIGHT(TEXT(AQ46,"0.#"),1)=".",TRUE,FALSE)</formula>
    </cfRule>
  </conditionalFormatting>
  <conditionalFormatting sqref="AU46:AU48">
    <cfRule type="expression" dxfId="451" priority="233">
      <formula>IF(RIGHT(TEXT(AU46,"0.#"),1)=".",FALSE,TRUE)</formula>
    </cfRule>
    <cfRule type="expression" dxfId="450" priority="234">
      <formula>IF(RIGHT(TEXT(AU46,"0.#"),1)=".",TRUE,FALSE)</formula>
    </cfRule>
  </conditionalFormatting>
  <conditionalFormatting sqref="AE48 AI48 AM48 AQ48">
    <cfRule type="expression" dxfId="449" priority="231">
      <formula>IF(RIGHT(TEXT(AE48,"0.#"),1)=".",FALSE,TRUE)</formula>
    </cfRule>
    <cfRule type="expression" dxfId="448" priority="232">
      <formula>IF(RIGHT(TEXT(AE48,"0.#"),1)=".",TRUE,FALSE)</formula>
    </cfRule>
  </conditionalFormatting>
  <conditionalFormatting sqref="AI53">
    <cfRule type="expression" dxfId="447" priority="229">
      <formula>IF(RIGHT(TEXT(AI53,"0.#"),1)=".",FALSE,TRUE)</formula>
    </cfRule>
    <cfRule type="expression" dxfId="446" priority="230">
      <formula>IF(RIGHT(TEXT(AI53,"0.#"),1)=".",TRUE,FALSE)</formula>
    </cfRule>
  </conditionalFormatting>
  <conditionalFormatting sqref="AE53">
    <cfRule type="expression" dxfId="445" priority="227">
      <formula>IF(RIGHT(TEXT(AE53,"0.#"),1)=".",FALSE,TRUE)</formula>
    </cfRule>
    <cfRule type="expression" dxfId="444" priority="228">
      <formula>IF(RIGHT(TEXT(AE53,"0.#"),1)=".",TRUE,FALSE)</formula>
    </cfRule>
  </conditionalFormatting>
  <conditionalFormatting sqref="AE54">
    <cfRule type="expression" dxfId="443" priority="225">
      <formula>IF(RIGHT(TEXT(AE54,"0.#"),1)=".",FALSE,TRUE)</formula>
    </cfRule>
    <cfRule type="expression" dxfId="442" priority="226">
      <formula>IF(RIGHT(TEXT(AE54,"0.#"),1)=".",TRUE,FALSE)</formula>
    </cfRule>
  </conditionalFormatting>
  <conditionalFormatting sqref="AI54">
    <cfRule type="expression" dxfId="441" priority="223">
      <formula>IF(RIGHT(TEXT(AI54,"0.#"),1)=".",FALSE,TRUE)</formula>
    </cfRule>
    <cfRule type="expression" dxfId="440" priority="224">
      <formula>IF(RIGHT(TEXT(AI54,"0.#"),1)=".",TRUE,FALSE)</formula>
    </cfRule>
  </conditionalFormatting>
  <conditionalFormatting sqref="AE56">
    <cfRule type="expression" dxfId="439" priority="221">
      <formula>IF(RIGHT(TEXT(AE56,"0.#"),1)=".",FALSE,TRUE)</formula>
    </cfRule>
    <cfRule type="expression" dxfId="438" priority="222">
      <formula>IF(RIGHT(TEXT(AE56,"0.#"),1)=".",TRUE,FALSE)</formula>
    </cfRule>
  </conditionalFormatting>
  <conditionalFormatting sqref="AE57">
    <cfRule type="expression" dxfId="437" priority="219">
      <formula>IF(RIGHT(TEXT(AE57,"0.#"),1)=".",FALSE,TRUE)</formula>
    </cfRule>
    <cfRule type="expression" dxfId="436" priority="220">
      <formula>IF(RIGHT(TEXT(AE57,"0.#"),1)=".",TRUE,FALSE)</formula>
    </cfRule>
  </conditionalFormatting>
  <conditionalFormatting sqref="AI56">
    <cfRule type="expression" dxfId="435" priority="217">
      <formula>IF(RIGHT(TEXT(AI56,"0.#"),1)=".",FALSE,TRUE)</formula>
    </cfRule>
    <cfRule type="expression" dxfId="434" priority="218">
      <formula>IF(RIGHT(TEXT(AI56,"0.#"),1)=".",TRUE,FALSE)</formula>
    </cfRule>
  </conditionalFormatting>
  <conditionalFormatting sqref="AI57">
    <cfRule type="expression" dxfId="433" priority="215">
      <formula>IF(RIGHT(TEXT(AI57,"0.#"),1)=".",FALSE,TRUE)</formula>
    </cfRule>
    <cfRule type="expression" dxfId="432" priority="216">
      <formula>IF(RIGHT(TEXT(AI57,"0.#"),1)=".",TRUE,FALSE)</formula>
    </cfRule>
  </conditionalFormatting>
  <conditionalFormatting sqref="AE59">
    <cfRule type="expression" dxfId="431" priority="213">
      <formula>IF(RIGHT(TEXT(AE59,"0.#"),1)=".",FALSE,TRUE)</formula>
    </cfRule>
    <cfRule type="expression" dxfId="430" priority="214">
      <formula>IF(RIGHT(TEXT(AE59,"0.#"),1)=".",TRUE,FALSE)</formula>
    </cfRule>
  </conditionalFormatting>
  <conditionalFormatting sqref="AE60">
    <cfRule type="expression" dxfId="429" priority="211">
      <formula>IF(RIGHT(TEXT(AE60,"0.#"),1)=".",FALSE,TRUE)</formula>
    </cfRule>
    <cfRule type="expression" dxfId="428" priority="212">
      <formula>IF(RIGHT(TEXT(AE60,"0.#"),1)=".",TRUE,FALSE)</formula>
    </cfRule>
  </conditionalFormatting>
  <conditionalFormatting sqref="AI59">
    <cfRule type="expression" dxfId="427" priority="209">
      <formula>IF(RIGHT(TEXT(AI59,"0.#"),1)=".",FALSE,TRUE)</formula>
    </cfRule>
    <cfRule type="expression" dxfId="426" priority="210">
      <formula>IF(RIGHT(TEXT(AI59,"0.#"),1)=".",TRUE,FALSE)</formula>
    </cfRule>
  </conditionalFormatting>
  <conditionalFormatting sqref="AI60">
    <cfRule type="expression" dxfId="425" priority="207">
      <formula>IF(RIGHT(TEXT(AI60,"0.#"),1)=".",FALSE,TRUE)</formula>
    </cfRule>
    <cfRule type="expression" dxfId="424" priority="208">
      <formula>IF(RIGHT(TEXT(AI60,"0.#"),1)=".",TRUE,FALSE)</formula>
    </cfRule>
  </conditionalFormatting>
  <conditionalFormatting sqref="AL165:AO165">
    <cfRule type="expression" dxfId="423" priority="203">
      <formula>IF(AND(AL165&gt;=0, RIGHT(TEXT(AL165,"0.#"),1)&lt;&gt;"."),TRUE,FALSE)</formula>
    </cfRule>
    <cfRule type="expression" dxfId="422" priority="204">
      <formula>IF(AND(AL165&gt;=0, RIGHT(TEXT(AL165,"0.#"),1)="."),TRUE,FALSE)</formula>
    </cfRule>
    <cfRule type="expression" dxfId="421" priority="205">
      <formula>IF(AND(AL165&lt;0, RIGHT(TEXT(AL165,"0.#"),1)&lt;&gt;"."),TRUE,FALSE)</formula>
    </cfRule>
    <cfRule type="expression" dxfId="420" priority="206">
      <formula>IF(AND(AL165&lt;0, RIGHT(TEXT(AL165,"0.#"),1)="."),TRUE,FALSE)</formula>
    </cfRule>
  </conditionalFormatting>
  <conditionalFormatting sqref="AL171:AO171">
    <cfRule type="expression" dxfId="419" priority="199">
      <formula>IF(AND(AL171&gt;=0, RIGHT(TEXT(AL171,"0.#"),1)&lt;&gt;"."),TRUE,FALSE)</formula>
    </cfRule>
    <cfRule type="expression" dxfId="418" priority="200">
      <formula>IF(AND(AL171&gt;=0, RIGHT(TEXT(AL171,"0.#"),1)="."),TRUE,FALSE)</formula>
    </cfRule>
    <cfRule type="expression" dxfId="417" priority="201">
      <formula>IF(AND(AL171&lt;0, RIGHT(TEXT(AL171,"0.#"),1)&lt;&gt;"."),TRUE,FALSE)</formula>
    </cfRule>
    <cfRule type="expression" dxfId="416" priority="202">
      <formula>IF(AND(AL171&lt;0, RIGHT(TEXT(AL171,"0.#"),1)="."),TRUE,FALSE)</formula>
    </cfRule>
  </conditionalFormatting>
  <conditionalFormatting sqref="AL175:AO175">
    <cfRule type="expression" dxfId="415" priority="195">
      <formula>IF(AND(AL175&gt;=0, RIGHT(TEXT(AL175,"0.#"),1)&lt;&gt;"."),TRUE,FALSE)</formula>
    </cfRule>
    <cfRule type="expression" dxfId="414" priority="196">
      <formula>IF(AND(AL175&gt;=0, RIGHT(TEXT(AL175,"0.#"),1)="."),TRUE,FALSE)</formula>
    </cfRule>
    <cfRule type="expression" dxfId="413" priority="197">
      <formula>IF(AND(AL175&lt;0, RIGHT(TEXT(AL175,"0.#"),1)&lt;&gt;"."),TRUE,FALSE)</formula>
    </cfRule>
    <cfRule type="expression" dxfId="412" priority="198">
      <formula>IF(AND(AL175&lt;0, RIGHT(TEXT(AL175,"0.#"),1)="."),TRUE,FALSE)</formula>
    </cfRule>
  </conditionalFormatting>
  <conditionalFormatting sqref="AL176:AO176">
    <cfRule type="expression" dxfId="411" priority="191">
      <formula>IF(AND(AL176&gt;=0, RIGHT(TEXT(AL176,"0.#"),1)&lt;&gt;"."),TRUE,FALSE)</formula>
    </cfRule>
    <cfRule type="expression" dxfId="410" priority="192">
      <formula>IF(AND(AL176&gt;=0, RIGHT(TEXT(AL176,"0.#"),1)="."),TRUE,FALSE)</formula>
    </cfRule>
    <cfRule type="expression" dxfId="409" priority="193">
      <formula>IF(AND(AL176&lt;0, RIGHT(TEXT(AL176,"0.#"),1)&lt;&gt;"."),TRUE,FALSE)</formula>
    </cfRule>
    <cfRule type="expression" dxfId="408" priority="194">
      <formula>IF(AND(AL176&lt;0, RIGHT(TEXT(AL176,"0.#"),1)="."),TRUE,FALSE)</formula>
    </cfRule>
  </conditionalFormatting>
  <conditionalFormatting sqref="AL180:AO180">
    <cfRule type="expression" dxfId="407" priority="187">
      <formula>IF(AND(AL180&gt;=0, RIGHT(TEXT(AL180,"0.#"),1)&lt;&gt;"."),TRUE,FALSE)</formula>
    </cfRule>
    <cfRule type="expression" dxfId="406" priority="188">
      <formula>IF(AND(AL180&gt;=0, RIGHT(TEXT(AL180,"0.#"),1)="."),TRUE,FALSE)</formula>
    </cfRule>
    <cfRule type="expression" dxfId="405" priority="189">
      <formula>IF(AND(AL180&lt;0, RIGHT(TEXT(AL180,"0.#"),1)&lt;&gt;"."),TRUE,FALSE)</formula>
    </cfRule>
    <cfRule type="expression" dxfId="404" priority="190">
      <formula>IF(AND(AL180&lt;0, RIGHT(TEXT(AL180,"0.#"),1)="."),TRUE,FALSE)</formula>
    </cfRule>
  </conditionalFormatting>
  <conditionalFormatting sqref="AL181:AO181">
    <cfRule type="expression" dxfId="403" priority="183">
      <formula>IF(AND(AL181&gt;=0, RIGHT(TEXT(AL181,"0.#"),1)&lt;&gt;"."),TRUE,FALSE)</formula>
    </cfRule>
    <cfRule type="expression" dxfId="402" priority="184">
      <formula>IF(AND(AL181&gt;=0, RIGHT(TEXT(AL181,"0.#"),1)="."),TRUE,FALSE)</formula>
    </cfRule>
    <cfRule type="expression" dxfId="401" priority="185">
      <formula>IF(AND(AL181&lt;0, RIGHT(TEXT(AL181,"0.#"),1)&lt;&gt;"."),TRUE,FALSE)</formula>
    </cfRule>
    <cfRule type="expression" dxfId="400" priority="186">
      <formula>IF(AND(AL181&lt;0, RIGHT(TEXT(AL181,"0.#"),1)="."),TRUE,FALSE)</formula>
    </cfRule>
  </conditionalFormatting>
  <conditionalFormatting sqref="AL182:AO182">
    <cfRule type="expression" dxfId="399" priority="179">
      <formula>IF(AND(AL182&gt;=0, RIGHT(TEXT(AL182,"0.#"),1)&lt;&gt;"."),TRUE,FALSE)</formula>
    </cfRule>
    <cfRule type="expression" dxfId="398" priority="180">
      <formula>IF(AND(AL182&gt;=0, RIGHT(TEXT(AL182,"0.#"),1)="."),TRUE,FALSE)</formula>
    </cfRule>
    <cfRule type="expression" dxfId="397" priority="181">
      <formula>IF(AND(AL182&lt;0, RIGHT(TEXT(AL182,"0.#"),1)&lt;&gt;"."),TRUE,FALSE)</formula>
    </cfRule>
    <cfRule type="expression" dxfId="396" priority="182">
      <formula>IF(AND(AL182&lt;0, RIGHT(TEXT(AL182,"0.#"),1)="."),TRUE,FALSE)</formula>
    </cfRule>
  </conditionalFormatting>
  <conditionalFormatting sqref="AH183:AK186">
    <cfRule type="expression" dxfId="395" priority="175">
      <formula>IF(AND(AH183&gt;=0, RIGHT(TEXT(AH183,"0.#"),1)&lt;&gt;"."),TRUE,FALSE)</formula>
    </cfRule>
    <cfRule type="expression" dxfId="394" priority="176">
      <formula>IF(AND(AH183&gt;=0, RIGHT(TEXT(AH183,"0.#"),1)="."),TRUE,FALSE)</formula>
    </cfRule>
    <cfRule type="expression" dxfId="393" priority="177">
      <formula>IF(AND(AH183&lt;0, RIGHT(TEXT(AH183,"0.#"),1)&lt;&gt;"."),TRUE,FALSE)</formula>
    </cfRule>
    <cfRule type="expression" dxfId="392" priority="178">
      <formula>IF(AND(AH183&lt;0, RIGHT(TEXT(AH183,"0.#"),1)="."),TRUE,FALSE)</formula>
    </cfRule>
  </conditionalFormatting>
  <conditionalFormatting sqref="AL183:AO186">
    <cfRule type="expression" dxfId="391" priority="171">
      <formula>IF(AND(AL183&gt;=0, RIGHT(TEXT(AL183,"0.#"),1)&lt;&gt;"."),TRUE,FALSE)</formula>
    </cfRule>
    <cfRule type="expression" dxfId="390" priority="172">
      <formula>IF(AND(AL183&gt;=0, RIGHT(TEXT(AL183,"0.#"),1)="."),TRUE,FALSE)</formula>
    </cfRule>
    <cfRule type="expression" dxfId="389" priority="173">
      <formula>IF(AND(AL183&lt;0, RIGHT(TEXT(AL183,"0.#"),1)&lt;&gt;"."),TRUE,FALSE)</formula>
    </cfRule>
    <cfRule type="expression" dxfId="388" priority="174">
      <formula>IF(AND(AL183&lt;0, RIGHT(TEXT(AL183,"0.#"),1)="."),TRUE,FALSE)</formula>
    </cfRule>
  </conditionalFormatting>
  <conditionalFormatting sqref="AH193:AK193">
    <cfRule type="expression" dxfId="387" priority="167">
      <formula>IF(AND(AH193&gt;=0, RIGHT(TEXT(AH193,"0.#"),1)&lt;&gt;"."),TRUE,FALSE)</formula>
    </cfRule>
    <cfRule type="expression" dxfId="386" priority="168">
      <formula>IF(AND(AH193&gt;=0, RIGHT(TEXT(AH193,"0.#"),1)="."),TRUE,FALSE)</formula>
    </cfRule>
    <cfRule type="expression" dxfId="385" priority="169">
      <formula>IF(AND(AH193&lt;0, RIGHT(TEXT(AH193,"0.#"),1)&lt;&gt;"."),TRUE,FALSE)</formula>
    </cfRule>
    <cfRule type="expression" dxfId="384" priority="170">
      <formula>IF(AND(AH193&lt;0, RIGHT(TEXT(AH193,"0.#"),1)="."),TRUE,FALSE)</formula>
    </cfRule>
  </conditionalFormatting>
  <conditionalFormatting sqref="AL193:AO193">
    <cfRule type="expression" dxfId="383" priority="163">
      <formula>IF(AND(AL193&gt;=0, RIGHT(TEXT(AL193,"0.#"),1)&lt;&gt;"."),TRUE,FALSE)</formula>
    </cfRule>
    <cfRule type="expression" dxfId="382" priority="164">
      <formula>IF(AND(AL193&gt;=0, RIGHT(TEXT(AL193,"0.#"),1)="."),TRUE,FALSE)</formula>
    </cfRule>
    <cfRule type="expression" dxfId="381" priority="165">
      <formula>IF(AND(AL193&lt;0, RIGHT(TEXT(AL193,"0.#"),1)&lt;&gt;"."),TRUE,FALSE)</formula>
    </cfRule>
    <cfRule type="expression" dxfId="380" priority="166">
      <formula>IF(AND(AL193&lt;0, RIGHT(TEXT(AL193,"0.#"),1)="."),TRUE,FALSE)</formula>
    </cfRule>
  </conditionalFormatting>
  <conditionalFormatting sqref="AH194:AK194">
    <cfRule type="expression" dxfId="379" priority="159">
      <formula>IF(AND(AH194&gt;=0, RIGHT(TEXT(AH194,"0.#"),1)&lt;&gt;"."),TRUE,FALSE)</formula>
    </cfRule>
    <cfRule type="expression" dxfId="378" priority="160">
      <formula>IF(AND(AH194&gt;=0, RIGHT(TEXT(AH194,"0.#"),1)="."),TRUE,FALSE)</formula>
    </cfRule>
    <cfRule type="expression" dxfId="377" priority="161">
      <formula>IF(AND(AH194&lt;0, RIGHT(TEXT(AH194,"0.#"),1)&lt;&gt;"."),TRUE,FALSE)</formula>
    </cfRule>
    <cfRule type="expression" dxfId="376" priority="162">
      <formula>IF(AND(AH194&lt;0, RIGHT(TEXT(AH194,"0.#"),1)="."),TRUE,FALSE)</formula>
    </cfRule>
  </conditionalFormatting>
  <conditionalFormatting sqref="AL194:AO194">
    <cfRule type="expression" dxfId="375" priority="155">
      <formula>IF(AND(AL194&gt;=0, RIGHT(TEXT(AL194,"0.#"),1)&lt;&gt;"."),TRUE,FALSE)</formula>
    </cfRule>
    <cfRule type="expression" dxfId="374" priority="156">
      <formula>IF(AND(AL194&gt;=0, RIGHT(TEXT(AL194,"0.#"),1)="."),TRUE,FALSE)</formula>
    </cfRule>
    <cfRule type="expression" dxfId="373" priority="157">
      <formula>IF(AND(AL194&lt;0, RIGHT(TEXT(AL194,"0.#"),1)&lt;&gt;"."),TRUE,FALSE)</formula>
    </cfRule>
    <cfRule type="expression" dxfId="372" priority="158">
      <formula>IF(AND(AL194&lt;0, RIGHT(TEXT(AL194,"0.#"),1)="."),TRUE,FALSE)</formula>
    </cfRule>
  </conditionalFormatting>
  <conditionalFormatting sqref="AH195:AK195">
    <cfRule type="expression" dxfId="371" priority="151">
      <formula>IF(AND(AH195&gt;=0, RIGHT(TEXT(AH195,"0.#"),1)&lt;&gt;"."),TRUE,FALSE)</formula>
    </cfRule>
    <cfRule type="expression" dxfId="370" priority="152">
      <formula>IF(AND(AH195&gt;=0, RIGHT(TEXT(AH195,"0.#"),1)="."),TRUE,FALSE)</formula>
    </cfRule>
    <cfRule type="expression" dxfId="369" priority="153">
      <formula>IF(AND(AH195&lt;0, RIGHT(TEXT(AH195,"0.#"),1)&lt;&gt;"."),TRUE,FALSE)</formula>
    </cfRule>
    <cfRule type="expression" dxfId="368" priority="154">
      <formula>IF(AND(AH195&lt;0, RIGHT(TEXT(AH195,"0.#"),1)="."),TRUE,FALSE)</formula>
    </cfRule>
  </conditionalFormatting>
  <conditionalFormatting sqref="AL195:AO195">
    <cfRule type="expression" dxfId="367" priority="147">
      <formula>IF(AND(AL195&gt;=0, RIGHT(TEXT(AL195,"0.#"),1)&lt;&gt;"."),TRUE,FALSE)</formula>
    </cfRule>
    <cfRule type="expression" dxfId="366" priority="148">
      <formula>IF(AND(AL195&gt;=0, RIGHT(TEXT(AL195,"0.#"),1)="."),TRUE,FALSE)</formula>
    </cfRule>
    <cfRule type="expression" dxfId="365" priority="149">
      <formula>IF(AND(AL195&lt;0, RIGHT(TEXT(AL195,"0.#"),1)&lt;&gt;"."),TRUE,FALSE)</formula>
    </cfRule>
    <cfRule type="expression" dxfId="364" priority="150">
      <formula>IF(AND(AL195&lt;0, RIGHT(TEXT(AL195,"0.#"),1)="."),TRUE,FALSE)</formula>
    </cfRule>
  </conditionalFormatting>
  <conditionalFormatting sqref="AH196:AK196">
    <cfRule type="expression" dxfId="363" priority="143">
      <formula>IF(AND(AH196&gt;=0, RIGHT(TEXT(AH196,"0.#"),1)&lt;&gt;"."),TRUE,FALSE)</formula>
    </cfRule>
    <cfRule type="expression" dxfId="362" priority="144">
      <formula>IF(AND(AH196&gt;=0, RIGHT(TEXT(AH196,"0.#"),1)="."),TRUE,FALSE)</formula>
    </cfRule>
    <cfRule type="expression" dxfId="361" priority="145">
      <formula>IF(AND(AH196&lt;0, RIGHT(TEXT(AH196,"0.#"),1)&lt;&gt;"."),TRUE,FALSE)</formula>
    </cfRule>
    <cfRule type="expression" dxfId="360" priority="146">
      <formula>IF(AND(AH196&lt;0, RIGHT(TEXT(AH196,"0.#"),1)="."),TRUE,FALSE)</formula>
    </cfRule>
  </conditionalFormatting>
  <conditionalFormatting sqref="AL196:AO196">
    <cfRule type="expression" dxfId="359" priority="139">
      <formula>IF(AND(AL196&gt;=0, RIGHT(TEXT(AL196,"0.#"),1)&lt;&gt;"."),TRUE,FALSE)</formula>
    </cfRule>
    <cfRule type="expression" dxfId="358" priority="140">
      <formula>IF(AND(AL196&gt;=0, RIGHT(TEXT(AL196,"0.#"),1)="."),TRUE,FALSE)</formula>
    </cfRule>
    <cfRule type="expression" dxfId="357" priority="141">
      <formula>IF(AND(AL196&lt;0, RIGHT(TEXT(AL196,"0.#"),1)&lt;&gt;"."),TRUE,FALSE)</formula>
    </cfRule>
    <cfRule type="expression" dxfId="356" priority="142">
      <formula>IF(AND(AL196&lt;0, RIGHT(TEXT(AL196,"0.#"),1)="."),TRUE,FALSE)</formula>
    </cfRule>
  </conditionalFormatting>
  <conditionalFormatting sqref="AH197:AK197">
    <cfRule type="expression" dxfId="355" priority="135">
      <formula>IF(AND(AH197&gt;=0, RIGHT(TEXT(AH197,"0.#"),1)&lt;&gt;"."),TRUE,FALSE)</formula>
    </cfRule>
    <cfRule type="expression" dxfId="354" priority="136">
      <formula>IF(AND(AH197&gt;=0, RIGHT(TEXT(AH197,"0.#"),1)="."),TRUE,FALSE)</formula>
    </cfRule>
    <cfRule type="expression" dxfId="353" priority="137">
      <formula>IF(AND(AH197&lt;0, RIGHT(TEXT(AH197,"0.#"),1)&lt;&gt;"."),TRUE,FALSE)</formula>
    </cfRule>
    <cfRule type="expression" dxfId="352" priority="138">
      <formula>IF(AND(AH197&lt;0, RIGHT(TEXT(AH197,"0.#"),1)="."),TRUE,FALSE)</formula>
    </cfRule>
  </conditionalFormatting>
  <conditionalFormatting sqref="AL197:AO197">
    <cfRule type="expression" dxfId="351" priority="131">
      <formula>IF(AND(AL197&gt;=0, RIGHT(TEXT(AL197,"0.#"),1)&lt;&gt;"."),TRUE,FALSE)</formula>
    </cfRule>
    <cfRule type="expression" dxfId="350" priority="132">
      <formula>IF(AND(AL197&gt;=0, RIGHT(TEXT(AL197,"0.#"),1)="."),TRUE,FALSE)</formula>
    </cfRule>
    <cfRule type="expression" dxfId="349" priority="133">
      <formula>IF(AND(AL197&lt;0, RIGHT(TEXT(AL197,"0.#"),1)&lt;&gt;"."),TRUE,FALSE)</formula>
    </cfRule>
    <cfRule type="expression" dxfId="348" priority="134">
      <formula>IF(AND(AL197&lt;0, RIGHT(TEXT(AL197,"0.#"),1)="."),TRUE,FALSE)</formula>
    </cfRule>
  </conditionalFormatting>
  <conditionalFormatting sqref="AL190:AO190">
    <cfRule type="expression" dxfId="347" priority="127">
      <formula>IF(AND(AL190&gt;=0, RIGHT(TEXT(AL190,"0.#"),1)&lt;&gt;"."),TRUE,FALSE)</formula>
    </cfRule>
    <cfRule type="expression" dxfId="346" priority="128">
      <formula>IF(AND(AL190&gt;=0, RIGHT(TEXT(AL190,"0.#"),1)="."),TRUE,FALSE)</formula>
    </cfRule>
    <cfRule type="expression" dxfId="345" priority="129">
      <formula>IF(AND(AL190&lt;0, RIGHT(TEXT(AL190,"0.#"),1)&lt;&gt;"."),TRUE,FALSE)</formula>
    </cfRule>
    <cfRule type="expression" dxfId="344" priority="130">
      <formula>IF(AND(AL190&lt;0, RIGHT(TEXT(AL190,"0.#"),1)="."),TRUE,FALSE)</formula>
    </cfRule>
  </conditionalFormatting>
  <conditionalFormatting sqref="AL191:AO191">
    <cfRule type="expression" dxfId="343" priority="123">
      <formula>IF(AND(AL191&gt;=0, RIGHT(TEXT(AL191,"0.#"),1)&lt;&gt;"."),TRUE,FALSE)</formula>
    </cfRule>
    <cfRule type="expression" dxfId="342" priority="124">
      <formula>IF(AND(AL191&gt;=0, RIGHT(TEXT(AL191,"0.#"),1)="."),TRUE,FALSE)</formula>
    </cfRule>
    <cfRule type="expression" dxfId="341" priority="125">
      <formula>IF(AND(AL191&lt;0, RIGHT(TEXT(AL191,"0.#"),1)&lt;&gt;"."),TRUE,FALSE)</formula>
    </cfRule>
    <cfRule type="expression" dxfId="340" priority="126">
      <formula>IF(AND(AL191&lt;0, RIGHT(TEXT(AL191,"0.#"),1)="."),TRUE,FALSE)</formula>
    </cfRule>
  </conditionalFormatting>
  <conditionalFormatting sqref="AL192:AO192">
    <cfRule type="expression" dxfId="339" priority="119">
      <formula>IF(AND(AL192&gt;=0, RIGHT(TEXT(AL192,"0.#"),1)&lt;&gt;"."),TRUE,FALSE)</formula>
    </cfRule>
    <cfRule type="expression" dxfId="338" priority="120">
      <formula>IF(AND(AL192&gt;=0, RIGHT(TEXT(AL192,"0.#"),1)="."),TRUE,FALSE)</formula>
    </cfRule>
    <cfRule type="expression" dxfId="337" priority="121">
      <formula>IF(AND(AL192&lt;0, RIGHT(TEXT(AL192,"0.#"),1)&lt;&gt;"."),TRUE,FALSE)</formula>
    </cfRule>
    <cfRule type="expression" dxfId="336" priority="122">
      <formula>IF(AND(AL192&lt;0, RIGHT(TEXT(AL192,"0.#"),1)="."),TRUE,FALSE)</formula>
    </cfRule>
  </conditionalFormatting>
  <conditionalFormatting sqref="AL201:AO201">
    <cfRule type="expression" dxfId="335" priority="115">
      <formula>IF(AND(AL201&gt;=0, RIGHT(TEXT(AL201,"0.#"),1)&lt;&gt;"."),TRUE,FALSE)</formula>
    </cfRule>
    <cfRule type="expression" dxfId="334" priority="116">
      <formula>IF(AND(AL201&gt;=0, RIGHT(TEXT(AL201,"0.#"),1)="."),TRUE,FALSE)</formula>
    </cfRule>
    <cfRule type="expression" dxfId="333" priority="117">
      <formula>IF(AND(AL201&lt;0, RIGHT(TEXT(AL201,"0.#"),1)&lt;&gt;"."),TRUE,FALSE)</formula>
    </cfRule>
    <cfRule type="expression" dxfId="332" priority="118">
      <formula>IF(AND(AL201&lt;0, RIGHT(TEXT(AL201,"0.#"),1)="."),TRUE,FALSE)</formula>
    </cfRule>
  </conditionalFormatting>
  <conditionalFormatting sqref="AH205:AK205">
    <cfRule type="expression" dxfId="331" priority="111">
      <formula>IF(AND(AH205&gt;=0, RIGHT(TEXT(AH205,"0.#"),1)&lt;&gt;"."),TRUE,FALSE)</formula>
    </cfRule>
    <cfRule type="expression" dxfId="330" priority="112">
      <formula>IF(AND(AH205&gt;=0, RIGHT(TEXT(AH205,"0.#"),1)="."),TRUE,FALSE)</formula>
    </cfRule>
    <cfRule type="expression" dxfId="329" priority="113">
      <formula>IF(AND(AH205&lt;0, RIGHT(TEXT(AH205,"0.#"),1)&lt;&gt;"."),TRUE,FALSE)</formula>
    </cfRule>
    <cfRule type="expression" dxfId="328" priority="114">
      <formula>IF(AND(AH205&lt;0, RIGHT(TEXT(AH205,"0.#"),1)="."),TRUE,FALSE)</formula>
    </cfRule>
  </conditionalFormatting>
  <conditionalFormatting sqref="AH206:AK206">
    <cfRule type="expression" dxfId="327" priority="107">
      <formula>IF(AND(AH206&gt;=0, RIGHT(TEXT(AH206,"0.#"),1)&lt;&gt;"."),TRUE,FALSE)</formula>
    </cfRule>
    <cfRule type="expression" dxfId="326" priority="108">
      <formula>IF(AND(AH206&gt;=0, RIGHT(TEXT(AH206,"0.#"),1)="."),TRUE,FALSE)</formula>
    </cfRule>
    <cfRule type="expression" dxfId="325" priority="109">
      <formula>IF(AND(AH206&lt;0, RIGHT(TEXT(AH206,"0.#"),1)&lt;&gt;"."),TRUE,FALSE)</formula>
    </cfRule>
    <cfRule type="expression" dxfId="324" priority="110">
      <formula>IF(AND(AH206&lt;0, RIGHT(TEXT(AH206,"0.#"),1)="."),TRUE,FALSE)</formula>
    </cfRule>
  </conditionalFormatting>
  <conditionalFormatting sqref="AL205:AO206">
    <cfRule type="expression" dxfId="323" priority="103">
      <formula>IF(AND(AL205&gt;=0, RIGHT(TEXT(AL205,"0.#"),1)&lt;&gt;"."),TRUE,FALSE)</formula>
    </cfRule>
    <cfRule type="expression" dxfId="322" priority="104">
      <formula>IF(AND(AL205&gt;=0, RIGHT(TEXT(AL205,"0.#"),1)="."),TRUE,FALSE)</formula>
    </cfRule>
    <cfRule type="expression" dxfId="321" priority="105">
      <formula>IF(AND(AL205&lt;0, RIGHT(TEXT(AL205,"0.#"),1)&lt;&gt;"."),TRUE,FALSE)</formula>
    </cfRule>
    <cfRule type="expression" dxfId="320" priority="106">
      <formula>IF(AND(AL205&lt;0, RIGHT(TEXT(AL205,"0.#"),1)="."),TRUE,FALSE)</formula>
    </cfRule>
  </conditionalFormatting>
  <conditionalFormatting sqref="Y213">
    <cfRule type="expression" dxfId="319" priority="89">
      <formula>IF(RIGHT(TEXT(Y213,"0.#"),1)=".",FALSE,TRUE)</formula>
    </cfRule>
    <cfRule type="expression" dxfId="318" priority="90">
      <formula>IF(RIGHT(TEXT(Y213,"0.#"),1)=".",TRUE,FALSE)</formula>
    </cfRule>
  </conditionalFormatting>
  <conditionalFormatting sqref="Y214">
    <cfRule type="expression" dxfId="317" priority="87">
      <formula>IF(RIGHT(TEXT(Y214,"0.#"),1)=".",FALSE,TRUE)</formula>
    </cfRule>
    <cfRule type="expression" dxfId="316" priority="88">
      <formula>IF(RIGHT(TEXT(Y214,"0.#"),1)=".",TRUE,FALSE)</formula>
    </cfRule>
  </conditionalFormatting>
  <conditionalFormatting sqref="Y215">
    <cfRule type="expression" dxfId="315" priority="85">
      <formula>IF(RIGHT(TEXT(Y215,"0.#"),1)=".",FALSE,TRUE)</formula>
    </cfRule>
    <cfRule type="expression" dxfId="314" priority="86">
      <formula>IF(RIGHT(TEXT(Y215,"0.#"),1)=".",TRUE,FALSE)</formula>
    </cfRule>
  </conditionalFormatting>
  <conditionalFormatting sqref="Y216">
    <cfRule type="expression" dxfId="313" priority="83">
      <formula>IF(RIGHT(TEXT(Y216,"0.#"),1)=".",FALSE,TRUE)</formula>
    </cfRule>
    <cfRule type="expression" dxfId="312" priority="84">
      <formula>IF(RIGHT(TEXT(Y216,"0.#"),1)=".",TRUE,FALSE)</formula>
    </cfRule>
  </conditionalFormatting>
  <conditionalFormatting sqref="Y217">
    <cfRule type="expression" dxfId="311" priority="81">
      <formula>IF(RIGHT(TEXT(Y217,"0.#"),1)=".",FALSE,TRUE)</formula>
    </cfRule>
    <cfRule type="expression" dxfId="310" priority="82">
      <formula>IF(RIGHT(TEXT(Y217,"0.#"),1)=".",TRUE,FALSE)</formula>
    </cfRule>
  </conditionalFormatting>
  <conditionalFormatting sqref="AH217:AK217">
    <cfRule type="expression" dxfId="309" priority="77">
      <formula>IF(AND(AH217&gt;=0, RIGHT(TEXT(AH217,"0.#"),1)&lt;&gt;"."),TRUE,FALSE)</formula>
    </cfRule>
    <cfRule type="expression" dxfId="308" priority="78">
      <formula>IF(AND(AH217&gt;=0, RIGHT(TEXT(AH217,"0.#"),1)="."),TRUE,FALSE)</formula>
    </cfRule>
    <cfRule type="expression" dxfId="307" priority="79">
      <formula>IF(AND(AH217&lt;0, RIGHT(TEXT(AH217,"0.#"),1)&lt;&gt;"."),TRUE,FALSE)</formula>
    </cfRule>
    <cfRule type="expression" dxfId="306" priority="80">
      <formula>IF(AND(AH217&lt;0, RIGHT(TEXT(AH217,"0.#"),1)="."),TRUE,FALSE)</formula>
    </cfRule>
  </conditionalFormatting>
  <conditionalFormatting sqref="AL217:AO217">
    <cfRule type="expression" dxfId="305" priority="73">
      <formula>IF(AND(AL217&gt;=0, RIGHT(TEXT(AL217,"0.#"),1)&lt;&gt;"."),TRUE,FALSE)</formula>
    </cfRule>
    <cfRule type="expression" dxfId="304" priority="74">
      <formula>IF(AND(AL217&gt;=0, RIGHT(TEXT(AL217,"0.#"),1)="."),TRUE,FALSE)</formula>
    </cfRule>
    <cfRule type="expression" dxfId="303" priority="75">
      <formula>IF(AND(AL217&lt;0, RIGHT(TEXT(AL217,"0.#"),1)&lt;&gt;"."),TRUE,FALSE)</formula>
    </cfRule>
    <cfRule type="expression" dxfId="302" priority="76">
      <formula>IF(AND(AL217&lt;0, RIGHT(TEXT(AL217,"0.#"),1)="."),TRUE,FALSE)</formula>
    </cfRule>
  </conditionalFormatting>
  <conditionalFormatting sqref="AL210:AO210">
    <cfRule type="expression" dxfId="301" priority="69">
      <formula>IF(AND(AL210&gt;=0, RIGHT(TEXT(AL210,"0.#"),1)&lt;&gt;"."),TRUE,FALSE)</formula>
    </cfRule>
    <cfRule type="expression" dxfId="300" priority="70">
      <formula>IF(AND(AL210&gt;=0, RIGHT(TEXT(AL210,"0.#"),1)="."),TRUE,FALSE)</formula>
    </cfRule>
    <cfRule type="expression" dxfId="299" priority="71">
      <formula>IF(AND(AL210&lt;0, RIGHT(TEXT(AL210,"0.#"),1)&lt;&gt;"."),TRUE,FALSE)</formula>
    </cfRule>
    <cfRule type="expression" dxfId="298" priority="72">
      <formula>IF(AND(AL210&lt;0, RIGHT(TEXT(AL210,"0.#"),1)="."),TRUE,FALSE)</formula>
    </cfRule>
  </conditionalFormatting>
  <conditionalFormatting sqref="AL211:AO211">
    <cfRule type="expression" dxfId="297" priority="65">
      <formula>IF(AND(AL211&gt;=0, RIGHT(TEXT(AL211,"0.#"),1)&lt;&gt;"."),TRUE,FALSE)</formula>
    </cfRule>
    <cfRule type="expression" dxfId="296" priority="66">
      <formula>IF(AND(AL211&gt;=0, RIGHT(TEXT(AL211,"0.#"),1)="."),TRUE,FALSE)</formula>
    </cfRule>
    <cfRule type="expression" dxfId="295" priority="67">
      <formula>IF(AND(AL211&lt;0, RIGHT(TEXT(AL211,"0.#"),1)&lt;&gt;"."),TRUE,FALSE)</formula>
    </cfRule>
    <cfRule type="expression" dxfId="294" priority="68">
      <formula>IF(AND(AL211&lt;0, RIGHT(TEXT(AL211,"0.#"),1)="."),TRUE,FALSE)</formula>
    </cfRule>
  </conditionalFormatting>
  <conditionalFormatting sqref="AL212:AO212">
    <cfRule type="expression" dxfId="293" priority="61">
      <formula>IF(AND(AL212&gt;=0, RIGHT(TEXT(AL212,"0.#"),1)&lt;&gt;"."),TRUE,FALSE)</formula>
    </cfRule>
    <cfRule type="expression" dxfId="292" priority="62">
      <formula>IF(AND(AL212&gt;=0, RIGHT(TEXT(AL212,"0.#"),1)="."),TRUE,FALSE)</formula>
    </cfRule>
    <cfRule type="expression" dxfId="291" priority="63">
      <formula>IF(AND(AL212&lt;0, RIGHT(TEXT(AL212,"0.#"),1)&lt;&gt;"."),TRUE,FALSE)</formula>
    </cfRule>
    <cfRule type="expression" dxfId="290" priority="64">
      <formula>IF(AND(AL212&lt;0, RIGHT(TEXT(AL212,"0.#"),1)="."),TRUE,FALSE)</formula>
    </cfRule>
  </conditionalFormatting>
  <conditionalFormatting sqref="AL213:AO213">
    <cfRule type="expression" dxfId="289" priority="57">
      <formula>IF(AND(AL213&gt;=0, RIGHT(TEXT(AL213,"0.#"),1)&lt;&gt;"."),TRUE,FALSE)</formula>
    </cfRule>
    <cfRule type="expression" dxfId="288" priority="58">
      <formula>IF(AND(AL213&gt;=0, RIGHT(TEXT(AL213,"0.#"),1)="."),TRUE,FALSE)</formula>
    </cfRule>
    <cfRule type="expression" dxfId="287" priority="59">
      <formula>IF(AND(AL213&lt;0, RIGHT(TEXT(AL213,"0.#"),1)&lt;&gt;"."),TRUE,FALSE)</formula>
    </cfRule>
    <cfRule type="expression" dxfId="286" priority="60">
      <formula>IF(AND(AL213&lt;0, RIGHT(TEXT(AL213,"0.#"),1)="."),TRUE,FALSE)</formula>
    </cfRule>
  </conditionalFormatting>
  <conditionalFormatting sqref="AL214:AO214">
    <cfRule type="expression" dxfId="285" priority="53">
      <formula>IF(AND(AL214&gt;=0, RIGHT(TEXT(AL214,"0.#"),1)&lt;&gt;"."),TRUE,FALSE)</formula>
    </cfRule>
    <cfRule type="expression" dxfId="284" priority="54">
      <formula>IF(AND(AL214&gt;=0, RIGHT(TEXT(AL214,"0.#"),1)="."),TRUE,FALSE)</formula>
    </cfRule>
    <cfRule type="expression" dxfId="283" priority="55">
      <formula>IF(AND(AL214&lt;0, RIGHT(TEXT(AL214,"0.#"),1)&lt;&gt;"."),TRUE,FALSE)</formula>
    </cfRule>
    <cfRule type="expression" dxfId="282" priority="56">
      <formula>IF(AND(AL214&lt;0, RIGHT(TEXT(AL214,"0.#"),1)="."),TRUE,FALSE)</formula>
    </cfRule>
  </conditionalFormatting>
  <conditionalFormatting sqref="AL215:AO215">
    <cfRule type="expression" dxfId="281" priority="49">
      <formula>IF(AND(AL215&gt;=0, RIGHT(TEXT(AL215,"0.#"),1)&lt;&gt;"."),TRUE,FALSE)</formula>
    </cfRule>
    <cfRule type="expression" dxfId="280" priority="50">
      <formula>IF(AND(AL215&gt;=0, RIGHT(TEXT(AL215,"0.#"),1)="."),TRUE,FALSE)</formula>
    </cfRule>
    <cfRule type="expression" dxfId="279" priority="51">
      <formula>IF(AND(AL215&lt;0, RIGHT(TEXT(AL215,"0.#"),1)&lt;&gt;"."),TRUE,FALSE)</formula>
    </cfRule>
    <cfRule type="expression" dxfId="278" priority="52">
      <formula>IF(AND(AL215&lt;0, RIGHT(TEXT(AL215,"0.#"),1)="."),TRUE,FALSE)</formula>
    </cfRule>
  </conditionalFormatting>
  <conditionalFormatting sqref="AL216:AO216">
    <cfRule type="expression" dxfId="277" priority="45">
      <formula>IF(AND(AL216&gt;=0, RIGHT(TEXT(AL216,"0.#"),1)&lt;&gt;"."),TRUE,FALSE)</formula>
    </cfRule>
    <cfRule type="expression" dxfId="276" priority="46">
      <formula>IF(AND(AL216&gt;=0, RIGHT(TEXT(AL216,"0.#"),1)="."),TRUE,FALSE)</formula>
    </cfRule>
    <cfRule type="expression" dxfId="275" priority="47">
      <formula>IF(AND(AL216&lt;0, RIGHT(TEXT(AL216,"0.#"),1)&lt;&gt;"."),TRUE,FALSE)</formula>
    </cfRule>
    <cfRule type="expression" dxfId="274" priority="48">
      <formula>IF(AND(AL216&lt;0, RIGHT(TEXT(AL216,"0.#"),1)="."),TRUE,FALSE)</formula>
    </cfRule>
  </conditionalFormatting>
  <conditionalFormatting sqref="AM53">
    <cfRule type="expression" dxfId="273" priority="41">
      <formula>IF(RIGHT(TEXT(AM53,"0.#"),1)=".",FALSE,TRUE)</formula>
    </cfRule>
    <cfRule type="expression" dxfId="272" priority="42">
      <formula>IF(RIGHT(TEXT(AM53,"0.#"),1)=".",TRUE,FALSE)</formula>
    </cfRule>
  </conditionalFormatting>
  <conditionalFormatting sqref="AM54">
    <cfRule type="expression" dxfId="271" priority="39">
      <formula>IF(RIGHT(TEXT(AM54,"0.#"),1)=".",FALSE,TRUE)</formula>
    </cfRule>
    <cfRule type="expression" dxfId="270" priority="40">
      <formula>IF(RIGHT(TEXT(AM54,"0.#"),1)=".",TRUE,FALSE)</formula>
    </cfRule>
  </conditionalFormatting>
  <conditionalFormatting sqref="AQ54">
    <cfRule type="expression" dxfId="269" priority="37">
      <formula>IF(RIGHT(TEXT(AQ54,"0.#"),1)=".",FALSE,TRUE)</formula>
    </cfRule>
    <cfRule type="expression" dxfId="268" priority="38">
      <formula>IF(RIGHT(TEXT(AQ54,"0.#"),1)=".",TRUE,FALSE)</formula>
    </cfRule>
  </conditionalFormatting>
  <conditionalFormatting sqref="AQ53">
    <cfRule type="expression" dxfId="267" priority="43">
      <formula>IF(RIGHT(TEXT(AQ53,"0.#"),1)=".",FALSE,TRUE)</formula>
    </cfRule>
    <cfRule type="expression" dxfId="266" priority="44">
      <formula>IF(RIGHT(TEXT(AQ53,"0.#"),1)=".",TRUE,FALSE)</formula>
    </cfRule>
  </conditionalFormatting>
  <conditionalFormatting sqref="AM50">
    <cfRule type="expression" dxfId="265" priority="33">
      <formula>IF(RIGHT(TEXT(AM50,"0.#"),1)=".",FALSE,TRUE)</formula>
    </cfRule>
    <cfRule type="expression" dxfId="264" priority="34">
      <formula>IF(RIGHT(TEXT(AM50,"0.#"),1)=".",TRUE,FALSE)</formula>
    </cfRule>
  </conditionalFormatting>
  <conditionalFormatting sqref="AM51">
    <cfRule type="expression" dxfId="263" priority="31">
      <formula>IF(RIGHT(TEXT(AM51,"0.#"),1)=".",FALSE,TRUE)</formula>
    </cfRule>
    <cfRule type="expression" dxfId="262" priority="32">
      <formula>IF(RIGHT(TEXT(AM51,"0.#"),1)=".",TRUE,FALSE)</formula>
    </cfRule>
  </conditionalFormatting>
  <conditionalFormatting sqref="AQ51">
    <cfRule type="expression" dxfId="261" priority="29">
      <formula>IF(RIGHT(TEXT(AQ51,"0.#"),1)=".",FALSE,TRUE)</formula>
    </cfRule>
    <cfRule type="expression" dxfId="260" priority="30">
      <formula>IF(RIGHT(TEXT(AQ51,"0.#"),1)=".",TRUE,FALSE)</formula>
    </cfRule>
  </conditionalFormatting>
  <conditionalFormatting sqref="AQ50">
    <cfRule type="expression" dxfId="259" priority="35">
      <formula>IF(RIGHT(TEXT(AQ50,"0.#"),1)=".",FALSE,TRUE)</formula>
    </cfRule>
    <cfRule type="expression" dxfId="258" priority="36">
      <formula>IF(RIGHT(TEXT(AQ50,"0.#"),1)=".",TRUE,FALSE)</formula>
    </cfRule>
  </conditionalFormatting>
  <conditionalFormatting sqref="AM59">
    <cfRule type="expression" dxfId="257" priority="25">
      <formula>IF(RIGHT(TEXT(AM59,"0.#"),1)=".",FALSE,TRUE)</formula>
    </cfRule>
    <cfRule type="expression" dxfId="256" priority="26">
      <formula>IF(RIGHT(TEXT(AM59,"0.#"),1)=".",TRUE,FALSE)</formula>
    </cfRule>
  </conditionalFormatting>
  <conditionalFormatting sqref="AM60">
    <cfRule type="expression" dxfId="255" priority="23">
      <formula>IF(RIGHT(TEXT(AM60,"0.#"),1)=".",FALSE,TRUE)</formula>
    </cfRule>
    <cfRule type="expression" dxfId="254" priority="24">
      <formula>IF(RIGHT(TEXT(AM60,"0.#"),1)=".",TRUE,FALSE)</formula>
    </cfRule>
  </conditionalFormatting>
  <conditionalFormatting sqref="AQ60">
    <cfRule type="expression" dxfId="253" priority="21">
      <formula>IF(RIGHT(TEXT(AQ60,"0.#"),1)=".",FALSE,TRUE)</formula>
    </cfRule>
    <cfRule type="expression" dxfId="252" priority="22">
      <formula>IF(RIGHT(TEXT(AQ60,"0.#"),1)=".",TRUE,FALSE)</formula>
    </cfRule>
  </conditionalFormatting>
  <conditionalFormatting sqref="AQ59">
    <cfRule type="expression" dxfId="251" priority="27">
      <formula>IF(RIGHT(TEXT(AQ59,"0.#"),1)=".",FALSE,TRUE)</formula>
    </cfRule>
    <cfRule type="expression" dxfId="250" priority="28">
      <formula>IF(RIGHT(TEXT(AQ59,"0.#"),1)=".",TRUE,FALSE)</formula>
    </cfRule>
  </conditionalFormatting>
  <conditionalFormatting sqref="AM56">
    <cfRule type="expression" dxfId="249" priority="17">
      <formula>IF(RIGHT(TEXT(AM56,"0.#"),1)=".",FALSE,TRUE)</formula>
    </cfRule>
    <cfRule type="expression" dxfId="248" priority="18">
      <formula>IF(RIGHT(TEXT(AM56,"0.#"),1)=".",TRUE,FALSE)</formula>
    </cfRule>
  </conditionalFormatting>
  <conditionalFormatting sqref="AQ57">
    <cfRule type="expression" dxfId="247" priority="15">
      <formula>IF(RIGHT(TEXT(AQ57,"0.#"),1)=".",FALSE,TRUE)</formula>
    </cfRule>
    <cfRule type="expression" dxfId="246" priority="16">
      <formula>IF(RIGHT(TEXT(AQ57,"0.#"),1)=".",TRUE,FALSE)</formula>
    </cfRule>
  </conditionalFormatting>
  <conditionalFormatting sqref="AQ56">
    <cfRule type="expression" dxfId="245" priority="19">
      <formula>IF(RIGHT(TEXT(AQ56,"0.#"),1)=".",FALSE,TRUE)</formula>
    </cfRule>
    <cfRule type="expression" dxfId="244" priority="20">
      <formula>IF(RIGHT(TEXT(AQ56,"0.#"),1)=".",TRUE,FALSE)</formula>
    </cfRule>
  </conditionalFormatting>
  <conditionalFormatting sqref="AM57">
    <cfRule type="expression" dxfId="243" priority="13">
      <formula>IF(RIGHT(TEXT(AM57,"0.#"),1)=".",FALSE,TRUE)</formula>
    </cfRule>
    <cfRule type="expression" dxfId="242" priority="14">
      <formula>IF(RIGHT(TEXT(AM57,"0.#"),1)=".",TRUE,FALSE)</formula>
    </cfRule>
  </conditionalFormatting>
  <conditionalFormatting sqref="P24">
    <cfRule type="expression" dxfId="241" priority="11">
      <formula>IF(RIGHT(TEXT(P24,"0.#"),1)=".",FALSE,TRUE)</formula>
    </cfRule>
    <cfRule type="expression" dxfId="240" priority="12">
      <formula>IF(RIGHT(TEXT(P24,"0.#"),1)=".",TRUE,FALSE)</formula>
    </cfRule>
  </conditionalFormatting>
  <conditionalFormatting sqref="P25">
    <cfRule type="expression" dxfId="239" priority="9">
      <formula>IF(RIGHT(TEXT(P25,"0.#"),1)=".",FALSE,TRUE)</formula>
    </cfRule>
    <cfRule type="expression" dxfId="238" priority="10">
      <formula>IF(RIGHT(TEXT(P25,"0.#"),1)=".",TRUE,FALSE)</formula>
    </cfRule>
  </conditionalFormatting>
  <conditionalFormatting sqref="Y155">
    <cfRule type="expression" dxfId="237" priority="7">
      <formula>IF(RIGHT(TEXT(Y155,"0.#"),1)=".",FALSE,TRUE)</formula>
    </cfRule>
    <cfRule type="expression" dxfId="236" priority="8">
      <formula>IF(RIGHT(TEXT(Y155,"0.#"),1)=".",TRUE,FALSE)</formula>
    </cfRule>
  </conditionalFormatting>
  <conditionalFormatting sqref="Y156:Y157 Y154">
    <cfRule type="expression" dxfId="235" priority="5">
      <formula>IF(RIGHT(TEXT(Y154,"0.#"),1)=".",FALSE,TRUE)</formula>
    </cfRule>
    <cfRule type="expression" dxfId="234" priority="6">
      <formula>IF(RIGHT(TEXT(Y154,"0.#"),1)=".",TRUE,FALSE)</formula>
    </cfRule>
  </conditionalFormatting>
  <conditionalFormatting sqref="AU155">
    <cfRule type="expression" dxfId="233" priority="3">
      <formula>IF(RIGHT(TEXT(AU155,"0.#"),1)=".",FALSE,TRUE)</formula>
    </cfRule>
    <cfRule type="expression" dxfId="232" priority="4">
      <formula>IF(RIGHT(TEXT(AU155,"0.#"),1)=".",TRUE,FALSE)</formula>
    </cfRule>
  </conditionalFormatting>
  <conditionalFormatting sqref="AU156:AU157 AU154">
    <cfRule type="expression" dxfId="231" priority="1">
      <formula>IF(RIGHT(TEXT(AU154,"0.#"),1)=".",FALSE,TRUE)</formula>
    </cfRule>
    <cfRule type="expression" dxfId="230" priority="2">
      <formula>IF(RIGHT(TEXT(AU154,"0.#"),1)=".",TRUE,FALSE)</formula>
    </cfRule>
  </conditionalFormatting>
  <dataValidations count="17">
    <dataValidation type="whole" allowBlank="1" showInputMessage="1" showErrorMessage="1" sqref="O106:P107 AX106:AX108 AA106:AB107 AM106:AN107">
      <formula1>0</formula1>
      <formula2>99</formula2>
    </dataValidation>
    <dataValidation type="whole" allowBlank="1" showInputMessage="1" showErrorMessage="1" sqref="AJ106:AK107 X106:Y107 AJ108 L106:L108 M106:M107 X108 AU106:AV107 J82:J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2:E92">
      <formula1>T行政事業レビュー推進チームの所見</formula1>
    </dataValidation>
    <dataValidation type="custom" imeMode="disabled" allowBlank="1" showInputMessage="1" showErrorMessage="1" sqref="AH165:AK167 AH171:AK171 AH175:AK176 AH180:AK186 AH190:AK197 AH201:AK201 AH205:AK206 AH210:AK217">
      <formula1>OR(AND(MOD(IF(ISNUMBER(AH165), AH165, 0.5),1)=0, 0&lt;=AH165), AH165="-")</formula1>
    </dataValidation>
    <dataValidation type="whole" imeMode="disabled" allowBlank="1" showInputMessage="1" showErrorMessage="1" sqref="AW2:AX2">
      <formula1>0</formula1>
      <formula2>99</formula2>
    </dataValidation>
    <dataValidation type="list" allowBlank="1" showInputMessage="1" showErrorMessage="1" sqref="A94:E94">
      <formula1>T所見を踏まえた改善点</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error="プルダウンリストから選択してください。" sqref="AD63:AF66 AD69:AD80 AE69:AF73 AE75:AF80">
      <formula1>"○,△,×,‐"</formula1>
    </dataValidation>
    <dataValidation type="list" allowBlank="1" showInputMessage="1" showErrorMessage="1" sqref="AO159 AO218">
      <formula1>"　, ☑"</formula1>
    </dataValidation>
    <dataValidation type="list" allowBlank="1" showInputMessage="1" showErrorMessage="1" sqref="S5:X5">
      <formula1>T終了年度</formula1>
    </dataValidation>
    <dataValidation type="list" allowBlank="1" showInputMessage="1" showErrorMessage="1" sqref="H82:I86">
      <formula1>T事業番号</formula1>
    </dataValidation>
    <dataValidation type="custom" imeMode="disabled" allowBlank="1" showInputMessage="1" showErrorMessage="1" sqref="AY23 AQ45:AR45 P13:AX13 AR15:AX15 P14:AQ18 AR18:AX18 P19:AJ19 P23:AC29 Y135:AB137 AU135:AX137 Y141:AB144 AU141:AX144 Y148:AB150 AU148:AX150 Y154:AB157 AU154:AX157 Y165:AB167 AL165:AO167 Y171:AB171 AL171:AO171 Y175:AB176 AL175:AO176 Y180:AB186 AL180:AO186 Y190:AB197 AL190:AO197 Y201:AB201 AL201:AO201 Y205:AB206 AL205:AO206 Y210:AB217 AL210:AO217 AQ35:AR35 AU35:AX35 AE36:AX38 AE50:AX50 AE32:AX33 AE53:AX53 AE56:AX56 AE59:AX59 AU45:AX45 AE46:AX48">
      <formula1>OR(ISNUMBER(P13), P13="-")</formula1>
    </dataValidation>
    <dataValidation type="list" allowBlank="1" showInputMessage="1" showErrorMessage="1" sqref="Q108:R108 AO108:AP108 AC108:AD108">
      <formula1>$U$42</formula1>
    </dataValidation>
    <dataValidation type="custom" allowBlank="1" showInputMessage="1" showErrorMessage="1" errorTitle="法人番号チェック" error="法人番号は13桁の数字で入力してください。" sqref="J210:O217 J205:O206 J201:O201 J190:O197 J180:O186 J175:O176 J171:O171 J165:O167">
      <formula1>OR(J165="-",AND(LEN(J165)=13,IFERROR(SEARCH("-",J165),"")="",IFERROR(SEARCH(".",J165),"")="",ISNUMBER(J165)))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5" max="49" man="1"/>
    <brk id="88" max="49" man="1"/>
    <brk id="108" max="49" man="1"/>
    <brk id="132" max="49" man="1"/>
    <brk id="172" max="49" man="1"/>
    <brk id="202"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U107:V107 I107:J107 AG107:AH107 AR107:AS107</xm:sqref>
        </x14:dataValidation>
        <x14:dataValidation type="list" allowBlank="1" showInputMessage="1" showErrorMessage="1">
          <x14:formula1>
            <xm:f>入力規則等!$U$40:$U$42</xm:f>
          </x14:formula1>
          <xm:sqref>AG106:AH106 U106:V106 I106:J106 AR106:AS106</xm:sqref>
        </x14:dataValidation>
        <x14:dataValidation type="list" allowBlank="1" showInputMessage="1" showErrorMessage="1">
          <x14:formula1>
            <xm:f>入力規則等!$AG$2:$AG$13</xm:f>
          </x14:formula1>
          <xm:sqref>AC165:AG167 AC171:AG171 AC175:AG176 AC180:AG186 AC190:AG197 AC201:AG201 AC205:AG206 AC210:AG217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AO106:AP107 Q106:S107 AC106:AE107 E106:G107</xm:sqref>
        </x14:dataValidation>
        <x14:dataValidation type="list" allowBlank="1" showInputMessage="1" showErrorMessage="1">
          <x14:formula1>
            <xm:f>入力規則等!$U$48</xm:f>
          </x14:formula1>
          <xm:sqref>E108:F108</xm:sqref>
        </x14:dataValidation>
        <x14:dataValidation type="list" allowBlank="1" showInputMessage="1" showErrorMessage="1">
          <x14:formula1>
            <xm:f>入力規則等!$U$13:$U$35</xm:f>
          </x14:formula1>
          <xm:sqref>AJ2:AM2 E82:G86 AE108:AG108 G108:I108 AQ108:AS108 S108:U108</xm:sqref>
        </x14:dataValidation>
        <x14:dataValidation type="list" allowBlank="1" showInputMessage="1" showErrorMessage="1">
          <x14:formula1>
            <xm:f>入力規則等!$U$56:$U$58</xm:f>
          </x14:formula1>
          <xm:sqref>J108:K108 AT108:AU108 AH108:AI108 V108:W108</xm:sqref>
        </x14:dataValidation>
        <x14:dataValidation type="list" allowBlank="1" showInputMessage="1" showErrorMessage="1">
          <x14:formula1>
            <xm:f>入力規則等!$U$49</xm:f>
          </x14:formula1>
          <xm:sqref>C82:D86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40"/>
  <sheetViews>
    <sheetView view="pageBreakPreview" zoomScaleNormal="75" zoomScaleSheetLayoutView="10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50" t="s">
        <v>26</v>
      </c>
      <c r="B2" s="751"/>
      <c r="C2" s="751"/>
      <c r="D2" s="751"/>
      <c r="E2" s="751"/>
      <c r="F2" s="752"/>
      <c r="G2" s="658" t="s">
        <v>670</v>
      </c>
      <c r="H2" s="659"/>
      <c r="I2" s="659"/>
      <c r="J2" s="659"/>
      <c r="K2" s="659"/>
      <c r="L2" s="659"/>
      <c r="M2" s="659"/>
      <c r="N2" s="659"/>
      <c r="O2" s="659"/>
      <c r="P2" s="659"/>
      <c r="Q2" s="659"/>
      <c r="R2" s="659"/>
      <c r="S2" s="659"/>
      <c r="T2" s="659"/>
      <c r="U2" s="659"/>
      <c r="V2" s="659"/>
      <c r="W2" s="659"/>
      <c r="X2" s="659"/>
      <c r="Y2" s="659"/>
      <c r="Z2" s="659"/>
      <c r="AA2" s="659"/>
      <c r="AB2" s="660"/>
      <c r="AC2" s="658" t="s">
        <v>671</v>
      </c>
      <c r="AD2" s="659"/>
      <c r="AE2" s="659"/>
      <c r="AF2" s="659"/>
      <c r="AG2" s="659"/>
      <c r="AH2" s="659"/>
      <c r="AI2" s="659"/>
      <c r="AJ2" s="659"/>
      <c r="AK2" s="659"/>
      <c r="AL2" s="659"/>
      <c r="AM2" s="659"/>
      <c r="AN2" s="659"/>
      <c r="AO2" s="659"/>
      <c r="AP2" s="659"/>
      <c r="AQ2" s="659"/>
      <c r="AR2" s="659"/>
      <c r="AS2" s="659"/>
      <c r="AT2" s="659"/>
      <c r="AU2" s="659"/>
      <c r="AV2" s="659"/>
      <c r="AW2" s="659"/>
      <c r="AX2" s="661"/>
      <c r="AY2">
        <f>COUNTA($G$4,$AC$4)</f>
        <v>2</v>
      </c>
    </row>
    <row r="3" spans="1:51" ht="24.75" customHeight="1" x14ac:dyDescent="0.15">
      <c r="A3" s="753"/>
      <c r="B3" s="754"/>
      <c r="C3" s="754"/>
      <c r="D3" s="754"/>
      <c r="E3" s="754"/>
      <c r="F3" s="755"/>
      <c r="G3" s="136" t="s">
        <v>15</v>
      </c>
      <c r="H3" s="630"/>
      <c r="I3" s="630"/>
      <c r="J3" s="630"/>
      <c r="K3" s="630"/>
      <c r="L3" s="631" t="s">
        <v>16</v>
      </c>
      <c r="M3" s="630"/>
      <c r="N3" s="630"/>
      <c r="O3" s="630"/>
      <c r="P3" s="630"/>
      <c r="Q3" s="630"/>
      <c r="R3" s="630"/>
      <c r="S3" s="630"/>
      <c r="T3" s="630"/>
      <c r="U3" s="630"/>
      <c r="V3" s="630"/>
      <c r="W3" s="630"/>
      <c r="X3" s="632"/>
      <c r="Y3" s="644" t="s">
        <v>17</v>
      </c>
      <c r="Z3" s="645"/>
      <c r="AA3" s="645"/>
      <c r="AB3" s="646"/>
      <c r="AC3" s="136" t="s">
        <v>15</v>
      </c>
      <c r="AD3" s="630"/>
      <c r="AE3" s="630"/>
      <c r="AF3" s="630"/>
      <c r="AG3" s="630"/>
      <c r="AH3" s="631" t="s">
        <v>16</v>
      </c>
      <c r="AI3" s="630"/>
      <c r="AJ3" s="630"/>
      <c r="AK3" s="630"/>
      <c r="AL3" s="630"/>
      <c r="AM3" s="630"/>
      <c r="AN3" s="630"/>
      <c r="AO3" s="630"/>
      <c r="AP3" s="630"/>
      <c r="AQ3" s="630"/>
      <c r="AR3" s="630"/>
      <c r="AS3" s="630"/>
      <c r="AT3" s="632"/>
      <c r="AU3" s="644" t="s">
        <v>17</v>
      </c>
      <c r="AV3" s="645"/>
      <c r="AW3" s="645"/>
      <c r="AX3" s="647"/>
      <c r="AY3" s="34">
        <f>$AY$2</f>
        <v>2</v>
      </c>
    </row>
    <row r="4" spans="1:51" ht="24.75" customHeight="1" x14ac:dyDescent="0.15">
      <c r="A4" s="753"/>
      <c r="B4" s="754"/>
      <c r="C4" s="754"/>
      <c r="D4" s="754"/>
      <c r="E4" s="754"/>
      <c r="F4" s="755"/>
      <c r="G4" s="648" t="s">
        <v>642</v>
      </c>
      <c r="H4" s="649"/>
      <c r="I4" s="649"/>
      <c r="J4" s="649"/>
      <c r="K4" s="650"/>
      <c r="L4" s="651" t="s">
        <v>672</v>
      </c>
      <c r="M4" s="652"/>
      <c r="N4" s="652"/>
      <c r="O4" s="652"/>
      <c r="P4" s="652"/>
      <c r="Q4" s="652"/>
      <c r="R4" s="652"/>
      <c r="S4" s="652"/>
      <c r="T4" s="652"/>
      <c r="U4" s="652"/>
      <c r="V4" s="652"/>
      <c r="W4" s="652"/>
      <c r="X4" s="653"/>
      <c r="Y4" s="654">
        <v>32.5</v>
      </c>
      <c r="Z4" s="655"/>
      <c r="AA4" s="655"/>
      <c r="AB4" s="656"/>
      <c r="AC4" s="648" t="s">
        <v>642</v>
      </c>
      <c r="AD4" s="649"/>
      <c r="AE4" s="649"/>
      <c r="AF4" s="649"/>
      <c r="AG4" s="650"/>
      <c r="AH4" s="651" t="s">
        <v>674</v>
      </c>
      <c r="AI4" s="652"/>
      <c r="AJ4" s="652"/>
      <c r="AK4" s="652"/>
      <c r="AL4" s="652"/>
      <c r="AM4" s="652"/>
      <c r="AN4" s="652"/>
      <c r="AO4" s="652"/>
      <c r="AP4" s="652"/>
      <c r="AQ4" s="652"/>
      <c r="AR4" s="652"/>
      <c r="AS4" s="652"/>
      <c r="AT4" s="653"/>
      <c r="AU4" s="654">
        <v>236.4</v>
      </c>
      <c r="AV4" s="655"/>
      <c r="AW4" s="655"/>
      <c r="AX4" s="657"/>
      <c r="AY4" s="34">
        <f t="shared" ref="AY4:AY8" si="0">$AY$2</f>
        <v>2</v>
      </c>
    </row>
    <row r="5" spans="1:51" ht="24.75" customHeight="1" x14ac:dyDescent="0.15">
      <c r="A5" s="753"/>
      <c r="B5" s="754"/>
      <c r="C5" s="754"/>
      <c r="D5" s="754"/>
      <c r="E5" s="754"/>
      <c r="F5" s="755"/>
      <c r="G5" s="634" t="s">
        <v>648</v>
      </c>
      <c r="H5" s="635"/>
      <c r="I5" s="635"/>
      <c r="J5" s="635"/>
      <c r="K5" s="636"/>
      <c r="L5" s="637" t="s">
        <v>673</v>
      </c>
      <c r="M5" s="638"/>
      <c r="N5" s="638"/>
      <c r="O5" s="638"/>
      <c r="P5" s="638"/>
      <c r="Q5" s="638"/>
      <c r="R5" s="638"/>
      <c r="S5" s="638"/>
      <c r="T5" s="638"/>
      <c r="U5" s="638"/>
      <c r="V5" s="638"/>
      <c r="W5" s="638"/>
      <c r="X5" s="639"/>
      <c r="Y5" s="640">
        <v>13.8</v>
      </c>
      <c r="Z5" s="641"/>
      <c r="AA5" s="641"/>
      <c r="AB5" s="642"/>
      <c r="AC5" s="634" t="s">
        <v>652</v>
      </c>
      <c r="AD5" s="635"/>
      <c r="AE5" s="635"/>
      <c r="AF5" s="635"/>
      <c r="AG5" s="636"/>
      <c r="AH5" s="637" t="s">
        <v>653</v>
      </c>
      <c r="AI5" s="638"/>
      <c r="AJ5" s="638"/>
      <c r="AK5" s="638"/>
      <c r="AL5" s="638"/>
      <c r="AM5" s="638"/>
      <c r="AN5" s="638"/>
      <c r="AO5" s="638"/>
      <c r="AP5" s="638"/>
      <c r="AQ5" s="638"/>
      <c r="AR5" s="638"/>
      <c r="AS5" s="638"/>
      <c r="AT5" s="639"/>
      <c r="AU5" s="640">
        <v>23.7</v>
      </c>
      <c r="AV5" s="641"/>
      <c r="AW5" s="641"/>
      <c r="AX5" s="643"/>
      <c r="AY5" s="34">
        <f t="shared" si="0"/>
        <v>2</v>
      </c>
    </row>
    <row r="6" spans="1:51" ht="24.75" customHeight="1" x14ac:dyDescent="0.15">
      <c r="A6" s="753"/>
      <c r="B6" s="754"/>
      <c r="C6" s="754"/>
      <c r="D6" s="754"/>
      <c r="E6" s="754"/>
      <c r="F6" s="755"/>
      <c r="G6" s="634" t="s">
        <v>652</v>
      </c>
      <c r="H6" s="635"/>
      <c r="I6" s="635"/>
      <c r="J6" s="635"/>
      <c r="K6" s="636"/>
      <c r="L6" s="637" t="s">
        <v>656</v>
      </c>
      <c r="M6" s="638"/>
      <c r="N6" s="638"/>
      <c r="O6" s="638"/>
      <c r="P6" s="638"/>
      <c r="Q6" s="638"/>
      <c r="R6" s="638"/>
      <c r="S6" s="638"/>
      <c r="T6" s="638"/>
      <c r="U6" s="638"/>
      <c r="V6" s="638"/>
      <c r="W6" s="638"/>
      <c r="X6" s="639"/>
      <c r="Y6" s="640">
        <v>4.3</v>
      </c>
      <c r="Z6" s="641"/>
      <c r="AA6" s="641"/>
      <c r="AB6" s="642"/>
      <c r="AC6" s="634"/>
      <c r="AD6" s="635"/>
      <c r="AE6" s="635"/>
      <c r="AF6" s="635"/>
      <c r="AG6" s="636"/>
      <c r="AH6" s="637"/>
      <c r="AI6" s="638"/>
      <c r="AJ6" s="638"/>
      <c r="AK6" s="638"/>
      <c r="AL6" s="638"/>
      <c r="AM6" s="638"/>
      <c r="AN6" s="638"/>
      <c r="AO6" s="638"/>
      <c r="AP6" s="638"/>
      <c r="AQ6" s="638"/>
      <c r="AR6" s="638"/>
      <c r="AS6" s="638"/>
      <c r="AT6" s="639"/>
      <c r="AU6" s="640"/>
      <c r="AV6" s="641"/>
      <c r="AW6" s="641"/>
      <c r="AX6" s="643"/>
      <c r="AY6" s="34">
        <f t="shared" si="0"/>
        <v>2</v>
      </c>
    </row>
    <row r="7" spans="1:51" ht="24.75" customHeight="1" x14ac:dyDescent="0.15">
      <c r="A7" s="753"/>
      <c r="B7" s="754"/>
      <c r="C7" s="754"/>
      <c r="D7" s="754"/>
      <c r="E7" s="754"/>
      <c r="F7" s="755"/>
      <c r="G7" s="634"/>
      <c r="H7" s="635"/>
      <c r="I7" s="635"/>
      <c r="J7" s="635"/>
      <c r="K7" s="636"/>
      <c r="L7" s="637"/>
      <c r="M7" s="638"/>
      <c r="N7" s="638"/>
      <c r="O7" s="638"/>
      <c r="P7" s="638"/>
      <c r="Q7" s="638"/>
      <c r="R7" s="638"/>
      <c r="S7" s="638"/>
      <c r="T7" s="638"/>
      <c r="U7" s="638"/>
      <c r="V7" s="638"/>
      <c r="W7" s="638"/>
      <c r="X7" s="639"/>
      <c r="Y7" s="640"/>
      <c r="Z7" s="641"/>
      <c r="AA7" s="641"/>
      <c r="AB7" s="642"/>
      <c r="AC7" s="634"/>
      <c r="AD7" s="635"/>
      <c r="AE7" s="635"/>
      <c r="AF7" s="635"/>
      <c r="AG7" s="636"/>
      <c r="AH7" s="637"/>
      <c r="AI7" s="638"/>
      <c r="AJ7" s="638"/>
      <c r="AK7" s="638"/>
      <c r="AL7" s="638"/>
      <c r="AM7" s="638"/>
      <c r="AN7" s="638"/>
      <c r="AO7" s="638"/>
      <c r="AP7" s="638"/>
      <c r="AQ7" s="638"/>
      <c r="AR7" s="638"/>
      <c r="AS7" s="638"/>
      <c r="AT7" s="639"/>
      <c r="AU7" s="640"/>
      <c r="AV7" s="641"/>
      <c r="AW7" s="641"/>
      <c r="AX7" s="643"/>
      <c r="AY7" s="34">
        <f t="shared" si="0"/>
        <v>2</v>
      </c>
    </row>
    <row r="8" spans="1:51" ht="24.75" customHeight="1" thickBot="1" x14ac:dyDescent="0.2">
      <c r="A8" s="753"/>
      <c r="B8" s="754"/>
      <c r="C8" s="754"/>
      <c r="D8" s="754"/>
      <c r="E8" s="754"/>
      <c r="F8" s="755"/>
      <c r="G8" s="662" t="s">
        <v>18</v>
      </c>
      <c r="H8" s="663"/>
      <c r="I8" s="663"/>
      <c r="J8" s="663"/>
      <c r="K8" s="663"/>
      <c r="L8" s="664"/>
      <c r="M8" s="665"/>
      <c r="N8" s="665"/>
      <c r="O8" s="665"/>
      <c r="P8" s="665"/>
      <c r="Q8" s="665"/>
      <c r="R8" s="665"/>
      <c r="S8" s="665"/>
      <c r="T8" s="665"/>
      <c r="U8" s="665"/>
      <c r="V8" s="665"/>
      <c r="W8" s="665"/>
      <c r="X8" s="666"/>
      <c r="Y8" s="667">
        <f>SUM(Y4:AB7)</f>
        <v>50.599999999999994</v>
      </c>
      <c r="Z8" s="668"/>
      <c r="AA8" s="668"/>
      <c r="AB8" s="669"/>
      <c r="AC8" s="662" t="s">
        <v>18</v>
      </c>
      <c r="AD8" s="663"/>
      <c r="AE8" s="663"/>
      <c r="AF8" s="663"/>
      <c r="AG8" s="663"/>
      <c r="AH8" s="664"/>
      <c r="AI8" s="665"/>
      <c r="AJ8" s="665"/>
      <c r="AK8" s="665"/>
      <c r="AL8" s="665"/>
      <c r="AM8" s="665"/>
      <c r="AN8" s="665"/>
      <c r="AO8" s="665"/>
      <c r="AP8" s="665"/>
      <c r="AQ8" s="665"/>
      <c r="AR8" s="665"/>
      <c r="AS8" s="665"/>
      <c r="AT8" s="666"/>
      <c r="AU8" s="667">
        <f>SUM(AU4:AX7)</f>
        <v>260.10000000000002</v>
      </c>
      <c r="AV8" s="668"/>
      <c r="AW8" s="668"/>
      <c r="AX8" s="670"/>
      <c r="AY8" s="34">
        <f t="shared" si="0"/>
        <v>2</v>
      </c>
    </row>
    <row r="9" spans="1:51" ht="30" customHeight="1" x14ac:dyDescent="0.15">
      <c r="A9" s="753"/>
      <c r="B9" s="754"/>
      <c r="C9" s="754"/>
      <c r="D9" s="754"/>
      <c r="E9" s="754"/>
      <c r="F9" s="755"/>
      <c r="G9" s="658" t="s">
        <v>828</v>
      </c>
      <c r="H9" s="659"/>
      <c r="I9" s="659"/>
      <c r="J9" s="659"/>
      <c r="K9" s="659"/>
      <c r="L9" s="659"/>
      <c r="M9" s="659"/>
      <c r="N9" s="659"/>
      <c r="O9" s="659"/>
      <c r="P9" s="659"/>
      <c r="Q9" s="659"/>
      <c r="R9" s="659"/>
      <c r="S9" s="659"/>
      <c r="T9" s="659"/>
      <c r="U9" s="659"/>
      <c r="V9" s="659"/>
      <c r="W9" s="659"/>
      <c r="X9" s="659"/>
      <c r="Y9" s="659"/>
      <c r="Z9" s="659"/>
      <c r="AA9" s="659"/>
      <c r="AB9" s="661"/>
      <c r="AC9" s="658" t="s">
        <v>675</v>
      </c>
      <c r="AD9" s="659"/>
      <c r="AE9" s="659"/>
      <c r="AF9" s="659"/>
      <c r="AG9" s="659"/>
      <c r="AH9" s="659"/>
      <c r="AI9" s="659"/>
      <c r="AJ9" s="659"/>
      <c r="AK9" s="659"/>
      <c r="AL9" s="659"/>
      <c r="AM9" s="659"/>
      <c r="AN9" s="659"/>
      <c r="AO9" s="659"/>
      <c r="AP9" s="659"/>
      <c r="AQ9" s="659"/>
      <c r="AR9" s="659"/>
      <c r="AS9" s="659"/>
      <c r="AT9" s="659"/>
      <c r="AU9" s="659"/>
      <c r="AV9" s="659"/>
      <c r="AW9" s="659"/>
      <c r="AX9" s="661"/>
      <c r="AY9">
        <f>COUNTA($G$11,$AC$11)</f>
        <v>2</v>
      </c>
    </row>
    <row r="10" spans="1:51" ht="25.5" customHeight="1" x14ac:dyDescent="0.15">
      <c r="A10" s="753"/>
      <c r="B10" s="754"/>
      <c r="C10" s="754"/>
      <c r="D10" s="754"/>
      <c r="E10" s="754"/>
      <c r="F10" s="755"/>
      <c r="G10" s="136" t="s">
        <v>15</v>
      </c>
      <c r="H10" s="630"/>
      <c r="I10" s="630"/>
      <c r="J10" s="630"/>
      <c r="K10" s="630"/>
      <c r="L10" s="631" t="s">
        <v>16</v>
      </c>
      <c r="M10" s="630"/>
      <c r="N10" s="630"/>
      <c r="O10" s="630"/>
      <c r="P10" s="630"/>
      <c r="Q10" s="630"/>
      <c r="R10" s="630"/>
      <c r="S10" s="630"/>
      <c r="T10" s="630"/>
      <c r="U10" s="630"/>
      <c r="V10" s="630"/>
      <c r="W10" s="630"/>
      <c r="X10" s="632"/>
      <c r="Y10" s="644" t="s">
        <v>17</v>
      </c>
      <c r="Z10" s="645"/>
      <c r="AA10" s="645"/>
      <c r="AB10" s="646"/>
      <c r="AC10" s="136" t="s">
        <v>15</v>
      </c>
      <c r="AD10" s="630"/>
      <c r="AE10" s="630"/>
      <c r="AF10" s="630"/>
      <c r="AG10" s="630"/>
      <c r="AH10" s="631" t="s">
        <v>16</v>
      </c>
      <c r="AI10" s="630"/>
      <c r="AJ10" s="630"/>
      <c r="AK10" s="630"/>
      <c r="AL10" s="630"/>
      <c r="AM10" s="630"/>
      <c r="AN10" s="630"/>
      <c r="AO10" s="630"/>
      <c r="AP10" s="630"/>
      <c r="AQ10" s="630"/>
      <c r="AR10" s="630"/>
      <c r="AS10" s="630"/>
      <c r="AT10" s="632"/>
      <c r="AU10" s="644" t="s">
        <v>17</v>
      </c>
      <c r="AV10" s="645"/>
      <c r="AW10" s="645"/>
      <c r="AX10" s="647"/>
      <c r="AY10" s="34">
        <f>$AY$9</f>
        <v>2</v>
      </c>
    </row>
    <row r="11" spans="1:51" ht="24.75" customHeight="1" x14ac:dyDescent="0.15">
      <c r="A11" s="753"/>
      <c r="B11" s="754"/>
      <c r="C11" s="754"/>
      <c r="D11" s="754"/>
      <c r="E11" s="754"/>
      <c r="F11" s="755"/>
      <c r="G11" s="648" t="s">
        <v>642</v>
      </c>
      <c r="H11" s="649"/>
      <c r="I11" s="649"/>
      <c r="J11" s="649"/>
      <c r="K11" s="650"/>
      <c r="L11" s="651" t="s">
        <v>830</v>
      </c>
      <c r="M11" s="652"/>
      <c r="N11" s="652"/>
      <c r="O11" s="652"/>
      <c r="P11" s="652"/>
      <c r="Q11" s="652"/>
      <c r="R11" s="652"/>
      <c r="S11" s="652"/>
      <c r="T11" s="652"/>
      <c r="U11" s="652"/>
      <c r="V11" s="652"/>
      <c r="W11" s="652"/>
      <c r="X11" s="653"/>
      <c r="Y11" s="654">
        <v>102</v>
      </c>
      <c r="Z11" s="655"/>
      <c r="AA11" s="655"/>
      <c r="AB11" s="657"/>
      <c r="AC11" s="648" t="s">
        <v>642</v>
      </c>
      <c r="AD11" s="649"/>
      <c r="AE11" s="649"/>
      <c r="AF11" s="649"/>
      <c r="AG11" s="650"/>
      <c r="AH11" s="651" t="s">
        <v>679</v>
      </c>
      <c r="AI11" s="652"/>
      <c r="AJ11" s="652"/>
      <c r="AK11" s="652"/>
      <c r="AL11" s="652"/>
      <c r="AM11" s="652"/>
      <c r="AN11" s="652"/>
      <c r="AO11" s="652"/>
      <c r="AP11" s="652"/>
      <c r="AQ11" s="652"/>
      <c r="AR11" s="652"/>
      <c r="AS11" s="652"/>
      <c r="AT11" s="653"/>
      <c r="AU11" s="654">
        <v>19</v>
      </c>
      <c r="AV11" s="655"/>
      <c r="AW11" s="655"/>
      <c r="AX11" s="657"/>
      <c r="AY11" s="34">
        <f t="shared" ref="AY11:AY15" si="1">$AY$9</f>
        <v>2</v>
      </c>
    </row>
    <row r="12" spans="1:51" ht="24.75" customHeight="1" x14ac:dyDescent="0.15">
      <c r="A12" s="753"/>
      <c r="B12" s="754"/>
      <c r="C12" s="754"/>
      <c r="D12" s="754"/>
      <c r="E12" s="754"/>
      <c r="F12" s="755"/>
      <c r="G12" s="634" t="s">
        <v>829</v>
      </c>
      <c r="H12" s="635"/>
      <c r="I12" s="635"/>
      <c r="J12" s="635"/>
      <c r="K12" s="636"/>
      <c r="L12" s="637" t="s">
        <v>831</v>
      </c>
      <c r="M12" s="638"/>
      <c r="N12" s="638"/>
      <c r="O12" s="638"/>
      <c r="P12" s="638"/>
      <c r="Q12" s="638"/>
      <c r="R12" s="638"/>
      <c r="S12" s="638"/>
      <c r="T12" s="638"/>
      <c r="U12" s="638"/>
      <c r="V12" s="638"/>
      <c r="W12" s="638"/>
      <c r="X12" s="639"/>
      <c r="Y12" s="640">
        <v>1</v>
      </c>
      <c r="Z12" s="641"/>
      <c r="AA12" s="641"/>
      <c r="AB12" s="643"/>
      <c r="AC12" s="634" t="s">
        <v>648</v>
      </c>
      <c r="AD12" s="635"/>
      <c r="AE12" s="635"/>
      <c r="AF12" s="635"/>
      <c r="AG12" s="636"/>
      <c r="AH12" s="637" t="s">
        <v>680</v>
      </c>
      <c r="AI12" s="638"/>
      <c r="AJ12" s="638"/>
      <c r="AK12" s="638"/>
      <c r="AL12" s="638"/>
      <c r="AM12" s="638"/>
      <c r="AN12" s="638"/>
      <c r="AO12" s="638"/>
      <c r="AP12" s="638"/>
      <c r="AQ12" s="638"/>
      <c r="AR12" s="638"/>
      <c r="AS12" s="638"/>
      <c r="AT12" s="639"/>
      <c r="AU12" s="640">
        <v>1.3</v>
      </c>
      <c r="AV12" s="641"/>
      <c r="AW12" s="641"/>
      <c r="AX12" s="643"/>
      <c r="AY12" s="34">
        <f t="shared" si="1"/>
        <v>2</v>
      </c>
    </row>
    <row r="13" spans="1:51" ht="24.75" customHeight="1" x14ac:dyDescent="0.15">
      <c r="A13" s="753"/>
      <c r="B13" s="754"/>
      <c r="C13" s="754"/>
      <c r="D13" s="754"/>
      <c r="E13" s="754"/>
      <c r="F13" s="755"/>
      <c r="G13" s="634" t="s">
        <v>652</v>
      </c>
      <c r="H13" s="635"/>
      <c r="I13" s="635"/>
      <c r="J13" s="635"/>
      <c r="K13" s="636"/>
      <c r="L13" s="637" t="s">
        <v>653</v>
      </c>
      <c r="M13" s="638"/>
      <c r="N13" s="638"/>
      <c r="O13" s="638"/>
      <c r="P13" s="638"/>
      <c r="Q13" s="638"/>
      <c r="R13" s="638"/>
      <c r="S13" s="638"/>
      <c r="T13" s="638"/>
      <c r="U13" s="638"/>
      <c r="V13" s="638"/>
      <c r="W13" s="638"/>
      <c r="X13" s="639"/>
      <c r="Y13" s="640">
        <v>10.3</v>
      </c>
      <c r="Z13" s="641"/>
      <c r="AA13" s="641"/>
      <c r="AB13" s="643"/>
      <c r="AC13" s="634" t="s">
        <v>652</v>
      </c>
      <c r="AD13" s="635"/>
      <c r="AE13" s="635"/>
      <c r="AF13" s="635"/>
      <c r="AG13" s="636"/>
      <c r="AH13" s="637" t="s">
        <v>681</v>
      </c>
      <c r="AI13" s="638"/>
      <c r="AJ13" s="638"/>
      <c r="AK13" s="638"/>
      <c r="AL13" s="638"/>
      <c r="AM13" s="638"/>
      <c r="AN13" s="638"/>
      <c r="AO13" s="638"/>
      <c r="AP13" s="638"/>
      <c r="AQ13" s="638"/>
      <c r="AR13" s="638"/>
      <c r="AS13" s="638"/>
      <c r="AT13" s="639"/>
      <c r="AU13" s="640">
        <v>3.3</v>
      </c>
      <c r="AV13" s="641"/>
      <c r="AW13" s="641"/>
      <c r="AX13" s="643"/>
      <c r="AY13" s="34">
        <f t="shared" si="1"/>
        <v>2</v>
      </c>
    </row>
    <row r="14" spans="1:51" ht="24.75" customHeight="1" x14ac:dyDescent="0.15">
      <c r="A14" s="753"/>
      <c r="B14" s="754"/>
      <c r="C14" s="754"/>
      <c r="D14" s="754"/>
      <c r="E14" s="754"/>
      <c r="F14" s="755"/>
      <c r="G14" s="634"/>
      <c r="H14" s="635"/>
      <c r="I14" s="635"/>
      <c r="J14" s="635"/>
      <c r="K14" s="636"/>
      <c r="L14" s="637"/>
      <c r="M14" s="638"/>
      <c r="N14" s="638"/>
      <c r="O14" s="638"/>
      <c r="P14" s="638"/>
      <c r="Q14" s="638"/>
      <c r="R14" s="638"/>
      <c r="S14" s="638"/>
      <c r="T14" s="638"/>
      <c r="U14" s="638"/>
      <c r="V14" s="638"/>
      <c r="W14" s="638"/>
      <c r="X14" s="639"/>
      <c r="Y14" s="640"/>
      <c r="Z14" s="641"/>
      <c r="AA14" s="641"/>
      <c r="AB14" s="643"/>
      <c r="AC14" s="634" t="s">
        <v>652</v>
      </c>
      <c r="AD14" s="635"/>
      <c r="AE14" s="635"/>
      <c r="AF14" s="635"/>
      <c r="AG14" s="636"/>
      <c r="AH14" s="637" t="s">
        <v>653</v>
      </c>
      <c r="AI14" s="638"/>
      <c r="AJ14" s="638"/>
      <c r="AK14" s="638"/>
      <c r="AL14" s="638"/>
      <c r="AM14" s="638"/>
      <c r="AN14" s="638"/>
      <c r="AO14" s="638"/>
      <c r="AP14" s="638"/>
      <c r="AQ14" s="638"/>
      <c r="AR14" s="638"/>
      <c r="AS14" s="638"/>
      <c r="AT14" s="639"/>
      <c r="AU14" s="640">
        <v>2.4</v>
      </c>
      <c r="AV14" s="641"/>
      <c r="AW14" s="641"/>
      <c r="AX14" s="643"/>
      <c r="AY14" s="34">
        <f t="shared" si="1"/>
        <v>2</v>
      </c>
    </row>
    <row r="15" spans="1:51" ht="24.75" customHeight="1" thickBot="1" x14ac:dyDescent="0.2">
      <c r="A15" s="753"/>
      <c r="B15" s="754"/>
      <c r="C15" s="754"/>
      <c r="D15" s="754"/>
      <c r="E15" s="754"/>
      <c r="F15" s="755"/>
      <c r="G15" s="662" t="s">
        <v>18</v>
      </c>
      <c r="H15" s="663"/>
      <c r="I15" s="663"/>
      <c r="J15" s="663"/>
      <c r="K15" s="663"/>
      <c r="L15" s="664"/>
      <c r="M15" s="665"/>
      <c r="N15" s="665"/>
      <c r="O15" s="665"/>
      <c r="P15" s="665"/>
      <c r="Q15" s="665"/>
      <c r="R15" s="665"/>
      <c r="S15" s="665"/>
      <c r="T15" s="665"/>
      <c r="U15" s="665"/>
      <c r="V15" s="665"/>
      <c r="W15" s="665"/>
      <c r="X15" s="666"/>
      <c r="Y15" s="667">
        <f>SUM(Y11:AB14)</f>
        <v>113.3</v>
      </c>
      <c r="Z15" s="668"/>
      <c r="AA15" s="668"/>
      <c r="AB15" s="669"/>
      <c r="AC15" s="662" t="s">
        <v>18</v>
      </c>
      <c r="AD15" s="663"/>
      <c r="AE15" s="663"/>
      <c r="AF15" s="663"/>
      <c r="AG15" s="663"/>
      <c r="AH15" s="664"/>
      <c r="AI15" s="665"/>
      <c r="AJ15" s="665"/>
      <c r="AK15" s="665"/>
      <c r="AL15" s="665"/>
      <c r="AM15" s="665"/>
      <c r="AN15" s="665"/>
      <c r="AO15" s="665"/>
      <c r="AP15" s="665"/>
      <c r="AQ15" s="665"/>
      <c r="AR15" s="665"/>
      <c r="AS15" s="665"/>
      <c r="AT15" s="666"/>
      <c r="AU15" s="667">
        <f>SUM(AU11:AX14)</f>
        <v>26</v>
      </c>
      <c r="AV15" s="668"/>
      <c r="AW15" s="668"/>
      <c r="AX15" s="670"/>
      <c r="AY15" s="34">
        <f t="shared" si="1"/>
        <v>2</v>
      </c>
    </row>
    <row r="16" spans="1:51" ht="30" customHeight="1" x14ac:dyDescent="0.15">
      <c r="A16" s="753"/>
      <c r="B16" s="754"/>
      <c r="C16" s="754"/>
      <c r="D16" s="754"/>
      <c r="E16" s="754"/>
      <c r="F16" s="755"/>
      <c r="G16" s="658" t="s">
        <v>676</v>
      </c>
      <c r="H16" s="659"/>
      <c r="I16" s="659"/>
      <c r="J16" s="659"/>
      <c r="K16" s="659"/>
      <c r="L16" s="659"/>
      <c r="M16" s="659"/>
      <c r="N16" s="659"/>
      <c r="O16" s="659"/>
      <c r="P16" s="659"/>
      <c r="Q16" s="659"/>
      <c r="R16" s="659"/>
      <c r="S16" s="659"/>
      <c r="T16" s="659"/>
      <c r="U16" s="659"/>
      <c r="V16" s="659"/>
      <c r="W16" s="659"/>
      <c r="X16" s="659"/>
      <c r="Y16" s="659"/>
      <c r="Z16" s="659"/>
      <c r="AA16" s="659"/>
      <c r="AB16" s="660"/>
      <c r="AC16" s="658" t="s">
        <v>677</v>
      </c>
      <c r="AD16" s="659"/>
      <c r="AE16" s="659"/>
      <c r="AF16" s="659"/>
      <c r="AG16" s="659"/>
      <c r="AH16" s="659"/>
      <c r="AI16" s="659"/>
      <c r="AJ16" s="659"/>
      <c r="AK16" s="659"/>
      <c r="AL16" s="659"/>
      <c r="AM16" s="659"/>
      <c r="AN16" s="659"/>
      <c r="AO16" s="659"/>
      <c r="AP16" s="659"/>
      <c r="AQ16" s="659"/>
      <c r="AR16" s="659"/>
      <c r="AS16" s="659"/>
      <c r="AT16" s="659"/>
      <c r="AU16" s="659"/>
      <c r="AV16" s="659"/>
      <c r="AW16" s="659"/>
      <c r="AX16" s="661"/>
      <c r="AY16">
        <f>COUNTA($G$18,$AC$18)</f>
        <v>2</v>
      </c>
    </row>
    <row r="17" spans="1:51" ht="24.75" customHeight="1" x14ac:dyDescent="0.15">
      <c r="A17" s="753"/>
      <c r="B17" s="754"/>
      <c r="C17" s="754"/>
      <c r="D17" s="754"/>
      <c r="E17" s="754"/>
      <c r="F17" s="755"/>
      <c r="G17" s="136" t="s">
        <v>15</v>
      </c>
      <c r="H17" s="630"/>
      <c r="I17" s="630"/>
      <c r="J17" s="630"/>
      <c r="K17" s="630"/>
      <c r="L17" s="631" t="s">
        <v>16</v>
      </c>
      <c r="M17" s="630"/>
      <c r="N17" s="630"/>
      <c r="O17" s="630"/>
      <c r="P17" s="630"/>
      <c r="Q17" s="630"/>
      <c r="R17" s="630"/>
      <c r="S17" s="630"/>
      <c r="T17" s="630"/>
      <c r="U17" s="630"/>
      <c r="V17" s="630"/>
      <c r="W17" s="630"/>
      <c r="X17" s="632"/>
      <c r="Y17" s="644" t="s">
        <v>17</v>
      </c>
      <c r="Z17" s="645"/>
      <c r="AA17" s="645"/>
      <c r="AB17" s="646"/>
      <c r="AC17" s="136" t="s">
        <v>15</v>
      </c>
      <c r="AD17" s="630"/>
      <c r="AE17" s="630"/>
      <c r="AF17" s="630"/>
      <c r="AG17" s="630"/>
      <c r="AH17" s="631" t="s">
        <v>16</v>
      </c>
      <c r="AI17" s="630"/>
      <c r="AJ17" s="630"/>
      <c r="AK17" s="630"/>
      <c r="AL17" s="630"/>
      <c r="AM17" s="630"/>
      <c r="AN17" s="630"/>
      <c r="AO17" s="630"/>
      <c r="AP17" s="630"/>
      <c r="AQ17" s="630"/>
      <c r="AR17" s="630"/>
      <c r="AS17" s="630"/>
      <c r="AT17" s="632"/>
      <c r="AU17" s="644" t="s">
        <v>17</v>
      </c>
      <c r="AV17" s="645"/>
      <c r="AW17" s="645"/>
      <c r="AX17" s="647"/>
      <c r="AY17" s="34">
        <f>$AY$16</f>
        <v>2</v>
      </c>
    </row>
    <row r="18" spans="1:51" ht="24.75" customHeight="1" x14ac:dyDescent="0.15">
      <c r="A18" s="753"/>
      <c r="B18" s="754"/>
      <c r="C18" s="754"/>
      <c r="D18" s="754"/>
      <c r="E18" s="754"/>
      <c r="F18" s="755"/>
      <c r="G18" s="648" t="s">
        <v>642</v>
      </c>
      <c r="H18" s="649"/>
      <c r="I18" s="649"/>
      <c r="J18" s="649"/>
      <c r="K18" s="650"/>
      <c r="L18" s="651" t="s">
        <v>679</v>
      </c>
      <c r="M18" s="652"/>
      <c r="N18" s="652"/>
      <c r="O18" s="652"/>
      <c r="P18" s="652"/>
      <c r="Q18" s="652"/>
      <c r="R18" s="652"/>
      <c r="S18" s="652"/>
      <c r="T18" s="652"/>
      <c r="U18" s="652"/>
      <c r="V18" s="652"/>
      <c r="W18" s="652"/>
      <c r="X18" s="653"/>
      <c r="Y18" s="654">
        <v>17.8</v>
      </c>
      <c r="Z18" s="655"/>
      <c r="AA18" s="655"/>
      <c r="AB18" s="656"/>
      <c r="AC18" s="648" t="s">
        <v>648</v>
      </c>
      <c r="AD18" s="649"/>
      <c r="AE18" s="649"/>
      <c r="AF18" s="649"/>
      <c r="AG18" s="650"/>
      <c r="AH18" s="651" t="s">
        <v>665</v>
      </c>
      <c r="AI18" s="652"/>
      <c r="AJ18" s="652"/>
      <c r="AK18" s="652"/>
      <c r="AL18" s="652"/>
      <c r="AM18" s="652"/>
      <c r="AN18" s="652"/>
      <c r="AO18" s="652"/>
      <c r="AP18" s="652"/>
      <c r="AQ18" s="652"/>
      <c r="AR18" s="652"/>
      <c r="AS18" s="652"/>
      <c r="AT18" s="653"/>
      <c r="AU18" s="654">
        <v>3</v>
      </c>
      <c r="AV18" s="655"/>
      <c r="AW18" s="655"/>
      <c r="AX18" s="657"/>
      <c r="AY18" s="34">
        <f t="shared" ref="AY18:AY23" si="2">$AY$16</f>
        <v>2</v>
      </c>
    </row>
    <row r="19" spans="1:51" ht="24.75" customHeight="1" x14ac:dyDescent="0.15">
      <c r="A19" s="753"/>
      <c r="B19" s="754"/>
      <c r="C19" s="754"/>
      <c r="D19" s="754"/>
      <c r="E19" s="754"/>
      <c r="F19" s="755"/>
      <c r="G19" s="634" t="s">
        <v>648</v>
      </c>
      <c r="H19" s="635"/>
      <c r="I19" s="635"/>
      <c r="J19" s="635"/>
      <c r="K19" s="636"/>
      <c r="L19" s="637" t="s">
        <v>680</v>
      </c>
      <c r="M19" s="638"/>
      <c r="N19" s="638"/>
      <c r="O19" s="638"/>
      <c r="P19" s="638"/>
      <c r="Q19" s="638"/>
      <c r="R19" s="638"/>
      <c r="S19" s="638"/>
      <c r="T19" s="638"/>
      <c r="U19" s="638"/>
      <c r="V19" s="638"/>
      <c r="W19" s="638"/>
      <c r="X19" s="639"/>
      <c r="Y19" s="640">
        <v>2.2999999999999998</v>
      </c>
      <c r="Z19" s="641"/>
      <c r="AA19" s="641"/>
      <c r="AB19" s="642"/>
      <c r="AC19" s="634" t="s">
        <v>648</v>
      </c>
      <c r="AD19" s="635"/>
      <c r="AE19" s="635"/>
      <c r="AF19" s="635"/>
      <c r="AG19" s="636"/>
      <c r="AH19" s="637" t="s">
        <v>682</v>
      </c>
      <c r="AI19" s="638"/>
      <c r="AJ19" s="638"/>
      <c r="AK19" s="638"/>
      <c r="AL19" s="638"/>
      <c r="AM19" s="638"/>
      <c r="AN19" s="638"/>
      <c r="AO19" s="638"/>
      <c r="AP19" s="638"/>
      <c r="AQ19" s="638"/>
      <c r="AR19" s="638"/>
      <c r="AS19" s="638"/>
      <c r="AT19" s="639"/>
      <c r="AU19" s="640">
        <v>116</v>
      </c>
      <c r="AV19" s="641"/>
      <c r="AW19" s="641"/>
      <c r="AX19" s="643"/>
      <c r="AY19" s="34">
        <f t="shared" si="2"/>
        <v>2</v>
      </c>
    </row>
    <row r="20" spans="1:51" ht="24.75" customHeight="1" x14ac:dyDescent="0.15">
      <c r="A20" s="753"/>
      <c r="B20" s="754"/>
      <c r="C20" s="754"/>
      <c r="D20" s="754"/>
      <c r="E20" s="754"/>
      <c r="F20" s="755"/>
      <c r="G20" s="634" t="s">
        <v>652</v>
      </c>
      <c r="H20" s="635"/>
      <c r="I20" s="635"/>
      <c r="J20" s="635"/>
      <c r="K20" s="636"/>
      <c r="L20" s="637" t="s">
        <v>681</v>
      </c>
      <c r="M20" s="638"/>
      <c r="N20" s="638"/>
      <c r="O20" s="638"/>
      <c r="P20" s="638"/>
      <c r="Q20" s="638"/>
      <c r="R20" s="638"/>
      <c r="S20" s="638"/>
      <c r="T20" s="638"/>
      <c r="U20" s="638"/>
      <c r="V20" s="638"/>
      <c r="W20" s="638"/>
      <c r="X20" s="639"/>
      <c r="Y20" s="640">
        <v>3.9</v>
      </c>
      <c r="Z20" s="641"/>
      <c r="AA20" s="641"/>
      <c r="AB20" s="642"/>
      <c r="AC20" s="634" t="s">
        <v>649</v>
      </c>
      <c r="AD20" s="635"/>
      <c r="AE20" s="635"/>
      <c r="AF20" s="635"/>
      <c r="AG20" s="636"/>
      <c r="AH20" s="637" t="s">
        <v>649</v>
      </c>
      <c r="AI20" s="638"/>
      <c r="AJ20" s="638"/>
      <c r="AK20" s="638"/>
      <c r="AL20" s="638"/>
      <c r="AM20" s="638"/>
      <c r="AN20" s="638"/>
      <c r="AO20" s="638"/>
      <c r="AP20" s="638"/>
      <c r="AQ20" s="638"/>
      <c r="AR20" s="638"/>
      <c r="AS20" s="638"/>
      <c r="AT20" s="639"/>
      <c r="AU20" s="640">
        <v>1</v>
      </c>
      <c r="AV20" s="641"/>
      <c r="AW20" s="641"/>
      <c r="AX20" s="643"/>
      <c r="AY20" s="34">
        <f t="shared" si="2"/>
        <v>2</v>
      </c>
    </row>
    <row r="21" spans="1:51" ht="24.75" customHeight="1" x14ac:dyDescent="0.15">
      <c r="A21" s="753"/>
      <c r="B21" s="754"/>
      <c r="C21" s="754"/>
      <c r="D21" s="754"/>
      <c r="E21" s="754"/>
      <c r="F21" s="755"/>
      <c r="G21" s="634" t="s">
        <v>652</v>
      </c>
      <c r="H21" s="635"/>
      <c r="I21" s="635"/>
      <c r="J21" s="635"/>
      <c r="K21" s="636"/>
      <c r="L21" s="637" t="s">
        <v>653</v>
      </c>
      <c r="M21" s="638"/>
      <c r="N21" s="638"/>
      <c r="O21" s="638"/>
      <c r="P21" s="638"/>
      <c r="Q21" s="638"/>
      <c r="R21" s="638"/>
      <c r="S21" s="638"/>
      <c r="T21" s="638"/>
      <c r="U21" s="638"/>
      <c r="V21" s="638"/>
      <c r="W21" s="638"/>
      <c r="X21" s="639"/>
      <c r="Y21" s="640">
        <v>2.4</v>
      </c>
      <c r="Z21" s="641"/>
      <c r="AA21" s="641"/>
      <c r="AB21" s="642"/>
      <c r="AC21" s="634" t="s">
        <v>652</v>
      </c>
      <c r="AD21" s="635"/>
      <c r="AE21" s="635"/>
      <c r="AF21" s="635"/>
      <c r="AG21" s="636"/>
      <c r="AH21" s="637" t="s">
        <v>656</v>
      </c>
      <c r="AI21" s="638"/>
      <c r="AJ21" s="638"/>
      <c r="AK21" s="638"/>
      <c r="AL21" s="638"/>
      <c r="AM21" s="638"/>
      <c r="AN21" s="638"/>
      <c r="AO21" s="638"/>
      <c r="AP21" s="638"/>
      <c r="AQ21" s="638"/>
      <c r="AR21" s="638"/>
      <c r="AS21" s="638"/>
      <c r="AT21" s="639"/>
      <c r="AU21" s="640">
        <v>10</v>
      </c>
      <c r="AV21" s="641"/>
      <c r="AW21" s="641"/>
      <c r="AX21" s="643"/>
      <c r="AY21" s="34">
        <f t="shared" si="2"/>
        <v>2</v>
      </c>
    </row>
    <row r="22" spans="1:51" ht="24.75" customHeight="1" x14ac:dyDescent="0.15">
      <c r="A22" s="753"/>
      <c r="B22" s="754"/>
      <c r="C22" s="754"/>
      <c r="D22" s="754"/>
      <c r="E22" s="754"/>
      <c r="F22" s="755"/>
      <c r="G22" s="634"/>
      <c r="H22" s="635"/>
      <c r="I22" s="635"/>
      <c r="J22" s="635"/>
      <c r="K22" s="636"/>
      <c r="L22" s="637"/>
      <c r="M22" s="638"/>
      <c r="N22" s="638"/>
      <c r="O22" s="638"/>
      <c r="P22" s="638"/>
      <c r="Q22" s="638"/>
      <c r="R22" s="638"/>
      <c r="S22" s="638"/>
      <c r="T22" s="638"/>
      <c r="U22" s="638"/>
      <c r="V22" s="638"/>
      <c r="W22" s="638"/>
      <c r="X22" s="639"/>
      <c r="Y22" s="640"/>
      <c r="Z22" s="641"/>
      <c r="AA22" s="641"/>
      <c r="AB22" s="643"/>
      <c r="AC22" s="634" t="s">
        <v>652</v>
      </c>
      <c r="AD22" s="635"/>
      <c r="AE22" s="635"/>
      <c r="AF22" s="635"/>
      <c r="AG22" s="636"/>
      <c r="AH22" s="637" t="s">
        <v>653</v>
      </c>
      <c r="AI22" s="638"/>
      <c r="AJ22" s="638"/>
      <c r="AK22" s="638"/>
      <c r="AL22" s="638"/>
      <c r="AM22" s="638"/>
      <c r="AN22" s="638"/>
      <c r="AO22" s="638"/>
      <c r="AP22" s="638"/>
      <c r="AQ22" s="638"/>
      <c r="AR22" s="638"/>
      <c r="AS22" s="638"/>
      <c r="AT22" s="639"/>
      <c r="AU22" s="640">
        <v>13</v>
      </c>
      <c r="AV22" s="641"/>
      <c r="AW22" s="641"/>
      <c r="AX22" s="643"/>
      <c r="AY22" s="34">
        <f t="shared" si="2"/>
        <v>2</v>
      </c>
    </row>
    <row r="23" spans="1:51" ht="24.75" customHeight="1" thickBot="1" x14ac:dyDescent="0.2">
      <c r="A23" s="753"/>
      <c r="B23" s="754"/>
      <c r="C23" s="754"/>
      <c r="D23" s="754"/>
      <c r="E23" s="754"/>
      <c r="F23" s="755"/>
      <c r="G23" s="662" t="s">
        <v>18</v>
      </c>
      <c r="H23" s="663"/>
      <c r="I23" s="663"/>
      <c r="J23" s="663"/>
      <c r="K23" s="663"/>
      <c r="L23" s="664"/>
      <c r="M23" s="665"/>
      <c r="N23" s="665"/>
      <c r="O23" s="665"/>
      <c r="P23" s="665"/>
      <c r="Q23" s="665"/>
      <c r="R23" s="665"/>
      <c r="S23" s="665"/>
      <c r="T23" s="665"/>
      <c r="U23" s="665"/>
      <c r="V23" s="665"/>
      <c r="W23" s="665"/>
      <c r="X23" s="666"/>
      <c r="Y23" s="667">
        <f>SUM(Y18:AB22)</f>
        <v>26.4</v>
      </c>
      <c r="Z23" s="668"/>
      <c r="AA23" s="668"/>
      <c r="AB23" s="669"/>
      <c r="AC23" s="662" t="s">
        <v>18</v>
      </c>
      <c r="AD23" s="663"/>
      <c r="AE23" s="663"/>
      <c r="AF23" s="663"/>
      <c r="AG23" s="663"/>
      <c r="AH23" s="664"/>
      <c r="AI23" s="665"/>
      <c r="AJ23" s="665"/>
      <c r="AK23" s="665"/>
      <c r="AL23" s="665"/>
      <c r="AM23" s="665"/>
      <c r="AN23" s="665"/>
      <c r="AO23" s="665"/>
      <c r="AP23" s="665"/>
      <c r="AQ23" s="665"/>
      <c r="AR23" s="665"/>
      <c r="AS23" s="665"/>
      <c r="AT23" s="666"/>
      <c r="AU23" s="667">
        <f>SUM(AU18:AX22)</f>
        <v>143</v>
      </c>
      <c r="AV23" s="668"/>
      <c r="AW23" s="668"/>
      <c r="AX23" s="670"/>
      <c r="AY23" s="34">
        <f t="shared" si="2"/>
        <v>2</v>
      </c>
    </row>
    <row r="24" spans="1:51" ht="30" customHeight="1" x14ac:dyDescent="0.15">
      <c r="A24" s="753"/>
      <c r="B24" s="754"/>
      <c r="C24" s="754"/>
      <c r="D24" s="754"/>
      <c r="E24" s="754"/>
      <c r="F24" s="755"/>
      <c r="G24" s="658" t="s">
        <v>683</v>
      </c>
      <c r="H24" s="659"/>
      <c r="I24" s="659"/>
      <c r="J24" s="659"/>
      <c r="K24" s="659"/>
      <c r="L24" s="659"/>
      <c r="M24" s="659"/>
      <c r="N24" s="659"/>
      <c r="O24" s="659"/>
      <c r="P24" s="659"/>
      <c r="Q24" s="659"/>
      <c r="R24" s="659"/>
      <c r="S24" s="659"/>
      <c r="T24" s="659"/>
      <c r="U24" s="659"/>
      <c r="V24" s="659"/>
      <c r="W24" s="659"/>
      <c r="X24" s="659"/>
      <c r="Y24" s="659"/>
      <c r="Z24" s="659"/>
      <c r="AA24" s="659"/>
      <c r="AB24" s="661"/>
      <c r="AC24" s="658" t="s">
        <v>686</v>
      </c>
      <c r="AD24" s="659"/>
      <c r="AE24" s="659"/>
      <c r="AF24" s="659"/>
      <c r="AG24" s="659"/>
      <c r="AH24" s="659"/>
      <c r="AI24" s="659"/>
      <c r="AJ24" s="659"/>
      <c r="AK24" s="659"/>
      <c r="AL24" s="659"/>
      <c r="AM24" s="659"/>
      <c r="AN24" s="659"/>
      <c r="AO24" s="659"/>
      <c r="AP24" s="659"/>
      <c r="AQ24" s="659"/>
      <c r="AR24" s="659"/>
      <c r="AS24" s="659"/>
      <c r="AT24" s="659"/>
      <c r="AU24" s="659"/>
      <c r="AV24" s="659"/>
      <c r="AW24" s="659"/>
      <c r="AX24" s="660"/>
      <c r="AY24">
        <f>COUNTA($G$26,$AC$26)</f>
        <v>2</v>
      </c>
    </row>
    <row r="25" spans="1:51" ht="24.75" customHeight="1" x14ac:dyDescent="0.15">
      <c r="A25" s="753"/>
      <c r="B25" s="754"/>
      <c r="C25" s="754"/>
      <c r="D25" s="754"/>
      <c r="E25" s="754"/>
      <c r="F25" s="755"/>
      <c r="G25" s="136" t="s">
        <v>15</v>
      </c>
      <c r="H25" s="630"/>
      <c r="I25" s="630"/>
      <c r="J25" s="630"/>
      <c r="K25" s="630"/>
      <c r="L25" s="631" t="s">
        <v>16</v>
      </c>
      <c r="M25" s="630"/>
      <c r="N25" s="630"/>
      <c r="O25" s="630"/>
      <c r="P25" s="630"/>
      <c r="Q25" s="630"/>
      <c r="R25" s="630"/>
      <c r="S25" s="630"/>
      <c r="T25" s="630"/>
      <c r="U25" s="630"/>
      <c r="V25" s="630"/>
      <c r="W25" s="630"/>
      <c r="X25" s="632"/>
      <c r="Y25" s="644" t="s">
        <v>17</v>
      </c>
      <c r="Z25" s="645"/>
      <c r="AA25" s="645"/>
      <c r="AB25" s="646"/>
      <c r="AC25" s="136" t="s">
        <v>15</v>
      </c>
      <c r="AD25" s="630"/>
      <c r="AE25" s="630"/>
      <c r="AF25" s="630"/>
      <c r="AG25" s="630"/>
      <c r="AH25" s="631" t="s">
        <v>16</v>
      </c>
      <c r="AI25" s="630"/>
      <c r="AJ25" s="630"/>
      <c r="AK25" s="630"/>
      <c r="AL25" s="630"/>
      <c r="AM25" s="630"/>
      <c r="AN25" s="630"/>
      <c r="AO25" s="630"/>
      <c r="AP25" s="630"/>
      <c r="AQ25" s="630"/>
      <c r="AR25" s="630"/>
      <c r="AS25" s="630"/>
      <c r="AT25" s="632"/>
      <c r="AU25" s="644" t="s">
        <v>17</v>
      </c>
      <c r="AV25" s="645"/>
      <c r="AW25" s="645"/>
      <c r="AX25" s="647"/>
      <c r="AY25" s="34">
        <f>$AY$24</f>
        <v>2</v>
      </c>
    </row>
    <row r="26" spans="1:51" ht="24.75" customHeight="1" x14ac:dyDescent="0.15">
      <c r="A26" s="753"/>
      <c r="B26" s="754"/>
      <c r="C26" s="754"/>
      <c r="D26" s="754"/>
      <c r="E26" s="754"/>
      <c r="F26" s="755"/>
      <c r="G26" s="648" t="s">
        <v>642</v>
      </c>
      <c r="H26" s="649"/>
      <c r="I26" s="649"/>
      <c r="J26" s="649"/>
      <c r="K26" s="650"/>
      <c r="L26" s="651" t="s">
        <v>684</v>
      </c>
      <c r="M26" s="652"/>
      <c r="N26" s="652"/>
      <c r="O26" s="652"/>
      <c r="P26" s="652"/>
      <c r="Q26" s="652"/>
      <c r="R26" s="652"/>
      <c r="S26" s="652"/>
      <c r="T26" s="652"/>
      <c r="U26" s="652"/>
      <c r="V26" s="652"/>
      <c r="W26" s="652"/>
      <c r="X26" s="653"/>
      <c r="Y26" s="654">
        <v>47.5</v>
      </c>
      <c r="Z26" s="655"/>
      <c r="AA26" s="655"/>
      <c r="AB26" s="657"/>
      <c r="AC26" s="648" t="s">
        <v>642</v>
      </c>
      <c r="AD26" s="649"/>
      <c r="AE26" s="649"/>
      <c r="AF26" s="649"/>
      <c r="AG26" s="650"/>
      <c r="AH26" s="651" t="s">
        <v>688</v>
      </c>
      <c r="AI26" s="652"/>
      <c r="AJ26" s="652"/>
      <c r="AK26" s="652"/>
      <c r="AL26" s="652"/>
      <c r="AM26" s="652"/>
      <c r="AN26" s="652"/>
      <c r="AO26" s="652"/>
      <c r="AP26" s="652"/>
      <c r="AQ26" s="652"/>
      <c r="AR26" s="652"/>
      <c r="AS26" s="652"/>
      <c r="AT26" s="653"/>
      <c r="AU26" s="654">
        <v>30.8</v>
      </c>
      <c r="AV26" s="655"/>
      <c r="AW26" s="655"/>
      <c r="AX26" s="656"/>
      <c r="AY26" s="34">
        <f t="shared" ref="AY26:AY32" si="3">$AY$24</f>
        <v>2</v>
      </c>
    </row>
    <row r="27" spans="1:51" ht="24.75" customHeight="1" x14ac:dyDescent="0.15">
      <c r="A27" s="753"/>
      <c r="B27" s="754"/>
      <c r="C27" s="754"/>
      <c r="D27" s="754"/>
      <c r="E27" s="754"/>
      <c r="F27" s="755"/>
      <c r="G27" s="634" t="s">
        <v>648</v>
      </c>
      <c r="H27" s="635"/>
      <c r="I27" s="635"/>
      <c r="J27" s="635"/>
      <c r="K27" s="636"/>
      <c r="L27" s="637" t="s">
        <v>685</v>
      </c>
      <c r="M27" s="638"/>
      <c r="N27" s="638"/>
      <c r="O27" s="638"/>
      <c r="P27" s="638"/>
      <c r="Q27" s="638"/>
      <c r="R27" s="638"/>
      <c r="S27" s="638"/>
      <c r="T27" s="638"/>
      <c r="U27" s="638"/>
      <c r="V27" s="638"/>
      <c r="W27" s="638"/>
      <c r="X27" s="639"/>
      <c r="Y27" s="640">
        <v>150.5</v>
      </c>
      <c r="Z27" s="641"/>
      <c r="AA27" s="641"/>
      <c r="AB27" s="643"/>
      <c r="AC27" s="634" t="s">
        <v>648</v>
      </c>
      <c r="AD27" s="635"/>
      <c r="AE27" s="635"/>
      <c r="AF27" s="635"/>
      <c r="AG27" s="636"/>
      <c r="AH27" s="637" t="s">
        <v>655</v>
      </c>
      <c r="AI27" s="638"/>
      <c r="AJ27" s="638"/>
      <c r="AK27" s="638"/>
      <c r="AL27" s="638"/>
      <c r="AM27" s="638"/>
      <c r="AN27" s="638"/>
      <c r="AO27" s="638"/>
      <c r="AP27" s="638"/>
      <c r="AQ27" s="638"/>
      <c r="AR27" s="638"/>
      <c r="AS27" s="638"/>
      <c r="AT27" s="639"/>
      <c r="AU27" s="640">
        <v>2.5</v>
      </c>
      <c r="AV27" s="641"/>
      <c r="AW27" s="641"/>
      <c r="AX27" s="642"/>
      <c r="AY27" s="34">
        <f t="shared" si="3"/>
        <v>2</v>
      </c>
    </row>
    <row r="28" spans="1:51" ht="24.75" customHeight="1" x14ac:dyDescent="0.15">
      <c r="A28" s="753"/>
      <c r="B28" s="754"/>
      <c r="C28" s="754"/>
      <c r="D28" s="754"/>
      <c r="E28" s="754"/>
      <c r="F28" s="755"/>
      <c r="G28" s="634" t="s">
        <v>652</v>
      </c>
      <c r="H28" s="635"/>
      <c r="I28" s="635"/>
      <c r="J28" s="635"/>
      <c r="K28" s="636"/>
      <c r="L28" s="637" t="s">
        <v>653</v>
      </c>
      <c r="M28" s="638"/>
      <c r="N28" s="638"/>
      <c r="O28" s="638"/>
      <c r="P28" s="638"/>
      <c r="Q28" s="638"/>
      <c r="R28" s="638"/>
      <c r="S28" s="638"/>
      <c r="T28" s="638"/>
      <c r="U28" s="638"/>
      <c r="V28" s="638"/>
      <c r="W28" s="638"/>
      <c r="X28" s="639"/>
      <c r="Y28" s="640">
        <v>19.8</v>
      </c>
      <c r="Z28" s="641"/>
      <c r="AA28" s="641"/>
      <c r="AB28" s="643"/>
      <c r="AC28" s="634" t="s">
        <v>652</v>
      </c>
      <c r="AD28" s="635"/>
      <c r="AE28" s="635"/>
      <c r="AF28" s="635"/>
      <c r="AG28" s="636"/>
      <c r="AH28" s="637" t="s">
        <v>689</v>
      </c>
      <c r="AI28" s="638"/>
      <c r="AJ28" s="638"/>
      <c r="AK28" s="638"/>
      <c r="AL28" s="638"/>
      <c r="AM28" s="638"/>
      <c r="AN28" s="638"/>
      <c r="AO28" s="638"/>
      <c r="AP28" s="638"/>
      <c r="AQ28" s="638"/>
      <c r="AR28" s="638"/>
      <c r="AS28" s="638"/>
      <c r="AT28" s="639"/>
      <c r="AU28" s="640">
        <v>1.8</v>
      </c>
      <c r="AV28" s="641"/>
      <c r="AW28" s="641"/>
      <c r="AX28" s="642"/>
      <c r="AY28" s="34">
        <f t="shared" si="3"/>
        <v>2</v>
      </c>
    </row>
    <row r="29" spans="1:51" ht="24.75" customHeight="1" x14ac:dyDescent="0.15">
      <c r="A29" s="753"/>
      <c r="B29" s="754"/>
      <c r="C29" s="754"/>
      <c r="D29" s="754"/>
      <c r="E29" s="754"/>
      <c r="F29" s="755"/>
      <c r="G29" s="634"/>
      <c r="H29" s="635"/>
      <c r="I29" s="635"/>
      <c r="J29" s="635"/>
      <c r="K29" s="636"/>
      <c r="L29" s="637"/>
      <c r="M29" s="638"/>
      <c r="N29" s="638"/>
      <c r="O29" s="638"/>
      <c r="P29" s="638"/>
      <c r="Q29" s="638"/>
      <c r="R29" s="638"/>
      <c r="S29" s="638"/>
      <c r="T29" s="638"/>
      <c r="U29" s="638"/>
      <c r="V29" s="638"/>
      <c r="W29" s="638"/>
      <c r="X29" s="639"/>
      <c r="Y29" s="640"/>
      <c r="Z29" s="641"/>
      <c r="AA29" s="641"/>
      <c r="AB29" s="643"/>
      <c r="AC29" s="634" t="s">
        <v>687</v>
      </c>
      <c r="AD29" s="635"/>
      <c r="AE29" s="635"/>
      <c r="AF29" s="635"/>
      <c r="AG29" s="636"/>
      <c r="AH29" s="637" t="s">
        <v>690</v>
      </c>
      <c r="AI29" s="638"/>
      <c r="AJ29" s="638"/>
      <c r="AK29" s="638"/>
      <c r="AL29" s="638"/>
      <c r="AM29" s="638"/>
      <c r="AN29" s="638"/>
      <c r="AO29" s="638"/>
      <c r="AP29" s="638"/>
      <c r="AQ29" s="638"/>
      <c r="AR29" s="638"/>
      <c r="AS29" s="638"/>
      <c r="AT29" s="639"/>
      <c r="AU29" s="640">
        <v>0.2</v>
      </c>
      <c r="AV29" s="641"/>
      <c r="AW29" s="641"/>
      <c r="AX29" s="642"/>
      <c r="AY29" s="34">
        <f t="shared" si="3"/>
        <v>2</v>
      </c>
    </row>
    <row r="30" spans="1:51" ht="24.75" customHeight="1" x14ac:dyDescent="0.15">
      <c r="A30" s="753"/>
      <c r="B30" s="754"/>
      <c r="C30" s="754"/>
      <c r="D30" s="754"/>
      <c r="E30" s="754"/>
      <c r="F30" s="755"/>
      <c r="G30" s="634"/>
      <c r="H30" s="635"/>
      <c r="I30" s="635"/>
      <c r="J30" s="635"/>
      <c r="K30" s="636"/>
      <c r="L30" s="637"/>
      <c r="M30" s="638"/>
      <c r="N30" s="638"/>
      <c r="O30" s="638"/>
      <c r="P30" s="638"/>
      <c r="Q30" s="638"/>
      <c r="R30" s="638"/>
      <c r="S30" s="638"/>
      <c r="T30" s="638"/>
      <c r="U30" s="638"/>
      <c r="V30" s="638"/>
      <c r="W30" s="638"/>
      <c r="X30" s="639"/>
      <c r="Y30" s="640"/>
      <c r="Z30" s="641"/>
      <c r="AA30" s="641"/>
      <c r="AB30" s="643"/>
      <c r="AC30" s="634" t="s">
        <v>652</v>
      </c>
      <c r="AD30" s="635"/>
      <c r="AE30" s="635"/>
      <c r="AF30" s="635"/>
      <c r="AG30" s="636"/>
      <c r="AH30" s="637" t="s">
        <v>661</v>
      </c>
      <c r="AI30" s="638"/>
      <c r="AJ30" s="638"/>
      <c r="AK30" s="638"/>
      <c r="AL30" s="638"/>
      <c r="AM30" s="638"/>
      <c r="AN30" s="638"/>
      <c r="AO30" s="638"/>
      <c r="AP30" s="638"/>
      <c r="AQ30" s="638"/>
      <c r="AR30" s="638"/>
      <c r="AS30" s="638"/>
      <c r="AT30" s="639"/>
      <c r="AU30" s="640">
        <v>3.9</v>
      </c>
      <c r="AV30" s="641"/>
      <c r="AW30" s="641"/>
      <c r="AX30" s="642"/>
      <c r="AY30" s="34">
        <f t="shared" si="3"/>
        <v>2</v>
      </c>
    </row>
    <row r="31" spans="1:51" ht="24.75" customHeight="1" x14ac:dyDescent="0.15">
      <c r="A31" s="753"/>
      <c r="B31" s="754"/>
      <c r="C31" s="754"/>
      <c r="D31" s="754"/>
      <c r="E31" s="754"/>
      <c r="F31" s="755"/>
      <c r="G31" s="634"/>
      <c r="H31" s="635"/>
      <c r="I31" s="635"/>
      <c r="J31" s="635"/>
      <c r="K31" s="636"/>
      <c r="L31" s="637"/>
      <c r="M31" s="638"/>
      <c r="N31" s="638"/>
      <c r="O31" s="638"/>
      <c r="P31" s="638"/>
      <c r="Q31" s="638"/>
      <c r="R31" s="638"/>
      <c r="S31" s="638"/>
      <c r="T31" s="638"/>
      <c r="U31" s="638"/>
      <c r="V31" s="638"/>
      <c r="W31" s="638"/>
      <c r="X31" s="639"/>
      <c r="Y31" s="640"/>
      <c r="Z31" s="641"/>
      <c r="AA31" s="641"/>
      <c r="AB31" s="642"/>
      <c r="AC31" s="634" t="s">
        <v>652</v>
      </c>
      <c r="AD31" s="635"/>
      <c r="AE31" s="635"/>
      <c r="AF31" s="635"/>
      <c r="AG31" s="636"/>
      <c r="AH31" s="637" t="s">
        <v>653</v>
      </c>
      <c r="AI31" s="638"/>
      <c r="AJ31" s="638"/>
      <c r="AK31" s="638"/>
      <c r="AL31" s="638"/>
      <c r="AM31" s="638"/>
      <c r="AN31" s="638"/>
      <c r="AO31" s="638"/>
      <c r="AP31" s="638"/>
      <c r="AQ31" s="638"/>
      <c r="AR31" s="638"/>
      <c r="AS31" s="638"/>
      <c r="AT31" s="639"/>
      <c r="AU31" s="640">
        <v>4</v>
      </c>
      <c r="AV31" s="641"/>
      <c r="AW31" s="641"/>
      <c r="AX31" s="642"/>
      <c r="AY31" s="34">
        <f t="shared" si="3"/>
        <v>2</v>
      </c>
    </row>
    <row r="32" spans="1:51" ht="24.75" customHeight="1" thickBot="1" x14ac:dyDescent="0.2">
      <c r="A32" s="753"/>
      <c r="B32" s="754"/>
      <c r="C32" s="754"/>
      <c r="D32" s="754"/>
      <c r="E32" s="754"/>
      <c r="F32" s="755"/>
      <c r="G32" s="756" t="s">
        <v>18</v>
      </c>
      <c r="H32" s="757"/>
      <c r="I32" s="757"/>
      <c r="J32" s="757"/>
      <c r="K32" s="757"/>
      <c r="L32" s="758"/>
      <c r="M32" s="759"/>
      <c r="N32" s="759"/>
      <c r="O32" s="759"/>
      <c r="P32" s="759"/>
      <c r="Q32" s="759"/>
      <c r="R32" s="759"/>
      <c r="S32" s="759"/>
      <c r="T32" s="759"/>
      <c r="U32" s="759"/>
      <c r="V32" s="759"/>
      <c r="W32" s="759"/>
      <c r="X32" s="760"/>
      <c r="Y32" s="761">
        <f>SUM(Y26:AB31)</f>
        <v>217.8</v>
      </c>
      <c r="Z32" s="762"/>
      <c r="AA32" s="762"/>
      <c r="AB32" s="763"/>
      <c r="AC32" s="756" t="s">
        <v>18</v>
      </c>
      <c r="AD32" s="757"/>
      <c r="AE32" s="757"/>
      <c r="AF32" s="757"/>
      <c r="AG32" s="757"/>
      <c r="AH32" s="758"/>
      <c r="AI32" s="759"/>
      <c r="AJ32" s="759"/>
      <c r="AK32" s="759"/>
      <c r="AL32" s="759"/>
      <c r="AM32" s="759"/>
      <c r="AN32" s="759"/>
      <c r="AO32" s="759"/>
      <c r="AP32" s="759"/>
      <c r="AQ32" s="759"/>
      <c r="AR32" s="759"/>
      <c r="AS32" s="759"/>
      <c r="AT32" s="760"/>
      <c r="AU32" s="761">
        <f>SUM(AU26:AX31)</f>
        <v>43.199999999999996</v>
      </c>
      <c r="AV32" s="762"/>
      <c r="AW32" s="762"/>
      <c r="AX32" s="764"/>
      <c r="AY32" s="34">
        <f t="shared" si="3"/>
        <v>2</v>
      </c>
    </row>
    <row r="33" spans="1:51" ht="30" customHeight="1" x14ac:dyDescent="0.15">
      <c r="A33" s="753"/>
      <c r="B33" s="754"/>
      <c r="C33" s="754"/>
      <c r="D33" s="754"/>
      <c r="E33" s="754"/>
      <c r="F33" s="755"/>
      <c r="G33" s="658" t="s">
        <v>691</v>
      </c>
      <c r="H33" s="659"/>
      <c r="I33" s="659"/>
      <c r="J33" s="659"/>
      <c r="K33" s="659"/>
      <c r="L33" s="659"/>
      <c r="M33" s="659"/>
      <c r="N33" s="659"/>
      <c r="O33" s="659"/>
      <c r="P33" s="659"/>
      <c r="Q33" s="659"/>
      <c r="R33" s="659"/>
      <c r="S33" s="659"/>
      <c r="T33" s="659"/>
      <c r="U33" s="659"/>
      <c r="V33" s="659"/>
      <c r="W33" s="659"/>
      <c r="X33" s="659"/>
      <c r="Y33" s="659"/>
      <c r="Z33" s="659"/>
      <c r="AA33" s="659"/>
      <c r="AB33" s="661"/>
      <c r="AC33" s="658" t="s">
        <v>692</v>
      </c>
      <c r="AD33" s="659"/>
      <c r="AE33" s="659"/>
      <c r="AF33" s="659"/>
      <c r="AG33" s="659"/>
      <c r="AH33" s="659"/>
      <c r="AI33" s="659"/>
      <c r="AJ33" s="659"/>
      <c r="AK33" s="659"/>
      <c r="AL33" s="659"/>
      <c r="AM33" s="659"/>
      <c r="AN33" s="659"/>
      <c r="AO33" s="659"/>
      <c r="AP33" s="659"/>
      <c r="AQ33" s="659"/>
      <c r="AR33" s="659"/>
      <c r="AS33" s="659"/>
      <c r="AT33" s="659"/>
      <c r="AU33" s="659"/>
      <c r="AV33" s="659"/>
      <c r="AW33" s="659"/>
      <c r="AX33" s="660"/>
      <c r="AY33">
        <f>COUNTA($G$35,$AC$35)</f>
        <v>2</v>
      </c>
    </row>
    <row r="34" spans="1:51" ht="24.75" customHeight="1" x14ac:dyDescent="0.15">
      <c r="A34" s="753"/>
      <c r="B34" s="754"/>
      <c r="C34" s="754"/>
      <c r="D34" s="754"/>
      <c r="E34" s="754"/>
      <c r="F34" s="755"/>
      <c r="G34" s="136" t="s">
        <v>15</v>
      </c>
      <c r="H34" s="630"/>
      <c r="I34" s="630"/>
      <c r="J34" s="630"/>
      <c r="K34" s="630"/>
      <c r="L34" s="631" t="s">
        <v>16</v>
      </c>
      <c r="M34" s="630"/>
      <c r="N34" s="630"/>
      <c r="O34" s="630"/>
      <c r="P34" s="630"/>
      <c r="Q34" s="630"/>
      <c r="R34" s="630"/>
      <c r="S34" s="630"/>
      <c r="T34" s="630"/>
      <c r="U34" s="630"/>
      <c r="V34" s="630"/>
      <c r="W34" s="630"/>
      <c r="X34" s="632"/>
      <c r="Y34" s="644" t="s">
        <v>17</v>
      </c>
      <c r="Z34" s="645"/>
      <c r="AA34" s="645"/>
      <c r="AB34" s="646"/>
      <c r="AC34" s="136" t="s">
        <v>15</v>
      </c>
      <c r="AD34" s="630"/>
      <c r="AE34" s="630"/>
      <c r="AF34" s="630"/>
      <c r="AG34" s="630"/>
      <c r="AH34" s="631" t="s">
        <v>16</v>
      </c>
      <c r="AI34" s="630"/>
      <c r="AJ34" s="630"/>
      <c r="AK34" s="630"/>
      <c r="AL34" s="630"/>
      <c r="AM34" s="630"/>
      <c r="AN34" s="630"/>
      <c r="AO34" s="630"/>
      <c r="AP34" s="630"/>
      <c r="AQ34" s="630"/>
      <c r="AR34" s="630"/>
      <c r="AS34" s="630"/>
      <c r="AT34" s="632"/>
      <c r="AU34" s="644" t="s">
        <v>17</v>
      </c>
      <c r="AV34" s="645"/>
      <c r="AW34" s="645"/>
      <c r="AX34" s="647"/>
      <c r="AY34" s="34">
        <f t="shared" ref="AY34:AY39" si="4">$AY$33</f>
        <v>2</v>
      </c>
    </row>
    <row r="35" spans="1:51" ht="24.75" customHeight="1" x14ac:dyDescent="0.15">
      <c r="A35" s="753"/>
      <c r="B35" s="754"/>
      <c r="C35" s="754"/>
      <c r="D35" s="754"/>
      <c r="E35" s="754"/>
      <c r="F35" s="755"/>
      <c r="G35" s="648" t="s">
        <v>642</v>
      </c>
      <c r="H35" s="649"/>
      <c r="I35" s="649"/>
      <c r="J35" s="649"/>
      <c r="K35" s="650"/>
      <c r="L35" s="651" t="s">
        <v>650</v>
      </c>
      <c r="M35" s="652"/>
      <c r="N35" s="652"/>
      <c r="O35" s="652"/>
      <c r="P35" s="652"/>
      <c r="Q35" s="652"/>
      <c r="R35" s="652"/>
      <c r="S35" s="652"/>
      <c r="T35" s="652"/>
      <c r="U35" s="652"/>
      <c r="V35" s="652"/>
      <c r="W35" s="652"/>
      <c r="X35" s="653"/>
      <c r="Y35" s="654">
        <v>185.1</v>
      </c>
      <c r="Z35" s="655"/>
      <c r="AA35" s="655"/>
      <c r="AB35" s="657"/>
      <c r="AC35" s="648" t="s">
        <v>642</v>
      </c>
      <c r="AD35" s="649"/>
      <c r="AE35" s="649"/>
      <c r="AF35" s="649"/>
      <c r="AG35" s="650"/>
      <c r="AH35" s="651" t="s">
        <v>694</v>
      </c>
      <c r="AI35" s="652"/>
      <c r="AJ35" s="652"/>
      <c r="AK35" s="652"/>
      <c r="AL35" s="652"/>
      <c r="AM35" s="652"/>
      <c r="AN35" s="652"/>
      <c r="AO35" s="652"/>
      <c r="AP35" s="652"/>
      <c r="AQ35" s="652"/>
      <c r="AR35" s="652"/>
      <c r="AS35" s="652"/>
      <c r="AT35" s="653"/>
      <c r="AU35" s="654">
        <v>8.6</v>
      </c>
      <c r="AV35" s="655"/>
      <c r="AW35" s="655"/>
      <c r="AX35" s="656"/>
      <c r="AY35" s="34">
        <f t="shared" si="4"/>
        <v>2</v>
      </c>
    </row>
    <row r="36" spans="1:51" ht="24.75" customHeight="1" x14ac:dyDescent="0.15">
      <c r="A36" s="753"/>
      <c r="B36" s="754"/>
      <c r="C36" s="754"/>
      <c r="D36" s="754"/>
      <c r="E36" s="754"/>
      <c r="F36" s="755"/>
      <c r="G36" s="634" t="s">
        <v>652</v>
      </c>
      <c r="H36" s="635"/>
      <c r="I36" s="635"/>
      <c r="J36" s="635"/>
      <c r="K36" s="636"/>
      <c r="L36" s="637" t="s">
        <v>693</v>
      </c>
      <c r="M36" s="638"/>
      <c r="N36" s="638"/>
      <c r="O36" s="638"/>
      <c r="P36" s="638"/>
      <c r="Q36" s="638"/>
      <c r="R36" s="638"/>
      <c r="S36" s="638"/>
      <c r="T36" s="638"/>
      <c r="U36" s="638"/>
      <c r="V36" s="638"/>
      <c r="W36" s="638"/>
      <c r="X36" s="639"/>
      <c r="Y36" s="640">
        <v>504.4</v>
      </c>
      <c r="Z36" s="641"/>
      <c r="AA36" s="641"/>
      <c r="AB36" s="643"/>
      <c r="AC36" s="634" t="s">
        <v>664</v>
      </c>
      <c r="AD36" s="635"/>
      <c r="AE36" s="635"/>
      <c r="AF36" s="635"/>
      <c r="AG36" s="636"/>
      <c r="AH36" s="637" t="s">
        <v>667</v>
      </c>
      <c r="AI36" s="638"/>
      <c r="AJ36" s="638"/>
      <c r="AK36" s="638"/>
      <c r="AL36" s="638"/>
      <c r="AM36" s="638"/>
      <c r="AN36" s="638"/>
      <c r="AO36" s="638"/>
      <c r="AP36" s="638"/>
      <c r="AQ36" s="638"/>
      <c r="AR36" s="638"/>
      <c r="AS36" s="638"/>
      <c r="AT36" s="639"/>
      <c r="AU36" s="640">
        <v>0.1</v>
      </c>
      <c r="AV36" s="641"/>
      <c r="AW36" s="641"/>
      <c r="AX36" s="642"/>
      <c r="AY36" s="34">
        <f t="shared" si="4"/>
        <v>2</v>
      </c>
    </row>
    <row r="37" spans="1:51" ht="24.75" customHeight="1" x14ac:dyDescent="0.15">
      <c r="A37" s="753"/>
      <c r="B37" s="754"/>
      <c r="C37" s="754"/>
      <c r="D37" s="754"/>
      <c r="E37" s="754"/>
      <c r="F37" s="755"/>
      <c r="G37" s="634" t="s">
        <v>652</v>
      </c>
      <c r="H37" s="635"/>
      <c r="I37" s="635"/>
      <c r="J37" s="635"/>
      <c r="K37" s="636"/>
      <c r="L37" s="637" t="s">
        <v>656</v>
      </c>
      <c r="M37" s="638"/>
      <c r="N37" s="638"/>
      <c r="O37" s="638"/>
      <c r="P37" s="638"/>
      <c r="Q37" s="638"/>
      <c r="R37" s="638"/>
      <c r="S37" s="638"/>
      <c r="T37" s="638"/>
      <c r="U37" s="638"/>
      <c r="V37" s="638"/>
      <c r="W37" s="638"/>
      <c r="X37" s="639"/>
      <c r="Y37" s="640">
        <v>34.4</v>
      </c>
      <c r="Z37" s="641"/>
      <c r="AA37" s="641"/>
      <c r="AB37" s="643"/>
      <c r="AC37" s="634" t="s">
        <v>652</v>
      </c>
      <c r="AD37" s="635"/>
      <c r="AE37" s="635"/>
      <c r="AF37" s="635"/>
      <c r="AG37" s="636"/>
      <c r="AH37" s="637" t="s">
        <v>656</v>
      </c>
      <c r="AI37" s="638"/>
      <c r="AJ37" s="638"/>
      <c r="AK37" s="638"/>
      <c r="AL37" s="638"/>
      <c r="AM37" s="638"/>
      <c r="AN37" s="638"/>
      <c r="AO37" s="638"/>
      <c r="AP37" s="638"/>
      <c r="AQ37" s="638"/>
      <c r="AR37" s="638"/>
      <c r="AS37" s="638"/>
      <c r="AT37" s="639"/>
      <c r="AU37" s="640">
        <v>0.9</v>
      </c>
      <c r="AV37" s="641"/>
      <c r="AW37" s="641"/>
      <c r="AX37" s="642"/>
      <c r="AY37" s="34">
        <f t="shared" si="4"/>
        <v>2</v>
      </c>
    </row>
    <row r="38" spans="1:51" ht="24.75" customHeight="1" x14ac:dyDescent="0.15">
      <c r="A38" s="753"/>
      <c r="B38" s="754"/>
      <c r="C38" s="754"/>
      <c r="D38" s="754"/>
      <c r="E38" s="754"/>
      <c r="F38" s="755"/>
      <c r="G38" s="634"/>
      <c r="H38" s="635"/>
      <c r="I38" s="635"/>
      <c r="J38" s="635"/>
      <c r="K38" s="636"/>
      <c r="L38" s="637"/>
      <c r="M38" s="638"/>
      <c r="N38" s="638"/>
      <c r="O38" s="638"/>
      <c r="P38" s="638"/>
      <c r="Q38" s="638"/>
      <c r="R38" s="638"/>
      <c r="S38" s="638"/>
      <c r="T38" s="638"/>
      <c r="U38" s="638"/>
      <c r="V38" s="638"/>
      <c r="W38" s="638"/>
      <c r="X38" s="639"/>
      <c r="Y38" s="640"/>
      <c r="Z38" s="641"/>
      <c r="AA38" s="641"/>
      <c r="AB38" s="642"/>
      <c r="AC38" s="634" t="s">
        <v>652</v>
      </c>
      <c r="AD38" s="635"/>
      <c r="AE38" s="635"/>
      <c r="AF38" s="635"/>
      <c r="AG38" s="636"/>
      <c r="AH38" s="637" t="s">
        <v>653</v>
      </c>
      <c r="AI38" s="638"/>
      <c r="AJ38" s="638"/>
      <c r="AK38" s="638"/>
      <c r="AL38" s="638"/>
      <c r="AM38" s="638"/>
      <c r="AN38" s="638"/>
      <c r="AO38" s="638"/>
      <c r="AP38" s="638"/>
      <c r="AQ38" s="638"/>
      <c r="AR38" s="638"/>
      <c r="AS38" s="638"/>
      <c r="AT38" s="639"/>
      <c r="AU38" s="640">
        <v>1</v>
      </c>
      <c r="AV38" s="641"/>
      <c r="AW38" s="641"/>
      <c r="AX38" s="642"/>
      <c r="AY38" s="34">
        <f t="shared" si="4"/>
        <v>2</v>
      </c>
    </row>
    <row r="39" spans="1:51" ht="24.75" customHeight="1" x14ac:dyDescent="0.15">
      <c r="A39" s="753"/>
      <c r="B39" s="754"/>
      <c r="C39" s="754"/>
      <c r="D39" s="754"/>
      <c r="E39" s="754"/>
      <c r="F39" s="755"/>
      <c r="G39" s="662" t="s">
        <v>18</v>
      </c>
      <c r="H39" s="663"/>
      <c r="I39" s="663"/>
      <c r="J39" s="663"/>
      <c r="K39" s="663"/>
      <c r="L39" s="664"/>
      <c r="M39" s="665"/>
      <c r="N39" s="665"/>
      <c r="O39" s="665"/>
      <c r="P39" s="665"/>
      <c r="Q39" s="665"/>
      <c r="R39" s="665"/>
      <c r="S39" s="665"/>
      <c r="T39" s="665"/>
      <c r="U39" s="665"/>
      <c r="V39" s="665"/>
      <c r="W39" s="665"/>
      <c r="X39" s="666"/>
      <c r="Y39" s="667">
        <f>SUM(Y35:AB38)</f>
        <v>723.9</v>
      </c>
      <c r="Z39" s="668"/>
      <c r="AA39" s="668"/>
      <c r="AB39" s="669"/>
      <c r="AC39" s="662" t="s">
        <v>18</v>
      </c>
      <c r="AD39" s="663"/>
      <c r="AE39" s="663"/>
      <c r="AF39" s="663"/>
      <c r="AG39" s="663"/>
      <c r="AH39" s="664"/>
      <c r="AI39" s="665"/>
      <c r="AJ39" s="665"/>
      <c r="AK39" s="665"/>
      <c r="AL39" s="665"/>
      <c r="AM39" s="665"/>
      <c r="AN39" s="665"/>
      <c r="AO39" s="665"/>
      <c r="AP39" s="665"/>
      <c r="AQ39" s="665"/>
      <c r="AR39" s="665"/>
      <c r="AS39" s="665"/>
      <c r="AT39" s="666"/>
      <c r="AU39" s="667">
        <f>SUM(AU35:AX38)</f>
        <v>10.6</v>
      </c>
      <c r="AV39" s="668"/>
      <c r="AW39" s="668"/>
      <c r="AX39" s="670"/>
      <c r="AY39" s="34">
        <f t="shared" si="4"/>
        <v>2</v>
      </c>
    </row>
    <row r="40" spans="1:51" ht="24.75" customHeight="1" x14ac:dyDescent="0.15">
      <c r="A40" s="37"/>
      <c r="B40" s="37"/>
      <c r="C40" s="37"/>
      <c r="D40" s="37"/>
      <c r="E40" s="37"/>
      <c r="F40" s="37"/>
      <c r="G40" s="38"/>
      <c r="H40" s="38"/>
      <c r="I40" s="38"/>
      <c r="J40" s="38"/>
      <c r="K40" s="38"/>
      <c r="L40" s="39"/>
      <c r="M40" s="38"/>
      <c r="N40" s="38"/>
      <c r="O40" s="38"/>
      <c r="P40" s="38"/>
      <c r="Q40" s="38"/>
      <c r="R40" s="38"/>
      <c r="S40" s="38"/>
      <c r="T40" s="38"/>
      <c r="U40" s="38"/>
      <c r="V40" s="38"/>
      <c r="W40" s="38"/>
      <c r="X40" s="38"/>
      <c r="Y40" s="40"/>
      <c r="Z40" s="40"/>
      <c r="AA40" s="40"/>
      <c r="AB40" s="40"/>
      <c r="AC40" s="38"/>
      <c r="AD40" s="38"/>
      <c r="AE40" s="38"/>
      <c r="AF40" s="38"/>
      <c r="AG40" s="38"/>
      <c r="AH40" s="39"/>
      <c r="AI40" s="38"/>
      <c r="AJ40" s="38"/>
      <c r="AK40" s="38"/>
      <c r="AL40" s="38"/>
      <c r="AM40" s="38"/>
      <c r="AN40" s="38"/>
      <c r="AO40" s="38"/>
      <c r="AP40" s="38"/>
      <c r="AQ40" s="38"/>
      <c r="AR40" s="38"/>
      <c r="AS40" s="38"/>
      <c r="AT40" s="38"/>
      <c r="AU40" s="40"/>
      <c r="AV40" s="40"/>
      <c r="AW40" s="40"/>
      <c r="AX40" s="40"/>
    </row>
  </sheetData>
  <sheetProtection formatRows="0"/>
  <mergeCells count="209">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AU8:AX8"/>
    <mergeCell ref="AU5:AX5"/>
    <mergeCell ref="G6:K6"/>
    <mergeCell ref="L6:X6"/>
    <mergeCell ref="Y6:AB6"/>
    <mergeCell ref="AC6:AG6"/>
    <mergeCell ref="AH6:AT6"/>
    <mergeCell ref="AU6:AX6"/>
    <mergeCell ref="G7:K7"/>
    <mergeCell ref="L7:X7"/>
    <mergeCell ref="Y7:AB7"/>
    <mergeCell ref="AC7:AG7"/>
    <mergeCell ref="AH7:AT7"/>
    <mergeCell ref="AU7:AX7"/>
    <mergeCell ref="G5:K5"/>
    <mergeCell ref="L5:X5"/>
    <mergeCell ref="Y5:AB5"/>
    <mergeCell ref="AC5:AG5"/>
    <mergeCell ref="AH5:AT5"/>
    <mergeCell ref="G8:K8"/>
    <mergeCell ref="L8:X8"/>
    <mergeCell ref="Y8:AB8"/>
    <mergeCell ref="AC8:AG8"/>
    <mergeCell ref="AH8:AT8"/>
    <mergeCell ref="G11:K11"/>
    <mergeCell ref="L11:X11"/>
    <mergeCell ref="Y11:AB11"/>
    <mergeCell ref="AC11:AG11"/>
    <mergeCell ref="AH11:AT11"/>
    <mergeCell ref="AU11:AX11"/>
    <mergeCell ref="G9:AB9"/>
    <mergeCell ref="AC9:AX9"/>
    <mergeCell ref="G10:K10"/>
    <mergeCell ref="L10:X10"/>
    <mergeCell ref="Y10:AB10"/>
    <mergeCell ref="AC10:AG10"/>
    <mergeCell ref="AH10:AT10"/>
    <mergeCell ref="AU10:AX10"/>
    <mergeCell ref="G13:K13"/>
    <mergeCell ref="L13:X13"/>
    <mergeCell ref="Y13:AB13"/>
    <mergeCell ref="AC13:AG13"/>
    <mergeCell ref="AH13:AT13"/>
    <mergeCell ref="AU13:AX13"/>
    <mergeCell ref="G12:K12"/>
    <mergeCell ref="L12:X12"/>
    <mergeCell ref="Y12:AB12"/>
    <mergeCell ref="AC12:AG12"/>
    <mergeCell ref="AH12:AT12"/>
    <mergeCell ref="AU12:AX12"/>
    <mergeCell ref="G15:K15"/>
    <mergeCell ref="L15:X15"/>
    <mergeCell ref="Y15:AB15"/>
    <mergeCell ref="AC15:AG15"/>
    <mergeCell ref="AH15:AT15"/>
    <mergeCell ref="AU15:AX15"/>
    <mergeCell ref="G14:K14"/>
    <mergeCell ref="L14:X14"/>
    <mergeCell ref="Y14:AB14"/>
    <mergeCell ref="AC14:AG14"/>
    <mergeCell ref="AH14:AT14"/>
    <mergeCell ref="AU14:AX14"/>
    <mergeCell ref="G18:K18"/>
    <mergeCell ref="L18:X18"/>
    <mergeCell ref="Y18:AB18"/>
    <mergeCell ref="AC18:AG18"/>
    <mergeCell ref="AH18:AT18"/>
    <mergeCell ref="AU18:AX18"/>
    <mergeCell ref="G16:AB16"/>
    <mergeCell ref="AC16:AX16"/>
    <mergeCell ref="G17:K17"/>
    <mergeCell ref="L17:X17"/>
    <mergeCell ref="Y17:AB17"/>
    <mergeCell ref="AC17:AG17"/>
    <mergeCell ref="AH17:AT17"/>
    <mergeCell ref="AU17:AX17"/>
    <mergeCell ref="G20:K20"/>
    <mergeCell ref="L20:X20"/>
    <mergeCell ref="Y20:AB20"/>
    <mergeCell ref="AC20:AG20"/>
    <mergeCell ref="AH20:AT20"/>
    <mergeCell ref="AU20:AX20"/>
    <mergeCell ref="G19:K19"/>
    <mergeCell ref="L19:X19"/>
    <mergeCell ref="Y19:AB19"/>
    <mergeCell ref="AC19:AG19"/>
    <mergeCell ref="AH19:AT19"/>
    <mergeCell ref="AU19:AX19"/>
    <mergeCell ref="G22:K22"/>
    <mergeCell ref="L22:X22"/>
    <mergeCell ref="Y22:AB22"/>
    <mergeCell ref="AC22:AG22"/>
    <mergeCell ref="AH22:AT22"/>
    <mergeCell ref="AU22:AX22"/>
    <mergeCell ref="G21:K21"/>
    <mergeCell ref="L21:X21"/>
    <mergeCell ref="Y21:AB21"/>
    <mergeCell ref="AC21:AG21"/>
    <mergeCell ref="AH21:AT21"/>
    <mergeCell ref="AU21:AX21"/>
    <mergeCell ref="G24:AB24"/>
    <mergeCell ref="AC24:AX24"/>
    <mergeCell ref="G25:K25"/>
    <mergeCell ref="L25:X25"/>
    <mergeCell ref="Y25:AB25"/>
    <mergeCell ref="AC25:AG25"/>
    <mergeCell ref="AH25:AT25"/>
    <mergeCell ref="AU25:AX25"/>
    <mergeCell ref="G23:K23"/>
    <mergeCell ref="L23:X23"/>
    <mergeCell ref="Y23:AB23"/>
    <mergeCell ref="AC23:AG23"/>
    <mergeCell ref="AH23:AT23"/>
    <mergeCell ref="AU23:AX23"/>
    <mergeCell ref="G27:K27"/>
    <mergeCell ref="L27:X27"/>
    <mergeCell ref="Y27:AB27"/>
    <mergeCell ref="AC27:AG27"/>
    <mergeCell ref="AH27:AT27"/>
    <mergeCell ref="AU27:AX27"/>
    <mergeCell ref="G26:K26"/>
    <mergeCell ref="L26:X26"/>
    <mergeCell ref="Y26:AB26"/>
    <mergeCell ref="AC26:AG26"/>
    <mergeCell ref="AH26:AT26"/>
    <mergeCell ref="AU26:AX26"/>
    <mergeCell ref="G29:K29"/>
    <mergeCell ref="L29:X29"/>
    <mergeCell ref="Y29:AB29"/>
    <mergeCell ref="AC29:AG29"/>
    <mergeCell ref="AH29:AT29"/>
    <mergeCell ref="AU29:AX29"/>
    <mergeCell ref="G28:K28"/>
    <mergeCell ref="L28:X28"/>
    <mergeCell ref="Y28:AB28"/>
    <mergeCell ref="AC28:AG28"/>
    <mergeCell ref="AH28:AT28"/>
    <mergeCell ref="AU28:AX28"/>
    <mergeCell ref="G31:K31"/>
    <mergeCell ref="L31:X31"/>
    <mergeCell ref="Y31:AB31"/>
    <mergeCell ref="AC31:AG31"/>
    <mergeCell ref="AH31:AT31"/>
    <mergeCell ref="AU31:AX31"/>
    <mergeCell ref="G30:K30"/>
    <mergeCell ref="L30:X30"/>
    <mergeCell ref="Y30:AB30"/>
    <mergeCell ref="AC30:AG30"/>
    <mergeCell ref="AH30:AT30"/>
    <mergeCell ref="AU30:AX30"/>
    <mergeCell ref="G38:K38"/>
    <mergeCell ref="L38:X38"/>
    <mergeCell ref="Y38:AB38"/>
    <mergeCell ref="AC38:AG38"/>
    <mergeCell ref="AH38:AT38"/>
    <mergeCell ref="AU38:AX38"/>
    <mergeCell ref="G32:K32"/>
    <mergeCell ref="L32:X32"/>
    <mergeCell ref="Y32:AB32"/>
    <mergeCell ref="AC32:AG32"/>
    <mergeCell ref="AH32:AT32"/>
    <mergeCell ref="AU32:AX32"/>
    <mergeCell ref="G33:AB33"/>
    <mergeCell ref="AC33:AX33"/>
    <mergeCell ref="G34:K34"/>
    <mergeCell ref="L34:X34"/>
    <mergeCell ref="Y34:AB34"/>
    <mergeCell ref="AC34:AG34"/>
    <mergeCell ref="AH34:AT34"/>
    <mergeCell ref="AU34:AX34"/>
    <mergeCell ref="G35:K35"/>
    <mergeCell ref="A2:F39"/>
    <mergeCell ref="G39:K39"/>
    <mergeCell ref="L39:X39"/>
    <mergeCell ref="Y39:AB39"/>
    <mergeCell ref="AC39:AG39"/>
    <mergeCell ref="AH39:AT39"/>
    <mergeCell ref="AU39:AX39"/>
    <mergeCell ref="AU36:AX36"/>
    <mergeCell ref="G37:K37"/>
    <mergeCell ref="L37:X37"/>
    <mergeCell ref="Y37:AB37"/>
    <mergeCell ref="AC37:AG37"/>
    <mergeCell ref="AH37:AT37"/>
    <mergeCell ref="AU37:AX37"/>
    <mergeCell ref="L35:X35"/>
    <mergeCell ref="Y35:AB35"/>
    <mergeCell ref="AC35:AG35"/>
    <mergeCell ref="AH35:AT35"/>
    <mergeCell ref="AU35:AX35"/>
    <mergeCell ref="G36:K36"/>
    <mergeCell ref="L36:X36"/>
    <mergeCell ref="Y36:AB36"/>
    <mergeCell ref="AC36:AG36"/>
    <mergeCell ref="AH36:AT36"/>
  </mergeCells>
  <phoneticPr fontId="5"/>
  <conditionalFormatting sqref="Y8">
    <cfRule type="expression" dxfId="229" priority="335">
      <formula>IF(RIGHT(TEXT(Y8,"0.#"),1)=".",FALSE,TRUE)</formula>
    </cfRule>
    <cfRule type="expression" dxfId="228" priority="336">
      <formula>IF(RIGHT(TEXT(Y8,"0.#"),1)=".",TRUE,FALSE)</formula>
    </cfRule>
  </conditionalFormatting>
  <conditionalFormatting sqref="Y7">
    <cfRule type="expression" dxfId="227" priority="333">
      <formula>IF(RIGHT(TEXT(Y7,"0.#"),1)=".",FALSE,TRUE)</formula>
    </cfRule>
    <cfRule type="expression" dxfId="226" priority="334">
      <formula>IF(RIGHT(TEXT(Y7,"0.#"),1)=".",TRUE,FALSE)</formula>
    </cfRule>
  </conditionalFormatting>
  <conditionalFormatting sqref="AU8">
    <cfRule type="expression" dxfId="225" priority="329">
      <formula>IF(RIGHT(TEXT(AU8,"0.#"),1)=".",FALSE,TRUE)</formula>
    </cfRule>
    <cfRule type="expression" dxfId="224" priority="330">
      <formula>IF(RIGHT(TEXT(AU8,"0.#"),1)=".",TRUE,FALSE)</formula>
    </cfRule>
  </conditionalFormatting>
  <conditionalFormatting sqref="AU6:AU7">
    <cfRule type="expression" dxfId="223" priority="327">
      <formula>IF(RIGHT(TEXT(AU6,"0.#"),1)=".",FALSE,TRUE)</formula>
    </cfRule>
    <cfRule type="expression" dxfId="222" priority="328">
      <formula>IF(RIGHT(TEXT(AU6,"0.#"),1)=".",TRUE,FALSE)</formula>
    </cfRule>
  </conditionalFormatting>
  <conditionalFormatting sqref="Y15">
    <cfRule type="expression" dxfId="221" priority="323">
      <formula>IF(RIGHT(TEXT(Y15,"0.#"),1)=".",FALSE,TRUE)</formula>
    </cfRule>
    <cfRule type="expression" dxfId="220" priority="324">
      <formula>IF(RIGHT(TEXT(Y15,"0.#"),1)=".",TRUE,FALSE)</formula>
    </cfRule>
  </conditionalFormatting>
  <conditionalFormatting sqref="AU15">
    <cfRule type="expression" dxfId="219" priority="317">
      <formula>IF(RIGHT(TEXT(AU15,"0.#"),1)=".",FALSE,TRUE)</formula>
    </cfRule>
    <cfRule type="expression" dxfId="218" priority="318">
      <formula>IF(RIGHT(TEXT(AU15,"0.#"),1)=".",TRUE,FALSE)</formula>
    </cfRule>
  </conditionalFormatting>
  <conditionalFormatting sqref="Y23">
    <cfRule type="expression" dxfId="217" priority="311">
      <formula>IF(RIGHT(TEXT(Y23,"0.#"),1)=".",FALSE,TRUE)</formula>
    </cfRule>
    <cfRule type="expression" dxfId="216" priority="312">
      <formula>IF(RIGHT(TEXT(Y23,"0.#"),1)=".",TRUE,FALSE)</formula>
    </cfRule>
  </conditionalFormatting>
  <conditionalFormatting sqref="AU23">
    <cfRule type="expression" dxfId="215" priority="305">
      <formula>IF(RIGHT(TEXT(AU23,"0.#"),1)=".",FALSE,TRUE)</formula>
    </cfRule>
    <cfRule type="expression" dxfId="214" priority="306">
      <formula>IF(RIGHT(TEXT(AU23,"0.#"),1)=".",TRUE,FALSE)</formula>
    </cfRule>
  </conditionalFormatting>
  <conditionalFormatting sqref="Y32">
    <cfRule type="expression" dxfId="213" priority="299">
      <formula>IF(RIGHT(TEXT(Y32,"0.#"),1)=".",FALSE,TRUE)</formula>
    </cfRule>
    <cfRule type="expression" dxfId="212" priority="300">
      <formula>IF(RIGHT(TEXT(Y32,"0.#"),1)=".",TRUE,FALSE)</formula>
    </cfRule>
  </conditionalFormatting>
  <conditionalFormatting sqref="AU32">
    <cfRule type="expression" dxfId="211" priority="293">
      <formula>IF(RIGHT(TEXT(AU32,"0.#"),1)=".",FALSE,TRUE)</formula>
    </cfRule>
    <cfRule type="expression" dxfId="210" priority="294">
      <formula>IF(RIGHT(TEXT(AU32,"0.#"),1)=".",TRUE,FALSE)</formula>
    </cfRule>
  </conditionalFormatting>
  <conditionalFormatting sqref="Y39">
    <cfRule type="expression" dxfId="209" priority="287">
      <formula>IF(RIGHT(TEXT(Y39,"0.#"),1)=".",FALSE,TRUE)</formula>
    </cfRule>
    <cfRule type="expression" dxfId="208" priority="288">
      <formula>IF(RIGHT(TEXT(Y39,"0.#"),1)=".",TRUE,FALSE)</formula>
    </cfRule>
  </conditionalFormatting>
  <conditionalFormatting sqref="AU39">
    <cfRule type="expression" dxfId="207" priority="281">
      <formula>IF(RIGHT(TEXT(AU39,"0.#"),1)=".",FALSE,TRUE)</formula>
    </cfRule>
    <cfRule type="expression" dxfId="206" priority="282">
      <formula>IF(RIGHT(TEXT(AU39,"0.#"),1)=".",TRUE,FALSE)</formula>
    </cfRule>
  </conditionalFormatting>
  <conditionalFormatting sqref="Y5">
    <cfRule type="expression" dxfId="205" priority="65">
      <formula>IF(RIGHT(TEXT(Y5,"0.#"),1)=".",FALSE,TRUE)</formula>
    </cfRule>
    <cfRule type="expression" dxfId="204" priority="66">
      <formula>IF(RIGHT(TEXT(Y5,"0.#"),1)=".",TRUE,FALSE)</formula>
    </cfRule>
  </conditionalFormatting>
  <conditionalFormatting sqref="Y6 Y4">
    <cfRule type="expression" dxfId="203" priority="63">
      <formula>IF(RIGHT(TEXT(Y4,"0.#"),1)=".",FALSE,TRUE)</formula>
    </cfRule>
    <cfRule type="expression" dxfId="202" priority="64">
      <formula>IF(RIGHT(TEXT(Y4,"0.#"),1)=".",TRUE,FALSE)</formula>
    </cfRule>
  </conditionalFormatting>
  <conditionalFormatting sqref="AU5">
    <cfRule type="expression" dxfId="201" priority="61">
      <formula>IF(RIGHT(TEXT(AU5,"0.#"),1)=".",FALSE,TRUE)</formula>
    </cfRule>
    <cfRule type="expression" dxfId="200" priority="62">
      <formula>IF(RIGHT(TEXT(AU5,"0.#"),1)=".",TRUE,FALSE)</formula>
    </cfRule>
  </conditionalFormatting>
  <conditionalFormatting sqref="AU4">
    <cfRule type="expression" dxfId="199" priority="59">
      <formula>IF(RIGHT(TEXT(AU4,"0.#"),1)=".",FALSE,TRUE)</formula>
    </cfRule>
    <cfRule type="expression" dxfId="198" priority="60">
      <formula>IF(RIGHT(TEXT(AU4,"0.#"),1)=".",TRUE,FALSE)</formula>
    </cfRule>
  </conditionalFormatting>
  <conditionalFormatting sqref="Y12">
    <cfRule type="expression" dxfId="197" priority="57">
      <formula>IF(RIGHT(TEXT(Y12,"0.#"),1)=".",FALSE,TRUE)</formula>
    </cfRule>
    <cfRule type="expression" dxfId="196" priority="58">
      <formula>IF(RIGHT(TEXT(Y12,"0.#"),1)=".",TRUE,FALSE)</formula>
    </cfRule>
  </conditionalFormatting>
  <conditionalFormatting sqref="Y13:Y14 Y11">
    <cfRule type="expression" dxfId="195" priority="55">
      <formula>IF(RIGHT(TEXT(Y11,"0.#"),1)=".",FALSE,TRUE)</formula>
    </cfRule>
    <cfRule type="expression" dxfId="194" priority="56">
      <formula>IF(RIGHT(TEXT(Y11,"0.#"),1)=".",TRUE,FALSE)</formula>
    </cfRule>
  </conditionalFormatting>
  <conditionalFormatting sqref="Y22">
    <cfRule type="expression" dxfId="193" priority="47">
      <formula>IF(RIGHT(TEXT(Y22,"0.#"),1)=".",FALSE,TRUE)</formula>
    </cfRule>
    <cfRule type="expression" dxfId="192" priority="48">
      <formula>IF(RIGHT(TEXT(Y22,"0.#"),1)=".",TRUE,FALSE)</formula>
    </cfRule>
  </conditionalFormatting>
  <conditionalFormatting sqref="Y31">
    <cfRule type="expression" dxfId="191" priority="39">
      <formula>IF(RIGHT(TEXT(Y31,"0.#"),1)=".",FALSE,TRUE)</formula>
    </cfRule>
    <cfRule type="expression" dxfId="190" priority="40">
      <formula>IF(RIGHT(TEXT(Y31,"0.#"),1)=".",TRUE,FALSE)</formula>
    </cfRule>
  </conditionalFormatting>
  <conditionalFormatting sqref="Y38">
    <cfRule type="expression" dxfId="189" priority="31">
      <formula>IF(RIGHT(TEXT(Y38,"0.#"),1)=".",FALSE,TRUE)</formula>
    </cfRule>
    <cfRule type="expression" dxfId="188" priority="32">
      <formula>IF(RIGHT(TEXT(Y38,"0.#"),1)=".",TRUE,FALSE)</formula>
    </cfRule>
  </conditionalFormatting>
  <conditionalFormatting sqref="AU36">
    <cfRule type="expression" dxfId="187" priority="29">
      <formula>IF(RIGHT(TEXT(AU36,"0.#"),1)=".",FALSE,TRUE)</formula>
    </cfRule>
    <cfRule type="expression" dxfId="186" priority="30">
      <formula>IF(RIGHT(TEXT(AU36,"0.#"),1)=".",TRUE,FALSE)</formula>
    </cfRule>
  </conditionalFormatting>
  <conditionalFormatting sqref="AU37:AU38 AU35">
    <cfRule type="expression" dxfId="185" priority="27">
      <formula>IF(RIGHT(TEXT(AU35,"0.#"),1)=".",FALSE,TRUE)</formula>
    </cfRule>
    <cfRule type="expression" dxfId="184" priority="28">
      <formula>IF(RIGHT(TEXT(AU35,"0.#"),1)=".",TRUE,FALSE)</formula>
    </cfRule>
  </conditionalFormatting>
  <conditionalFormatting sqref="Y36">
    <cfRule type="expression" dxfId="183" priority="25">
      <formula>IF(RIGHT(TEXT(Y36,"0.#"),1)=".",FALSE,TRUE)</formula>
    </cfRule>
    <cfRule type="expression" dxfId="182" priority="26">
      <formula>IF(RIGHT(TEXT(Y36,"0.#"),1)=".",TRUE,FALSE)</formula>
    </cfRule>
  </conditionalFormatting>
  <conditionalFormatting sqref="Y37 Y35">
    <cfRule type="expression" dxfId="181" priority="23">
      <formula>IF(RIGHT(TEXT(Y35,"0.#"),1)=".",FALSE,TRUE)</formula>
    </cfRule>
    <cfRule type="expression" dxfId="180" priority="24">
      <formula>IF(RIGHT(TEXT(Y35,"0.#"),1)=".",TRUE,FALSE)</formula>
    </cfRule>
  </conditionalFormatting>
  <conditionalFormatting sqref="AU27">
    <cfRule type="expression" dxfId="179" priority="21">
      <formula>IF(RIGHT(TEXT(AU27,"0.#"),1)=".",FALSE,TRUE)</formula>
    </cfRule>
    <cfRule type="expression" dxfId="178" priority="22">
      <formula>IF(RIGHT(TEXT(AU27,"0.#"),1)=".",TRUE,FALSE)</formula>
    </cfRule>
  </conditionalFormatting>
  <conditionalFormatting sqref="AU28:AU31 AU26">
    <cfRule type="expression" dxfId="177" priority="19">
      <formula>IF(RIGHT(TEXT(AU26,"0.#"),1)=".",FALSE,TRUE)</formula>
    </cfRule>
    <cfRule type="expression" dxfId="176" priority="20">
      <formula>IF(RIGHT(TEXT(AU26,"0.#"),1)=".",TRUE,FALSE)</formula>
    </cfRule>
  </conditionalFormatting>
  <conditionalFormatting sqref="Y29:Y30">
    <cfRule type="expression" dxfId="175" priority="17">
      <formula>IF(RIGHT(TEXT(Y29,"0.#"),1)=".",FALSE,TRUE)</formula>
    </cfRule>
    <cfRule type="expression" dxfId="174" priority="18">
      <formula>IF(RIGHT(TEXT(Y29,"0.#"),1)=".",TRUE,FALSE)</formula>
    </cfRule>
  </conditionalFormatting>
  <conditionalFormatting sqref="Y27">
    <cfRule type="expression" dxfId="173" priority="15">
      <formula>IF(RIGHT(TEXT(Y27,"0.#"),1)=".",FALSE,TRUE)</formula>
    </cfRule>
    <cfRule type="expression" dxfId="172" priority="16">
      <formula>IF(RIGHT(TEXT(Y27,"0.#"),1)=".",TRUE,FALSE)</formula>
    </cfRule>
  </conditionalFormatting>
  <conditionalFormatting sqref="Y28 Y26">
    <cfRule type="expression" dxfId="171" priority="13">
      <formula>IF(RIGHT(TEXT(Y26,"0.#"),1)=".",FALSE,TRUE)</formula>
    </cfRule>
    <cfRule type="expression" dxfId="170" priority="14">
      <formula>IF(RIGHT(TEXT(Y26,"0.#"),1)=".",TRUE,FALSE)</formula>
    </cfRule>
  </conditionalFormatting>
  <conditionalFormatting sqref="AU19">
    <cfRule type="expression" dxfId="169" priority="11">
      <formula>IF(RIGHT(TEXT(AU19,"0.#"),1)=".",FALSE,TRUE)</formula>
    </cfRule>
    <cfRule type="expression" dxfId="168" priority="12">
      <formula>IF(RIGHT(TEXT(AU19,"0.#"),1)=".",TRUE,FALSE)</formula>
    </cfRule>
  </conditionalFormatting>
  <conditionalFormatting sqref="AU20:AU22 AU18">
    <cfRule type="expression" dxfId="167" priority="9">
      <formula>IF(RIGHT(TEXT(AU18,"0.#"),1)=".",FALSE,TRUE)</formula>
    </cfRule>
    <cfRule type="expression" dxfId="166" priority="10">
      <formula>IF(RIGHT(TEXT(AU18,"0.#"),1)=".",TRUE,FALSE)</formula>
    </cfRule>
  </conditionalFormatting>
  <conditionalFormatting sqref="Y19">
    <cfRule type="expression" dxfId="165" priority="7">
      <formula>IF(RIGHT(TEXT(Y19,"0.#"),1)=".",FALSE,TRUE)</formula>
    </cfRule>
    <cfRule type="expression" dxfId="164" priority="8">
      <formula>IF(RIGHT(TEXT(Y19,"0.#"),1)=".",TRUE,FALSE)</formula>
    </cfRule>
  </conditionalFormatting>
  <conditionalFormatting sqref="Y20:Y21 Y18">
    <cfRule type="expression" dxfId="163" priority="5">
      <formula>IF(RIGHT(TEXT(Y18,"0.#"),1)=".",FALSE,TRUE)</formula>
    </cfRule>
    <cfRule type="expression" dxfId="162" priority="6">
      <formula>IF(RIGHT(TEXT(Y18,"0.#"),1)=".",TRUE,FALSE)</formula>
    </cfRule>
  </conditionalFormatting>
  <conditionalFormatting sqref="AU12">
    <cfRule type="expression" dxfId="161" priority="3">
      <formula>IF(RIGHT(TEXT(AU12,"0.#"),1)=".",FALSE,TRUE)</formula>
    </cfRule>
    <cfRule type="expression" dxfId="160" priority="4">
      <formula>IF(RIGHT(TEXT(AU12,"0.#"),1)=".",TRUE,FALSE)</formula>
    </cfRule>
  </conditionalFormatting>
  <conditionalFormatting sqref="AU13:AU14 AU11">
    <cfRule type="expression" dxfId="159" priority="1">
      <formula>IF(RIGHT(TEXT(AU11,"0.#"),1)=".",FALSE,TRUE)</formula>
    </cfRule>
    <cfRule type="expression" dxfId="158" priority="2">
      <formula>IF(RIGHT(TEXT(AU11,"0.#"),1)=".",TRUE,FALSE)</formula>
    </cfRule>
  </conditionalFormatting>
  <dataValidations count="1">
    <dataValidation type="custom" imeMode="disabled" allowBlank="1" showInputMessage="1" showErrorMessage="1" sqref="Y4:AB7 AU4:AX7 Y11:AB14 AU11:AX14 Y18:AB22 AU18:AX22 Y26:AB31 AU26:AX31 Y35:AB38 AU35:AX38 CM23:CP28 BQ23:BT28">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93"/>
  <sheetViews>
    <sheetView view="pageBreakPreview" zoomScaleNormal="75" zoomScaleSheetLayoutView="100" zoomScalePageLayoutView="70" workbookViewId="0"/>
  </sheetViews>
  <sheetFormatPr defaultColWidth="9" defaultRowHeight="13.5" x14ac:dyDescent="0.15"/>
  <cols>
    <col min="1" max="2" width="2.625" style="34" customWidth="1"/>
    <col min="3" max="33" width="2.625" style="62" customWidth="1"/>
    <col min="34" max="37" width="3.5" style="62" customWidth="1"/>
    <col min="38" max="41" width="2.625" style="62" customWidth="1"/>
    <col min="42" max="50" width="3.125" style="63"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2"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2" x14ac:dyDescent="0.15">
      <c r="A2" s="9"/>
      <c r="B2" s="46" t="s">
        <v>218</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2" customFormat="1" ht="59.25" customHeight="1" x14ac:dyDescent="0.15">
      <c r="A3" s="678"/>
      <c r="B3" s="678"/>
      <c r="C3" s="678" t="s">
        <v>24</v>
      </c>
      <c r="D3" s="678"/>
      <c r="E3" s="678"/>
      <c r="F3" s="678"/>
      <c r="G3" s="678"/>
      <c r="H3" s="678"/>
      <c r="I3" s="678"/>
      <c r="J3" s="765" t="s">
        <v>199</v>
      </c>
      <c r="K3" s="766"/>
      <c r="L3" s="766"/>
      <c r="M3" s="766"/>
      <c r="N3" s="766"/>
      <c r="O3" s="766"/>
      <c r="P3" s="386" t="s">
        <v>25</v>
      </c>
      <c r="Q3" s="386"/>
      <c r="R3" s="386"/>
      <c r="S3" s="386"/>
      <c r="T3" s="386"/>
      <c r="U3" s="386"/>
      <c r="V3" s="386"/>
      <c r="W3" s="386"/>
      <c r="X3" s="386"/>
      <c r="Y3" s="680" t="s">
        <v>232</v>
      </c>
      <c r="Z3" s="681"/>
      <c r="AA3" s="681"/>
      <c r="AB3" s="681"/>
      <c r="AC3" s="765" t="s">
        <v>226</v>
      </c>
      <c r="AD3" s="765"/>
      <c r="AE3" s="765"/>
      <c r="AF3" s="765"/>
      <c r="AG3" s="765"/>
      <c r="AH3" s="680" t="s">
        <v>194</v>
      </c>
      <c r="AI3" s="678"/>
      <c r="AJ3" s="678"/>
      <c r="AK3" s="678"/>
      <c r="AL3" s="678" t="s">
        <v>19</v>
      </c>
      <c r="AM3" s="678"/>
      <c r="AN3" s="678"/>
      <c r="AO3" s="682"/>
      <c r="AP3" s="767" t="s">
        <v>200</v>
      </c>
      <c r="AQ3" s="767"/>
      <c r="AR3" s="767"/>
      <c r="AS3" s="767"/>
      <c r="AT3" s="767"/>
      <c r="AU3" s="767"/>
      <c r="AV3" s="767"/>
      <c r="AW3" s="767"/>
      <c r="AX3" s="767"/>
      <c r="AY3">
        <f>$AY$2</f>
        <v>1</v>
      </c>
      <c r="AZ3" s="34"/>
    </row>
    <row r="4" spans="1:52" ht="59.25" customHeight="1" x14ac:dyDescent="0.15">
      <c r="A4" s="768">
        <v>1</v>
      </c>
      <c r="B4" s="768">
        <v>1</v>
      </c>
      <c r="C4" s="776" t="s">
        <v>748</v>
      </c>
      <c r="D4" s="777"/>
      <c r="E4" s="777"/>
      <c r="F4" s="777"/>
      <c r="G4" s="777"/>
      <c r="H4" s="777"/>
      <c r="I4" s="778"/>
      <c r="J4" s="779">
        <v>8011101028104</v>
      </c>
      <c r="K4" s="780"/>
      <c r="L4" s="780"/>
      <c r="M4" s="780"/>
      <c r="N4" s="780"/>
      <c r="O4" s="781"/>
      <c r="P4" s="782" t="s">
        <v>750</v>
      </c>
      <c r="Q4" s="783"/>
      <c r="R4" s="783"/>
      <c r="S4" s="783"/>
      <c r="T4" s="783"/>
      <c r="U4" s="783"/>
      <c r="V4" s="783"/>
      <c r="W4" s="783"/>
      <c r="X4" s="784"/>
      <c r="Y4" s="696">
        <v>0.1</v>
      </c>
      <c r="Z4" s="697"/>
      <c r="AA4" s="697"/>
      <c r="AB4" s="698"/>
      <c r="AC4" s="785" t="s">
        <v>248</v>
      </c>
      <c r="AD4" s="786"/>
      <c r="AE4" s="786"/>
      <c r="AF4" s="786"/>
      <c r="AG4" s="787"/>
      <c r="AH4" s="788" t="s">
        <v>270</v>
      </c>
      <c r="AI4" s="789"/>
      <c r="AJ4" s="789"/>
      <c r="AK4" s="790"/>
      <c r="AL4" s="788" t="s">
        <v>270</v>
      </c>
      <c r="AM4" s="789"/>
      <c r="AN4" s="789"/>
      <c r="AO4" s="790"/>
      <c r="AP4" s="791" t="s">
        <v>270</v>
      </c>
      <c r="AQ4" s="792"/>
      <c r="AR4" s="792"/>
      <c r="AS4" s="792"/>
      <c r="AT4" s="792"/>
      <c r="AU4" s="792"/>
      <c r="AV4" s="792"/>
      <c r="AW4" s="792"/>
      <c r="AX4" s="793"/>
      <c r="AY4">
        <f>$AY$2</f>
        <v>1</v>
      </c>
    </row>
    <row r="5" spans="1:52" ht="26.25" customHeight="1" x14ac:dyDescent="0.15">
      <c r="A5" s="768">
        <v>2</v>
      </c>
      <c r="B5" s="768">
        <v>1</v>
      </c>
      <c r="C5" s="690" t="s">
        <v>751</v>
      </c>
      <c r="D5" s="691"/>
      <c r="E5" s="691"/>
      <c r="F5" s="691"/>
      <c r="G5" s="691"/>
      <c r="H5" s="691"/>
      <c r="I5" s="691"/>
      <c r="J5" s="692" t="s">
        <v>270</v>
      </c>
      <c r="K5" s="693"/>
      <c r="L5" s="693"/>
      <c r="M5" s="693"/>
      <c r="N5" s="693"/>
      <c r="O5" s="693"/>
      <c r="P5" s="694" t="s">
        <v>752</v>
      </c>
      <c r="Q5" s="695"/>
      <c r="R5" s="695"/>
      <c r="S5" s="695"/>
      <c r="T5" s="695"/>
      <c r="U5" s="695"/>
      <c r="V5" s="695"/>
      <c r="W5" s="695"/>
      <c r="X5" s="695"/>
      <c r="Y5" s="696">
        <v>0</v>
      </c>
      <c r="Z5" s="697"/>
      <c r="AA5" s="697"/>
      <c r="AB5" s="698"/>
      <c r="AC5" s="769" t="s">
        <v>76</v>
      </c>
      <c r="AD5" s="769"/>
      <c r="AE5" s="769"/>
      <c r="AF5" s="769"/>
      <c r="AG5" s="769"/>
      <c r="AH5" s="683" t="s">
        <v>270</v>
      </c>
      <c r="AI5" s="684"/>
      <c r="AJ5" s="684"/>
      <c r="AK5" s="684"/>
      <c r="AL5" s="683" t="s">
        <v>270</v>
      </c>
      <c r="AM5" s="684"/>
      <c r="AN5" s="684"/>
      <c r="AO5" s="684"/>
      <c r="AP5" s="688" t="s">
        <v>270</v>
      </c>
      <c r="AQ5" s="688"/>
      <c r="AR5" s="688"/>
      <c r="AS5" s="688"/>
      <c r="AT5" s="688"/>
      <c r="AU5" s="688"/>
      <c r="AV5" s="688"/>
      <c r="AW5" s="688"/>
      <c r="AX5" s="688"/>
      <c r="AY5">
        <f>COUNTA($C$5)</f>
        <v>1</v>
      </c>
    </row>
    <row r="6" spans="1:52" ht="51" customHeight="1" x14ac:dyDescent="0.15">
      <c r="A6" s="768">
        <v>3</v>
      </c>
      <c r="B6" s="768">
        <v>1</v>
      </c>
      <c r="C6" s="690" t="s">
        <v>749</v>
      </c>
      <c r="D6" s="691"/>
      <c r="E6" s="691"/>
      <c r="F6" s="691"/>
      <c r="G6" s="691"/>
      <c r="H6" s="691"/>
      <c r="I6" s="691"/>
      <c r="J6" s="692">
        <v>9013301016102</v>
      </c>
      <c r="K6" s="693"/>
      <c r="L6" s="693"/>
      <c r="M6" s="693"/>
      <c r="N6" s="693"/>
      <c r="O6" s="693"/>
      <c r="P6" s="694" t="s">
        <v>750</v>
      </c>
      <c r="Q6" s="695"/>
      <c r="R6" s="695"/>
      <c r="S6" s="695"/>
      <c r="T6" s="695"/>
      <c r="U6" s="695"/>
      <c r="V6" s="695"/>
      <c r="W6" s="695"/>
      <c r="X6" s="695"/>
      <c r="Y6" s="696">
        <v>0</v>
      </c>
      <c r="Z6" s="697"/>
      <c r="AA6" s="697"/>
      <c r="AB6" s="698"/>
      <c r="AC6" s="769" t="s">
        <v>249</v>
      </c>
      <c r="AD6" s="769"/>
      <c r="AE6" s="769"/>
      <c r="AF6" s="769"/>
      <c r="AG6" s="769"/>
      <c r="AH6" s="683" t="s">
        <v>270</v>
      </c>
      <c r="AI6" s="684"/>
      <c r="AJ6" s="684"/>
      <c r="AK6" s="684"/>
      <c r="AL6" s="683" t="s">
        <v>270</v>
      </c>
      <c r="AM6" s="684"/>
      <c r="AN6" s="684"/>
      <c r="AO6" s="684"/>
      <c r="AP6" s="688" t="s">
        <v>270</v>
      </c>
      <c r="AQ6" s="688"/>
      <c r="AR6" s="688"/>
      <c r="AS6" s="688"/>
      <c r="AT6" s="688"/>
      <c r="AU6" s="688"/>
      <c r="AV6" s="688"/>
      <c r="AW6" s="688"/>
      <c r="AX6" s="688"/>
      <c r="AY6">
        <f>COUNTA($C$6)</f>
        <v>1</v>
      </c>
    </row>
    <row r="7" spans="1:52" x14ac:dyDescent="0.15">
      <c r="A7" s="41"/>
      <c r="B7" s="41"/>
      <c r="P7" s="63"/>
      <c r="Q7" s="63"/>
      <c r="R7" s="63"/>
      <c r="S7" s="63"/>
      <c r="T7" s="63"/>
      <c r="U7" s="63"/>
      <c r="V7" s="63"/>
      <c r="W7" s="63"/>
      <c r="X7" s="63"/>
      <c r="Y7" s="64"/>
      <c r="Z7" s="64"/>
      <c r="AA7" s="64"/>
      <c r="AB7" s="64"/>
      <c r="AC7" s="64"/>
      <c r="AD7" s="64"/>
      <c r="AE7" s="64"/>
      <c r="AF7" s="64"/>
      <c r="AG7" s="64"/>
      <c r="AH7" s="64"/>
      <c r="AI7" s="64"/>
      <c r="AJ7" s="64"/>
      <c r="AK7" s="64"/>
      <c r="AL7" s="64"/>
      <c r="AM7" s="64"/>
      <c r="AN7" s="64"/>
      <c r="AO7" s="64"/>
      <c r="AY7">
        <f>COUNTA($C$10)</f>
        <v>1</v>
      </c>
    </row>
    <row r="8" spans="1:52" x14ac:dyDescent="0.15">
      <c r="A8" s="9"/>
      <c r="B8" s="46" t="s">
        <v>219</v>
      </c>
      <c r="C8" s="50"/>
      <c r="D8" s="50"/>
      <c r="E8" s="50"/>
      <c r="F8" s="50"/>
      <c r="G8" s="50"/>
      <c r="H8" s="50"/>
      <c r="I8" s="50"/>
      <c r="J8" s="50"/>
      <c r="K8" s="50"/>
      <c r="L8" s="50"/>
      <c r="M8" s="50"/>
      <c r="N8" s="50"/>
      <c r="O8" s="50"/>
      <c r="P8" s="55"/>
      <c r="Q8" s="55"/>
      <c r="R8" s="55"/>
      <c r="S8" s="55"/>
      <c r="T8" s="55"/>
      <c r="U8" s="55"/>
      <c r="V8" s="55"/>
      <c r="W8" s="55"/>
      <c r="X8" s="55"/>
      <c r="Y8" s="56"/>
      <c r="Z8" s="56"/>
      <c r="AA8" s="56"/>
      <c r="AB8" s="56"/>
      <c r="AC8" s="56"/>
      <c r="AD8" s="56"/>
      <c r="AE8" s="56"/>
      <c r="AF8" s="56"/>
      <c r="AG8" s="56"/>
      <c r="AH8" s="56"/>
      <c r="AI8" s="56"/>
      <c r="AJ8" s="56"/>
      <c r="AK8" s="56"/>
      <c r="AL8" s="56"/>
      <c r="AM8" s="56"/>
      <c r="AN8" s="56"/>
      <c r="AO8" s="56"/>
      <c r="AP8" s="55"/>
      <c r="AQ8" s="55"/>
      <c r="AR8" s="55"/>
      <c r="AS8" s="55"/>
      <c r="AT8" s="55"/>
      <c r="AU8" s="55"/>
      <c r="AV8" s="55"/>
      <c r="AW8" s="55"/>
      <c r="AX8" s="55"/>
      <c r="AY8">
        <f>$AY$7</f>
        <v>1</v>
      </c>
    </row>
    <row r="9" spans="1:52" customFormat="1" ht="59.25" customHeight="1" x14ac:dyDescent="0.15">
      <c r="A9" s="678"/>
      <c r="B9" s="678"/>
      <c r="C9" s="678" t="s">
        <v>24</v>
      </c>
      <c r="D9" s="678"/>
      <c r="E9" s="678"/>
      <c r="F9" s="678"/>
      <c r="G9" s="678"/>
      <c r="H9" s="678"/>
      <c r="I9" s="678"/>
      <c r="J9" s="765" t="s">
        <v>199</v>
      </c>
      <c r="K9" s="766"/>
      <c r="L9" s="766"/>
      <c r="M9" s="766"/>
      <c r="N9" s="766"/>
      <c r="O9" s="766"/>
      <c r="P9" s="386" t="s">
        <v>25</v>
      </c>
      <c r="Q9" s="386"/>
      <c r="R9" s="386"/>
      <c r="S9" s="386"/>
      <c r="T9" s="386"/>
      <c r="U9" s="386"/>
      <c r="V9" s="386"/>
      <c r="W9" s="386"/>
      <c r="X9" s="386"/>
      <c r="Y9" s="680" t="s">
        <v>232</v>
      </c>
      <c r="Z9" s="681"/>
      <c r="AA9" s="681"/>
      <c r="AB9" s="681"/>
      <c r="AC9" s="765" t="s">
        <v>226</v>
      </c>
      <c r="AD9" s="765"/>
      <c r="AE9" s="765"/>
      <c r="AF9" s="765"/>
      <c r="AG9" s="765"/>
      <c r="AH9" s="680" t="s">
        <v>194</v>
      </c>
      <c r="AI9" s="678"/>
      <c r="AJ9" s="678"/>
      <c r="AK9" s="678"/>
      <c r="AL9" s="678" t="s">
        <v>19</v>
      </c>
      <c r="AM9" s="678"/>
      <c r="AN9" s="678"/>
      <c r="AO9" s="682"/>
      <c r="AP9" s="767" t="s">
        <v>200</v>
      </c>
      <c r="AQ9" s="767"/>
      <c r="AR9" s="767"/>
      <c r="AS9" s="767"/>
      <c r="AT9" s="767"/>
      <c r="AU9" s="767"/>
      <c r="AV9" s="767"/>
      <c r="AW9" s="767"/>
      <c r="AX9" s="767"/>
      <c r="AY9">
        <f>$AY$7</f>
        <v>1</v>
      </c>
      <c r="AZ9" s="34"/>
    </row>
    <row r="10" spans="1:52" ht="44.1" customHeight="1" x14ac:dyDescent="0.15">
      <c r="A10" s="768">
        <v>1</v>
      </c>
      <c r="B10" s="768">
        <v>1</v>
      </c>
      <c r="C10" s="690" t="s">
        <v>753</v>
      </c>
      <c r="D10" s="691"/>
      <c r="E10" s="691"/>
      <c r="F10" s="691"/>
      <c r="G10" s="691"/>
      <c r="H10" s="691"/>
      <c r="I10" s="691"/>
      <c r="J10" s="692">
        <v>9010005006504</v>
      </c>
      <c r="K10" s="693"/>
      <c r="L10" s="693"/>
      <c r="M10" s="693"/>
      <c r="N10" s="693"/>
      <c r="O10" s="693"/>
      <c r="P10" s="694" t="s">
        <v>815</v>
      </c>
      <c r="Q10" s="695"/>
      <c r="R10" s="695"/>
      <c r="S10" s="695"/>
      <c r="T10" s="695"/>
      <c r="U10" s="695"/>
      <c r="V10" s="695"/>
      <c r="W10" s="695"/>
      <c r="X10" s="695"/>
      <c r="Y10" s="696">
        <v>31.9</v>
      </c>
      <c r="Z10" s="697"/>
      <c r="AA10" s="697"/>
      <c r="AB10" s="698"/>
      <c r="AC10" s="769" t="s">
        <v>249</v>
      </c>
      <c r="AD10" s="769"/>
      <c r="AE10" s="769"/>
      <c r="AF10" s="769"/>
      <c r="AG10" s="769"/>
      <c r="AH10" s="701" t="s">
        <v>270</v>
      </c>
      <c r="AI10" s="702"/>
      <c r="AJ10" s="702"/>
      <c r="AK10" s="702"/>
      <c r="AL10" s="701" t="s">
        <v>270</v>
      </c>
      <c r="AM10" s="702"/>
      <c r="AN10" s="702"/>
      <c r="AO10" s="702"/>
      <c r="AP10" s="688" t="s">
        <v>270</v>
      </c>
      <c r="AQ10" s="688"/>
      <c r="AR10" s="688"/>
      <c r="AS10" s="688"/>
      <c r="AT10" s="688"/>
      <c r="AU10" s="688"/>
      <c r="AV10" s="688"/>
      <c r="AW10" s="688"/>
      <c r="AX10" s="688"/>
      <c r="AY10">
        <f>$AY$7</f>
        <v>1</v>
      </c>
    </row>
    <row r="11" spans="1:52" x14ac:dyDescent="0.15">
      <c r="P11" s="63"/>
      <c r="Q11" s="63"/>
      <c r="R11" s="63"/>
      <c r="S11" s="63"/>
      <c r="T11" s="63"/>
      <c r="U11" s="63"/>
      <c r="V11" s="63"/>
      <c r="W11" s="63"/>
      <c r="X11" s="63"/>
      <c r="Y11" s="64"/>
      <c r="Z11" s="64"/>
      <c r="AA11" s="64"/>
      <c r="AB11" s="64"/>
      <c r="AC11" s="64"/>
      <c r="AD11" s="64"/>
      <c r="AE11" s="64"/>
      <c r="AF11" s="64"/>
      <c r="AG11" s="64"/>
      <c r="AH11" s="64"/>
      <c r="AI11" s="64"/>
      <c r="AJ11" s="64"/>
      <c r="AK11" s="64"/>
      <c r="AL11" s="64"/>
      <c r="AM11" s="64"/>
      <c r="AN11" s="64"/>
      <c r="AO11" s="64"/>
      <c r="AY11">
        <f>COUNTA($C$14)</f>
        <v>1</v>
      </c>
    </row>
    <row r="12" spans="1:52" x14ac:dyDescent="0.15">
      <c r="A12" s="9"/>
      <c r="B12" s="46" t="s">
        <v>174</v>
      </c>
      <c r="C12" s="50"/>
      <c r="D12" s="50"/>
      <c r="E12" s="50"/>
      <c r="F12" s="50"/>
      <c r="G12" s="50"/>
      <c r="H12" s="50"/>
      <c r="I12" s="50"/>
      <c r="J12" s="50"/>
      <c r="K12" s="50"/>
      <c r="L12" s="50"/>
      <c r="M12" s="50"/>
      <c r="N12" s="50"/>
      <c r="O12" s="50"/>
      <c r="P12" s="55"/>
      <c r="Q12" s="55"/>
      <c r="R12" s="55"/>
      <c r="S12" s="55"/>
      <c r="T12" s="55"/>
      <c r="U12" s="55"/>
      <c r="V12" s="55"/>
      <c r="W12" s="55"/>
      <c r="X12" s="55"/>
      <c r="Y12" s="56"/>
      <c r="Z12" s="56"/>
      <c r="AA12" s="56"/>
      <c r="AB12" s="56"/>
      <c r="AC12" s="56"/>
      <c r="AD12" s="56"/>
      <c r="AE12" s="56"/>
      <c r="AF12" s="56"/>
      <c r="AG12" s="56"/>
      <c r="AH12" s="56"/>
      <c r="AI12" s="56"/>
      <c r="AJ12" s="56"/>
      <c r="AK12" s="56"/>
      <c r="AL12" s="56"/>
      <c r="AM12" s="56"/>
      <c r="AN12" s="56"/>
      <c r="AO12" s="56"/>
      <c r="AP12" s="55"/>
      <c r="AQ12" s="55"/>
      <c r="AR12" s="55"/>
      <c r="AS12" s="55"/>
      <c r="AT12" s="55"/>
      <c r="AU12" s="55"/>
      <c r="AV12" s="55"/>
      <c r="AW12" s="55"/>
      <c r="AX12" s="55"/>
      <c r="AY12" s="34">
        <f>$AY$11</f>
        <v>1</v>
      </c>
    </row>
    <row r="13" spans="1:52" customFormat="1" ht="59.25" customHeight="1" x14ac:dyDescent="0.15">
      <c r="A13" s="678"/>
      <c r="B13" s="678"/>
      <c r="C13" s="678" t="s">
        <v>24</v>
      </c>
      <c r="D13" s="678"/>
      <c r="E13" s="678"/>
      <c r="F13" s="678"/>
      <c r="G13" s="678"/>
      <c r="H13" s="678"/>
      <c r="I13" s="678"/>
      <c r="J13" s="765" t="s">
        <v>199</v>
      </c>
      <c r="K13" s="766"/>
      <c r="L13" s="766"/>
      <c r="M13" s="766"/>
      <c r="N13" s="766"/>
      <c r="O13" s="766"/>
      <c r="P13" s="386" t="s">
        <v>25</v>
      </c>
      <c r="Q13" s="386"/>
      <c r="R13" s="386"/>
      <c r="S13" s="386"/>
      <c r="T13" s="386"/>
      <c r="U13" s="386"/>
      <c r="V13" s="386"/>
      <c r="W13" s="386"/>
      <c r="X13" s="386"/>
      <c r="Y13" s="680" t="s">
        <v>232</v>
      </c>
      <c r="Z13" s="681"/>
      <c r="AA13" s="681"/>
      <c r="AB13" s="681"/>
      <c r="AC13" s="765" t="s">
        <v>226</v>
      </c>
      <c r="AD13" s="765"/>
      <c r="AE13" s="765"/>
      <c r="AF13" s="765"/>
      <c r="AG13" s="765"/>
      <c r="AH13" s="680" t="s">
        <v>194</v>
      </c>
      <c r="AI13" s="678"/>
      <c r="AJ13" s="678"/>
      <c r="AK13" s="678"/>
      <c r="AL13" s="678" t="s">
        <v>19</v>
      </c>
      <c r="AM13" s="678"/>
      <c r="AN13" s="678"/>
      <c r="AO13" s="682"/>
      <c r="AP13" s="767" t="s">
        <v>200</v>
      </c>
      <c r="AQ13" s="767"/>
      <c r="AR13" s="767"/>
      <c r="AS13" s="767"/>
      <c r="AT13" s="767"/>
      <c r="AU13" s="767"/>
      <c r="AV13" s="767"/>
      <c r="AW13" s="767"/>
      <c r="AX13" s="767"/>
      <c r="AY13" s="34">
        <f>$AY$11</f>
        <v>1</v>
      </c>
      <c r="AZ13" s="34"/>
    </row>
    <row r="14" spans="1:52" ht="40.5" customHeight="1" x14ac:dyDescent="0.15">
      <c r="A14" s="768">
        <v>1</v>
      </c>
      <c r="B14" s="768">
        <v>1</v>
      </c>
      <c r="C14" s="690" t="s">
        <v>753</v>
      </c>
      <c r="D14" s="691"/>
      <c r="E14" s="691"/>
      <c r="F14" s="691"/>
      <c r="G14" s="691"/>
      <c r="H14" s="691"/>
      <c r="I14" s="691"/>
      <c r="J14" s="692">
        <v>9010005006504</v>
      </c>
      <c r="K14" s="693"/>
      <c r="L14" s="693"/>
      <c r="M14" s="693"/>
      <c r="N14" s="693"/>
      <c r="O14" s="693"/>
      <c r="P14" s="694" t="s">
        <v>754</v>
      </c>
      <c r="Q14" s="695"/>
      <c r="R14" s="695"/>
      <c r="S14" s="695"/>
      <c r="T14" s="695"/>
      <c r="U14" s="695"/>
      <c r="V14" s="695"/>
      <c r="W14" s="695"/>
      <c r="X14" s="695"/>
      <c r="Y14" s="696">
        <v>50.6</v>
      </c>
      <c r="Z14" s="697"/>
      <c r="AA14" s="697"/>
      <c r="AB14" s="698"/>
      <c r="AC14" s="769" t="s">
        <v>249</v>
      </c>
      <c r="AD14" s="769"/>
      <c r="AE14" s="769"/>
      <c r="AF14" s="769"/>
      <c r="AG14" s="769"/>
      <c r="AH14" s="701" t="s">
        <v>270</v>
      </c>
      <c r="AI14" s="702"/>
      <c r="AJ14" s="702"/>
      <c r="AK14" s="702"/>
      <c r="AL14" s="701" t="s">
        <v>270</v>
      </c>
      <c r="AM14" s="702"/>
      <c r="AN14" s="702"/>
      <c r="AO14" s="702"/>
      <c r="AP14" s="688" t="s">
        <v>270</v>
      </c>
      <c r="AQ14" s="688"/>
      <c r="AR14" s="688"/>
      <c r="AS14" s="688"/>
      <c r="AT14" s="688"/>
      <c r="AU14" s="688"/>
      <c r="AV14" s="688"/>
      <c r="AW14" s="688"/>
      <c r="AX14" s="688"/>
      <c r="AY14" s="34">
        <f>$AY$11</f>
        <v>1</v>
      </c>
    </row>
    <row r="15" spans="1:52" ht="40.5" customHeight="1" x14ac:dyDescent="0.15">
      <c r="A15" s="768">
        <v>2</v>
      </c>
      <c r="B15" s="768">
        <v>1</v>
      </c>
      <c r="C15" s="690" t="s">
        <v>841</v>
      </c>
      <c r="D15" s="691"/>
      <c r="E15" s="691"/>
      <c r="F15" s="691"/>
      <c r="G15" s="691"/>
      <c r="H15" s="691"/>
      <c r="I15" s="691"/>
      <c r="J15" s="692">
        <v>6010005021423</v>
      </c>
      <c r="K15" s="693"/>
      <c r="L15" s="693"/>
      <c r="M15" s="693"/>
      <c r="N15" s="693"/>
      <c r="O15" s="693"/>
      <c r="P15" s="694" t="s">
        <v>811</v>
      </c>
      <c r="Q15" s="695"/>
      <c r="R15" s="695"/>
      <c r="S15" s="695"/>
      <c r="T15" s="695"/>
      <c r="U15" s="695"/>
      <c r="V15" s="695"/>
      <c r="W15" s="695"/>
      <c r="X15" s="695"/>
      <c r="Y15" s="696">
        <v>13.2</v>
      </c>
      <c r="Z15" s="697"/>
      <c r="AA15" s="697"/>
      <c r="AB15" s="698"/>
      <c r="AC15" s="773" t="s">
        <v>243</v>
      </c>
      <c r="AD15" s="774"/>
      <c r="AE15" s="774"/>
      <c r="AF15" s="774"/>
      <c r="AG15" s="775"/>
      <c r="AH15" s="701">
        <v>1</v>
      </c>
      <c r="AI15" s="702"/>
      <c r="AJ15" s="702"/>
      <c r="AK15" s="702"/>
      <c r="AL15" s="685" t="s">
        <v>270</v>
      </c>
      <c r="AM15" s="686"/>
      <c r="AN15" s="686"/>
      <c r="AO15" s="687"/>
      <c r="AP15" s="688" t="s">
        <v>759</v>
      </c>
      <c r="AQ15" s="688"/>
      <c r="AR15" s="688"/>
      <c r="AS15" s="688"/>
      <c r="AT15" s="688"/>
      <c r="AU15" s="688"/>
      <c r="AV15" s="688"/>
      <c r="AW15" s="688"/>
      <c r="AX15" s="688"/>
      <c r="AY15">
        <f>COUNTA($C$15)</f>
        <v>1</v>
      </c>
    </row>
    <row r="16" spans="1:52" ht="42" customHeight="1" x14ac:dyDescent="0.15">
      <c r="A16" s="768">
        <v>3</v>
      </c>
      <c r="B16" s="768">
        <v>1</v>
      </c>
      <c r="C16" s="690" t="s">
        <v>809</v>
      </c>
      <c r="D16" s="691"/>
      <c r="E16" s="691"/>
      <c r="F16" s="691"/>
      <c r="G16" s="691"/>
      <c r="H16" s="691"/>
      <c r="I16" s="691"/>
      <c r="J16" s="692">
        <v>9010001027685</v>
      </c>
      <c r="K16" s="693"/>
      <c r="L16" s="693"/>
      <c r="M16" s="693"/>
      <c r="N16" s="693"/>
      <c r="O16" s="693"/>
      <c r="P16" s="694" t="s">
        <v>810</v>
      </c>
      <c r="Q16" s="695"/>
      <c r="R16" s="695"/>
      <c r="S16" s="695"/>
      <c r="T16" s="695"/>
      <c r="U16" s="695"/>
      <c r="V16" s="695"/>
      <c r="W16" s="695"/>
      <c r="X16" s="695"/>
      <c r="Y16" s="696">
        <v>13.1</v>
      </c>
      <c r="Z16" s="697"/>
      <c r="AA16" s="697"/>
      <c r="AB16" s="698"/>
      <c r="AC16" s="773" t="s">
        <v>243</v>
      </c>
      <c r="AD16" s="774"/>
      <c r="AE16" s="774"/>
      <c r="AF16" s="774"/>
      <c r="AG16" s="775"/>
      <c r="AH16" s="701">
        <v>2</v>
      </c>
      <c r="AI16" s="702"/>
      <c r="AJ16" s="702"/>
      <c r="AK16" s="702"/>
      <c r="AL16" s="685" t="s">
        <v>270</v>
      </c>
      <c r="AM16" s="686"/>
      <c r="AN16" s="686"/>
      <c r="AO16" s="687"/>
      <c r="AP16" s="688" t="s">
        <v>759</v>
      </c>
      <c r="AQ16" s="688"/>
      <c r="AR16" s="688"/>
      <c r="AS16" s="688"/>
      <c r="AT16" s="688"/>
      <c r="AU16" s="688"/>
      <c r="AV16" s="688"/>
      <c r="AW16" s="688"/>
      <c r="AX16" s="688"/>
      <c r="AY16">
        <f>COUNTA($C$16)</f>
        <v>1</v>
      </c>
    </row>
    <row r="17" spans="1:52" ht="38.450000000000003" customHeight="1" x14ac:dyDescent="0.15">
      <c r="A17" s="768">
        <v>4</v>
      </c>
      <c r="B17" s="768">
        <v>1</v>
      </c>
      <c r="C17" s="690" t="s">
        <v>709</v>
      </c>
      <c r="D17" s="691"/>
      <c r="E17" s="691"/>
      <c r="F17" s="691"/>
      <c r="G17" s="691"/>
      <c r="H17" s="691"/>
      <c r="I17" s="691"/>
      <c r="J17" s="692">
        <v>9011101039249</v>
      </c>
      <c r="K17" s="693"/>
      <c r="L17" s="693"/>
      <c r="M17" s="693"/>
      <c r="N17" s="693"/>
      <c r="O17" s="693"/>
      <c r="P17" s="694" t="s">
        <v>755</v>
      </c>
      <c r="Q17" s="695"/>
      <c r="R17" s="695"/>
      <c r="S17" s="695"/>
      <c r="T17" s="695"/>
      <c r="U17" s="695"/>
      <c r="V17" s="695"/>
      <c r="W17" s="695"/>
      <c r="X17" s="695"/>
      <c r="Y17" s="696">
        <v>0.6</v>
      </c>
      <c r="Z17" s="697"/>
      <c r="AA17" s="697"/>
      <c r="AB17" s="698"/>
      <c r="AC17" s="769" t="s">
        <v>248</v>
      </c>
      <c r="AD17" s="769"/>
      <c r="AE17" s="769"/>
      <c r="AF17" s="769"/>
      <c r="AG17" s="769"/>
      <c r="AH17" s="701" t="s">
        <v>270</v>
      </c>
      <c r="AI17" s="702"/>
      <c r="AJ17" s="702"/>
      <c r="AK17" s="702"/>
      <c r="AL17" s="701" t="s">
        <v>270</v>
      </c>
      <c r="AM17" s="702"/>
      <c r="AN17" s="702"/>
      <c r="AO17" s="702"/>
      <c r="AP17" s="688" t="s">
        <v>270</v>
      </c>
      <c r="AQ17" s="688"/>
      <c r="AR17" s="688"/>
      <c r="AS17" s="688"/>
      <c r="AT17" s="688"/>
      <c r="AU17" s="688"/>
      <c r="AV17" s="688"/>
      <c r="AW17" s="688"/>
      <c r="AX17" s="688"/>
      <c r="AY17">
        <f>COUNTA($C$17)</f>
        <v>1</v>
      </c>
    </row>
    <row r="18" spans="1:52" x14ac:dyDescent="0.15">
      <c r="P18" s="63"/>
      <c r="Q18" s="63"/>
      <c r="R18" s="63"/>
      <c r="S18" s="63"/>
      <c r="T18" s="63"/>
      <c r="U18" s="63"/>
      <c r="V18" s="63"/>
      <c r="W18" s="63"/>
      <c r="X18" s="63"/>
      <c r="Y18" s="64"/>
      <c r="Z18" s="64"/>
      <c r="AA18" s="64"/>
      <c r="AB18" s="64"/>
      <c r="AC18" s="64"/>
      <c r="AD18" s="64"/>
      <c r="AE18" s="64"/>
      <c r="AF18" s="64"/>
      <c r="AG18" s="64"/>
      <c r="AH18" s="64"/>
      <c r="AI18" s="64"/>
      <c r="AJ18" s="64"/>
      <c r="AK18" s="64"/>
      <c r="AL18" s="64"/>
      <c r="AM18" s="64"/>
      <c r="AN18" s="64"/>
      <c r="AO18" s="64"/>
      <c r="AY18">
        <f>COUNTA($C$21)</f>
        <v>1</v>
      </c>
    </row>
    <row r="19" spans="1:52" x14ac:dyDescent="0.15">
      <c r="A19" s="9"/>
      <c r="B19" s="46" t="s">
        <v>175</v>
      </c>
      <c r="C19" s="50"/>
      <c r="D19" s="50"/>
      <c r="E19" s="50"/>
      <c r="F19" s="50"/>
      <c r="G19" s="50"/>
      <c r="H19" s="50"/>
      <c r="I19" s="50"/>
      <c r="J19" s="50"/>
      <c r="K19" s="50"/>
      <c r="L19" s="50"/>
      <c r="M19" s="50"/>
      <c r="N19" s="50"/>
      <c r="O19" s="50"/>
      <c r="P19" s="55"/>
      <c r="Q19" s="55"/>
      <c r="R19" s="55"/>
      <c r="S19" s="55"/>
      <c r="T19" s="55"/>
      <c r="U19" s="55"/>
      <c r="V19" s="55"/>
      <c r="W19" s="55"/>
      <c r="X19" s="55"/>
      <c r="Y19" s="56"/>
      <c r="Z19" s="56"/>
      <c r="AA19" s="56"/>
      <c r="AB19" s="56"/>
      <c r="AC19" s="56"/>
      <c r="AD19" s="56"/>
      <c r="AE19" s="56"/>
      <c r="AF19" s="56"/>
      <c r="AG19" s="56"/>
      <c r="AH19" s="56"/>
      <c r="AI19" s="56"/>
      <c r="AJ19" s="56"/>
      <c r="AK19" s="56"/>
      <c r="AL19" s="56"/>
      <c r="AM19" s="56"/>
      <c r="AN19" s="56"/>
      <c r="AO19" s="56"/>
      <c r="AP19" s="55"/>
      <c r="AQ19" s="55"/>
      <c r="AR19" s="55"/>
      <c r="AS19" s="55"/>
      <c r="AT19" s="55"/>
      <c r="AU19" s="55"/>
      <c r="AV19" s="55"/>
      <c r="AW19" s="55"/>
      <c r="AX19" s="55"/>
      <c r="AY19" s="34">
        <f>$AY$18</f>
        <v>1</v>
      </c>
    </row>
    <row r="20" spans="1:52" customFormat="1" ht="59.25" customHeight="1" x14ac:dyDescent="0.15">
      <c r="A20" s="678"/>
      <c r="B20" s="678"/>
      <c r="C20" s="678" t="s">
        <v>24</v>
      </c>
      <c r="D20" s="678"/>
      <c r="E20" s="678"/>
      <c r="F20" s="678"/>
      <c r="G20" s="678"/>
      <c r="H20" s="678"/>
      <c r="I20" s="678"/>
      <c r="J20" s="765" t="s">
        <v>199</v>
      </c>
      <c r="K20" s="766"/>
      <c r="L20" s="766"/>
      <c r="M20" s="766"/>
      <c r="N20" s="766"/>
      <c r="O20" s="766"/>
      <c r="P20" s="386" t="s">
        <v>25</v>
      </c>
      <c r="Q20" s="386"/>
      <c r="R20" s="386"/>
      <c r="S20" s="386"/>
      <c r="T20" s="386"/>
      <c r="U20" s="386"/>
      <c r="V20" s="386"/>
      <c r="W20" s="386"/>
      <c r="X20" s="386"/>
      <c r="Y20" s="680" t="s">
        <v>232</v>
      </c>
      <c r="Z20" s="681"/>
      <c r="AA20" s="681"/>
      <c r="AB20" s="681"/>
      <c r="AC20" s="765" t="s">
        <v>226</v>
      </c>
      <c r="AD20" s="765"/>
      <c r="AE20" s="765"/>
      <c r="AF20" s="765"/>
      <c r="AG20" s="765"/>
      <c r="AH20" s="680" t="s">
        <v>194</v>
      </c>
      <c r="AI20" s="678"/>
      <c r="AJ20" s="678"/>
      <c r="AK20" s="678"/>
      <c r="AL20" s="678" t="s">
        <v>19</v>
      </c>
      <c r="AM20" s="678"/>
      <c r="AN20" s="678"/>
      <c r="AO20" s="682"/>
      <c r="AP20" s="767" t="s">
        <v>200</v>
      </c>
      <c r="AQ20" s="767"/>
      <c r="AR20" s="767"/>
      <c r="AS20" s="767"/>
      <c r="AT20" s="767"/>
      <c r="AU20" s="767"/>
      <c r="AV20" s="767"/>
      <c r="AW20" s="767"/>
      <c r="AX20" s="767"/>
      <c r="AY20" s="34">
        <f>$AY$18</f>
        <v>1</v>
      </c>
      <c r="AZ20" s="34"/>
    </row>
    <row r="21" spans="1:52" ht="56.25" customHeight="1" x14ac:dyDescent="0.15">
      <c r="A21" s="768">
        <v>1</v>
      </c>
      <c r="B21" s="768">
        <v>1</v>
      </c>
      <c r="C21" s="690" t="s">
        <v>756</v>
      </c>
      <c r="D21" s="691"/>
      <c r="E21" s="691"/>
      <c r="F21" s="691"/>
      <c r="G21" s="691"/>
      <c r="H21" s="691"/>
      <c r="I21" s="691"/>
      <c r="J21" s="692">
        <v>1020001071491</v>
      </c>
      <c r="K21" s="693"/>
      <c r="L21" s="693"/>
      <c r="M21" s="693"/>
      <c r="N21" s="693"/>
      <c r="O21" s="693"/>
      <c r="P21" s="771" t="s">
        <v>757</v>
      </c>
      <c r="Q21" s="772"/>
      <c r="R21" s="772"/>
      <c r="S21" s="772"/>
      <c r="T21" s="772"/>
      <c r="U21" s="772"/>
      <c r="V21" s="772"/>
      <c r="W21" s="772"/>
      <c r="X21" s="772"/>
      <c r="Y21" s="696">
        <v>210.8</v>
      </c>
      <c r="Z21" s="697"/>
      <c r="AA21" s="697"/>
      <c r="AB21" s="698"/>
      <c r="AC21" s="773" t="s">
        <v>249</v>
      </c>
      <c r="AD21" s="774"/>
      <c r="AE21" s="774"/>
      <c r="AF21" s="774"/>
      <c r="AG21" s="775"/>
      <c r="AH21" s="701" t="s">
        <v>270</v>
      </c>
      <c r="AI21" s="702"/>
      <c r="AJ21" s="702"/>
      <c r="AK21" s="702"/>
      <c r="AL21" s="701" t="s">
        <v>270</v>
      </c>
      <c r="AM21" s="702"/>
      <c r="AN21" s="702"/>
      <c r="AO21" s="702"/>
      <c r="AP21" s="791" t="s">
        <v>270</v>
      </c>
      <c r="AQ21" s="792"/>
      <c r="AR21" s="792"/>
      <c r="AS21" s="792"/>
      <c r="AT21" s="792"/>
      <c r="AU21" s="792"/>
      <c r="AV21" s="792"/>
      <c r="AW21" s="792"/>
      <c r="AX21" s="793"/>
      <c r="AY21" s="34">
        <f>$AY$18</f>
        <v>1</v>
      </c>
    </row>
    <row r="22" spans="1:52" ht="53.25" customHeight="1" x14ac:dyDescent="0.15">
      <c r="A22" s="768">
        <v>2</v>
      </c>
      <c r="B22" s="768">
        <v>1</v>
      </c>
      <c r="C22" s="690" t="s">
        <v>756</v>
      </c>
      <c r="D22" s="691"/>
      <c r="E22" s="691"/>
      <c r="F22" s="691"/>
      <c r="G22" s="691"/>
      <c r="H22" s="691"/>
      <c r="I22" s="691"/>
      <c r="J22" s="692">
        <v>1020001071491</v>
      </c>
      <c r="K22" s="693"/>
      <c r="L22" s="693"/>
      <c r="M22" s="693"/>
      <c r="N22" s="693"/>
      <c r="O22" s="693"/>
      <c r="P22" s="771" t="s">
        <v>758</v>
      </c>
      <c r="Q22" s="772"/>
      <c r="R22" s="772"/>
      <c r="S22" s="772"/>
      <c r="T22" s="772"/>
      <c r="U22" s="772"/>
      <c r="V22" s="772"/>
      <c r="W22" s="772"/>
      <c r="X22" s="772"/>
      <c r="Y22" s="696">
        <v>49.3</v>
      </c>
      <c r="Z22" s="697"/>
      <c r="AA22" s="697"/>
      <c r="AB22" s="698"/>
      <c r="AC22" s="773" t="s">
        <v>243</v>
      </c>
      <c r="AD22" s="774"/>
      <c r="AE22" s="774"/>
      <c r="AF22" s="774"/>
      <c r="AG22" s="775"/>
      <c r="AH22" s="701">
        <v>1</v>
      </c>
      <c r="AI22" s="702"/>
      <c r="AJ22" s="702"/>
      <c r="AK22" s="702"/>
      <c r="AL22" s="685" t="s">
        <v>270</v>
      </c>
      <c r="AM22" s="686"/>
      <c r="AN22" s="686"/>
      <c r="AO22" s="687"/>
      <c r="AP22" s="688" t="s">
        <v>759</v>
      </c>
      <c r="AQ22" s="688"/>
      <c r="AR22" s="688"/>
      <c r="AS22" s="688"/>
      <c r="AT22" s="688"/>
      <c r="AU22" s="688"/>
      <c r="AV22" s="688"/>
      <c r="AW22" s="688"/>
      <c r="AX22" s="688"/>
      <c r="AY22">
        <f>COUNTA($C$22)</f>
        <v>1</v>
      </c>
    </row>
    <row r="23" spans="1:52" ht="49.5" customHeight="1" x14ac:dyDescent="0.15">
      <c r="A23" s="768">
        <v>3</v>
      </c>
      <c r="B23" s="768">
        <v>1</v>
      </c>
      <c r="C23" s="690" t="s">
        <v>760</v>
      </c>
      <c r="D23" s="691"/>
      <c r="E23" s="691"/>
      <c r="F23" s="691"/>
      <c r="G23" s="691"/>
      <c r="H23" s="691"/>
      <c r="I23" s="691"/>
      <c r="J23" s="692">
        <v>6010001034957</v>
      </c>
      <c r="K23" s="693"/>
      <c r="L23" s="693"/>
      <c r="M23" s="693"/>
      <c r="N23" s="693"/>
      <c r="O23" s="693"/>
      <c r="P23" s="694" t="s">
        <v>761</v>
      </c>
      <c r="Q23" s="695"/>
      <c r="R23" s="695"/>
      <c r="S23" s="695"/>
      <c r="T23" s="695"/>
      <c r="U23" s="695"/>
      <c r="V23" s="695"/>
      <c r="W23" s="695"/>
      <c r="X23" s="695"/>
      <c r="Y23" s="696">
        <v>24.6</v>
      </c>
      <c r="Z23" s="697"/>
      <c r="AA23" s="697"/>
      <c r="AB23" s="698"/>
      <c r="AC23" s="769" t="s">
        <v>249</v>
      </c>
      <c r="AD23" s="769"/>
      <c r="AE23" s="769"/>
      <c r="AF23" s="769"/>
      <c r="AG23" s="769"/>
      <c r="AH23" s="701" t="s">
        <v>270</v>
      </c>
      <c r="AI23" s="702"/>
      <c r="AJ23" s="702"/>
      <c r="AK23" s="702"/>
      <c r="AL23" s="701" t="s">
        <v>270</v>
      </c>
      <c r="AM23" s="702"/>
      <c r="AN23" s="702"/>
      <c r="AO23" s="702"/>
      <c r="AP23" s="688" t="s">
        <v>270</v>
      </c>
      <c r="AQ23" s="688"/>
      <c r="AR23" s="688"/>
      <c r="AS23" s="688"/>
      <c r="AT23" s="688"/>
      <c r="AU23" s="688"/>
      <c r="AV23" s="688"/>
      <c r="AW23" s="688"/>
      <c r="AX23" s="688"/>
      <c r="AY23">
        <f>COUNTA($C$23)</f>
        <v>1</v>
      </c>
    </row>
    <row r="24" spans="1:52" ht="38.25" customHeight="1" x14ac:dyDescent="0.15">
      <c r="A24" s="768">
        <v>4</v>
      </c>
      <c r="B24" s="768">
        <v>1</v>
      </c>
      <c r="C24" s="690" t="s">
        <v>760</v>
      </c>
      <c r="D24" s="691"/>
      <c r="E24" s="691"/>
      <c r="F24" s="691"/>
      <c r="G24" s="691"/>
      <c r="H24" s="691"/>
      <c r="I24" s="691"/>
      <c r="J24" s="692">
        <v>6010001034957</v>
      </c>
      <c r="K24" s="693"/>
      <c r="L24" s="693"/>
      <c r="M24" s="693"/>
      <c r="N24" s="693"/>
      <c r="O24" s="693"/>
      <c r="P24" s="771" t="s">
        <v>762</v>
      </c>
      <c r="Q24" s="772"/>
      <c r="R24" s="772"/>
      <c r="S24" s="772"/>
      <c r="T24" s="772"/>
      <c r="U24" s="772"/>
      <c r="V24" s="772"/>
      <c r="W24" s="772"/>
      <c r="X24" s="772"/>
      <c r="Y24" s="696">
        <v>3.3</v>
      </c>
      <c r="Z24" s="697"/>
      <c r="AA24" s="697"/>
      <c r="AB24" s="698"/>
      <c r="AC24" s="769" t="s">
        <v>249</v>
      </c>
      <c r="AD24" s="769"/>
      <c r="AE24" s="769"/>
      <c r="AF24" s="769"/>
      <c r="AG24" s="769"/>
      <c r="AH24" s="701" t="s">
        <v>270</v>
      </c>
      <c r="AI24" s="702"/>
      <c r="AJ24" s="702"/>
      <c r="AK24" s="702"/>
      <c r="AL24" s="701" t="s">
        <v>270</v>
      </c>
      <c r="AM24" s="702"/>
      <c r="AN24" s="702"/>
      <c r="AO24" s="702"/>
      <c r="AP24" s="688" t="s">
        <v>270</v>
      </c>
      <c r="AQ24" s="688"/>
      <c r="AR24" s="688"/>
      <c r="AS24" s="688"/>
      <c r="AT24" s="688"/>
      <c r="AU24" s="688"/>
      <c r="AV24" s="688"/>
      <c r="AW24" s="688"/>
      <c r="AX24" s="688"/>
      <c r="AY24">
        <f>COUNTA($C$24)</f>
        <v>1</v>
      </c>
    </row>
    <row r="25" spans="1:52" ht="26.25" customHeight="1" x14ac:dyDescent="0.15">
      <c r="A25" s="768">
        <v>5</v>
      </c>
      <c r="B25" s="768">
        <v>1</v>
      </c>
      <c r="C25" s="690" t="s">
        <v>763</v>
      </c>
      <c r="D25" s="691"/>
      <c r="E25" s="691"/>
      <c r="F25" s="691"/>
      <c r="G25" s="691"/>
      <c r="H25" s="691"/>
      <c r="I25" s="691"/>
      <c r="J25" s="692">
        <v>8011101028104</v>
      </c>
      <c r="K25" s="693"/>
      <c r="L25" s="693"/>
      <c r="M25" s="693"/>
      <c r="N25" s="693"/>
      <c r="O25" s="693"/>
      <c r="P25" s="771" t="s">
        <v>773</v>
      </c>
      <c r="Q25" s="772"/>
      <c r="R25" s="772"/>
      <c r="S25" s="772"/>
      <c r="T25" s="772"/>
      <c r="U25" s="772"/>
      <c r="V25" s="772"/>
      <c r="W25" s="772"/>
      <c r="X25" s="772"/>
      <c r="Y25" s="696">
        <v>2.2000000000000002</v>
      </c>
      <c r="Z25" s="697"/>
      <c r="AA25" s="697"/>
      <c r="AB25" s="698"/>
      <c r="AC25" s="769" t="s">
        <v>249</v>
      </c>
      <c r="AD25" s="769"/>
      <c r="AE25" s="769"/>
      <c r="AF25" s="769"/>
      <c r="AG25" s="769"/>
      <c r="AH25" s="701" t="s">
        <v>270</v>
      </c>
      <c r="AI25" s="702"/>
      <c r="AJ25" s="702"/>
      <c r="AK25" s="702"/>
      <c r="AL25" s="701" t="s">
        <v>270</v>
      </c>
      <c r="AM25" s="702"/>
      <c r="AN25" s="702"/>
      <c r="AO25" s="702"/>
      <c r="AP25" s="688" t="s">
        <v>270</v>
      </c>
      <c r="AQ25" s="688"/>
      <c r="AR25" s="688"/>
      <c r="AS25" s="688"/>
      <c r="AT25" s="688"/>
      <c r="AU25" s="688"/>
      <c r="AV25" s="688"/>
      <c r="AW25" s="688"/>
      <c r="AX25" s="688"/>
      <c r="AY25">
        <f>COUNTA($C$25)</f>
        <v>1</v>
      </c>
    </row>
    <row r="26" spans="1:52" ht="51.95" customHeight="1" x14ac:dyDescent="0.15">
      <c r="A26" s="768">
        <v>6</v>
      </c>
      <c r="B26" s="768">
        <v>1</v>
      </c>
      <c r="C26" s="690" t="s">
        <v>764</v>
      </c>
      <c r="D26" s="691"/>
      <c r="E26" s="691"/>
      <c r="F26" s="691"/>
      <c r="G26" s="691"/>
      <c r="H26" s="691"/>
      <c r="I26" s="691"/>
      <c r="J26" s="692">
        <v>1010001067912</v>
      </c>
      <c r="K26" s="693"/>
      <c r="L26" s="693"/>
      <c r="M26" s="693"/>
      <c r="N26" s="693"/>
      <c r="O26" s="693"/>
      <c r="P26" s="694" t="s">
        <v>765</v>
      </c>
      <c r="Q26" s="695"/>
      <c r="R26" s="695"/>
      <c r="S26" s="695"/>
      <c r="T26" s="695"/>
      <c r="U26" s="695"/>
      <c r="V26" s="695"/>
      <c r="W26" s="695"/>
      <c r="X26" s="695"/>
      <c r="Y26" s="696">
        <v>1.6</v>
      </c>
      <c r="Z26" s="697"/>
      <c r="AA26" s="697"/>
      <c r="AB26" s="698"/>
      <c r="AC26" s="769" t="s">
        <v>249</v>
      </c>
      <c r="AD26" s="769"/>
      <c r="AE26" s="769"/>
      <c r="AF26" s="769"/>
      <c r="AG26" s="769"/>
      <c r="AH26" s="701" t="s">
        <v>270</v>
      </c>
      <c r="AI26" s="702"/>
      <c r="AJ26" s="702"/>
      <c r="AK26" s="702"/>
      <c r="AL26" s="701" t="s">
        <v>270</v>
      </c>
      <c r="AM26" s="702"/>
      <c r="AN26" s="702"/>
      <c r="AO26" s="702"/>
      <c r="AP26" s="688" t="s">
        <v>270</v>
      </c>
      <c r="AQ26" s="688"/>
      <c r="AR26" s="688"/>
      <c r="AS26" s="688"/>
      <c r="AT26" s="688"/>
      <c r="AU26" s="688"/>
      <c r="AV26" s="688"/>
      <c r="AW26" s="688"/>
      <c r="AX26" s="688"/>
      <c r="AY26">
        <f>COUNTA($C$26)</f>
        <v>1</v>
      </c>
    </row>
    <row r="27" spans="1:52" ht="54" customHeight="1" x14ac:dyDescent="0.15">
      <c r="A27" s="768">
        <v>7</v>
      </c>
      <c r="B27" s="768">
        <v>1</v>
      </c>
      <c r="C27" s="690" t="s">
        <v>764</v>
      </c>
      <c r="D27" s="691"/>
      <c r="E27" s="691"/>
      <c r="F27" s="691"/>
      <c r="G27" s="691"/>
      <c r="H27" s="691"/>
      <c r="I27" s="691"/>
      <c r="J27" s="692">
        <v>1010001067912</v>
      </c>
      <c r="K27" s="693"/>
      <c r="L27" s="693"/>
      <c r="M27" s="693"/>
      <c r="N27" s="693"/>
      <c r="O27" s="693"/>
      <c r="P27" s="694" t="s">
        <v>766</v>
      </c>
      <c r="Q27" s="695"/>
      <c r="R27" s="695"/>
      <c r="S27" s="695"/>
      <c r="T27" s="695"/>
      <c r="U27" s="695"/>
      <c r="V27" s="695"/>
      <c r="W27" s="695"/>
      <c r="X27" s="695"/>
      <c r="Y27" s="696">
        <v>0.3</v>
      </c>
      <c r="Z27" s="697"/>
      <c r="AA27" s="697"/>
      <c r="AB27" s="698"/>
      <c r="AC27" s="769" t="s">
        <v>249</v>
      </c>
      <c r="AD27" s="769"/>
      <c r="AE27" s="769"/>
      <c r="AF27" s="769"/>
      <c r="AG27" s="769"/>
      <c r="AH27" s="701" t="s">
        <v>270</v>
      </c>
      <c r="AI27" s="702"/>
      <c r="AJ27" s="702"/>
      <c r="AK27" s="702"/>
      <c r="AL27" s="701" t="s">
        <v>270</v>
      </c>
      <c r="AM27" s="702"/>
      <c r="AN27" s="702"/>
      <c r="AO27" s="702"/>
      <c r="AP27" s="688" t="s">
        <v>270</v>
      </c>
      <c r="AQ27" s="688"/>
      <c r="AR27" s="688"/>
      <c r="AS27" s="688"/>
      <c r="AT27" s="688"/>
      <c r="AU27" s="688"/>
      <c r="AV27" s="688"/>
      <c r="AW27" s="688"/>
      <c r="AX27" s="688"/>
      <c r="AY27">
        <f>COUNTA($C$27)</f>
        <v>1</v>
      </c>
    </row>
    <row r="28" spans="1:52" ht="51" customHeight="1" x14ac:dyDescent="0.15">
      <c r="A28" s="768">
        <v>8</v>
      </c>
      <c r="B28" s="768">
        <v>1</v>
      </c>
      <c r="C28" s="690" t="s">
        <v>767</v>
      </c>
      <c r="D28" s="691"/>
      <c r="E28" s="691"/>
      <c r="F28" s="691"/>
      <c r="G28" s="691"/>
      <c r="H28" s="691"/>
      <c r="I28" s="691"/>
      <c r="J28" s="692">
        <v>6010701001991</v>
      </c>
      <c r="K28" s="693"/>
      <c r="L28" s="693"/>
      <c r="M28" s="693"/>
      <c r="N28" s="693"/>
      <c r="O28" s="693"/>
      <c r="P28" s="694" t="s">
        <v>768</v>
      </c>
      <c r="Q28" s="695"/>
      <c r="R28" s="695"/>
      <c r="S28" s="695"/>
      <c r="T28" s="695"/>
      <c r="U28" s="695"/>
      <c r="V28" s="695"/>
      <c r="W28" s="695"/>
      <c r="X28" s="695"/>
      <c r="Y28" s="696">
        <v>0.5</v>
      </c>
      <c r="Z28" s="697"/>
      <c r="AA28" s="697"/>
      <c r="AB28" s="698"/>
      <c r="AC28" s="769" t="s">
        <v>249</v>
      </c>
      <c r="AD28" s="769"/>
      <c r="AE28" s="769"/>
      <c r="AF28" s="769"/>
      <c r="AG28" s="769"/>
      <c r="AH28" s="701" t="s">
        <v>270</v>
      </c>
      <c r="AI28" s="702"/>
      <c r="AJ28" s="702"/>
      <c r="AK28" s="702"/>
      <c r="AL28" s="701" t="s">
        <v>270</v>
      </c>
      <c r="AM28" s="702"/>
      <c r="AN28" s="702"/>
      <c r="AO28" s="702"/>
      <c r="AP28" s="688" t="s">
        <v>270</v>
      </c>
      <c r="AQ28" s="688"/>
      <c r="AR28" s="688"/>
      <c r="AS28" s="688"/>
      <c r="AT28" s="688"/>
      <c r="AU28" s="688"/>
      <c r="AV28" s="688"/>
      <c r="AW28" s="688"/>
      <c r="AX28" s="688"/>
      <c r="AY28">
        <f>COUNTA($C$28)</f>
        <v>1</v>
      </c>
    </row>
    <row r="29" spans="1:52" ht="40.5" customHeight="1" x14ac:dyDescent="0.15">
      <c r="A29" s="768">
        <v>9</v>
      </c>
      <c r="B29" s="768">
        <v>1</v>
      </c>
      <c r="C29" s="690" t="s">
        <v>769</v>
      </c>
      <c r="D29" s="691"/>
      <c r="E29" s="691"/>
      <c r="F29" s="691"/>
      <c r="G29" s="691"/>
      <c r="H29" s="691"/>
      <c r="I29" s="691"/>
      <c r="J29" s="692">
        <v>8010501007717</v>
      </c>
      <c r="K29" s="693"/>
      <c r="L29" s="693"/>
      <c r="M29" s="693"/>
      <c r="N29" s="693"/>
      <c r="O29" s="693"/>
      <c r="P29" s="694" t="s">
        <v>770</v>
      </c>
      <c r="Q29" s="695"/>
      <c r="R29" s="695"/>
      <c r="S29" s="695"/>
      <c r="T29" s="695"/>
      <c r="U29" s="695"/>
      <c r="V29" s="695"/>
      <c r="W29" s="695"/>
      <c r="X29" s="695"/>
      <c r="Y29" s="696">
        <v>0.3</v>
      </c>
      <c r="Z29" s="697"/>
      <c r="AA29" s="697"/>
      <c r="AB29" s="698"/>
      <c r="AC29" s="769" t="s">
        <v>249</v>
      </c>
      <c r="AD29" s="769"/>
      <c r="AE29" s="769"/>
      <c r="AF29" s="769"/>
      <c r="AG29" s="769"/>
      <c r="AH29" s="701" t="s">
        <v>270</v>
      </c>
      <c r="AI29" s="702"/>
      <c r="AJ29" s="702"/>
      <c r="AK29" s="702"/>
      <c r="AL29" s="701" t="s">
        <v>270</v>
      </c>
      <c r="AM29" s="702"/>
      <c r="AN29" s="702"/>
      <c r="AO29" s="702"/>
      <c r="AP29" s="688" t="s">
        <v>270</v>
      </c>
      <c r="AQ29" s="688"/>
      <c r="AR29" s="688"/>
      <c r="AS29" s="688"/>
      <c r="AT29" s="688"/>
      <c r="AU29" s="688"/>
      <c r="AV29" s="688"/>
      <c r="AW29" s="688"/>
      <c r="AX29" s="688"/>
      <c r="AY29">
        <f>COUNTA($C$29)</f>
        <v>1</v>
      </c>
    </row>
    <row r="30" spans="1:52" ht="40.5" customHeight="1" x14ac:dyDescent="0.15">
      <c r="A30" s="768">
        <v>10</v>
      </c>
      <c r="B30" s="768">
        <v>1</v>
      </c>
      <c r="C30" s="690" t="s">
        <v>769</v>
      </c>
      <c r="D30" s="691"/>
      <c r="E30" s="691"/>
      <c r="F30" s="691"/>
      <c r="G30" s="691"/>
      <c r="H30" s="691"/>
      <c r="I30" s="691"/>
      <c r="J30" s="692">
        <v>8010501007717</v>
      </c>
      <c r="K30" s="693"/>
      <c r="L30" s="693"/>
      <c r="M30" s="693"/>
      <c r="N30" s="693"/>
      <c r="O30" s="693"/>
      <c r="P30" s="694" t="s">
        <v>771</v>
      </c>
      <c r="Q30" s="695"/>
      <c r="R30" s="695"/>
      <c r="S30" s="695"/>
      <c r="T30" s="695"/>
      <c r="U30" s="695"/>
      <c r="V30" s="695"/>
      <c r="W30" s="695"/>
      <c r="X30" s="695"/>
      <c r="Y30" s="696">
        <v>0.1</v>
      </c>
      <c r="Z30" s="697"/>
      <c r="AA30" s="697"/>
      <c r="AB30" s="698"/>
      <c r="AC30" s="769" t="s">
        <v>249</v>
      </c>
      <c r="AD30" s="769"/>
      <c r="AE30" s="769"/>
      <c r="AF30" s="769"/>
      <c r="AG30" s="769"/>
      <c r="AH30" s="701" t="s">
        <v>270</v>
      </c>
      <c r="AI30" s="702"/>
      <c r="AJ30" s="702"/>
      <c r="AK30" s="702"/>
      <c r="AL30" s="701" t="s">
        <v>270</v>
      </c>
      <c r="AM30" s="702"/>
      <c r="AN30" s="702"/>
      <c r="AO30" s="702"/>
      <c r="AP30" s="688" t="s">
        <v>270</v>
      </c>
      <c r="AQ30" s="688"/>
      <c r="AR30" s="688"/>
      <c r="AS30" s="688"/>
      <c r="AT30" s="688"/>
      <c r="AU30" s="688"/>
      <c r="AV30" s="688"/>
      <c r="AW30" s="688"/>
      <c r="AX30" s="688"/>
      <c r="AY30">
        <f>COUNTA($C$30)</f>
        <v>1</v>
      </c>
    </row>
    <row r="31" spans="1:52" ht="54.75" customHeight="1" x14ac:dyDescent="0.15">
      <c r="A31" s="768">
        <v>11</v>
      </c>
      <c r="B31" s="768">
        <v>1</v>
      </c>
      <c r="C31" s="690" t="s">
        <v>772</v>
      </c>
      <c r="D31" s="691"/>
      <c r="E31" s="691"/>
      <c r="F31" s="691"/>
      <c r="G31" s="691"/>
      <c r="H31" s="691"/>
      <c r="I31" s="691"/>
      <c r="J31" s="692">
        <v>9011101031552</v>
      </c>
      <c r="K31" s="693"/>
      <c r="L31" s="693"/>
      <c r="M31" s="693"/>
      <c r="N31" s="693"/>
      <c r="O31" s="693"/>
      <c r="P31" s="694" t="s">
        <v>766</v>
      </c>
      <c r="Q31" s="695"/>
      <c r="R31" s="695"/>
      <c r="S31" s="695"/>
      <c r="T31" s="695"/>
      <c r="U31" s="695"/>
      <c r="V31" s="695"/>
      <c r="W31" s="695"/>
      <c r="X31" s="695"/>
      <c r="Y31" s="696">
        <v>0.1</v>
      </c>
      <c r="Z31" s="697"/>
      <c r="AA31" s="697"/>
      <c r="AB31" s="698"/>
      <c r="AC31" s="769" t="s">
        <v>249</v>
      </c>
      <c r="AD31" s="769"/>
      <c r="AE31" s="769"/>
      <c r="AF31" s="769"/>
      <c r="AG31" s="769"/>
      <c r="AH31" s="701" t="s">
        <v>270</v>
      </c>
      <c r="AI31" s="702"/>
      <c r="AJ31" s="702"/>
      <c r="AK31" s="702"/>
      <c r="AL31" s="701" t="s">
        <v>270</v>
      </c>
      <c r="AM31" s="702"/>
      <c r="AN31" s="702"/>
      <c r="AO31" s="702"/>
      <c r="AP31" s="688" t="s">
        <v>270</v>
      </c>
      <c r="AQ31" s="688"/>
      <c r="AR31" s="688"/>
      <c r="AS31" s="688"/>
      <c r="AT31" s="688"/>
      <c r="AU31" s="688"/>
      <c r="AV31" s="688"/>
      <c r="AW31" s="688"/>
      <c r="AX31" s="688"/>
      <c r="AY31">
        <f>COUNTA($C$31)</f>
        <v>1</v>
      </c>
    </row>
    <row r="32" spans="1:52" ht="26.25" customHeight="1" x14ac:dyDescent="0.15">
      <c r="A32" s="768">
        <v>12</v>
      </c>
      <c r="B32" s="768">
        <v>1</v>
      </c>
      <c r="C32" s="690" t="s">
        <v>774</v>
      </c>
      <c r="D32" s="691"/>
      <c r="E32" s="691"/>
      <c r="F32" s="691"/>
      <c r="G32" s="691"/>
      <c r="H32" s="691"/>
      <c r="I32" s="691"/>
      <c r="J32" s="692">
        <v>1013201006020</v>
      </c>
      <c r="K32" s="693"/>
      <c r="L32" s="693"/>
      <c r="M32" s="693"/>
      <c r="N32" s="693"/>
      <c r="O32" s="693"/>
      <c r="P32" s="694" t="s">
        <v>776</v>
      </c>
      <c r="Q32" s="695"/>
      <c r="R32" s="695"/>
      <c r="S32" s="695"/>
      <c r="T32" s="695"/>
      <c r="U32" s="695"/>
      <c r="V32" s="695"/>
      <c r="W32" s="695"/>
      <c r="X32" s="695"/>
      <c r="Y32" s="696">
        <v>0.1</v>
      </c>
      <c r="Z32" s="697"/>
      <c r="AA32" s="697"/>
      <c r="AB32" s="698"/>
      <c r="AC32" s="769" t="s">
        <v>248</v>
      </c>
      <c r="AD32" s="769"/>
      <c r="AE32" s="769"/>
      <c r="AF32" s="769"/>
      <c r="AG32" s="769"/>
      <c r="AH32" s="701" t="s">
        <v>270</v>
      </c>
      <c r="AI32" s="702"/>
      <c r="AJ32" s="702"/>
      <c r="AK32" s="702"/>
      <c r="AL32" s="701" t="s">
        <v>270</v>
      </c>
      <c r="AM32" s="702"/>
      <c r="AN32" s="702"/>
      <c r="AO32" s="702"/>
      <c r="AP32" s="688" t="s">
        <v>270</v>
      </c>
      <c r="AQ32" s="688"/>
      <c r="AR32" s="688"/>
      <c r="AS32" s="688"/>
      <c r="AT32" s="688"/>
      <c r="AU32" s="688"/>
      <c r="AV32" s="688"/>
      <c r="AW32" s="688"/>
      <c r="AX32" s="688"/>
      <c r="AY32">
        <f>COUNTA($C$32)</f>
        <v>1</v>
      </c>
    </row>
    <row r="33" spans="1:52" ht="26.25" customHeight="1" x14ac:dyDescent="0.15">
      <c r="A33" s="768">
        <v>13</v>
      </c>
      <c r="B33" s="768">
        <v>1</v>
      </c>
      <c r="C33" s="690" t="s">
        <v>775</v>
      </c>
      <c r="D33" s="691"/>
      <c r="E33" s="691"/>
      <c r="F33" s="691"/>
      <c r="G33" s="691"/>
      <c r="H33" s="691"/>
      <c r="I33" s="691"/>
      <c r="J33" s="692" t="s">
        <v>639</v>
      </c>
      <c r="K33" s="693"/>
      <c r="L33" s="693"/>
      <c r="M33" s="693"/>
      <c r="N33" s="693"/>
      <c r="O33" s="693"/>
      <c r="P33" s="694" t="s">
        <v>777</v>
      </c>
      <c r="Q33" s="695"/>
      <c r="R33" s="695"/>
      <c r="S33" s="695"/>
      <c r="T33" s="695"/>
      <c r="U33" s="695"/>
      <c r="V33" s="695"/>
      <c r="W33" s="695"/>
      <c r="X33" s="695"/>
      <c r="Y33" s="696">
        <v>0</v>
      </c>
      <c r="Z33" s="697"/>
      <c r="AA33" s="697"/>
      <c r="AB33" s="698"/>
      <c r="AC33" s="769" t="s">
        <v>249</v>
      </c>
      <c r="AD33" s="769"/>
      <c r="AE33" s="769"/>
      <c r="AF33" s="769"/>
      <c r="AG33" s="769"/>
      <c r="AH33" s="701" t="s">
        <v>270</v>
      </c>
      <c r="AI33" s="702"/>
      <c r="AJ33" s="702"/>
      <c r="AK33" s="702"/>
      <c r="AL33" s="701" t="s">
        <v>270</v>
      </c>
      <c r="AM33" s="702"/>
      <c r="AN33" s="702"/>
      <c r="AO33" s="702"/>
      <c r="AP33" s="688" t="s">
        <v>270</v>
      </c>
      <c r="AQ33" s="688"/>
      <c r="AR33" s="688"/>
      <c r="AS33" s="688"/>
      <c r="AT33" s="688"/>
      <c r="AU33" s="688"/>
      <c r="AV33" s="688"/>
      <c r="AW33" s="688"/>
      <c r="AX33" s="688"/>
      <c r="AY33">
        <f>COUNTA($C$33)</f>
        <v>1</v>
      </c>
    </row>
    <row r="34" spans="1:52" x14ac:dyDescent="0.15">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1</v>
      </c>
    </row>
    <row r="35" spans="1:52" x14ac:dyDescent="0.15">
      <c r="A35" s="9"/>
      <c r="B35" s="46" t="s">
        <v>176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s="34">
        <f>$AY$34</f>
        <v>1</v>
      </c>
    </row>
    <row r="36" spans="1:52" customFormat="1" ht="59.25" customHeight="1" x14ac:dyDescent="0.15">
      <c r="A36" s="678"/>
      <c r="B36" s="678"/>
      <c r="C36" s="678" t="s">
        <v>24</v>
      </c>
      <c r="D36" s="678"/>
      <c r="E36" s="678"/>
      <c r="F36" s="678"/>
      <c r="G36" s="678"/>
      <c r="H36" s="678"/>
      <c r="I36" s="678"/>
      <c r="J36" s="765" t="s">
        <v>199</v>
      </c>
      <c r="K36" s="766"/>
      <c r="L36" s="766"/>
      <c r="M36" s="766"/>
      <c r="N36" s="766"/>
      <c r="O36" s="766"/>
      <c r="P36" s="386" t="s">
        <v>25</v>
      </c>
      <c r="Q36" s="386"/>
      <c r="R36" s="386"/>
      <c r="S36" s="386"/>
      <c r="T36" s="386"/>
      <c r="U36" s="386"/>
      <c r="V36" s="386"/>
      <c r="W36" s="386"/>
      <c r="X36" s="386"/>
      <c r="Y36" s="680" t="s">
        <v>232</v>
      </c>
      <c r="Z36" s="681"/>
      <c r="AA36" s="681"/>
      <c r="AB36" s="681"/>
      <c r="AC36" s="765" t="s">
        <v>226</v>
      </c>
      <c r="AD36" s="765"/>
      <c r="AE36" s="765"/>
      <c r="AF36" s="765"/>
      <c r="AG36" s="765"/>
      <c r="AH36" s="680" t="s">
        <v>194</v>
      </c>
      <c r="AI36" s="678"/>
      <c r="AJ36" s="678"/>
      <c r="AK36" s="678"/>
      <c r="AL36" s="678" t="s">
        <v>19</v>
      </c>
      <c r="AM36" s="678"/>
      <c r="AN36" s="678"/>
      <c r="AO36" s="682"/>
      <c r="AP36" s="767" t="s">
        <v>200</v>
      </c>
      <c r="AQ36" s="767"/>
      <c r="AR36" s="767"/>
      <c r="AS36" s="767"/>
      <c r="AT36" s="767"/>
      <c r="AU36" s="767"/>
      <c r="AV36" s="767"/>
      <c r="AW36" s="767"/>
      <c r="AX36" s="767"/>
      <c r="AY36" s="34">
        <f>$AY$34</f>
        <v>1</v>
      </c>
      <c r="AZ36" s="34"/>
    </row>
    <row r="37" spans="1:52" ht="74.25" customHeight="1" x14ac:dyDescent="0.15">
      <c r="A37" s="768">
        <v>1</v>
      </c>
      <c r="B37" s="768">
        <v>1</v>
      </c>
      <c r="C37" s="690" t="s">
        <v>812</v>
      </c>
      <c r="D37" s="691"/>
      <c r="E37" s="691"/>
      <c r="F37" s="691"/>
      <c r="G37" s="691"/>
      <c r="H37" s="691"/>
      <c r="I37" s="691"/>
      <c r="J37" s="692">
        <v>1010401023102</v>
      </c>
      <c r="K37" s="693"/>
      <c r="L37" s="693"/>
      <c r="M37" s="693"/>
      <c r="N37" s="693"/>
      <c r="O37" s="693"/>
      <c r="P37" s="694" t="s">
        <v>814</v>
      </c>
      <c r="Q37" s="695"/>
      <c r="R37" s="695"/>
      <c r="S37" s="695"/>
      <c r="T37" s="695"/>
      <c r="U37" s="695"/>
      <c r="V37" s="695"/>
      <c r="W37" s="695"/>
      <c r="X37" s="695"/>
      <c r="Y37" s="696">
        <v>113.3</v>
      </c>
      <c r="Z37" s="697"/>
      <c r="AA37" s="697"/>
      <c r="AB37" s="698"/>
      <c r="AC37" s="773" t="s">
        <v>243</v>
      </c>
      <c r="AD37" s="774"/>
      <c r="AE37" s="774"/>
      <c r="AF37" s="774"/>
      <c r="AG37" s="775"/>
      <c r="AH37" s="701">
        <v>1</v>
      </c>
      <c r="AI37" s="702"/>
      <c r="AJ37" s="702"/>
      <c r="AK37" s="702"/>
      <c r="AL37" s="685" t="s">
        <v>270</v>
      </c>
      <c r="AM37" s="686"/>
      <c r="AN37" s="686"/>
      <c r="AO37" s="687"/>
      <c r="AP37" s="688" t="s">
        <v>759</v>
      </c>
      <c r="AQ37" s="688"/>
      <c r="AR37" s="688"/>
      <c r="AS37" s="688"/>
      <c r="AT37" s="688"/>
      <c r="AU37" s="688"/>
      <c r="AV37" s="688"/>
      <c r="AW37" s="688"/>
      <c r="AX37" s="688"/>
      <c r="AY37" s="34">
        <f>$AY$34</f>
        <v>1</v>
      </c>
    </row>
    <row r="38" spans="1:52" ht="52.5" customHeight="1" x14ac:dyDescent="0.15">
      <c r="A38" s="768">
        <v>2</v>
      </c>
      <c r="B38" s="768">
        <v>1</v>
      </c>
      <c r="C38" s="690" t="s">
        <v>842</v>
      </c>
      <c r="D38" s="691"/>
      <c r="E38" s="691"/>
      <c r="F38" s="691"/>
      <c r="G38" s="691"/>
      <c r="H38" s="691"/>
      <c r="I38" s="691"/>
      <c r="J38" s="692">
        <v>9010001104724</v>
      </c>
      <c r="K38" s="693"/>
      <c r="L38" s="693"/>
      <c r="M38" s="693"/>
      <c r="N38" s="693"/>
      <c r="O38" s="693"/>
      <c r="P38" s="771" t="s">
        <v>813</v>
      </c>
      <c r="Q38" s="772"/>
      <c r="R38" s="772"/>
      <c r="S38" s="772"/>
      <c r="T38" s="772"/>
      <c r="U38" s="772"/>
      <c r="V38" s="772"/>
      <c r="W38" s="772"/>
      <c r="X38" s="772"/>
      <c r="Y38" s="696">
        <v>38.4</v>
      </c>
      <c r="Z38" s="697"/>
      <c r="AA38" s="697"/>
      <c r="AB38" s="698"/>
      <c r="AC38" s="773" t="s">
        <v>243</v>
      </c>
      <c r="AD38" s="774"/>
      <c r="AE38" s="774"/>
      <c r="AF38" s="774"/>
      <c r="AG38" s="775"/>
      <c r="AH38" s="701">
        <v>1</v>
      </c>
      <c r="AI38" s="702"/>
      <c r="AJ38" s="702"/>
      <c r="AK38" s="702"/>
      <c r="AL38" s="685" t="s">
        <v>270</v>
      </c>
      <c r="AM38" s="686"/>
      <c r="AN38" s="686"/>
      <c r="AO38" s="687"/>
      <c r="AP38" s="688" t="s">
        <v>759</v>
      </c>
      <c r="AQ38" s="688"/>
      <c r="AR38" s="688"/>
      <c r="AS38" s="688"/>
      <c r="AT38" s="688"/>
      <c r="AU38" s="688"/>
      <c r="AV38" s="688"/>
      <c r="AW38" s="688"/>
      <c r="AX38" s="688"/>
      <c r="AY38">
        <f>COUNTA($C$38)</f>
        <v>1</v>
      </c>
    </row>
    <row r="39" spans="1:52" ht="26.25" customHeight="1" x14ac:dyDescent="0.15">
      <c r="A39" s="768">
        <v>3</v>
      </c>
      <c r="B39" s="768">
        <v>1</v>
      </c>
      <c r="C39" s="690" t="s">
        <v>778</v>
      </c>
      <c r="D39" s="691"/>
      <c r="E39" s="691"/>
      <c r="F39" s="691"/>
      <c r="G39" s="691"/>
      <c r="H39" s="691"/>
      <c r="I39" s="691"/>
      <c r="J39" s="692">
        <v>4013201004021</v>
      </c>
      <c r="K39" s="693"/>
      <c r="L39" s="693"/>
      <c r="M39" s="693"/>
      <c r="N39" s="693"/>
      <c r="O39" s="693"/>
      <c r="P39" s="694" t="s">
        <v>678</v>
      </c>
      <c r="Q39" s="695"/>
      <c r="R39" s="695"/>
      <c r="S39" s="695"/>
      <c r="T39" s="695"/>
      <c r="U39" s="695"/>
      <c r="V39" s="695"/>
      <c r="W39" s="695"/>
      <c r="X39" s="695"/>
      <c r="Y39" s="696">
        <v>0.1</v>
      </c>
      <c r="Z39" s="697"/>
      <c r="AA39" s="697"/>
      <c r="AB39" s="698"/>
      <c r="AC39" s="770" t="s">
        <v>76</v>
      </c>
      <c r="AD39" s="770"/>
      <c r="AE39" s="770"/>
      <c r="AF39" s="770"/>
      <c r="AG39" s="770"/>
      <c r="AH39" s="701" t="s">
        <v>270</v>
      </c>
      <c r="AI39" s="702"/>
      <c r="AJ39" s="702"/>
      <c r="AK39" s="702"/>
      <c r="AL39" s="685" t="s">
        <v>270</v>
      </c>
      <c r="AM39" s="686"/>
      <c r="AN39" s="686"/>
      <c r="AO39" s="687"/>
      <c r="AP39" s="688" t="s">
        <v>270</v>
      </c>
      <c r="AQ39" s="688"/>
      <c r="AR39" s="688"/>
      <c r="AS39" s="688"/>
      <c r="AT39" s="688"/>
      <c r="AU39" s="688"/>
      <c r="AV39" s="688"/>
      <c r="AW39" s="688"/>
      <c r="AX39" s="688"/>
      <c r="AY39">
        <f>COUNTA($C$39)</f>
        <v>1</v>
      </c>
    </row>
    <row r="40" spans="1:52" ht="26.25" customHeight="1" x14ac:dyDescent="0.15">
      <c r="A40" s="768">
        <v>4</v>
      </c>
      <c r="B40" s="768">
        <v>1</v>
      </c>
      <c r="C40" s="690" t="s">
        <v>775</v>
      </c>
      <c r="D40" s="691"/>
      <c r="E40" s="691"/>
      <c r="F40" s="691"/>
      <c r="G40" s="691"/>
      <c r="H40" s="691"/>
      <c r="I40" s="691"/>
      <c r="J40" s="692" t="s">
        <v>270</v>
      </c>
      <c r="K40" s="693"/>
      <c r="L40" s="693"/>
      <c r="M40" s="693"/>
      <c r="N40" s="693"/>
      <c r="O40" s="693"/>
      <c r="P40" s="771" t="s">
        <v>787</v>
      </c>
      <c r="Q40" s="772"/>
      <c r="R40" s="772"/>
      <c r="S40" s="772"/>
      <c r="T40" s="772"/>
      <c r="U40" s="772"/>
      <c r="V40" s="772"/>
      <c r="W40" s="772"/>
      <c r="X40" s="772"/>
      <c r="Y40" s="696">
        <v>0</v>
      </c>
      <c r="Z40" s="697"/>
      <c r="AA40" s="697"/>
      <c r="AB40" s="698"/>
      <c r="AC40" s="770" t="s">
        <v>76</v>
      </c>
      <c r="AD40" s="770"/>
      <c r="AE40" s="770"/>
      <c r="AF40" s="770"/>
      <c r="AG40" s="770"/>
      <c r="AH40" s="701" t="s">
        <v>270</v>
      </c>
      <c r="AI40" s="702"/>
      <c r="AJ40" s="702"/>
      <c r="AK40" s="702"/>
      <c r="AL40" s="685" t="s">
        <v>270</v>
      </c>
      <c r="AM40" s="686"/>
      <c r="AN40" s="686"/>
      <c r="AO40" s="687"/>
      <c r="AP40" s="688" t="s">
        <v>270</v>
      </c>
      <c r="AQ40" s="688"/>
      <c r="AR40" s="688"/>
      <c r="AS40" s="688"/>
      <c r="AT40" s="688"/>
      <c r="AU40" s="688"/>
      <c r="AV40" s="688"/>
      <c r="AW40" s="688"/>
      <c r="AX40" s="688"/>
      <c r="AY40">
        <f>COUNTA($C$40)</f>
        <v>1</v>
      </c>
    </row>
    <row r="41" spans="1:52" ht="26.25" customHeight="1" x14ac:dyDescent="0.15">
      <c r="A41" s="768">
        <v>5</v>
      </c>
      <c r="B41" s="768">
        <v>1</v>
      </c>
      <c r="C41" s="690" t="s">
        <v>779</v>
      </c>
      <c r="D41" s="691"/>
      <c r="E41" s="691"/>
      <c r="F41" s="691"/>
      <c r="G41" s="691"/>
      <c r="H41" s="691"/>
      <c r="I41" s="691"/>
      <c r="J41" s="692" t="s">
        <v>270</v>
      </c>
      <c r="K41" s="693"/>
      <c r="L41" s="693"/>
      <c r="M41" s="693"/>
      <c r="N41" s="693"/>
      <c r="O41" s="693"/>
      <c r="P41" s="771" t="s">
        <v>787</v>
      </c>
      <c r="Q41" s="772"/>
      <c r="R41" s="772"/>
      <c r="S41" s="772"/>
      <c r="T41" s="772"/>
      <c r="U41" s="772"/>
      <c r="V41" s="772"/>
      <c r="W41" s="772"/>
      <c r="X41" s="772"/>
      <c r="Y41" s="696">
        <v>0</v>
      </c>
      <c r="Z41" s="697"/>
      <c r="AA41" s="697"/>
      <c r="AB41" s="698"/>
      <c r="AC41" s="770" t="s">
        <v>76</v>
      </c>
      <c r="AD41" s="770"/>
      <c r="AE41" s="770"/>
      <c r="AF41" s="770"/>
      <c r="AG41" s="770"/>
      <c r="AH41" s="701" t="s">
        <v>270</v>
      </c>
      <c r="AI41" s="702"/>
      <c r="AJ41" s="702"/>
      <c r="AK41" s="702"/>
      <c r="AL41" s="685" t="s">
        <v>270</v>
      </c>
      <c r="AM41" s="686"/>
      <c r="AN41" s="686"/>
      <c r="AO41" s="687"/>
      <c r="AP41" s="688" t="s">
        <v>270</v>
      </c>
      <c r="AQ41" s="688"/>
      <c r="AR41" s="688"/>
      <c r="AS41" s="688"/>
      <c r="AT41" s="688"/>
      <c r="AU41" s="688"/>
      <c r="AV41" s="688"/>
      <c r="AW41" s="688"/>
      <c r="AX41" s="688"/>
      <c r="AY41">
        <f>COUNTA($C$41)</f>
        <v>1</v>
      </c>
    </row>
    <row r="42" spans="1:52" ht="26.25" customHeight="1" x14ac:dyDescent="0.15">
      <c r="A42" s="768">
        <v>6</v>
      </c>
      <c r="B42" s="768">
        <v>1</v>
      </c>
      <c r="C42" s="690" t="s">
        <v>780</v>
      </c>
      <c r="D42" s="691"/>
      <c r="E42" s="691"/>
      <c r="F42" s="691"/>
      <c r="G42" s="691"/>
      <c r="H42" s="691"/>
      <c r="I42" s="691"/>
      <c r="J42" s="692" t="s">
        <v>270</v>
      </c>
      <c r="K42" s="693"/>
      <c r="L42" s="693"/>
      <c r="M42" s="693"/>
      <c r="N42" s="693"/>
      <c r="O42" s="693"/>
      <c r="P42" s="771" t="s">
        <v>787</v>
      </c>
      <c r="Q42" s="772"/>
      <c r="R42" s="772"/>
      <c r="S42" s="772"/>
      <c r="T42" s="772"/>
      <c r="U42" s="772"/>
      <c r="V42" s="772"/>
      <c r="W42" s="772"/>
      <c r="X42" s="772"/>
      <c r="Y42" s="696">
        <v>0</v>
      </c>
      <c r="Z42" s="697"/>
      <c r="AA42" s="697"/>
      <c r="AB42" s="698"/>
      <c r="AC42" s="770" t="s">
        <v>76</v>
      </c>
      <c r="AD42" s="770"/>
      <c r="AE42" s="770"/>
      <c r="AF42" s="770"/>
      <c r="AG42" s="770"/>
      <c r="AH42" s="701" t="s">
        <v>270</v>
      </c>
      <c r="AI42" s="702"/>
      <c r="AJ42" s="702"/>
      <c r="AK42" s="702"/>
      <c r="AL42" s="685" t="s">
        <v>270</v>
      </c>
      <c r="AM42" s="686"/>
      <c r="AN42" s="686"/>
      <c r="AO42" s="687"/>
      <c r="AP42" s="688" t="s">
        <v>270</v>
      </c>
      <c r="AQ42" s="688"/>
      <c r="AR42" s="688"/>
      <c r="AS42" s="688"/>
      <c r="AT42" s="688"/>
      <c r="AU42" s="688"/>
      <c r="AV42" s="688"/>
      <c r="AW42" s="688"/>
      <c r="AX42" s="688"/>
      <c r="AY42">
        <f>COUNTA($C$42)</f>
        <v>1</v>
      </c>
    </row>
    <row r="43" spans="1:52" ht="26.25" customHeight="1" x14ac:dyDescent="0.15">
      <c r="A43" s="768">
        <v>7</v>
      </c>
      <c r="B43" s="768">
        <v>1</v>
      </c>
      <c r="C43" s="690" t="s">
        <v>781</v>
      </c>
      <c r="D43" s="691"/>
      <c r="E43" s="691"/>
      <c r="F43" s="691"/>
      <c r="G43" s="691"/>
      <c r="H43" s="691"/>
      <c r="I43" s="691"/>
      <c r="J43" s="692" t="s">
        <v>270</v>
      </c>
      <c r="K43" s="693"/>
      <c r="L43" s="693"/>
      <c r="M43" s="693"/>
      <c r="N43" s="693"/>
      <c r="O43" s="693"/>
      <c r="P43" s="771" t="s">
        <v>787</v>
      </c>
      <c r="Q43" s="772"/>
      <c r="R43" s="772"/>
      <c r="S43" s="772"/>
      <c r="T43" s="772"/>
      <c r="U43" s="772"/>
      <c r="V43" s="772"/>
      <c r="W43" s="772"/>
      <c r="X43" s="772"/>
      <c r="Y43" s="696">
        <v>0</v>
      </c>
      <c r="Z43" s="697"/>
      <c r="AA43" s="697"/>
      <c r="AB43" s="698"/>
      <c r="AC43" s="770" t="s">
        <v>76</v>
      </c>
      <c r="AD43" s="770"/>
      <c r="AE43" s="770"/>
      <c r="AF43" s="770"/>
      <c r="AG43" s="770"/>
      <c r="AH43" s="701" t="s">
        <v>270</v>
      </c>
      <c r="AI43" s="702"/>
      <c r="AJ43" s="702"/>
      <c r="AK43" s="702"/>
      <c r="AL43" s="685" t="s">
        <v>270</v>
      </c>
      <c r="AM43" s="686"/>
      <c r="AN43" s="686"/>
      <c r="AO43" s="687"/>
      <c r="AP43" s="688" t="s">
        <v>270</v>
      </c>
      <c r="AQ43" s="688"/>
      <c r="AR43" s="688"/>
      <c r="AS43" s="688"/>
      <c r="AT43" s="688"/>
      <c r="AU43" s="688"/>
      <c r="AV43" s="688"/>
      <c r="AW43" s="688"/>
      <c r="AX43" s="688"/>
      <c r="AY43">
        <f>COUNTA($C$43)</f>
        <v>1</v>
      </c>
    </row>
    <row r="44" spans="1:52" ht="26.25" customHeight="1" x14ac:dyDescent="0.15">
      <c r="A44" s="768">
        <v>8</v>
      </c>
      <c r="B44" s="768">
        <v>1</v>
      </c>
      <c r="C44" s="690" t="s">
        <v>782</v>
      </c>
      <c r="D44" s="691"/>
      <c r="E44" s="691"/>
      <c r="F44" s="691"/>
      <c r="G44" s="691"/>
      <c r="H44" s="691"/>
      <c r="I44" s="691"/>
      <c r="J44" s="692" t="s">
        <v>270</v>
      </c>
      <c r="K44" s="693"/>
      <c r="L44" s="693"/>
      <c r="M44" s="693"/>
      <c r="N44" s="693"/>
      <c r="O44" s="693"/>
      <c r="P44" s="771" t="s">
        <v>787</v>
      </c>
      <c r="Q44" s="772"/>
      <c r="R44" s="772"/>
      <c r="S44" s="772"/>
      <c r="T44" s="772"/>
      <c r="U44" s="772"/>
      <c r="V44" s="772"/>
      <c r="W44" s="772"/>
      <c r="X44" s="772"/>
      <c r="Y44" s="696">
        <v>0</v>
      </c>
      <c r="Z44" s="697"/>
      <c r="AA44" s="697"/>
      <c r="AB44" s="698"/>
      <c r="AC44" s="770" t="s">
        <v>76</v>
      </c>
      <c r="AD44" s="770"/>
      <c r="AE44" s="770"/>
      <c r="AF44" s="770"/>
      <c r="AG44" s="770"/>
      <c r="AH44" s="701" t="s">
        <v>270</v>
      </c>
      <c r="AI44" s="702"/>
      <c r="AJ44" s="702"/>
      <c r="AK44" s="702"/>
      <c r="AL44" s="685" t="s">
        <v>270</v>
      </c>
      <c r="AM44" s="686"/>
      <c r="AN44" s="686"/>
      <c r="AO44" s="687"/>
      <c r="AP44" s="688" t="s">
        <v>270</v>
      </c>
      <c r="AQ44" s="688"/>
      <c r="AR44" s="688"/>
      <c r="AS44" s="688"/>
      <c r="AT44" s="688"/>
      <c r="AU44" s="688"/>
      <c r="AV44" s="688"/>
      <c r="AW44" s="688"/>
      <c r="AX44" s="688"/>
      <c r="AY44">
        <f>COUNTA($C$44)</f>
        <v>1</v>
      </c>
    </row>
    <row r="45" spans="1:52" ht="26.25" customHeight="1" x14ac:dyDescent="0.15">
      <c r="A45" s="768">
        <v>9</v>
      </c>
      <c r="B45" s="768">
        <v>1</v>
      </c>
      <c r="C45" s="690" t="s">
        <v>783</v>
      </c>
      <c r="D45" s="691"/>
      <c r="E45" s="691"/>
      <c r="F45" s="691"/>
      <c r="G45" s="691"/>
      <c r="H45" s="691"/>
      <c r="I45" s="691"/>
      <c r="J45" s="692" t="s">
        <v>270</v>
      </c>
      <c r="K45" s="693"/>
      <c r="L45" s="693"/>
      <c r="M45" s="693"/>
      <c r="N45" s="693"/>
      <c r="O45" s="693"/>
      <c r="P45" s="771" t="s">
        <v>787</v>
      </c>
      <c r="Q45" s="772"/>
      <c r="R45" s="772"/>
      <c r="S45" s="772"/>
      <c r="T45" s="772"/>
      <c r="U45" s="772"/>
      <c r="V45" s="772"/>
      <c r="W45" s="772"/>
      <c r="X45" s="772"/>
      <c r="Y45" s="696">
        <v>0</v>
      </c>
      <c r="Z45" s="697"/>
      <c r="AA45" s="697"/>
      <c r="AB45" s="698"/>
      <c r="AC45" s="770" t="s">
        <v>76</v>
      </c>
      <c r="AD45" s="770"/>
      <c r="AE45" s="770"/>
      <c r="AF45" s="770"/>
      <c r="AG45" s="770"/>
      <c r="AH45" s="701" t="s">
        <v>270</v>
      </c>
      <c r="AI45" s="702"/>
      <c r="AJ45" s="702"/>
      <c r="AK45" s="702"/>
      <c r="AL45" s="685" t="s">
        <v>270</v>
      </c>
      <c r="AM45" s="686"/>
      <c r="AN45" s="686"/>
      <c r="AO45" s="687"/>
      <c r="AP45" s="688" t="s">
        <v>270</v>
      </c>
      <c r="AQ45" s="688"/>
      <c r="AR45" s="688"/>
      <c r="AS45" s="688"/>
      <c r="AT45" s="688"/>
      <c r="AU45" s="688"/>
      <c r="AV45" s="688"/>
      <c r="AW45" s="688"/>
      <c r="AX45" s="688"/>
      <c r="AY45">
        <f>COUNTA($C$45)</f>
        <v>1</v>
      </c>
    </row>
    <row r="46" spans="1:52" ht="26.25" customHeight="1" x14ac:dyDescent="0.15">
      <c r="A46" s="768">
        <v>10</v>
      </c>
      <c r="B46" s="768">
        <v>1</v>
      </c>
      <c r="C46" s="690" t="s">
        <v>784</v>
      </c>
      <c r="D46" s="691"/>
      <c r="E46" s="691"/>
      <c r="F46" s="691"/>
      <c r="G46" s="691"/>
      <c r="H46" s="691"/>
      <c r="I46" s="691"/>
      <c r="J46" s="692" t="s">
        <v>270</v>
      </c>
      <c r="K46" s="693"/>
      <c r="L46" s="693"/>
      <c r="M46" s="693"/>
      <c r="N46" s="693"/>
      <c r="O46" s="693"/>
      <c r="P46" s="771" t="s">
        <v>787</v>
      </c>
      <c r="Q46" s="772"/>
      <c r="R46" s="772"/>
      <c r="S46" s="772"/>
      <c r="T46" s="772"/>
      <c r="U46" s="772"/>
      <c r="V46" s="772"/>
      <c r="W46" s="772"/>
      <c r="X46" s="772"/>
      <c r="Y46" s="696">
        <v>0</v>
      </c>
      <c r="Z46" s="697"/>
      <c r="AA46" s="697"/>
      <c r="AB46" s="698"/>
      <c r="AC46" s="770" t="s">
        <v>76</v>
      </c>
      <c r="AD46" s="770"/>
      <c r="AE46" s="770"/>
      <c r="AF46" s="770"/>
      <c r="AG46" s="770"/>
      <c r="AH46" s="701" t="s">
        <v>270</v>
      </c>
      <c r="AI46" s="702"/>
      <c r="AJ46" s="702"/>
      <c r="AK46" s="702"/>
      <c r="AL46" s="685" t="s">
        <v>270</v>
      </c>
      <c r="AM46" s="686"/>
      <c r="AN46" s="686"/>
      <c r="AO46" s="687"/>
      <c r="AP46" s="688" t="s">
        <v>270</v>
      </c>
      <c r="AQ46" s="688"/>
      <c r="AR46" s="688"/>
      <c r="AS46" s="688"/>
      <c r="AT46" s="688"/>
      <c r="AU46" s="688"/>
      <c r="AV46" s="688"/>
      <c r="AW46" s="688"/>
      <c r="AX46" s="688"/>
      <c r="AY46">
        <f>COUNTA($C$46)</f>
        <v>1</v>
      </c>
    </row>
    <row r="47" spans="1:52" ht="26.25" customHeight="1" x14ac:dyDescent="0.15">
      <c r="A47" s="768">
        <v>11</v>
      </c>
      <c r="B47" s="768">
        <v>1</v>
      </c>
      <c r="C47" s="690" t="s">
        <v>785</v>
      </c>
      <c r="D47" s="691"/>
      <c r="E47" s="691"/>
      <c r="F47" s="691"/>
      <c r="G47" s="691"/>
      <c r="H47" s="691"/>
      <c r="I47" s="691"/>
      <c r="J47" s="692" t="s">
        <v>270</v>
      </c>
      <c r="K47" s="693"/>
      <c r="L47" s="693"/>
      <c r="M47" s="693"/>
      <c r="N47" s="693"/>
      <c r="O47" s="693"/>
      <c r="P47" s="771" t="s">
        <v>787</v>
      </c>
      <c r="Q47" s="772"/>
      <c r="R47" s="772"/>
      <c r="S47" s="772"/>
      <c r="T47" s="772"/>
      <c r="U47" s="772"/>
      <c r="V47" s="772"/>
      <c r="W47" s="772"/>
      <c r="X47" s="772"/>
      <c r="Y47" s="696">
        <v>0</v>
      </c>
      <c r="Z47" s="697"/>
      <c r="AA47" s="697"/>
      <c r="AB47" s="698"/>
      <c r="AC47" s="770" t="s">
        <v>76</v>
      </c>
      <c r="AD47" s="770"/>
      <c r="AE47" s="770"/>
      <c r="AF47" s="770"/>
      <c r="AG47" s="770"/>
      <c r="AH47" s="701" t="s">
        <v>270</v>
      </c>
      <c r="AI47" s="702"/>
      <c r="AJ47" s="702"/>
      <c r="AK47" s="702"/>
      <c r="AL47" s="685" t="s">
        <v>270</v>
      </c>
      <c r="AM47" s="686"/>
      <c r="AN47" s="686"/>
      <c r="AO47" s="687"/>
      <c r="AP47" s="688" t="s">
        <v>270</v>
      </c>
      <c r="AQ47" s="688"/>
      <c r="AR47" s="688"/>
      <c r="AS47" s="688"/>
      <c r="AT47" s="688"/>
      <c r="AU47" s="688"/>
      <c r="AV47" s="688"/>
      <c r="AW47" s="688"/>
      <c r="AX47" s="688"/>
      <c r="AY47">
        <f>COUNTA($C$47)</f>
        <v>1</v>
      </c>
    </row>
    <row r="48" spans="1:52" ht="26.25" customHeight="1" x14ac:dyDescent="0.15">
      <c r="A48" s="768">
        <v>12</v>
      </c>
      <c r="B48" s="768">
        <v>1</v>
      </c>
      <c r="C48" s="690" t="s">
        <v>786</v>
      </c>
      <c r="D48" s="691"/>
      <c r="E48" s="691"/>
      <c r="F48" s="691"/>
      <c r="G48" s="691"/>
      <c r="H48" s="691"/>
      <c r="I48" s="691"/>
      <c r="J48" s="692" t="s">
        <v>270</v>
      </c>
      <c r="K48" s="693"/>
      <c r="L48" s="693"/>
      <c r="M48" s="693"/>
      <c r="N48" s="693"/>
      <c r="O48" s="693"/>
      <c r="P48" s="771" t="s">
        <v>787</v>
      </c>
      <c r="Q48" s="772"/>
      <c r="R48" s="772"/>
      <c r="S48" s="772"/>
      <c r="T48" s="772"/>
      <c r="U48" s="772"/>
      <c r="V48" s="772"/>
      <c r="W48" s="772"/>
      <c r="X48" s="772"/>
      <c r="Y48" s="696">
        <v>0</v>
      </c>
      <c r="Z48" s="697"/>
      <c r="AA48" s="697"/>
      <c r="AB48" s="698"/>
      <c r="AC48" s="770" t="s">
        <v>76</v>
      </c>
      <c r="AD48" s="770"/>
      <c r="AE48" s="770"/>
      <c r="AF48" s="770"/>
      <c r="AG48" s="770"/>
      <c r="AH48" s="701" t="s">
        <v>270</v>
      </c>
      <c r="AI48" s="702"/>
      <c r="AJ48" s="702"/>
      <c r="AK48" s="702"/>
      <c r="AL48" s="685" t="s">
        <v>270</v>
      </c>
      <c r="AM48" s="686"/>
      <c r="AN48" s="686"/>
      <c r="AO48" s="687"/>
      <c r="AP48" s="688" t="s">
        <v>270</v>
      </c>
      <c r="AQ48" s="688"/>
      <c r="AR48" s="688"/>
      <c r="AS48" s="688"/>
      <c r="AT48" s="688"/>
      <c r="AU48" s="688"/>
      <c r="AV48" s="688"/>
      <c r="AW48" s="688"/>
      <c r="AX48" s="688"/>
      <c r="AY48">
        <f>COUNTA($C$48)</f>
        <v>1</v>
      </c>
    </row>
    <row r="49" spans="1:52" x14ac:dyDescent="0.15">
      <c r="P49" s="63"/>
      <c r="Q49" s="63"/>
      <c r="R49" s="63"/>
      <c r="S49" s="63"/>
      <c r="T49" s="63"/>
      <c r="U49" s="63"/>
      <c r="V49" s="63"/>
      <c r="W49" s="63"/>
      <c r="X49" s="63"/>
      <c r="Y49" s="64"/>
      <c r="Z49" s="64"/>
      <c r="AA49" s="64"/>
      <c r="AB49" s="64"/>
      <c r="AC49" s="64"/>
      <c r="AD49" s="64"/>
      <c r="AE49" s="64"/>
      <c r="AF49" s="64"/>
      <c r="AG49" s="64"/>
      <c r="AH49" s="64"/>
      <c r="AI49" s="64"/>
      <c r="AJ49" s="64"/>
      <c r="AK49" s="64"/>
      <c r="AL49" s="64"/>
      <c r="AM49" s="64"/>
      <c r="AN49" s="64"/>
      <c r="AO49" s="64"/>
      <c r="AY49">
        <f>COUNTA($C$52)</f>
        <v>1</v>
      </c>
    </row>
    <row r="50" spans="1:52" x14ac:dyDescent="0.15">
      <c r="A50" s="9"/>
      <c r="B50" s="46" t="s">
        <v>177</v>
      </c>
      <c r="C50" s="50"/>
      <c r="D50" s="50"/>
      <c r="E50" s="50"/>
      <c r="F50" s="50"/>
      <c r="G50" s="50"/>
      <c r="H50" s="50"/>
      <c r="I50" s="50"/>
      <c r="J50" s="50"/>
      <c r="K50" s="50"/>
      <c r="L50" s="50"/>
      <c r="M50" s="50"/>
      <c r="N50" s="50"/>
      <c r="O50" s="50"/>
      <c r="P50" s="55"/>
      <c r="Q50" s="55"/>
      <c r="R50" s="55"/>
      <c r="S50" s="55"/>
      <c r="T50" s="55"/>
      <c r="U50" s="55"/>
      <c r="V50" s="55"/>
      <c r="W50" s="55"/>
      <c r="X50" s="55"/>
      <c r="Y50" s="56"/>
      <c r="Z50" s="56"/>
      <c r="AA50" s="56"/>
      <c r="AB50" s="56"/>
      <c r="AC50" s="56"/>
      <c r="AD50" s="56"/>
      <c r="AE50" s="56"/>
      <c r="AF50" s="56"/>
      <c r="AG50" s="56"/>
      <c r="AH50" s="56"/>
      <c r="AI50" s="56"/>
      <c r="AJ50" s="56"/>
      <c r="AK50" s="56"/>
      <c r="AL50" s="56"/>
      <c r="AM50" s="56"/>
      <c r="AN50" s="56"/>
      <c r="AO50" s="56"/>
      <c r="AP50" s="55"/>
      <c r="AQ50" s="55"/>
      <c r="AR50" s="55"/>
      <c r="AS50" s="55"/>
      <c r="AT50" s="55"/>
      <c r="AU50" s="55"/>
      <c r="AV50" s="55"/>
      <c r="AW50" s="55"/>
      <c r="AX50" s="55"/>
      <c r="AY50" s="34">
        <f>$AY$49</f>
        <v>1</v>
      </c>
    </row>
    <row r="51" spans="1:52" customFormat="1" ht="59.25" customHeight="1" x14ac:dyDescent="0.15">
      <c r="A51" s="678"/>
      <c r="B51" s="678"/>
      <c r="C51" s="678" t="s">
        <v>24</v>
      </c>
      <c r="D51" s="678"/>
      <c r="E51" s="678"/>
      <c r="F51" s="678"/>
      <c r="G51" s="678"/>
      <c r="H51" s="678"/>
      <c r="I51" s="678"/>
      <c r="J51" s="765" t="s">
        <v>199</v>
      </c>
      <c r="K51" s="766"/>
      <c r="L51" s="766"/>
      <c r="M51" s="766"/>
      <c r="N51" s="766"/>
      <c r="O51" s="766"/>
      <c r="P51" s="386" t="s">
        <v>25</v>
      </c>
      <c r="Q51" s="386"/>
      <c r="R51" s="386"/>
      <c r="S51" s="386"/>
      <c r="T51" s="386"/>
      <c r="U51" s="386"/>
      <c r="V51" s="386"/>
      <c r="W51" s="386"/>
      <c r="X51" s="386"/>
      <c r="Y51" s="680" t="s">
        <v>232</v>
      </c>
      <c r="Z51" s="681"/>
      <c r="AA51" s="681"/>
      <c r="AB51" s="681"/>
      <c r="AC51" s="765" t="s">
        <v>226</v>
      </c>
      <c r="AD51" s="765"/>
      <c r="AE51" s="765"/>
      <c r="AF51" s="765"/>
      <c r="AG51" s="765"/>
      <c r="AH51" s="680" t="s">
        <v>194</v>
      </c>
      <c r="AI51" s="678"/>
      <c r="AJ51" s="678"/>
      <c r="AK51" s="678"/>
      <c r="AL51" s="678" t="s">
        <v>19</v>
      </c>
      <c r="AM51" s="678"/>
      <c r="AN51" s="678"/>
      <c r="AO51" s="682"/>
      <c r="AP51" s="767" t="s">
        <v>200</v>
      </c>
      <c r="AQ51" s="767"/>
      <c r="AR51" s="767"/>
      <c r="AS51" s="767"/>
      <c r="AT51" s="767"/>
      <c r="AU51" s="767"/>
      <c r="AV51" s="767"/>
      <c r="AW51" s="767"/>
      <c r="AX51" s="767"/>
      <c r="AY51" s="34">
        <f>$AY$49</f>
        <v>1</v>
      </c>
      <c r="AZ51" s="34"/>
    </row>
    <row r="52" spans="1:52" ht="54.75" customHeight="1" x14ac:dyDescent="0.15">
      <c r="A52" s="768">
        <v>1</v>
      </c>
      <c r="B52" s="768">
        <v>1</v>
      </c>
      <c r="C52" s="690" t="s">
        <v>788</v>
      </c>
      <c r="D52" s="691"/>
      <c r="E52" s="691"/>
      <c r="F52" s="691"/>
      <c r="G52" s="691"/>
      <c r="H52" s="691"/>
      <c r="I52" s="691"/>
      <c r="J52" s="692">
        <v>9010001104724</v>
      </c>
      <c r="K52" s="693"/>
      <c r="L52" s="693"/>
      <c r="M52" s="693"/>
      <c r="N52" s="693"/>
      <c r="O52" s="693"/>
      <c r="P52" s="694" t="s">
        <v>789</v>
      </c>
      <c r="Q52" s="695"/>
      <c r="R52" s="695"/>
      <c r="S52" s="695"/>
      <c r="T52" s="695"/>
      <c r="U52" s="695"/>
      <c r="V52" s="695"/>
      <c r="W52" s="695"/>
      <c r="X52" s="695"/>
      <c r="Y52" s="696">
        <v>25.9</v>
      </c>
      <c r="Z52" s="697"/>
      <c r="AA52" s="697"/>
      <c r="AB52" s="698"/>
      <c r="AC52" s="769" t="s">
        <v>243</v>
      </c>
      <c r="AD52" s="769"/>
      <c r="AE52" s="769"/>
      <c r="AF52" s="769"/>
      <c r="AG52" s="769"/>
      <c r="AH52" s="701">
        <v>1</v>
      </c>
      <c r="AI52" s="702"/>
      <c r="AJ52" s="702"/>
      <c r="AK52" s="702"/>
      <c r="AL52" s="685" t="s">
        <v>270</v>
      </c>
      <c r="AM52" s="686"/>
      <c r="AN52" s="686"/>
      <c r="AO52" s="687"/>
      <c r="AP52" s="688" t="s">
        <v>759</v>
      </c>
      <c r="AQ52" s="688"/>
      <c r="AR52" s="688"/>
      <c r="AS52" s="688"/>
      <c r="AT52" s="688"/>
      <c r="AU52" s="688"/>
      <c r="AV52" s="688"/>
      <c r="AW52" s="688"/>
      <c r="AX52" s="688"/>
      <c r="AY52" s="34">
        <f>$AY$49</f>
        <v>1</v>
      </c>
    </row>
    <row r="53" spans="1:52" x14ac:dyDescent="0.15">
      <c r="P53" s="63"/>
      <c r="Q53" s="63"/>
      <c r="R53" s="63"/>
      <c r="S53" s="63"/>
      <c r="T53" s="63"/>
      <c r="U53" s="63"/>
      <c r="V53" s="63"/>
      <c r="W53" s="63"/>
      <c r="X53" s="63"/>
      <c r="Y53" s="64"/>
      <c r="Z53" s="64"/>
      <c r="AA53" s="64"/>
      <c r="AB53" s="64"/>
      <c r="AC53" s="64"/>
      <c r="AD53" s="64"/>
      <c r="AE53" s="64"/>
      <c r="AF53" s="64"/>
      <c r="AG53" s="64"/>
      <c r="AH53" s="64"/>
      <c r="AI53" s="64"/>
      <c r="AJ53" s="64"/>
      <c r="AK53" s="64"/>
      <c r="AL53" s="64"/>
      <c r="AM53" s="64"/>
      <c r="AN53" s="64"/>
      <c r="AO53" s="64"/>
      <c r="AY53">
        <f>COUNTA($C$56)</f>
        <v>1</v>
      </c>
    </row>
    <row r="54" spans="1:52" x14ac:dyDescent="0.15">
      <c r="A54" s="9"/>
      <c r="B54" s="46" t="s">
        <v>178</v>
      </c>
      <c r="C54" s="50"/>
      <c r="D54" s="50"/>
      <c r="E54" s="50"/>
      <c r="F54" s="50"/>
      <c r="G54" s="50"/>
      <c r="H54" s="50"/>
      <c r="I54" s="50"/>
      <c r="J54" s="50"/>
      <c r="K54" s="50"/>
      <c r="L54" s="50"/>
      <c r="M54" s="50"/>
      <c r="N54" s="50"/>
      <c r="O54" s="50"/>
      <c r="P54" s="55"/>
      <c r="Q54" s="55"/>
      <c r="R54" s="55"/>
      <c r="S54" s="55"/>
      <c r="T54" s="55"/>
      <c r="U54" s="55"/>
      <c r="V54" s="55"/>
      <c r="W54" s="55"/>
      <c r="X54" s="55"/>
      <c r="Y54" s="56"/>
      <c r="Z54" s="56"/>
      <c r="AA54" s="56"/>
      <c r="AB54" s="56"/>
      <c r="AC54" s="56"/>
      <c r="AD54" s="56"/>
      <c r="AE54" s="56"/>
      <c r="AF54" s="56"/>
      <c r="AG54" s="56"/>
      <c r="AH54" s="56"/>
      <c r="AI54" s="56"/>
      <c r="AJ54" s="56"/>
      <c r="AK54" s="56"/>
      <c r="AL54" s="56"/>
      <c r="AM54" s="56"/>
      <c r="AN54" s="56"/>
      <c r="AO54" s="56"/>
      <c r="AP54" s="55"/>
      <c r="AQ54" s="55"/>
      <c r="AR54" s="55"/>
      <c r="AS54" s="55"/>
      <c r="AT54" s="55"/>
      <c r="AU54" s="55"/>
      <c r="AV54" s="55"/>
      <c r="AW54" s="55"/>
      <c r="AX54" s="55"/>
      <c r="AY54" s="34">
        <f>$AY$53</f>
        <v>1</v>
      </c>
    </row>
    <row r="55" spans="1:52" customFormat="1" ht="59.25" customHeight="1" x14ac:dyDescent="0.15">
      <c r="A55" s="678"/>
      <c r="B55" s="678"/>
      <c r="C55" s="678" t="s">
        <v>24</v>
      </c>
      <c r="D55" s="678"/>
      <c r="E55" s="678"/>
      <c r="F55" s="678"/>
      <c r="G55" s="678"/>
      <c r="H55" s="678"/>
      <c r="I55" s="678"/>
      <c r="J55" s="765" t="s">
        <v>199</v>
      </c>
      <c r="K55" s="766"/>
      <c r="L55" s="766"/>
      <c r="M55" s="766"/>
      <c r="N55" s="766"/>
      <c r="O55" s="766"/>
      <c r="P55" s="386" t="s">
        <v>25</v>
      </c>
      <c r="Q55" s="386"/>
      <c r="R55" s="386"/>
      <c r="S55" s="386"/>
      <c r="T55" s="386"/>
      <c r="U55" s="386"/>
      <c r="V55" s="386"/>
      <c r="W55" s="386"/>
      <c r="X55" s="386"/>
      <c r="Y55" s="680" t="s">
        <v>232</v>
      </c>
      <c r="Z55" s="681"/>
      <c r="AA55" s="681"/>
      <c r="AB55" s="681"/>
      <c r="AC55" s="765" t="s">
        <v>226</v>
      </c>
      <c r="AD55" s="765"/>
      <c r="AE55" s="765"/>
      <c r="AF55" s="765"/>
      <c r="AG55" s="765"/>
      <c r="AH55" s="680" t="s">
        <v>194</v>
      </c>
      <c r="AI55" s="678"/>
      <c r="AJ55" s="678"/>
      <c r="AK55" s="678"/>
      <c r="AL55" s="678" t="s">
        <v>19</v>
      </c>
      <c r="AM55" s="678"/>
      <c r="AN55" s="678"/>
      <c r="AO55" s="682"/>
      <c r="AP55" s="767" t="s">
        <v>200</v>
      </c>
      <c r="AQ55" s="767"/>
      <c r="AR55" s="767"/>
      <c r="AS55" s="767"/>
      <c r="AT55" s="767"/>
      <c r="AU55" s="767"/>
      <c r="AV55" s="767"/>
      <c r="AW55" s="767"/>
      <c r="AX55" s="767"/>
      <c r="AY55" s="34">
        <f>$AY$53</f>
        <v>1</v>
      </c>
      <c r="AZ55" s="34"/>
    </row>
    <row r="56" spans="1:52" ht="50.1" customHeight="1" x14ac:dyDescent="0.15">
      <c r="A56" s="768">
        <v>1</v>
      </c>
      <c r="B56" s="768">
        <v>1</v>
      </c>
      <c r="C56" s="690" t="s">
        <v>788</v>
      </c>
      <c r="D56" s="691"/>
      <c r="E56" s="691"/>
      <c r="F56" s="691"/>
      <c r="G56" s="691"/>
      <c r="H56" s="691"/>
      <c r="I56" s="691"/>
      <c r="J56" s="692">
        <v>9010001104724</v>
      </c>
      <c r="K56" s="693"/>
      <c r="L56" s="693"/>
      <c r="M56" s="693"/>
      <c r="N56" s="693"/>
      <c r="O56" s="693"/>
      <c r="P56" s="694" t="s">
        <v>790</v>
      </c>
      <c r="Q56" s="695"/>
      <c r="R56" s="695"/>
      <c r="S56" s="695"/>
      <c r="T56" s="695"/>
      <c r="U56" s="695"/>
      <c r="V56" s="695"/>
      <c r="W56" s="695"/>
      <c r="X56" s="695"/>
      <c r="Y56" s="696">
        <v>26.4</v>
      </c>
      <c r="Z56" s="697"/>
      <c r="AA56" s="697"/>
      <c r="AB56" s="698"/>
      <c r="AC56" s="769" t="s">
        <v>243</v>
      </c>
      <c r="AD56" s="769"/>
      <c r="AE56" s="769"/>
      <c r="AF56" s="769"/>
      <c r="AG56" s="769"/>
      <c r="AH56" s="701">
        <v>2</v>
      </c>
      <c r="AI56" s="702"/>
      <c r="AJ56" s="702"/>
      <c r="AK56" s="702"/>
      <c r="AL56" s="685" t="s">
        <v>270</v>
      </c>
      <c r="AM56" s="686"/>
      <c r="AN56" s="686"/>
      <c r="AO56" s="687"/>
      <c r="AP56" s="688" t="s">
        <v>759</v>
      </c>
      <c r="AQ56" s="688"/>
      <c r="AR56" s="688"/>
      <c r="AS56" s="688"/>
      <c r="AT56" s="688"/>
      <c r="AU56" s="688"/>
      <c r="AV56" s="688"/>
      <c r="AW56" s="688"/>
      <c r="AX56" s="688"/>
      <c r="AY56" s="34">
        <f>$AY$53</f>
        <v>1</v>
      </c>
    </row>
    <row r="57" spans="1:52" x14ac:dyDescent="0.15">
      <c r="P57" s="63"/>
      <c r="Q57" s="63"/>
      <c r="R57" s="63"/>
      <c r="S57" s="63"/>
      <c r="T57" s="63"/>
      <c r="U57" s="63"/>
      <c r="V57" s="63"/>
      <c r="W57" s="63"/>
      <c r="X57" s="63"/>
      <c r="Y57" s="64"/>
      <c r="Z57" s="64"/>
      <c r="AA57" s="64"/>
      <c r="AB57" s="64"/>
      <c r="AC57" s="64"/>
      <c r="AD57" s="64"/>
      <c r="AE57" s="64"/>
      <c r="AF57" s="64"/>
      <c r="AG57" s="64"/>
      <c r="AH57" s="64"/>
      <c r="AI57" s="64"/>
      <c r="AJ57" s="64"/>
      <c r="AK57" s="64"/>
      <c r="AL57" s="64"/>
      <c r="AM57" s="64"/>
      <c r="AN57" s="64"/>
      <c r="AO57" s="64"/>
      <c r="AY57">
        <f>COUNTA($C$60)</f>
        <v>1</v>
      </c>
    </row>
    <row r="58" spans="1:52" x14ac:dyDescent="0.15">
      <c r="A58" s="9"/>
      <c r="B58" s="46" t="s">
        <v>179</v>
      </c>
      <c r="C58" s="50"/>
      <c r="D58" s="50"/>
      <c r="E58" s="50"/>
      <c r="F58" s="50"/>
      <c r="G58" s="50"/>
      <c r="H58" s="50"/>
      <c r="I58" s="50"/>
      <c r="J58" s="50"/>
      <c r="K58" s="50"/>
      <c r="L58" s="50"/>
      <c r="M58" s="50"/>
      <c r="N58" s="50"/>
      <c r="O58" s="50"/>
      <c r="P58" s="55"/>
      <c r="Q58" s="55"/>
      <c r="R58" s="55"/>
      <c r="S58" s="55"/>
      <c r="T58" s="55"/>
      <c r="U58" s="55"/>
      <c r="V58" s="55"/>
      <c r="W58" s="55"/>
      <c r="X58" s="55"/>
      <c r="Y58" s="56"/>
      <c r="Z58" s="56"/>
      <c r="AA58" s="56"/>
      <c r="AB58" s="56"/>
      <c r="AC58" s="56"/>
      <c r="AD58" s="56"/>
      <c r="AE58" s="56"/>
      <c r="AF58" s="56"/>
      <c r="AG58" s="56"/>
      <c r="AH58" s="56"/>
      <c r="AI58" s="56"/>
      <c r="AJ58" s="56"/>
      <c r="AK58" s="56"/>
      <c r="AL58" s="56"/>
      <c r="AM58" s="56"/>
      <c r="AN58" s="56"/>
      <c r="AO58" s="56"/>
      <c r="AP58" s="55"/>
      <c r="AQ58" s="55"/>
      <c r="AR58" s="55"/>
      <c r="AS58" s="55"/>
      <c r="AT58" s="55"/>
      <c r="AU58" s="55"/>
      <c r="AV58" s="55"/>
      <c r="AW58" s="55"/>
      <c r="AX58" s="55"/>
      <c r="AY58" s="76">
        <f>$AY$57</f>
        <v>1</v>
      </c>
    </row>
    <row r="59" spans="1:52" customFormat="1" ht="59.25" customHeight="1" x14ac:dyDescent="0.15">
      <c r="A59" s="678"/>
      <c r="B59" s="678"/>
      <c r="C59" s="678" t="s">
        <v>24</v>
      </c>
      <c r="D59" s="678"/>
      <c r="E59" s="678"/>
      <c r="F59" s="678"/>
      <c r="G59" s="678"/>
      <c r="H59" s="678"/>
      <c r="I59" s="678"/>
      <c r="J59" s="765" t="s">
        <v>199</v>
      </c>
      <c r="K59" s="766"/>
      <c r="L59" s="766"/>
      <c r="M59" s="766"/>
      <c r="N59" s="766"/>
      <c r="O59" s="766"/>
      <c r="P59" s="386" t="s">
        <v>25</v>
      </c>
      <c r="Q59" s="386"/>
      <c r="R59" s="386"/>
      <c r="S59" s="386"/>
      <c r="T59" s="386"/>
      <c r="U59" s="386"/>
      <c r="V59" s="386"/>
      <c r="W59" s="386"/>
      <c r="X59" s="386"/>
      <c r="Y59" s="680" t="s">
        <v>232</v>
      </c>
      <c r="Z59" s="681"/>
      <c r="AA59" s="681"/>
      <c r="AB59" s="681"/>
      <c r="AC59" s="765" t="s">
        <v>226</v>
      </c>
      <c r="AD59" s="765"/>
      <c r="AE59" s="765"/>
      <c r="AF59" s="765"/>
      <c r="AG59" s="765"/>
      <c r="AH59" s="680" t="s">
        <v>194</v>
      </c>
      <c r="AI59" s="678"/>
      <c r="AJ59" s="678"/>
      <c r="AK59" s="678"/>
      <c r="AL59" s="678" t="s">
        <v>19</v>
      </c>
      <c r="AM59" s="678"/>
      <c r="AN59" s="678"/>
      <c r="AO59" s="682"/>
      <c r="AP59" s="767" t="s">
        <v>200</v>
      </c>
      <c r="AQ59" s="767"/>
      <c r="AR59" s="767"/>
      <c r="AS59" s="767"/>
      <c r="AT59" s="767"/>
      <c r="AU59" s="767"/>
      <c r="AV59" s="767"/>
      <c r="AW59" s="767"/>
      <c r="AX59" s="767"/>
      <c r="AY59" s="76">
        <f>$AY$57</f>
        <v>1</v>
      </c>
      <c r="AZ59" s="34"/>
    </row>
    <row r="60" spans="1:52" ht="81" customHeight="1" x14ac:dyDescent="0.15">
      <c r="A60" s="768">
        <v>1</v>
      </c>
      <c r="B60" s="768">
        <v>1</v>
      </c>
      <c r="C60" s="690" t="s">
        <v>742</v>
      </c>
      <c r="D60" s="691"/>
      <c r="E60" s="691"/>
      <c r="F60" s="691"/>
      <c r="G60" s="691"/>
      <c r="H60" s="691"/>
      <c r="I60" s="691"/>
      <c r="J60" s="692">
        <v>6010001120410</v>
      </c>
      <c r="K60" s="693"/>
      <c r="L60" s="693"/>
      <c r="M60" s="693"/>
      <c r="N60" s="693"/>
      <c r="O60" s="693"/>
      <c r="P60" s="694" t="s">
        <v>792</v>
      </c>
      <c r="Q60" s="695"/>
      <c r="R60" s="695"/>
      <c r="S60" s="695"/>
      <c r="T60" s="695"/>
      <c r="U60" s="695"/>
      <c r="V60" s="695"/>
      <c r="W60" s="695"/>
      <c r="X60" s="695"/>
      <c r="Y60" s="696">
        <v>143</v>
      </c>
      <c r="Z60" s="697"/>
      <c r="AA60" s="697"/>
      <c r="AB60" s="698"/>
      <c r="AC60" s="769" t="s">
        <v>243</v>
      </c>
      <c r="AD60" s="769"/>
      <c r="AE60" s="769"/>
      <c r="AF60" s="769"/>
      <c r="AG60" s="769"/>
      <c r="AH60" s="701">
        <v>2</v>
      </c>
      <c r="AI60" s="702"/>
      <c r="AJ60" s="702"/>
      <c r="AK60" s="702"/>
      <c r="AL60" s="685" t="s">
        <v>270</v>
      </c>
      <c r="AM60" s="686"/>
      <c r="AN60" s="686"/>
      <c r="AO60" s="687"/>
      <c r="AP60" s="688" t="s">
        <v>759</v>
      </c>
      <c r="AQ60" s="688"/>
      <c r="AR60" s="688"/>
      <c r="AS60" s="688"/>
      <c r="AT60" s="688"/>
      <c r="AU60" s="688"/>
      <c r="AV60" s="688"/>
      <c r="AW60" s="688"/>
      <c r="AX60" s="688"/>
      <c r="AY60">
        <f>$AY$57</f>
        <v>1</v>
      </c>
    </row>
    <row r="61" spans="1:52" ht="65.099999999999994" customHeight="1" x14ac:dyDescent="0.15">
      <c r="A61" s="768">
        <v>2</v>
      </c>
      <c r="B61" s="768">
        <v>1</v>
      </c>
      <c r="C61" s="690" t="s">
        <v>791</v>
      </c>
      <c r="D61" s="691"/>
      <c r="E61" s="691"/>
      <c r="F61" s="691"/>
      <c r="G61" s="691"/>
      <c r="H61" s="691"/>
      <c r="I61" s="691"/>
      <c r="J61" s="692">
        <v>1020001071491</v>
      </c>
      <c r="K61" s="693"/>
      <c r="L61" s="693"/>
      <c r="M61" s="693"/>
      <c r="N61" s="693"/>
      <c r="O61" s="693"/>
      <c r="P61" s="694" t="s">
        <v>793</v>
      </c>
      <c r="Q61" s="695"/>
      <c r="R61" s="695"/>
      <c r="S61" s="695"/>
      <c r="T61" s="695"/>
      <c r="U61" s="695"/>
      <c r="V61" s="695"/>
      <c r="W61" s="695"/>
      <c r="X61" s="695"/>
      <c r="Y61" s="696">
        <v>72.8</v>
      </c>
      <c r="Z61" s="697"/>
      <c r="AA61" s="697"/>
      <c r="AB61" s="698"/>
      <c r="AC61" s="769" t="s">
        <v>249</v>
      </c>
      <c r="AD61" s="769"/>
      <c r="AE61" s="769"/>
      <c r="AF61" s="769"/>
      <c r="AG61" s="769"/>
      <c r="AH61" s="701" t="s">
        <v>270</v>
      </c>
      <c r="AI61" s="702"/>
      <c r="AJ61" s="702"/>
      <c r="AK61" s="702"/>
      <c r="AL61" s="685" t="s">
        <v>270</v>
      </c>
      <c r="AM61" s="686"/>
      <c r="AN61" s="686"/>
      <c r="AO61" s="687"/>
      <c r="AP61" s="688" t="s">
        <v>270</v>
      </c>
      <c r="AQ61" s="688"/>
      <c r="AR61" s="688"/>
      <c r="AS61" s="688"/>
      <c r="AT61" s="688"/>
      <c r="AU61" s="688"/>
      <c r="AV61" s="688"/>
      <c r="AW61" s="688"/>
      <c r="AX61" s="688"/>
      <c r="AY61">
        <f>COUNTA($C$61)</f>
        <v>1</v>
      </c>
    </row>
    <row r="62" spans="1:52" x14ac:dyDescent="0.15">
      <c r="P62" s="63"/>
      <c r="Q62" s="63"/>
      <c r="R62" s="63"/>
      <c r="S62" s="63"/>
      <c r="T62" s="63"/>
      <c r="U62" s="63"/>
      <c r="V62" s="63"/>
      <c r="W62" s="63"/>
      <c r="X62" s="63"/>
      <c r="Y62" s="64"/>
      <c r="Z62" s="64"/>
      <c r="AA62" s="64"/>
      <c r="AB62" s="64"/>
      <c r="AC62" s="64"/>
      <c r="AD62" s="64"/>
      <c r="AE62" s="64"/>
      <c r="AF62" s="64"/>
      <c r="AG62" s="64"/>
      <c r="AH62" s="64"/>
      <c r="AI62" s="64"/>
      <c r="AJ62" s="64"/>
      <c r="AK62" s="64"/>
      <c r="AL62" s="64"/>
      <c r="AM62" s="64"/>
      <c r="AN62" s="64"/>
      <c r="AO62" s="64"/>
      <c r="AY62">
        <f>COUNTA($C$65)</f>
        <v>1</v>
      </c>
    </row>
    <row r="63" spans="1:52" x14ac:dyDescent="0.15">
      <c r="A63" s="9"/>
      <c r="B63" s="46" t="s">
        <v>180</v>
      </c>
      <c r="C63" s="50"/>
      <c r="D63" s="50"/>
      <c r="E63" s="50"/>
      <c r="F63" s="50"/>
      <c r="G63" s="50"/>
      <c r="H63" s="50"/>
      <c r="I63" s="50"/>
      <c r="J63" s="50"/>
      <c r="K63" s="50"/>
      <c r="L63" s="50"/>
      <c r="M63" s="50"/>
      <c r="N63" s="50"/>
      <c r="O63" s="50"/>
      <c r="P63" s="55"/>
      <c r="Q63" s="55"/>
      <c r="R63" s="55"/>
      <c r="S63" s="55"/>
      <c r="T63" s="55"/>
      <c r="U63" s="55"/>
      <c r="V63" s="55"/>
      <c r="W63" s="55"/>
      <c r="X63" s="55"/>
      <c r="Y63" s="56"/>
      <c r="Z63" s="56"/>
      <c r="AA63" s="56"/>
      <c r="AB63" s="56"/>
      <c r="AC63" s="56"/>
      <c r="AD63" s="56"/>
      <c r="AE63" s="56"/>
      <c r="AF63" s="56"/>
      <c r="AG63" s="56"/>
      <c r="AH63" s="56"/>
      <c r="AI63" s="56"/>
      <c r="AJ63" s="56"/>
      <c r="AK63" s="56"/>
      <c r="AL63" s="56"/>
      <c r="AM63" s="56"/>
      <c r="AN63" s="56"/>
      <c r="AO63" s="56"/>
      <c r="AP63" s="55"/>
      <c r="AQ63" s="55"/>
      <c r="AR63" s="55"/>
      <c r="AS63" s="55"/>
      <c r="AT63" s="55"/>
      <c r="AU63" s="55"/>
      <c r="AV63" s="55"/>
      <c r="AW63" s="55"/>
      <c r="AX63" s="55"/>
      <c r="AY63" s="34">
        <f>$AY$62</f>
        <v>1</v>
      </c>
    </row>
    <row r="64" spans="1:52" customFormat="1" ht="59.25" customHeight="1" x14ac:dyDescent="0.15">
      <c r="A64" s="678"/>
      <c r="B64" s="678"/>
      <c r="C64" s="678" t="s">
        <v>24</v>
      </c>
      <c r="D64" s="678"/>
      <c r="E64" s="678"/>
      <c r="F64" s="678"/>
      <c r="G64" s="678"/>
      <c r="H64" s="678"/>
      <c r="I64" s="678"/>
      <c r="J64" s="765" t="s">
        <v>199</v>
      </c>
      <c r="K64" s="766"/>
      <c r="L64" s="766"/>
      <c r="M64" s="766"/>
      <c r="N64" s="766"/>
      <c r="O64" s="766"/>
      <c r="P64" s="386" t="s">
        <v>25</v>
      </c>
      <c r="Q64" s="386"/>
      <c r="R64" s="386"/>
      <c r="S64" s="386"/>
      <c r="T64" s="386"/>
      <c r="U64" s="386"/>
      <c r="V64" s="386"/>
      <c r="W64" s="386"/>
      <c r="X64" s="386"/>
      <c r="Y64" s="680" t="s">
        <v>232</v>
      </c>
      <c r="Z64" s="681"/>
      <c r="AA64" s="681"/>
      <c r="AB64" s="681"/>
      <c r="AC64" s="765" t="s">
        <v>226</v>
      </c>
      <c r="AD64" s="765"/>
      <c r="AE64" s="765"/>
      <c r="AF64" s="765"/>
      <c r="AG64" s="765"/>
      <c r="AH64" s="680" t="s">
        <v>194</v>
      </c>
      <c r="AI64" s="678"/>
      <c r="AJ64" s="678"/>
      <c r="AK64" s="678"/>
      <c r="AL64" s="678" t="s">
        <v>19</v>
      </c>
      <c r="AM64" s="678"/>
      <c r="AN64" s="678"/>
      <c r="AO64" s="682"/>
      <c r="AP64" s="767" t="s">
        <v>200</v>
      </c>
      <c r="AQ64" s="767"/>
      <c r="AR64" s="767"/>
      <c r="AS64" s="767"/>
      <c r="AT64" s="767"/>
      <c r="AU64" s="767"/>
      <c r="AV64" s="767"/>
      <c r="AW64" s="767"/>
      <c r="AX64" s="767"/>
      <c r="AY64" s="34">
        <f>$AY$62</f>
        <v>1</v>
      </c>
      <c r="AZ64" s="34"/>
    </row>
    <row r="65" spans="1:52" ht="26.25" customHeight="1" x14ac:dyDescent="0.15">
      <c r="A65" s="768">
        <v>1</v>
      </c>
      <c r="B65" s="768">
        <v>1</v>
      </c>
      <c r="C65" s="690" t="s">
        <v>775</v>
      </c>
      <c r="D65" s="691"/>
      <c r="E65" s="691"/>
      <c r="F65" s="691"/>
      <c r="G65" s="691"/>
      <c r="H65" s="691"/>
      <c r="I65" s="691"/>
      <c r="J65" s="692" t="s">
        <v>639</v>
      </c>
      <c r="K65" s="693"/>
      <c r="L65" s="693"/>
      <c r="M65" s="693"/>
      <c r="N65" s="693"/>
      <c r="O65" s="693"/>
      <c r="P65" s="694" t="s">
        <v>838</v>
      </c>
      <c r="Q65" s="695"/>
      <c r="R65" s="695"/>
      <c r="S65" s="695"/>
      <c r="T65" s="695"/>
      <c r="U65" s="695"/>
      <c r="V65" s="695"/>
      <c r="W65" s="695"/>
      <c r="X65" s="695"/>
      <c r="Y65" s="696">
        <v>0.1</v>
      </c>
      <c r="Z65" s="697"/>
      <c r="AA65" s="697"/>
      <c r="AB65" s="698"/>
      <c r="AC65" s="769" t="s">
        <v>76</v>
      </c>
      <c r="AD65" s="769"/>
      <c r="AE65" s="769"/>
      <c r="AF65" s="769"/>
      <c r="AG65" s="769"/>
      <c r="AH65" s="701" t="s">
        <v>270</v>
      </c>
      <c r="AI65" s="702"/>
      <c r="AJ65" s="702"/>
      <c r="AK65" s="702"/>
      <c r="AL65" s="685" t="s">
        <v>270</v>
      </c>
      <c r="AM65" s="686"/>
      <c r="AN65" s="686"/>
      <c r="AO65" s="687"/>
      <c r="AP65" s="688" t="s">
        <v>270</v>
      </c>
      <c r="AQ65" s="688"/>
      <c r="AR65" s="688"/>
      <c r="AS65" s="688"/>
      <c r="AT65" s="688"/>
      <c r="AU65" s="688"/>
      <c r="AV65" s="688"/>
      <c r="AW65" s="688"/>
      <c r="AX65" s="688"/>
      <c r="AY65" s="34">
        <f>$AY$62</f>
        <v>1</v>
      </c>
    </row>
    <row r="66" spans="1:52" ht="26.25" customHeight="1" x14ac:dyDescent="0.15">
      <c r="A66" s="768">
        <v>2</v>
      </c>
      <c r="B66" s="768">
        <v>1</v>
      </c>
      <c r="C66" s="690" t="s">
        <v>779</v>
      </c>
      <c r="D66" s="691"/>
      <c r="E66" s="691"/>
      <c r="F66" s="691"/>
      <c r="G66" s="691"/>
      <c r="H66" s="691"/>
      <c r="I66" s="691"/>
      <c r="J66" s="692" t="s">
        <v>639</v>
      </c>
      <c r="K66" s="693"/>
      <c r="L66" s="693"/>
      <c r="M66" s="693"/>
      <c r="N66" s="693"/>
      <c r="O66" s="693"/>
      <c r="P66" s="694" t="s">
        <v>838</v>
      </c>
      <c r="Q66" s="695"/>
      <c r="R66" s="695"/>
      <c r="S66" s="695"/>
      <c r="T66" s="695"/>
      <c r="U66" s="695"/>
      <c r="V66" s="695"/>
      <c r="W66" s="695"/>
      <c r="X66" s="695"/>
      <c r="Y66" s="696">
        <v>0.1</v>
      </c>
      <c r="Z66" s="697"/>
      <c r="AA66" s="697"/>
      <c r="AB66" s="698"/>
      <c r="AC66" s="769" t="s">
        <v>76</v>
      </c>
      <c r="AD66" s="769"/>
      <c r="AE66" s="769"/>
      <c r="AF66" s="769"/>
      <c r="AG66" s="769"/>
      <c r="AH66" s="701" t="s">
        <v>270</v>
      </c>
      <c r="AI66" s="702"/>
      <c r="AJ66" s="702"/>
      <c r="AK66" s="702"/>
      <c r="AL66" s="685" t="s">
        <v>270</v>
      </c>
      <c r="AM66" s="686"/>
      <c r="AN66" s="686"/>
      <c r="AO66" s="687"/>
      <c r="AP66" s="688" t="s">
        <v>270</v>
      </c>
      <c r="AQ66" s="688"/>
      <c r="AR66" s="688"/>
      <c r="AS66" s="688"/>
      <c r="AT66" s="688"/>
      <c r="AU66" s="688"/>
      <c r="AV66" s="688"/>
      <c r="AW66" s="688"/>
      <c r="AX66" s="688"/>
      <c r="AY66">
        <f>COUNTA($C$66)</f>
        <v>1</v>
      </c>
    </row>
    <row r="67" spans="1:52" ht="26.25" customHeight="1" x14ac:dyDescent="0.15">
      <c r="A67" s="768">
        <v>3</v>
      </c>
      <c r="B67" s="768">
        <v>1</v>
      </c>
      <c r="C67" s="690" t="s">
        <v>780</v>
      </c>
      <c r="D67" s="691"/>
      <c r="E67" s="691"/>
      <c r="F67" s="691"/>
      <c r="G67" s="691"/>
      <c r="H67" s="691"/>
      <c r="I67" s="691"/>
      <c r="J67" s="692" t="s">
        <v>639</v>
      </c>
      <c r="K67" s="693"/>
      <c r="L67" s="693"/>
      <c r="M67" s="693"/>
      <c r="N67" s="693"/>
      <c r="O67" s="693"/>
      <c r="P67" s="694" t="s">
        <v>838</v>
      </c>
      <c r="Q67" s="695"/>
      <c r="R67" s="695"/>
      <c r="S67" s="695"/>
      <c r="T67" s="695"/>
      <c r="U67" s="695"/>
      <c r="V67" s="695"/>
      <c r="W67" s="695"/>
      <c r="X67" s="695"/>
      <c r="Y67" s="696">
        <v>0.1</v>
      </c>
      <c r="Z67" s="697"/>
      <c r="AA67" s="697"/>
      <c r="AB67" s="698"/>
      <c r="AC67" s="769" t="s">
        <v>76</v>
      </c>
      <c r="AD67" s="769"/>
      <c r="AE67" s="769"/>
      <c r="AF67" s="769"/>
      <c r="AG67" s="769"/>
      <c r="AH67" s="701" t="s">
        <v>270</v>
      </c>
      <c r="AI67" s="702"/>
      <c r="AJ67" s="702"/>
      <c r="AK67" s="702"/>
      <c r="AL67" s="685" t="s">
        <v>270</v>
      </c>
      <c r="AM67" s="686"/>
      <c r="AN67" s="686"/>
      <c r="AO67" s="687"/>
      <c r="AP67" s="688" t="s">
        <v>270</v>
      </c>
      <c r="AQ67" s="688"/>
      <c r="AR67" s="688"/>
      <c r="AS67" s="688"/>
      <c r="AT67" s="688"/>
      <c r="AU67" s="688"/>
      <c r="AV67" s="688"/>
      <c r="AW67" s="688"/>
      <c r="AX67" s="688"/>
      <c r="AY67">
        <f>COUNTA($C$67)</f>
        <v>1</v>
      </c>
    </row>
    <row r="68" spans="1:52" ht="26.25" customHeight="1" x14ac:dyDescent="0.15">
      <c r="A68" s="768">
        <v>4</v>
      </c>
      <c r="B68" s="768">
        <v>1</v>
      </c>
      <c r="C68" s="690" t="s">
        <v>781</v>
      </c>
      <c r="D68" s="691"/>
      <c r="E68" s="691"/>
      <c r="F68" s="691"/>
      <c r="G68" s="691"/>
      <c r="H68" s="691"/>
      <c r="I68" s="691"/>
      <c r="J68" s="692" t="s">
        <v>639</v>
      </c>
      <c r="K68" s="693"/>
      <c r="L68" s="693"/>
      <c r="M68" s="693"/>
      <c r="N68" s="693"/>
      <c r="O68" s="693"/>
      <c r="P68" s="694" t="s">
        <v>838</v>
      </c>
      <c r="Q68" s="695"/>
      <c r="R68" s="695"/>
      <c r="S68" s="695"/>
      <c r="T68" s="695"/>
      <c r="U68" s="695"/>
      <c r="V68" s="695"/>
      <c r="W68" s="695"/>
      <c r="X68" s="695"/>
      <c r="Y68" s="696">
        <v>0</v>
      </c>
      <c r="Z68" s="697"/>
      <c r="AA68" s="697"/>
      <c r="AB68" s="698"/>
      <c r="AC68" s="769" t="s">
        <v>76</v>
      </c>
      <c r="AD68" s="769"/>
      <c r="AE68" s="769"/>
      <c r="AF68" s="769"/>
      <c r="AG68" s="769"/>
      <c r="AH68" s="701" t="s">
        <v>270</v>
      </c>
      <c r="AI68" s="702"/>
      <c r="AJ68" s="702"/>
      <c r="AK68" s="702"/>
      <c r="AL68" s="685" t="s">
        <v>270</v>
      </c>
      <c r="AM68" s="686"/>
      <c r="AN68" s="686"/>
      <c r="AO68" s="687"/>
      <c r="AP68" s="688" t="s">
        <v>270</v>
      </c>
      <c r="AQ68" s="688"/>
      <c r="AR68" s="688"/>
      <c r="AS68" s="688"/>
      <c r="AT68" s="688"/>
      <c r="AU68" s="688"/>
      <c r="AV68" s="688"/>
      <c r="AW68" s="688"/>
      <c r="AX68" s="688"/>
      <c r="AY68">
        <f>COUNTA($C$68)</f>
        <v>1</v>
      </c>
    </row>
    <row r="69" spans="1:52" ht="26.25" customHeight="1" x14ac:dyDescent="0.15">
      <c r="A69" s="768">
        <v>5</v>
      </c>
      <c r="B69" s="768">
        <v>1</v>
      </c>
      <c r="C69" s="690" t="s">
        <v>794</v>
      </c>
      <c r="D69" s="691"/>
      <c r="E69" s="691"/>
      <c r="F69" s="691"/>
      <c r="G69" s="691"/>
      <c r="H69" s="691"/>
      <c r="I69" s="691"/>
      <c r="J69" s="692" t="s">
        <v>270</v>
      </c>
      <c r="K69" s="693"/>
      <c r="L69" s="693"/>
      <c r="M69" s="693"/>
      <c r="N69" s="693"/>
      <c r="O69" s="693"/>
      <c r="P69" s="694" t="s">
        <v>838</v>
      </c>
      <c r="Q69" s="695"/>
      <c r="R69" s="695"/>
      <c r="S69" s="695"/>
      <c r="T69" s="695"/>
      <c r="U69" s="695"/>
      <c r="V69" s="695"/>
      <c r="W69" s="695"/>
      <c r="X69" s="695"/>
      <c r="Y69" s="696">
        <v>0</v>
      </c>
      <c r="Z69" s="697"/>
      <c r="AA69" s="697"/>
      <c r="AB69" s="698"/>
      <c r="AC69" s="769" t="s">
        <v>76</v>
      </c>
      <c r="AD69" s="769"/>
      <c r="AE69" s="769"/>
      <c r="AF69" s="769"/>
      <c r="AG69" s="769"/>
      <c r="AH69" s="701" t="s">
        <v>270</v>
      </c>
      <c r="AI69" s="702"/>
      <c r="AJ69" s="702"/>
      <c r="AK69" s="702"/>
      <c r="AL69" s="685" t="s">
        <v>270</v>
      </c>
      <c r="AM69" s="686"/>
      <c r="AN69" s="686"/>
      <c r="AO69" s="687"/>
      <c r="AP69" s="688" t="s">
        <v>270</v>
      </c>
      <c r="AQ69" s="688"/>
      <c r="AR69" s="688"/>
      <c r="AS69" s="688"/>
      <c r="AT69" s="688"/>
      <c r="AU69" s="688"/>
      <c r="AV69" s="688"/>
      <c r="AW69" s="688"/>
      <c r="AX69" s="688"/>
      <c r="AY69">
        <f>COUNTA($C$69)</f>
        <v>1</v>
      </c>
    </row>
    <row r="70" spans="1:52" ht="26.25" customHeight="1" x14ac:dyDescent="0.15">
      <c r="A70" s="768">
        <v>6</v>
      </c>
      <c r="B70" s="768">
        <v>1</v>
      </c>
      <c r="C70" s="690" t="s">
        <v>782</v>
      </c>
      <c r="D70" s="691"/>
      <c r="E70" s="691"/>
      <c r="F70" s="691"/>
      <c r="G70" s="691"/>
      <c r="H70" s="691"/>
      <c r="I70" s="691"/>
      <c r="J70" s="692" t="s">
        <v>639</v>
      </c>
      <c r="K70" s="693"/>
      <c r="L70" s="693"/>
      <c r="M70" s="693"/>
      <c r="N70" s="693"/>
      <c r="O70" s="693"/>
      <c r="P70" s="694" t="s">
        <v>838</v>
      </c>
      <c r="Q70" s="695"/>
      <c r="R70" s="695"/>
      <c r="S70" s="695"/>
      <c r="T70" s="695"/>
      <c r="U70" s="695"/>
      <c r="V70" s="695"/>
      <c r="W70" s="695"/>
      <c r="X70" s="695"/>
      <c r="Y70" s="696">
        <v>0</v>
      </c>
      <c r="Z70" s="697"/>
      <c r="AA70" s="697"/>
      <c r="AB70" s="698"/>
      <c r="AC70" s="769" t="s">
        <v>76</v>
      </c>
      <c r="AD70" s="769"/>
      <c r="AE70" s="769"/>
      <c r="AF70" s="769"/>
      <c r="AG70" s="769"/>
      <c r="AH70" s="701" t="s">
        <v>270</v>
      </c>
      <c r="AI70" s="702"/>
      <c r="AJ70" s="702"/>
      <c r="AK70" s="702"/>
      <c r="AL70" s="685" t="s">
        <v>270</v>
      </c>
      <c r="AM70" s="686"/>
      <c r="AN70" s="686"/>
      <c r="AO70" s="687"/>
      <c r="AP70" s="688" t="s">
        <v>270</v>
      </c>
      <c r="AQ70" s="688"/>
      <c r="AR70" s="688"/>
      <c r="AS70" s="688"/>
      <c r="AT70" s="688"/>
      <c r="AU70" s="688"/>
      <c r="AV70" s="688"/>
      <c r="AW70" s="688"/>
      <c r="AX70" s="688"/>
      <c r="AY70">
        <f>COUNTA($C$70)</f>
        <v>1</v>
      </c>
    </row>
    <row r="71" spans="1:52" ht="26.25" customHeight="1" x14ac:dyDescent="0.15">
      <c r="A71" s="768">
        <v>7</v>
      </c>
      <c r="B71" s="768">
        <v>1</v>
      </c>
      <c r="C71" s="690" t="s">
        <v>783</v>
      </c>
      <c r="D71" s="691"/>
      <c r="E71" s="691"/>
      <c r="F71" s="691"/>
      <c r="G71" s="691"/>
      <c r="H71" s="691"/>
      <c r="I71" s="691"/>
      <c r="J71" s="692" t="s">
        <v>639</v>
      </c>
      <c r="K71" s="693"/>
      <c r="L71" s="693"/>
      <c r="M71" s="693"/>
      <c r="N71" s="693"/>
      <c r="O71" s="693"/>
      <c r="P71" s="694" t="s">
        <v>838</v>
      </c>
      <c r="Q71" s="695"/>
      <c r="R71" s="695"/>
      <c r="S71" s="695"/>
      <c r="T71" s="695"/>
      <c r="U71" s="695"/>
      <c r="V71" s="695"/>
      <c r="W71" s="695"/>
      <c r="X71" s="695"/>
      <c r="Y71" s="696">
        <v>0</v>
      </c>
      <c r="Z71" s="697"/>
      <c r="AA71" s="697"/>
      <c r="AB71" s="698"/>
      <c r="AC71" s="769" t="s">
        <v>76</v>
      </c>
      <c r="AD71" s="769"/>
      <c r="AE71" s="769"/>
      <c r="AF71" s="769"/>
      <c r="AG71" s="769"/>
      <c r="AH71" s="701" t="s">
        <v>270</v>
      </c>
      <c r="AI71" s="702"/>
      <c r="AJ71" s="702"/>
      <c r="AK71" s="702"/>
      <c r="AL71" s="685" t="s">
        <v>270</v>
      </c>
      <c r="AM71" s="686"/>
      <c r="AN71" s="686"/>
      <c r="AO71" s="687"/>
      <c r="AP71" s="688" t="s">
        <v>270</v>
      </c>
      <c r="AQ71" s="688"/>
      <c r="AR71" s="688"/>
      <c r="AS71" s="688"/>
      <c r="AT71" s="688"/>
      <c r="AU71" s="688"/>
      <c r="AV71" s="688"/>
      <c r="AW71" s="688"/>
      <c r="AX71" s="688"/>
      <c r="AY71">
        <f>COUNTA($C$71)</f>
        <v>1</v>
      </c>
    </row>
    <row r="72" spans="1:52" x14ac:dyDescent="0.15">
      <c r="A72" s="41"/>
      <c r="B72" s="41"/>
      <c r="P72" s="63"/>
      <c r="Q72" s="63"/>
      <c r="R72" s="63"/>
      <c r="S72" s="63"/>
      <c r="T72" s="63"/>
      <c r="U72" s="63"/>
      <c r="V72" s="63"/>
      <c r="W72" s="63"/>
      <c r="X72" s="63"/>
      <c r="Y72" s="64"/>
      <c r="Z72" s="64"/>
      <c r="AA72" s="64"/>
      <c r="AB72" s="64"/>
      <c r="AC72" s="64"/>
      <c r="AD72" s="64"/>
      <c r="AE72" s="64"/>
      <c r="AF72" s="64"/>
      <c r="AG72" s="64"/>
      <c r="AH72" s="64"/>
      <c r="AI72" s="64"/>
      <c r="AJ72" s="64"/>
      <c r="AK72" s="64"/>
      <c r="AL72" s="64"/>
      <c r="AM72" s="64"/>
      <c r="AN72" s="64"/>
      <c r="AO72" s="64"/>
      <c r="AY72">
        <f>COUNTA($C$75)</f>
        <v>1</v>
      </c>
    </row>
    <row r="73" spans="1:52" x14ac:dyDescent="0.15">
      <c r="A73" s="9"/>
      <c r="B73" s="46" t="s">
        <v>181</v>
      </c>
      <c r="C73" s="50"/>
      <c r="D73" s="50"/>
      <c r="E73" s="50"/>
      <c r="F73" s="50"/>
      <c r="G73" s="50"/>
      <c r="H73" s="50"/>
      <c r="I73" s="50"/>
      <c r="J73" s="50"/>
      <c r="K73" s="50"/>
      <c r="L73" s="50"/>
      <c r="M73" s="50"/>
      <c r="N73" s="50"/>
      <c r="O73" s="50"/>
      <c r="P73" s="55"/>
      <c r="Q73" s="55"/>
      <c r="R73" s="55"/>
      <c r="S73" s="55"/>
      <c r="T73" s="55"/>
      <c r="U73" s="55"/>
      <c r="V73" s="55"/>
      <c r="W73" s="55"/>
      <c r="X73" s="55"/>
      <c r="Y73" s="56"/>
      <c r="Z73" s="56"/>
      <c r="AA73" s="56"/>
      <c r="AB73" s="56"/>
      <c r="AC73" s="56"/>
      <c r="AD73" s="56"/>
      <c r="AE73" s="56"/>
      <c r="AF73" s="56"/>
      <c r="AG73" s="56"/>
      <c r="AH73" s="56"/>
      <c r="AI73" s="56"/>
      <c r="AJ73" s="56"/>
      <c r="AK73" s="56"/>
      <c r="AL73" s="56"/>
      <c r="AM73" s="56"/>
      <c r="AN73" s="56"/>
      <c r="AO73" s="56"/>
      <c r="AP73" s="55"/>
      <c r="AQ73" s="55"/>
      <c r="AR73" s="55"/>
      <c r="AS73" s="55"/>
      <c r="AT73" s="55"/>
      <c r="AU73" s="55"/>
      <c r="AV73" s="55"/>
      <c r="AW73" s="55"/>
      <c r="AX73" s="55"/>
      <c r="AY73" s="34">
        <f>$AY$72</f>
        <v>1</v>
      </c>
    </row>
    <row r="74" spans="1:52" customFormat="1" ht="59.25" customHeight="1" x14ac:dyDescent="0.15">
      <c r="A74" s="678"/>
      <c r="B74" s="678"/>
      <c r="C74" s="678" t="s">
        <v>24</v>
      </c>
      <c r="D74" s="678"/>
      <c r="E74" s="678"/>
      <c r="F74" s="678"/>
      <c r="G74" s="678"/>
      <c r="H74" s="678"/>
      <c r="I74" s="678"/>
      <c r="J74" s="765" t="s">
        <v>199</v>
      </c>
      <c r="K74" s="766"/>
      <c r="L74" s="766"/>
      <c r="M74" s="766"/>
      <c r="N74" s="766"/>
      <c r="O74" s="766"/>
      <c r="P74" s="386" t="s">
        <v>25</v>
      </c>
      <c r="Q74" s="386"/>
      <c r="R74" s="386"/>
      <c r="S74" s="386"/>
      <c r="T74" s="386"/>
      <c r="U74" s="386"/>
      <c r="V74" s="386"/>
      <c r="W74" s="386"/>
      <c r="X74" s="386"/>
      <c r="Y74" s="680" t="s">
        <v>232</v>
      </c>
      <c r="Z74" s="681"/>
      <c r="AA74" s="681"/>
      <c r="AB74" s="681"/>
      <c r="AC74" s="765" t="s">
        <v>226</v>
      </c>
      <c r="AD74" s="765"/>
      <c r="AE74" s="765"/>
      <c r="AF74" s="765"/>
      <c r="AG74" s="765"/>
      <c r="AH74" s="680" t="s">
        <v>194</v>
      </c>
      <c r="AI74" s="678"/>
      <c r="AJ74" s="678"/>
      <c r="AK74" s="678"/>
      <c r="AL74" s="678" t="s">
        <v>19</v>
      </c>
      <c r="AM74" s="678"/>
      <c r="AN74" s="678"/>
      <c r="AO74" s="682"/>
      <c r="AP74" s="767" t="s">
        <v>200</v>
      </c>
      <c r="AQ74" s="767"/>
      <c r="AR74" s="767"/>
      <c r="AS74" s="767"/>
      <c r="AT74" s="767"/>
      <c r="AU74" s="767"/>
      <c r="AV74" s="767"/>
      <c r="AW74" s="767"/>
      <c r="AX74" s="767"/>
      <c r="AY74" s="34">
        <f>$AY$72</f>
        <v>1</v>
      </c>
      <c r="AZ74" s="34"/>
    </row>
    <row r="75" spans="1:52" ht="51" customHeight="1" x14ac:dyDescent="0.15">
      <c r="A75" s="768">
        <v>1</v>
      </c>
      <c r="B75" s="768">
        <v>1</v>
      </c>
      <c r="C75" s="690" t="s">
        <v>721</v>
      </c>
      <c r="D75" s="691"/>
      <c r="E75" s="691"/>
      <c r="F75" s="691"/>
      <c r="G75" s="691"/>
      <c r="H75" s="691"/>
      <c r="I75" s="691"/>
      <c r="J75" s="692">
        <v>6010001030403</v>
      </c>
      <c r="K75" s="693"/>
      <c r="L75" s="693"/>
      <c r="M75" s="693"/>
      <c r="N75" s="693"/>
      <c r="O75" s="693"/>
      <c r="P75" s="694" t="s">
        <v>798</v>
      </c>
      <c r="Q75" s="695"/>
      <c r="R75" s="695"/>
      <c r="S75" s="695"/>
      <c r="T75" s="695"/>
      <c r="U75" s="695"/>
      <c r="V75" s="695"/>
      <c r="W75" s="695"/>
      <c r="X75" s="695"/>
      <c r="Y75" s="696">
        <v>217.8</v>
      </c>
      <c r="Z75" s="697"/>
      <c r="AA75" s="697"/>
      <c r="AB75" s="698"/>
      <c r="AC75" s="769" t="s">
        <v>243</v>
      </c>
      <c r="AD75" s="769"/>
      <c r="AE75" s="769"/>
      <c r="AF75" s="769"/>
      <c r="AG75" s="769"/>
      <c r="AH75" s="701">
        <v>1</v>
      </c>
      <c r="AI75" s="702"/>
      <c r="AJ75" s="702"/>
      <c r="AK75" s="702"/>
      <c r="AL75" s="685" t="s">
        <v>270</v>
      </c>
      <c r="AM75" s="686"/>
      <c r="AN75" s="686"/>
      <c r="AO75" s="687"/>
      <c r="AP75" s="688" t="s">
        <v>759</v>
      </c>
      <c r="AQ75" s="688"/>
      <c r="AR75" s="688"/>
      <c r="AS75" s="688"/>
      <c r="AT75" s="688"/>
      <c r="AU75" s="688"/>
      <c r="AV75" s="688"/>
      <c r="AW75" s="688"/>
      <c r="AX75" s="688"/>
      <c r="AY75" s="34">
        <f>$AY$72</f>
        <v>1</v>
      </c>
    </row>
    <row r="76" spans="1:52" ht="57.75" customHeight="1" x14ac:dyDescent="0.15">
      <c r="A76" s="768">
        <v>2</v>
      </c>
      <c r="B76" s="768">
        <v>1</v>
      </c>
      <c r="C76" s="690" t="s">
        <v>795</v>
      </c>
      <c r="D76" s="691"/>
      <c r="E76" s="691"/>
      <c r="F76" s="691"/>
      <c r="G76" s="691"/>
      <c r="H76" s="691"/>
      <c r="I76" s="691"/>
      <c r="J76" s="692">
        <v>3011101046226</v>
      </c>
      <c r="K76" s="693"/>
      <c r="L76" s="693"/>
      <c r="M76" s="693"/>
      <c r="N76" s="693"/>
      <c r="O76" s="693"/>
      <c r="P76" s="694" t="s">
        <v>800</v>
      </c>
      <c r="Q76" s="695"/>
      <c r="R76" s="695"/>
      <c r="S76" s="695"/>
      <c r="T76" s="695"/>
      <c r="U76" s="695"/>
      <c r="V76" s="695"/>
      <c r="W76" s="695"/>
      <c r="X76" s="695"/>
      <c r="Y76" s="696">
        <v>26.8</v>
      </c>
      <c r="Z76" s="697"/>
      <c r="AA76" s="697"/>
      <c r="AB76" s="698"/>
      <c r="AC76" s="769" t="s">
        <v>243</v>
      </c>
      <c r="AD76" s="769"/>
      <c r="AE76" s="769"/>
      <c r="AF76" s="769"/>
      <c r="AG76" s="769"/>
      <c r="AH76" s="701">
        <v>1</v>
      </c>
      <c r="AI76" s="702"/>
      <c r="AJ76" s="702"/>
      <c r="AK76" s="702"/>
      <c r="AL76" s="685" t="s">
        <v>270</v>
      </c>
      <c r="AM76" s="686"/>
      <c r="AN76" s="686"/>
      <c r="AO76" s="687"/>
      <c r="AP76" s="688" t="s">
        <v>759</v>
      </c>
      <c r="AQ76" s="688"/>
      <c r="AR76" s="688"/>
      <c r="AS76" s="688"/>
      <c r="AT76" s="688"/>
      <c r="AU76" s="688"/>
      <c r="AV76" s="688"/>
      <c r="AW76" s="688"/>
      <c r="AX76" s="688"/>
      <c r="AY76">
        <f>COUNTA($C$76)</f>
        <v>1</v>
      </c>
    </row>
    <row r="77" spans="1:52" ht="56.25" customHeight="1" x14ac:dyDescent="0.15">
      <c r="A77" s="768">
        <v>3</v>
      </c>
      <c r="B77" s="768">
        <v>1</v>
      </c>
      <c r="C77" s="690" t="s">
        <v>795</v>
      </c>
      <c r="D77" s="691"/>
      <c r="E77" s="691"/>
      <c r="F77" s="691"/>
      <c r="G77" s="691"/>
      <c r="H77" s="691"/>
      <c r="I77" s="691"/>
      <c r="J77" s="692">
        <v>3011101046226</v>
      </c>
      <c r="K77" s="693"/>
      <c r="L77" s="693"/>
      <c r="M77" s="693"/>
      <c r="N77" s="693"/>
      <c r="O77" s="693"/>
      <c r="P77" s="694" t="s">
        <v>799</v>
      </c>
      <c r="Q77" s="695"/>
      <c r="R77" s="695"/>
      <c r="S77" s="695"/>
      <c r="T77" s="695"/>
      <c r="U77" s="695"/>
      <c r="V77" s="695"/>
      <c r="W77" s="695"/>
      <c r="X77" s="695"/>
      <c r="Y77" s="696">
        <v>8.4</v>
      </c>
      <c r="Z77" s="697"/>
      <c r="AA77" s="697"/>
      <c r="AB77" s="698"/>
      <c r="AC77" s="769" t="s">
        <v>243</v>
      </c>
      <c r="AD77" s="769"/>
      <c r="AE77" s="769"/>
      <c r="AF77" s="769"/>
      <c r="AG77" s="769"/>
      <c r="AH77" s="701">
        <v>1</v>
      </c>
      <c r="AI77" s="702"/>
      <c r="AJ77" s="702"/>
      <c r="AK77" s="702"/>
      <c r="AL77" s="685" t="s">
        <v>270</v>
      </c>
      <c r="AM77" s="686"/>
      <c r="AN77" s="686"/>
      <c r="AO77" s="687"/>
      <c r="AP77" s="688" t="s">
        <v>759</v>
      </c>
      <c r="AQ77" s="688"/>
      <c r="AR77" s="688"/>
      <c r="AS77" s="688"/>
      <c r="AT77" s="688"/>
      <c r="AU77" s="688"/>
      <c r="AV77" s="688"/>
      <c r="AW77" s="688"/>
      <c r="AX77" s="688"/>
      <c r="AY77">
        <f>COUNTA($C$77)</f>
        <v>1</v>
      </c>
    </row>
    <row r="78" spans="1:52" ht="26.25" customHeight="1" x14ac:dyDescent="0.15">
      <c r="A78" s="768">
        <v>4</v>
      </c>
      <c r="B78" s="768">
        <v>1</v>
      </c>
      <c r="C78" s="690" t="s">
        <v>796</v>
      </c>
      <c r="D78" s="691"/>
      <c r="E78" s="691"/>
      <c r="F78" s="691"/>
      <c r="G78" s="691"/>
      <c r="H78" s="691"/>
      <c r="I78" s="691"/>
      <c r="J78" s="692">
        <v>4010001166942</v>
      </c>
      <c r="K78" s="693"/>
      <c r="L78" s="693"/>
      <c r="M78" s="693"/>
      <c r="N78" s="693"/>
      <c r="O78" s="693"/>
      <c r="P78" s="694" t="s">
        <v>801</v>
      </c>
      <c r="Q78" s="695"/>
      <c r="R78" s="695"/>
      <c r="S78" s="695"/>
      <c r="T78" s="695"/>
      <c r="U78" s="695"/>
      <c r="V78" s="695"/>
      <c r="W78" s="695"/>
      <c r="X78" s="695"/>
      <c r="Y78" s="696">
        <v>0.2</v>
      </c>
      <c r="Z78" s="697"/>
      <c r="AA78" s="697"/>
      <c r="AB78" s="698"/>
      <c r="AC78" s="769" t="s">
        <v>248</v>
      </c>
      <c r="AD78" s="769"/>
      <c r="AE78" s="769"/>
      <c r="AF78" s="769"/>
      <c r="AG78" s="769"/>
      <c r="AH78" s="701" t="s">
        <v>270</v>
      </c>
      <c r="AI78" s="702"/>
      <c r="AJ78" s="702"/>
      <c r="AK78" s="702"/>
      <c r="AL78" s="685" t="s">
        <v>270</v>
      </c>
      <c r="AM78" s="686"/>
      <c r="AN78" s="686"/>
      <c r="AO78" s="687"/>
      <c r="AP78" s="688" t="s">
        <v>270</v>
      </c>
      <c r="AQ78" s="688"/>
      <c r="AR78" s="688"/>
      <c r="AS78" s="688"/>
      <c r="AT78" s="688"/>
      <c r="AU78" s="688"/>
      <c r="AV78" s="688"/>
      <c r="AW78" s="688"/>
      <c r="AX78" s="688"/>
      <c r="AY78">
        <f>COUNTA($C$78)</f>
        <v>1</v>
      </c>
    </row>
    <row r="79" spans="1:52" ht="39.6" customHeight="1" x14ac:dyDescent="0.15">
      <c r="A79" s="768">
        <v>5</v>
      </c>
      <c r="B79" s="768">
        <v>1</v>
      </c>
      <c r="C79" s="690" t="s">
        <v>797</v>
      </c>
      <c r="D79" s="691"/>
      <c r="E79" s="691"/>
      <c r="F79" s="691"/>
      <c r="G79" s="691"/>
      <c r="H79" s="691"/>
      <c r="I79" s="691"/>
      <c r="J79" s="692">
        <v>4010405009482</v>
      </c>
      <c r="K79" s="693"/>
      <c r="L79" s="693"/>
      <c r="M79" s="693"/>
      <c r="N79" s="693"/>
      <c r="O79" s="693"/>
      <c r="P79" s="694" t="s">
        <v>802</v>
      </c>
      <c r="Q79" s="695"/>
      <c r="R79" s="695"/>
      <c r="S79" s="695"/>
      <c r="T79" s="695"/>
      <c r="U79" s="695"/>
      <c r="V79" s="695"/>
      <c r="W79" s="695"/>
      <c r="X79" s="695"/>
      <c r="Y79" s="696">
        <v>0.2</v>
      </c>
      <c r="Z79" s="697"/>
      <c r="AA79" s="697"/>
      <c r="AB79" s="698"/>
      <c r="AC79" s="769" t="s">
        <v>248</v>
      </c>
      <c r="AD79" s="769"/>
      <c r="AE79" s="769"/>
      <c r="AF79" s="769"/>
      <c r="AG79" s="769"/>
      <c r="AH79" s="701" t="s">
        <v>270</v>
      </c>
      <c r="AI79" s="702"/>
      <c r="AJ79" s="702"/>
      <c r="AK79" s="702"/>
      <c r="AL79" s="685" t="s">
        <v>270</v>
      </c>
      <c r="AM79" s="686"/>
      <c r="AN79" s="686"/>
      <c r="AO79" s="687"/>
      <c r="AP79" s="688" t="s">
        <v>270</v>
      </c>
      <c r="AQ79" s="688"/>
      <c r="AR79" s="688"/>
      <c r="AS79" s="688"/>
      <c r="AT79" s="688"/>
      <c r="AU79" s="688"/>
      <c r="AV79" s="688"/>
      <c r="AW79" s="688"/>
      <c r="AX79" s="688"/>
      <c r="AY79">
        <f>COUNTA($C$79)</f>
        <v>1</v>
      </c>
    </row>
    <row r="80" spans="1:52" x14ac:dyDescent="0.15">
      <c r="P80" s="63"/>
      <c r="Q80" s="63"/>
      <c r="R80" s="63"/>
      <c r="S80" s="63"/>
      <c r="T80" s="63"/>
      <c r="U80" s="63"/>
      <c r="V80" s="63"/>
      <c r="W80" s="63"/>
      <c r="X80" s="63"/>
      <c r="Y80" s="64"/>
      <c r="Z80" s="64"/>
      <c r="AA80" s="64"/>
      <c r="AB80" s="64"/>
      <c r="AC80" s="64"/>
      <c r="AD80" s="64"/>
      <c r="AE80" s="64"/>
      <c r="AF80" s="64"/>
      <c r="AG80" s="64"/>
      <c r="AH80" s="64"/>
      <c r="AI80" s="64"/>
      <c r="AJ80" s="64"/>
      <c r="AK80" s="64"/>
      <c r="AL80" s="64"/>
      <c r="AM80" s="64"/>
      <c r="AN80" s="64"/>
      <c r="AO80" s="64"/>
      <c r="AY80">
        <f>COUNTA($C$83)</f>
        <v>1</v>
      </c>
    </row>
    <row r="81" spans="1:52" x14ac:dyDescent="0.15">
      <c r="A81" s="9"/>
      <c r="B81" s="46" t="s">
        <v>182</v>
      </c>
      <c r="C81" s="50"/>
      <c r="D81" s="50"/>
      <c r="E81" s="50"/>
      <c r="F81" s="50"/>
      <c r="G81" s="50"/>
      <c r="H81" s="50"/>
      <c r="I81" s="50"/>
      <c r="J81" s="50"/>
      <c r="K81" s="50"/>
      <c r="L81" s="50"/>
      <c r="M81" s="50"/>
      <c r="N81" s="50"/>
      <c r="O81" s="50"/>
      <c r="P81" s="55"/>
      <c r="Q81" s="55"/>
      <c r="R81" s="55"/>
      <c r="S81" s="55"/>
      <c r="T81" s="55"/>
      <c r="U81" s="55"/>
      <c r="V81" s="55"/>
      <c r="W81" s="55"/>
      <c r="X81" s="55"/>
      <c r="Y81" s="56"/>
      <c r="Z81" s="56"/>
      <c r="AA81" s="56"/>
      <c r="AB81" s="56"/>
      <c r="AC81" s="56"/>
      <c r="AD81" s="56"/>
      <c r="AE81" s="56"/>
      <c r="AF81" s="56"/>
      <c r="AG81" s="56"/>
      <c r="AH81" s="56"/>
      <c r="AI81" s="56"/>
      <c r="AJ81" s="56"/>
      <c r="AK81" s="56"/>
      <c r="AL81" s="56"/>
      <c r="AM81" s="56"/>
      <c r="AN81" s="56"/>
      <c r="AO81" s="56"/>
      <c r="AP81" s="55"/>
      <c r="AQ81" s="55"/>
      <c r="AR81" s="55"/>
      <c r="AS81" s="55"/>
      <c r="AT81" s="55"/>
      <c r="AU81" s="55"/>
      <c r="AV81" s="55"/>
      <c r="AW81" s="55"/>
      <c r="AX81" s="55"/>
      <c r="AY81" s="34">
        <f>$AY$80</f>
        <v>1</v>
      </c>
    </row>
    <row r="82" spans="1:52" customFormat="1" ht="59.25" customHeight="1" x14ac:dyDescent="0.15">
      <c r="A82" s="678"/>
      <c r="B82" s="678"/>
      <c r="C82" s="678" t="s">
        <v>24</v>
      </c>
      <c r="D82" s="678"/>
      <c r="E82" s="678"/>
      <c r="F82" s="678"/>
      <c r="G82" s="678"/>
      <c r="H82" s="678"/>
      <c r="I82" s="678"/>
      <c r="J82" s="765" t="s">
        <v>199</v>
      </c>
      <c r="K82" s="766"/>
      <c r="L82" s="766"/>
      <c r="M82" s="766"/>
      <c r="N82" s="766"/>
      <c r="O82" s="766"/>
      <c r="P82" s="386" t="s">
        <v>25</v>
      </c>
      <c r="Q82" s="386"/>
      <c r="R82" s="386"/>
      <c r="S82" s="386"/>
      <c r="T82" s="386"/>
      <c r="U82" s="386"/>
      <c r="V82" s="386"/>
      <c r="W82" s="386"/>
      <c r="X82" s="386"/>
      <c r="Y82" s="680" t="s">
        <v>232</v>
      </c>
      <c r="Z82" s="681"/>
      <c r="AA82" s="681"/>
      <c r="AB82" s="681"/>
      <c r="AC82" s="765" t="s">
        <v>226</v>
      </c>
      <c r="AD82" s="765"/>
      <c r="AE82" s="765"/>
      <c r="AF82" s="765"/>
      <c r="AG82" s="765"/>
      <c r="AH82" s="680" t="s">
        <v>194</v>
      </c>
      <c r="AI82" s="678"/>
      <c r="AJ82" s="678"/>
      <c r="AK82" s="678"/>
      <c r="AL82" s="678" t="s">
        <v>19</v>
      </c>
      <c r="AM82" s="678"/>
      <c r="AN82" s="678"/>
      <c r="AO82" s="682"/>
      <c r="AP82" s="767" t="s">
        <v>200</v>
      </c>
      <c r="AQ82" s="767"/>
      <c r="AR82" s="767"/>
      <c r="AS82" s="767"/>
      <c r="AT82" s="767"/>
      <c r="AU82" s="767"/>
      <c r="AV82" s="767"/>
      <c r="AW82" s="767"/>
      <c r="AX82" s="767"/>
      <c r="AY82" s="34">
        <f>$AY$80</f>
        <v>1</v>
      </c>
      <c r="AZ82" s="34"/>
    </row>
    <row r="83" spans="1:52" ht="47.1" customHeight="1" x14ac:dyDescent="0.15">
      <c r="A83" s="768">
        <v>1</v>
      </c>
      <c r="B83" s="768">
        <v>1</v>
      </c>
      <c r="C83" s="690" t="s">
        <v>803</v>
      </c>
      <c r="D83" s="691"/>
      <c r="E83" s="691"/>
      <c r="F83" s="691"/>
      <c r="G83" s="691"/>
      <c r="H83" s="691"/>
      <c r="I83" s="691"/>
      <c r="J83" s="692">
        <v>8010401084443</v>
      </c>
      <c r="K83" s="693"/>
      <c r="L83" s="693"/>
      <c r="M83" s="693"/>
      <c r="N83" s="693"/>
      <c r="O83" s="693"/>
      <c r="P83" s="694" t="s">
        <v>804</v>
      </c>
      <c r="Q83" s="695"/>
      <c r="R83" s="695"/>
      <c r="S83" s="695"/>
      <c r="T83" s="695"/>
      <c r="U83" s="695"/>
      <c r="V83" s="695"/>
      <c r="W83" s="695"/>
      <c r="X83" s="695"/>
      <c r="Y83" s="696">
        <v>43.2</v>
      </c>
      <c r="Z83" s="697"/>
      <c r="AA83" s="697"/>
      <c r="AB83" s="698"/>
      <c r="AC83" s="769" t="s">
        <v>243</v>
      </c>
      <c r="AD83" s="769"/>
      <c r="AE83" s="769"/>
      <c r="AF83" s="769"/>
      <c r="AG83" s="769"/>
      <c r="AH83" s="701">
        <v>1</v>
      </c>
      <c r="AI83" s="702"/>
      <c r="AJ83" s="702"/>
      <c r="AK83" s="702"/>
      <c r="AL83" s="685" t="s">
        <v>270</v>
      </c>
      <c r="AM83" s="686"/>
      <c r="AN83" s="686"/>
      <c r="AO83" s="687"/>
      <c r="AP83" s="688" t="s">
        <v>759</v>
      </c>
      <c r="AQ83" s="688"/>
      <c r="AR83" s="688"/>
      <c r="AS83" s="688"/>
      <c r="AT83" s="688"/>
      <c r="AU83" s="688"/>
      <c r="AV83" s="688"/>
      <c r="AW83" s="688"/>
      <c r="AX83" s="688"/>
      <c r="AY83" s="34">
        <f>$AY$80</f>
        <v>1</v>
      </c>
    </row>
    <row r="84" spans="1:52" x14ac:dyDescent="0.15">
      <c r="P84" s="63"/>
      <c r="Q84" s="63"/>
      <c r="R84" s="63"/>
      <c r="S84" s="63"/>
      <c r="T84" s="63"/>
      <c r="U84" s="63"/>
      <c r="V84" s="63"/>
      <c r="W84" s="63"/>
      <c r="X84" s="63"/>
      <c r="Y84" s="64"/>
      <c r="Z84" s="64"/>
      <c r="AA84" s="64"/>
      <c r="AB84" s="64"/>
      <c r="AC84" s="64"/>
      <c r="AD84" s="64"/>
      <c r="AE84" s="64"/>
      <c r="AF84" s="64"/>
      <c r="AG84" s="64"/>
      <c r="AH84" s="64"/>
      <c r="AI84" s="64"/>
      <c r="AJ84" s="64"/>
      <c r="AK84" s="64"/>
      <c r="AL84" s="64"/>
      <c r="AM84" s="64"/>
      <c r="AN84" s="64"/>
      <c r="AO84" s="64"/>
      <c r="AY84">
        <f>COUNTA($C$87)</f>
        <v>1</v>
      </c>
    </row>
    <row r="85" spans="1:52" x14ac:dyDescent="0.15">
      <c r="A85" s="9"/>
      <c r="B85" s="46" t="s">
        <v>183</v>
      </c>
      <c r="C85" s="50"/>
      <c r="D85" s="50"/>
      <c r="E85" s="50"/>
      <c r="F85" s="50"/>
      <c r="G85" s="50"/>
      <c r="H85" s="50"/>
      <c r="I85" s="50"/>
      <c r="J85" s="50"/>
      <c r="K85" s="50"/>
      <c r="L85" s="50"/>
      <c r="M85" s="50"/>
      <c r="N85" s="50"/>
      <c r="O85" s="50"/>
      <c r="P85" s="55"/>
      <c r="Q85" s="55"/>
      <c r="R85" s="55"/>
      <c r="S85" s="55"/>
      <c r="T85" s="55"/>
      <c r="U85" s="55"/>
      <c r="V85" s="55"/>
      <c r="W85" s="55"/>
      <c r="X85" s="55"/>
      <c r="Y85" s="56"/>
      <c r="Z85" s="56"/>
      <c r="AA85" s="56"/>
      <c r="AB85" s="56"/>
      <c r="AC85" s="56"/>
      <c r="AD85" s="56"/>
      <c r="AE85" s="56"/>
      <c r="AF85" s="56"/>
      <c r="AG85" s="56"/>
      <c r="AH85" s="56"/>
      <c r="AI85" s="56"/>
      <c r="AJ85" s="56"/>
      <c r="AK85" s="56"/>
      <c r="AL85" s="56"/>
      <c r="AM85" s="56"/>
      <c r="AN85" s="56"/>
      <c r="AO85" s="56"/>
      <c r="AP85" s="55"/>
      <c r="AQ85" s="55"/>
      <c r="AR85" s="55"/>
      <c r="AS85" s="55"/>
      <c r="AT85" s="55"/>
      <c r="AU85" s="55"/>
      <c r="AV85" s="55"/>
      <c r="AW85" s="55"/>
      <c r="AX85" s="55"/>
      <c r="AY85" s="34">
        <f>$AY$84</f>
        <v>1</v>
      </c>
    </row>
    <row r="86" spans="1:52" customFormat="1" ht="59.25" customHeight="1" x14ac:dyDescent="0.15">
      <c r="A86" s="678"/>
      <c r="B86" s="678"/>
      <c r="C86" s="678" t="s">
        <v>24</v>
      </c>
      <c r="D86" s="678"/>
      <c r="E86" s="678"/>
      <c r="F86" s="678"/>
      <c r="G86" s="678"/>
      <c r="H86" s="678"/>
      <c r="I86" s="678"/>
      <c r="J86" s="765" t="s">
        <v>199</v>
      </c>
      <c r="K86" s="766"/>
      <c r="L86" s="766"/>
      <c r="M86" s="766"/>
      <c r="N86" s="766"/>
      <c r="O86" s="766"/>
      <c r="P86" s="386" t="s">
        <v>25</v>
      </c>
      <c r="Q86" s="386"/>
      <c r="R86" s="386"/>
      <c r="S86" s="386"/>
      <c r="T86" s="386"/>
      <c r="U86" s="386"/>
      <c r="V86" s="386"/>
      <c r="W86" s="386"/>
      <c r="X86" s="386"/>
      <c r="Y86" s="680" t="s">
        <v>232</v>
      </c>
      <c r="Z86" s="681"/>
      <c r="AA86" s="681"/>
      <c r="AB86" s="681"/>
      <c r="AC86" s="765" t="s">
        <v>226</v>
      </c>
      <c r="AD86" s="765"/>
      <c r="AE86" s="765"/>
      <c r="AF86" s="765"/>
      <c r="AG86" s="765"/>
      <c r="AH86" s="680" t="s">
        <v>194</v>
      </c>
      <c r="AI86" s="678"/>
      <c r="AJ86" s="678"/>
      <c r="AK86" s="678"/>
      <c r="AL86" s="678" t="s">
        <v>19</v>
      </c>
      <c r="AM86" s="678"/>
      <c r="AN86" s="678"/>
      <c r="AO86" s="682"/>
      <c r="AP86" s="767" t="s">
        <v>200</v>
      </c>
      <c r="AQ86" s="767"/>
      <c r="AR86" s="767"/>
      <c r="AS86" s="767"/>
      <c r="AT86" s="767"/>
      <c r="AU86" s="767"/>
      <c r="AV86" s="767"/>
      <c r="AW86" s="767"/>
      <c r="AX86" s="767"/>
      <c r="AY86" s="34">
        <f>$AY$84</f>
        <v>1</v>
      </c>
      <c r="AZ86" s="34"/>
    </row>
    <row r="87" spans="1:52" ht="26.25" customHeight="1" x14ac:dyDescent="0.15">
      <c r="A87" s="768">
        <v>1</v>
      </c>
      <c r="B87" s="768">
        <v>1</v>
      </c>
      <c r="C87" s="690" t="s">
        <v>805</v>
      </c>
      <c r="D87" s="691"/>
      <c r="E87" s="691"/>
      <c r="F87" s="691"/>
      <c r="G87" s="691"/>
      <c r="H87" s="691"/>
      <c r="I87" s="691"/>
      <c r="J87" s="692">
        <v>5010005007126</v>
      </c>
      <c r="K87" s="693"/>
      <c r="L87" s="693"/>
      <c r="M87" s="693"/>
      <c r="N87" s="693"/>
      <c r="O87" s="693"/>
      <c r="P87" s="694" t="s">
        <v>806</v>
      </c>
      <c r="Q87" s="695"/>
      <c r="R87" s="695"/>
      <c r="S87" s="695"/>
      <c r="T87" s="695"/>
      <c r="U87" s="695"/>
      <c r="V87" s="695"/>
      <c r="W87" s="695"/>
      <c r="X87" s="695"/>
      <c r="Y87" s="696">
        <v>363.8</v>
      </c>
      <c r="Z87" s="697"/>
      <c r="AA87" s="697"/>
      <c r="AB87" s="698"/>
      <c r="AC87" s="770" t="s">
        <v>249</v>
      </c>
      <c r="AD87" s="770"/>
      <c r="AE87" s="770"/>
      <c r="AF87" s="770"/>
      <c r="AG87" s="770"/>
      <c r="AH87" s="701" t="s">
        <v>270</v>
      </c>
      <c r="AI87" s="702"/>
      <c r="AJ87" s="702"/>
      <c r="AK87" s="702"/>
      <c r="AL87" s="685" t="s">
        <v>270</v>
      </c>
      <c r="AM87" s="686"/>
      <c r="AN87" s="686"/>
      <c r="AO87" s="687"/>
      <c r="AP87" s="688" t="s">
        <v>270</v>
      </c>
      <c r="AQ87" s="688"/>
      <c r="AR87" s="688"/>
      <c r="AS87" s="688"/>
      <c r="AT87" s="688"/>
      <c r="AU87" s="688"/>
      <c r="AV87" s="688"/>
      <c r="AW87" s="688"/>
      <c r="AX87" s="688"/>
      <c r="AY87" s="34">
        <f>$AY$84</f>
        <v>1</v>
      </c>
    </row>
    <row r="88" spans="1:52" ht="26.25" customHeight="1" x14ac:dyDescent="0.15">
      <c r="A88" s="768">
        <v>2</v>
      </c>
      <c r="B88" s="768">
        <v>1</v>
      </c>
      <c r="C88" s="690" t="s">
        <v>805</v>
      </c>
      <c r="D88" s="691"/>
      <c r="E88" s="691"/>
      <c r="F88" s="691"/>
      <c r="G88" s="691"/>
      <c r="H88" s="691"/>
      <c r="I88" s="691"/>
      <c r="J88" s="692">
        <v>5010005007126</v>
      </c>
      <c r="K88" s="693"/>
      <c r="L88" s="693"/>
      <c r="M88" s="693"/>
      <c r="N88" s="693"/>
      <c r="O88" s="693"/>
      <c r="P88" s="694" t="s">
        <v>806</v>
      </c>
      <c r="Q88" s="695"/>
      <c r="R88" s="695"/>
      <c r="S88" s="695"/>
      <c r="T88" s="695"/>
      <c r="U88" s="695"/>
      <c r="V88" s="695"/>
      <c r="W88" s="695"/>
      <c r="X88" s="695"/>
      <c r="Y88" s="696">
        <v>336.2</v>
      </c>
      <c r="Z88" s="697"/>
      <c r="AA88" s="697"/>
      <c r="AB88" s="698"/>
      <c r="AC88" s="770" t="s">
        <v>249</v>
      </c>
      <c r="AD88" s="770"/>
      <c r="AE88" s="770"/>
      <c r="AF88" s="770"/>
      <c r="AG88" s="770"/>
      <c r="AH88" s="701" t="s">
        <v>270</v>
      </c>
      <c r="AI88" s="702"/>
      <c r="AJ88" s="702"/>
      <c r="AK88" s="702"/>
      <c r="AL88" s="685" t="s">
        <v>270</v>
      </c>
      <c r="AM88" s="686"/>
      <c r="AN88" s="686"/>
      <c r="AO88" s="687"/>
      <c r="AP88" s="688" t="s">
        <v>270</v>
      </c>
      <c r="AQ88" s="688"/>
      <c r="AR88" s="688"/>
      <c r="AS88" s="688"/>
      <c r="AT88" s="688"/>
      <c r="AU88" s="688"/>
      <c r="AV88" s="688"/>
      <c r="AW88" s="688"/>
      <c r="AX88" s="688"/>
      <c r="AY88">
        <f>COUNTA($C$88)</f>
        <v>1</v>
      </c>
    </row>
    <row r="89" spans="1:52" ht="26.25" customHeight="1" x14ac:dyDescent="0.15">
      <c r="A89" s="768">
        <v>3</v>
      </c>
      <c r="B89" s="768">
        <v>1</v>
      </c>
      <c r="C89" s="690" t="s">
        <v>805</v>
      </c>
      <c r="D89" s="691"/>
      <c r="E89" s="691"/>
      <c r="F89" s="691"/>
      <c r="G89" s="691"/>
      <c r="H89" s="691"/>
      <c r="I89" s="691"/>
      <c r="J89" s="692">
        <v>5010005007126</v>
      </c>
      <c r="K89" s="693"/>
      <c r="L89" s="693"/>
      <c r="M89" s="693"/>
      <c r="N89" s="693"/>
      <c r="O89" s="693"/>
      <c r="P89" s="694" t="s">
        <v>806</v>
      </c>
      <c r="Q89" s="695"/>
      <c r="R89" s="695"/>
      <c r="S89" s="695"/>
      <c r="T89" s="695"/>
      <c r="U89" s="695"/>
      <c r="V89" s="695"/>
      <c r="W89" s="695"/>
      <c r="X89" s="695"/>
      <c r="Y89" s="696">
        <v>24</v>
      </c>
      <c r="Z89" s="697"/>
      <c r="AA89" s="697"/>
      <c r="AB89" s="698"/>
      <c r="AC89" s="770" t="s">
        <v>249</v>
      </c>
      <c r="AD89" s="770"/>
      <c r="AE89" s="770"/>
      <c r="AF89" s="770"/>
      <c r="AG89" s="770"/>
      <c r="AH89" s="701" t="s">
        <v>270</v>
      </c>
      <c r="AI89" s="702"/>
      <c r="AJ89" s="702"/>
      <c r="AK89" s="702"/>
      <c r="AL89" s="685" t="s">
        <v>270</v>
      </c>
      <c r="AM89" s="686"/>
      <c r="AN89" s="686"/>
      <c r="AO89" s="687"/>
      <c r="AP89" s="688" t="s">
        <v>270</v>
      </c>
      <c r="AQ89" s="688"/>
      <c r="AR89" s="688"/>
      <c r="AS89" s="688"/>
      <c r="AT89" s="688"/>
      <c r="AU89" s="688"/>
      <c r="AV89" s="688"/>
      <c r="AW89" s="688"/>
      <c r="AX89" s="688"/>
      <c r="AY89">
        <f>COUNTA($C$89)</f>
        <v>1</v>
      </c>
    </row>
    <row r="90" spans="1:52" x14ac:dyDescent="0.15">
      <c r="P90" s="63"/>
      <c r="Q90" s="63"/>
      <c r="R90" s="63"/>
      <c r="S90" s="63"/>
      <c r="T90" s="63"/>
      <c r="U90" s="63"/>
      <c r="V90" s="63"/>
      <c r="W90" s="63"/>
      <c r="X90" s="63"/>
      <c r="Y90" s="64"/>
      <c r="Z90" s="64"/>
      <c r="AA90" s="64"/>
      <c r="AB90" s="64"/>
      <c r="AC90" s="64"/>
      <c r="AD90" s="64"/>
      <c r="AE90" s="64"/>
      <c r="AF90" s="64"/>
      <c r="AG90" s="64"/>
      <c r="AH90" s="64"/>
      <c r="AI90" s="64"/>
      <c r="AJ90" s="64"/>
      <c r="AK90" s="64"/>
      <c r="AL90" s="64"/>
      <c r="AM90" s="64"/>
      <c r="AN90" s="64"/>
      <c r="AO90" s="64"/>
      <c r="AY90">
        <f>COUNTA($C$93)</f>
        <v>1</v>
      </c>
    </row>
    <row r="91" spans="1:52" x14ac:dyDescent="0.15">
      <c r="A91" s="9"/>
      <c r="B91" s="46" t="s">
        <v>184</v>
      </c>
      <c r="C91" s="50"/>
      <c r="D91" s="50"/>
      <c r="E91" s="50"/>
      <c r="F91" s="50"/>
      <c r="G91" s="50"/>
      <c r="H91" s="50"/>
      <c r="I91" s="50"/>
      <c r="J91" s="50"/>
      <c r="K91" s="50"/>
      <c r="L91" s="50"/>
      <c r="M91" s="50"/>
      <c r="N91" s="50"/>
      <c r="O91" s="50"/>
      <c r="P91" s="55"/>
      <c r="Q91" s="55"/>
      <c r="R91" s="55"/>
      <c r="S91" s="55"/>
      <c r="T91" s="55"/>
      <c r="U91" s="55"/>
      <c r="V91" s="55"/>
      <c r="W91" s="55"/>
      <c r="X91" s="55"/>
      <c r="Y91" s="56"/>
      <c r="Z91" s="56"/>
      <c r="AA91" s="56"/>
      <c r="AB91" s="56"/>
      <c r="AC91" s="56"/>
      <c r="AD91" s="56"/>
      <c r="AE91" s="56"/>
      <c r="AF91" s="56"/>
      <c r="AG91" s="56"/>
      <c r="AH91" s="56"/>
      <c r="AI91" s="56"/>
      <c r="AJ91" s="56"/>
      <c r="AK91" s="56"/>
      <c r="AL91" s="56"/>
      <c r="AM91" s="56"/>
      <c r="AN91" s="56"/>
      <c r="AO91" s="56"/>
      <c r="AP91" s="55"/>
      <c r="AQ91" s="55"/>
      <c r="AR91" s="55"/>
      <c r="AS91" s="55"/>
      <c r="AT91" s="55"/>
      <c r="AU91" s="55"/>
      <c r="AV91" s="55"/>
      <c r="AW91" s="55"/>
      <c r="AX91" s="55"/>
      <c r="AY91" s="34">
        <f>$AY$90</f>
        <v>1</v>
      </c>
    </row>
    <row r="92" spans="1:52" customFormat="1" ht="59.25" customHeight="1" x14ac:dyDescent="0.15">
      <c r="A92" s="678"/>
      <c r="B92" s="678"/>
      <c r="C92" s="678" t="s">
        <v>24</v>
      </c>
      <c r="D92" s="678"/>
      <c r="E92" s="678"/>
      <c r="F92" s="678"/>
      <c r="G92" s="678"/>
      <c r="H92" s="678"/>
      <c r="I92" s="678"/>
      <c r="J92" s="765" t="s">
        <v>199</v>
      </c>
      <c r="K92" s="766"/>
      <c r="L92" s="766"/>
      <c r="M92" s="766"/>
      <c r="N92" s="766"/>
      <c r="O92" s="766"/>
      <c r="P92" s="386" t="s">
        <v>25</v>
      </c>
      <c r="Q92" s="386"/>
      <c r="R92" s="386"/>
      <c r="S92" s="386"/>
      <c r="T92" s="386"/>
      <c r="U92" s="386"/>
      <c r="V92" s="386"/>
      <c r="W92" s="386"/>
      <c r="X92" s="386"/>
      <c r="Y92" s="680" t="s">
        <v>232</v>
      </c>
      <c r="Z92" s="681"/>
      <c r="AA92" s="681"/>
      <c r="AB92" s="681"/>
      <c r="AC92" s="765" t="s">
        <v>226</v>
      </c>
      <c r="AD92" s="765"/>
      <c r="AE92" s="765"/>
      <c r="AF92" s="765"/>
      <c r="AG92" s="765"/>
      <c r="AH92" s="680" t="s">
        <v>194</v>
      </c>
      <c r="AI92" s="678"/>
      <c r="AJ92" s="678"/>
      <c r="AK92" s="678"/>
      <c r="AL92" s="678" t="s">
        <v>19</v>
      </c>
      <c r="AM92" s="678"/>
      <c r="AN92" s="678"/>
      <c r="AO92" s="682"/>
      <c r="AP92" s="767" t="s">
        <v>200</v>
      </c>
      <c r="AQ92" s="767"/>
      <c r="AR92" s="767"/>
      <c r="AS92" s="767"/>
      <c r="AT92" s="767"/>
      <c r="AU92" s="767"/>
      <c r="AV92" s="767"/>
      <c r="AW92" s="767"/>
      <c r="AX92" s="767"/>
      <c r="AY92" s="34">
        <f>$AY$90</f>
        <v>1</v>
      </c>
      <c r="AZ92" s="34"/>
    </row>
    <row r="93" spans="1:52" ht="40.5" customHeight="1" x14ac:dyDescent="0.15">
      <c r="A93" s="768">
        <v>1</v>
      </c>
      <c r="B93" s="768">
        <v>1</v>
      </c>
      <c r="C93" s="690" t="s">
        <v>807</v>
      </c>
      <c r="D93" s="691"/>
      <c r="E93" s="691"/>
      <c r="F93" s="691"/>
      <c r="G93" s="691"/>
      <c r="H93" s="691"/>
      <c r="I93" s="691"/>
      <c r="J93" s="692">
        <v>5010405001703</v>
      </c>
      <c r="K93" s="693"/>
      <c r="L93" s="693"/>
      <c r="M93" s="693"/>
      <c r="N93" s="693"/>
      <c r="O93" s="693"/>
      <c r="P93" s="694" t="s">
        <v>808</v>
      </c>
      <c r="Q93" s="695"/>
      <c r="R93" s="695"/>
      <c r="S93" s="695"/>
      <c r="T93" s="695"/>
      <c r="U93" s="695"/>
      <c r="V93" s="695"/>
      <c r="W93" s="695"/>
      <c r="X93" s="695"/>
      <c r="Y93" s="696">
        <v>10.6</v>
      </c>
      <c r="Z93" s="697"/>
      <c r="AA93" s="697"/>
      <c r="AB93" s="698"/>
      <c r="AC93" s="769" t="s">
        <v>243</v>
      </c>
      <c r="AD93" s="769"/>
      <c r="AE93" s="769"/>
      <c r="AF93" s="769"/>
      <c r="AG93" s="769"/>
      <c r="AH93" s="701">
        <v>2</v>
      </c>
      <c r="AI93" s="702"/>
      <c r="AJ93" s="702"/>
      <c r="AK93" s="702"/>
      <c r="AL93" s="685" t="s">
        <v>270</v>
      </c>
      <c r="AM93" s="686"/>
      <c r="AN93" s="686"/>
      <c r="AO93" s="687"/>
      <c r="AP93" s="688" t="s">
        <v>759</v>
      </c>
      <c r="AQ93" s="688"/>
      <c r="AR93" s="688"/>
      <c r="AS93" s="688"/>
      <c r="AT93" s="688"/>
      <c r="AU93" s="688"/>
      <c r="AV93" s="688"/>
      <c r="AW93" s="688"/>
      <c r="AX93" s="688"/>
      <c r="AY93" s="34">
        <f>$AY$90</f>
        <v>1</v>
      </c>
    </row>
  </sheetData>
  <sheetProtection formatRows="0"/>
  <mergeCells count="603">
    <mergeCell ref="AH56:AK56"/>
    <mergeCell ref="AL56:AO56"/>
    <mergeCell ref="AP56:AX56"/>
    <mergeCell ref="AP66:AX66"/>
    <mergeCell ref="AL74:AO74"/>
    <mergeCell ref="AP74:AX74"/>
    <mergeCell ref="C75:I75"/>
    <mergeCell ref="J75:O75"/>
    <mergeCell ref="P75:X75"/>
    <mergeCell ref="Y75:AB75"/>
    <mergeCell ref="AC75:AG75"/>
    <mergeCell ref="AH75:AK75"/>
    <mergeCell ref="AL75:AO75"/>
    <mergeCell ref="AP75:AX75"/>
    <mergeCell ref="AP61:AX61"/>
    <mergeCell ref="C59:I59"/>
    <mergeCell ref="J59:O59"/>
    <mergeCell ref="P59:X59"/>
    <mergeCell ref="Y59:AB59"/>
    <mergeCell ref="AC59:AG59"/>
    <mergeCell ref="AH59:AK59"/>
    <mergeCell ref="AL59:AO59"/>
    <mergeCell ref="AP59:AX59"/>
    <mergeCell ref="AH51:AK51"/>
    <mergeCell ref="AL51:AO51"/>
    <mergeCell ref="AP51:AX51"/>
    <mergeCell ref="C55:I55"/>
    <mergeCell ref="J55:O55"/>
    <mergeCell ref="P55:X55"/>
    <mergeCell ref="Y55:AB55"/>
    <mergeCell ref="AC55:AG55"/>
    <mergeCell ref="AH55:AK55"/>
    <mergeCell ref="AL55:AO55"/>
    <mergeCell ref="AP55:AX55"/>
    <mergeCell ref="AH52:AK52"/>
    <mergeCell ref="AL52:AO52"/>
    <mergeCell ref="AP52:AX52"/>
    <mergeCell ref="C48:I48"/>
    <mergeCell ref="J48:O48"/>
    <mergeCell ref="P48:X48"/>
    <mergeCell ref="Y48:AB48"/>
    <mergeCell ref="AC48:AG48"/>
    <mergeCell ref="AH48:AK48"/>
    <mergeCell ref="AL48:AO48"/>
    <mergeCell ref="AP48:AX48"/>
    <mergeCell ref="AL43:AO43"/>
    <mergeCell ref="AP43:AX43"/>
    <mergeCell ref="C44:I44"/>
    <mergeCell ref="J44:O44"/>
    <mergeCell ref="P44:X44"/>
    <mergeCell ref="Y44:AB44"/>
    <mergeCell ref="AC44:AG44"/>
    <mergeCell ref="AH44:AK44"/>
    <mergeCell ref="AL44:AO44"/>
    <mergeCell ref="AP44:AX44"/>
    <mergeCell ref="C45:I45"/>
    <mergeCell ref="J45:O45"/>
    <mergeCell ref="C22:I22"/>
    <mergeCell ref="J22:O22"/>
    <mergeCell ref="P22:X22"/>
    <mergeCell ref="Y22:AB22"/>
    <mergeCell ref="AC22:AG22"/>
    <mergeCell ref="AP33:AX33"/>
    <mergeCell ref="AP36:AX36"/>
    <mergeCell ref="AL47:AO47"/>
    <mergeCell ref="AP47:AX47"/>
    <mergeCell ref="AH23:AK23"/>
    <mergeCell ref="AL23:AO23"/>
    <mergeCell ref="AP23:AX23"/>
    <mergeCell ref="C24:I24"/>
    <mergeCell ref="J24:O24"/>
    <mergeCell ref="P24:X24"/>
    <mergeCell ref="Y24:AB24"/>
    <mergeCell ref="AC24:AG24"/>
    <mergeCell ref="AH24:AK24"/>
    <mergeCell ref="AL24:AO24"/>
    <mergeCell ref="AP24:AX24"/>
    <mergeCell ref="AP16:AX16"/>
    <mergeCell ref="AL26:AO26"/>
    <mergeCell ref="AP26:AX26"/>
    <mergeCell ref="C27:I27"/>
    <mergeCell ref="J27:O27"/>
    <mergeCell ref="P27:X27"/>
    <mergeCell ref="Y27:AB27"/>
    <mergeCell ref="AC27:AG27"/>
    <mergeCell ref="AH27:AK27"/>
    <mergeCell ref="AL27:AO27"/>
    <mergeCell ref="AP27:AX27"/>
    <mergeCell ref="AL25:AO25"/>
    <mergeCell ref="AP25:AX25"/>
    <mergeCell ref="C26:I26"/>
    <mergeCell ref="J26:O26"/>
    <mergeCell ref="P26:X26"/>
    <mergeCell ref="Y26:AB26"/>
    <mergeCell ref="AC26:AG26"/>
    <mergeCell ref="AH26:AK26"/>
    <mergeCell ref="AP17:AX17"/>
    <mergeCell ref="AC21:AG21"/>
    <mergeCell ref="AH21:AK21"/>
    <mergeCell ref="AL21:AO21"/>
    <mergeCell ref="AP21:AX21"/>
    <mergeCell ref="AP14:AX14"/>
    <mergeCell ref="C15:I15"/>
    <mergeCell ref="J15:O15"/>
    <mergeCell ref="P15:X15"/>
    <mergeCell ref="Y15:AB15"/>
    <mergeCell ref="AC15:AG15"/>
    <mergeCell ref="AH15:AK15"/>
    <mergeCell ref="AL15:AO15"/>
    <mergeCell ref="AP15:AX15"/>
    <mergeCell ref="AP6:AX6"/>
    <mergeCell ref="A3:B3"/>
    <mergeCell ref="A6:B6"/>
    <mergeCell ref="A5:B5"/>
    <mergeCell ref="A4:B4"/>
    <mergeCell ref="C3:I3"/>
    <mergeCell ref="J3:O3"/>
    <mergeCell ref="P3:X3"/>
    <mergeCell ref="Y3:AB3"/>
    <mergeCell ref="AC3:AG3"/>
    <mergeCell ref="AH3:AK3"/>
    <mergeCell ref="AL3:AO3"/>
    <mergeCell ref="AP3:AX3"/>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13:AX13"/>
    <mergeCell ref="C14:I14"/>
    <mergeCell ref="J14:O14"/>
    <mergeCell ref="P14:X14"/>
    <mergeCell ref="Y14:AB14"/>
    <mergeCell ref="AC14:AG14"/>
    <mergeCell ref="AH14:AK14"/>
    <mergeCell ref="A10:B10"/>
    <mergeCell ref="A9:B9"/>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14:B14"/>
    <mergeCell ref="A13:B13"/>
    <mergeCell ref="C13:I13"/>
    <mergeCell ref="J13:O13"/>
    <mergeCell ref="P13:X13"/>
    <mergeCell ref="Y13:AB13"/>
    <mergeCell ref="AC13:AG13"/>
    <mergeCell ref="AH13:AK13"/>
    <mergeCell ref="AL13:AO13"/>
    <mergeCell ref="AL14:AO14"/>
    <mergeCell ref="A16:B16"/>
    <mergeCell ref="A15:B15"/>
    <mergeCell ref="C17:I17"/>
    <mergeCell ref="J17:O17"/>
    <mergeCell ref="P17:X17"/>
    <mergeCell ref="Y17:AB17"/>
    <mergeCell ref="AC17:AG17"/>
    <mergeCell ref="AH17:AK17"/>
    <mergeCell ref="AL17:AO17"/>
    <mergeCell ref="C16:I16"/>
    <mergeCell ref="J16:O16"/>
    <mergeCell ref="P16:X16"/>
    <mergeCell ref="Y16:AB16"/>
    <mergeCell ref="AC16:AG16"/>
    <mergeCell ref="AH16:AK16"/>
    <mergeCell ref="AL16:AO16"/>
    <mergeCell ref="A17:B17"/>
    <mergeCell ref="A26:B26"/>
    <mergeCell ref="A25:B25"/>
    <mergeCell ref="A24:B24"/>
    <mergeCell ref="C25:I25"/>
    <mergeCell ref="J25:O25"/>
    <mergeCell ref="P25:X25"/>
    <mergeCell ref="Y25:AB25"/>
    <mergeCell ref="AC25:AG25"/>
    <mergeCell ref="AH25:AK25"/>
    <mergeCell ref="AH22:AK22"/>
    <mergeCell ref="AP32:AX32"/>
    <mergeCell ref="C33:I33"/>
    <mergeCell ref="J33:O33"/>
    <mergeCell ref="P33:X33"/>
    <mergeCell ref="Y33:AB33"/>
    <mergeCell ref="AC33:AG33"/>
    <mergeCell ref="AH33:AK33"/>
    <mergeCell ref="AL33:AO33"/>
    <mergeCell ref="AH31:AK31"/>
    <mergeCell ref="AL31:AO31"/>
    <mergeCell ref="AP31:AX31"/>
    <mergeCell ref="C32:I32"/>
    <mergeCell ref="J32:O32"/>
    <mergeCell ref="P32:X32"/>
    <mergeCell ref="Y32:AB32"/>
    <mergeCell ref="AP28:AX28"/>
    <mergeCell ref="AL22:AO22"/>
    <mergeCell ref="AP22:AX22"/>
    <mergeCell ref="C23:I23"/>
    <mergeCell ref="J23:O23"/>
    <mergeCell ref="P23:X23"/>
    <mergeCell ref="Y23:AB23"/>
    <mergeCell ref="AC23:AG23"/>
    <mergeCell ref="A20:B20"/>
    <mergeCell ref="C20:I20"/>
    <mergeCell ref="J20:O20"/>
    <mergeCell ref="P20:X20"/>
    <mergeCell ref="Y20:AB20"/>
    <mergeCell ref="AC20:AG20"/>
    <mergeCell ref="AH20:AK20"/>
    <mergeCell ref="AL20:AO20"/>
    <mergeCell ref="AP20:AX20"/>
    <mergeCell ref="A23:B23"/>
    <mergeCell ref="A22:B22"/>
    <mergeCell ref="A21:B21"/>
    <mergeCell ref="C21:I21"/>
    <mergeCell ref="J21:O21"/>
    <mergeCell ref="P21:X21"/>
    <mergeCell ref="Y21:AB21"/>
    <mergeCell ref="AP29:AX29"/>
    <mergeCell ref="A32:B32"/>
    <mergeCell ref="A31:B31"/>
    <mergeCell ref="A30:B30"/>
    <mergeCell ref="C30:I30"/>
    <mergeCell ref="J30:O30"/>
    <mergeCell ref="P30:X30"/>
    <mergeCell ref="Y30:AB30"/>
    <mergeCell ref="AC30:AG30"/>
    <mergeCell ref="AH30:AK30"/>
    <mergeCell ref="AL30:AO30"/>
    <mergeCell ref="AP30:AX30"/>
    <mergeCell ref="C31:I31"/>
    <mergeCell ref="J31:O31"/>
    <mergeCell ref="P31:X31"/>
    <mergeCell ref="Y31:AB31"/>
    <mergeCell ref="AC31:AG31"/>
    <mergeCell ref="AL36:AO36"/>
    <mergeCell ref="A29:B29"/>
    <mergeCell ref="A28:B28"/>
    <mergeCell ref="A27:B27"/>
    <mergeCell ref="C29:I29"/>
    <mergeCell ref="J29:O29"/>
    <mergeCell ref="P29:X29"/>
    <mergeCell ref="Y29:AB29"/>
    <mergeCell ref="AC29:AG29"/>
    <mergeCell ref="AH29:AK29"/>
    <mergeCell ref="AL29:AO29"/>
    <mergeCell ref="A33:B33"/>
    <mergeCell ref="AC32:AG32"/>
    <mergeCell ref="AH32:AK32"/>
    <mergeCell ref="AL32:AO32"/>
    <mergeCell ref="C28:I28"/>
    <mergeCell ref="J28:O28"/>
    <mergeCell ref="P28:X28"/>
    <mergeCell ref="Y28:AB28"/>
    <mergeCell ref="AC28:AG28"/>
    <mergeCell ref="AH28:AK28"/>
    <mergeCell ref="AL28:AO28"/>
    <mergeCell ref="A36:B36"/>
    <mergeCell ref="C37:I37"/>
    <mergeCell ref="J37:O37"/>
    <mergeCell ref="P37:X37"/>
    <mergeCell ref="Y37:AB37"/>
    <mergeCell ref="AC37:AG37"/>
    <mergeCell ref="AH37:AK37"/>
    <mergeCell ref="C36:I36"/>
    <mergeCell ref="J36:O36"/>
    <mergeCell ref="P36:X36"/>
    <mergeCell ref="Y36:AB36"/>
    <mergeCell ref="AC36:AG36"/>
    <mergeCell ref="AH36:AK36"/>
    <mergeCell ref="P45:X45"/>
    <mergeCell ref="Y45:AB45"/>
    <mergeCell ref="AC45:AG45"/>
    <mergeCell ref="AH45:AK45"/>
    <mergeCell ref="AL45:AO45"/>
    <mergeCell ref="AP45:AX45"/>
    <mergeCell ref="AL42:AO42"/>
    <mergeCell ref="A38:B38"/>
    <mergeCell ref="A37:B37"/>
    <mergeCell ref="AL37:AO37"/>
    <mergeCell ref="AP37:AX37"/>
    <mergeCell ref="C38:I38"/>
    <mergeCell ref="J38:O38"/>
    <mergeCell ref="P38:X38"/>
    <mergeCell ref="Y38:AB38"/>
    <mergeCell ref="AC38:AG38"/>
    <mergeCell ref="AH38:AK38"/>
    <mergeCell ref="AL38:AO38"/>
    <mergeCell ref="AP38:AX38"/>
    <mergeCell ref="P39:X39"/>
    <mergeCell ref="Y39:AB39"/>
    <mergeCell ref="AC39:AG39"/>
    <mergeCell ref="AH39:AK39"/>
    <mergeCell ref="AL39:AO39"/>
    <mergeCell ref="AP39:AX39"/>
    <mergeCell ref="C40:I40"/>
    <mergeCell ref="J40:O40"/>
    <mergeCell ref="P40:X40"/>
    <mergeCell ref="Y40:AB40"/>
    <mergeCell ref="AC40:AG40"/>
    <mergeCell ref="AH40:AK40"/>
    <mergeCell ref="AL40:AO40"/>
    <mergeCell ref="AP40:AX40"/>
    <mergeCell ref="AH46:AK46"/>
    <mergeCell ref="AL46:AO46"/>
    <mergeCell ref="AP46:AX46"/>
    <mergeCell ref="C47:I47"/>
    <mergeCell ref="J47:O47"/>
    <mergeCell ref="P47:X47"/>
    <mergeCell ref="Y47:AB47"/>
    <mergeCell ref="AC47:AG47"/>
    <mergeCell ref="AH47:AK47"/>
    <mergeCell ref="A48:B48"/>
    <mergeCell ref="A41:B41"/>
    <mergeCell ref="A40:B40"/>
    <mergeCell ref="A39:B39"/>
    <mergeCell ref="C41:I41"/>
    <mergeCell ref="J41:O41"/>
    <mergeCell ref="P41:X41"/>
    <mergeCell ref="Y41:AB41"/>
    <mergeCell ref="AC41:AG41"/>
    <mergeCell ref="C43:I43"/>
    <mergeCell ref="J43:O43"/>
    <mergeCell ref="P43:X43"/>
    <mergeCell ref="Y43:AB43"/>
    <mergeCell ref="AC43:AG43"/>
    <mergeCell ref="A47:B47"/>
    <mergeCell ref="A46:B46"/>
    <mergeCell ref="A45:B45"/>
    <mergeCell ref="C46:I46"/>
    <mergeCell ref="J46:O46"/>
    <mergeCell ref="P46:X46"/>
    <mergeCell ref="Y46:AB46"/>
    <mergeCell ref="AC46:AG46"/>
    <mergeCell ref="C39:I39"/>
    <mergeCell ref="J39:O39"/>
    <mergeCell ref="AH41:AK41"/>
    <mergeCell ref="AL41:AO41"/>
    <mergeCell ref="AP41:AX41"/>
    <mergeCell ref="A44:B44"/>
    <mergeCell ref="A43:B43"/>
    <mergeCell ref="A42:B42"/>
    <mergeCell ref="C42:I42"/>
    <mergeCell ref="J42:O42"/>
    <mergeCell ref="P42:X42"/>
    <mergeCell ref="Y42:AB42"/>
    <mergeCell ref="AC42:AG42"/>
    <mergeCell ref="AH42:AK42"/>
    <mergeCell ref="AP42:AX42"/>
    <mergeCell ref="AH43:AK43"/>
    <mergeCell ref="A55:B55"/>
    <mergeCell ref="A56:B56"/>
    <mergeCell ref="A52:B52"/>
    <mergeCell ref="A51:B51"/>
    <mergeCell ref="C52:I52"/>
    <mergeCell ref="J52:O52"/>
    <mergeCell ref="P52:X52"/>
    <mergeCell ref="Y52:AB52"/>
    <mergeCell ref="AC52:AG52"/>
    <mergeCell ref="C51:I51"/>
    <mergeCell ref="J51:O51"/>
    <mergeCell ref="P51:X51"/>
    <mergeCell ref="Y51:AB51"/>
    <mergeCell ref="AC51:AG51"/>
    <mergeCell ref="C56:I56"/>
    <mergeCell ref="J56:O56"/>
    <mergeCell ref="P56:X56"/>
    <mergeCell ref="Y56:AB56"/>
    <mergeCell ref="AC56:AG56"/>
    <mergeCell ref="AL60:AO60"/>
    <mergeCell ref="AP60:AX60"/>
    <mergeCell ref="AL66:AO66"/>
    <mergeCell ref="AL61:AO61"/>
    <mergeCell ref="AL64:AO64"/>
    <mergeCell ref="AP64:AX64"/>
    <mergeCell ref="C65:I65"/>
    <mergeCell ref="J65:O65"/>
    <mergeCell ref="P65:X65"/>
    <mergeCell ref="Y65:AB65"/>
    <mergeCell ref="AC65:AG65"/>
    <mergeCell ref="AH65:AK65"/>
    <mergeCell ref="AL65:AO65"/>
    <mergeCell ref="AP65:AX65"/>
    <mergeCell ref="A61:B61"/>
    <mergeCell ref="A60:B60"/>
    <mergeCell ref="A59:B59"/>
    <mergeCell ref="C61:I61"/>
    <mergeCell ref="J61:O61"/>
    <mergeCell ref="P61:X61"/>
    <mergeCell ref="Y61:AB61"/>
    <mergeCell ref="AC61:AG61"/>
    <mergeCell ref="AH61:AK61"/>
    <mergeCell ref="C60:I60"/>
    <mergeCell ref="J60:O60"/>
    <mergeCell ref="P60:X60"/>
    <mergeCell ref="Y60:AB60"/>
    <mergeCell ref="AC60:AG60"/>
    <mergeCell ref="AH60:AK60"/>
    <mergeCell ref="AL67:AO67"/>
    <mergeCell ref="AP67:AX67"/>
    <mergeCell ref="C68:I68"/>
    <mergeCell ref="J68:O68"/>
    <mergeCell ref="P68:X68"/>
    <mergeCell ref="Y68:AB68"/>
    <mergeCell ref="AC68:AG68"/>
    <mergeCell ref="AH68:AK68"/>
    <mergeCell ref="AL68:AO68"/>
    <mergeCell ref="AP68:AX68"/>
    <mergeCell ref="A65:B65"/>
    <mergeCell ref="A64:B64"/>
    <mergeCell ref="C64:I64"/>
    <mergeCell ref="J64:O64"/>
    <mergeCell ref="P64:X64"/>
    <mergeCell ref="Y64:AB64"/>
    <mergeCell ref="AC64:AG64"/>
    <mergeCell ref="AH64:AK64"/>
    <mergeCell ref="A68:B68"/>
    <mergeCell ref="A67:B67"/>
    <mergeCell ref="A66:B66"/>
    <mergeCell ref="C67:I67"/>
    <mergeCell ref="J67:O67"/>
    <mergeCell ref="P67:X67"/>
    <mergeCell ref="Y67:AB67"/>
    <mergeCell ref="AC67:AG67"/>
    <mergeCell ref="AH67:AK67"/>
    <mergeCell ref="C66:I66"/>
    <mergeCell ref="J66:O66"/>
    <mergeCell ref="P66:X66"/>
    <mergeCell ref="Y66:AB66"/>
    <mergeCell ref="AC66:AG66"/>
    <mergeCell ref="AH66:AK66"/>
    <mergeCell ref="AP69:AX69"/>
    <mergeCell ref="C70:I70"/>
    <mergeCell ref="J70:O70"/>
    <mergeCell ref="P70:X70"/>
    <mergeCell ref="Y70:AB70"/>
    <mergeCell ref="AC70:AG70"/>
    <mergeCell ref="AH70:AK70"/>
    <mergeCell ref="AL70:AO70"/>
    <mergeCell ref="AP70:AX70"/>
    <mergeCell ref="A70:B70"/>
    <mergeCell ref="A69:B69"/>
    <mergeCell ref="C71:I71"/>
    <mergeCell ref="J71:O71"/>
    <mergeCell ref="P71:X71"/>
    <mergeCell ref="Y71:AB71"/>
    <mergeCell ref="AC71:AG71"/>
    <mergeCell ref="AH71:AK71"/>
    <mergeCell ref="AL71:AO71"/>
    <mergeCell ref="C69:I69"/>
    <mergeCell ref="J69:O69"/>
    <mergeCell ref="P69:X69"/>
    <mergeCell ref="Y69:AB69"/>
    <mergeCell ref="AC69:AG69"/>
    <mergeCell ref="AH69:AK69"/>
    <mergeCell ref="AL69:AO69"/>
    <mergeCell ref="AL76:AO76"/>
    <mergeCell ref="AP76:AX76"/>
    <mergeCell ref="A75:B75"/>
    <mergeCell ref="C77:I77"/>
    <mergeCell ref="J77:O77"/>
    <mergeCell ref="P77:X77"/>
    <mergeCell ref="Y77:AB77"/>
    <mergeCell ref="AC77:AG77"/>
    <mergeCell ref="A71:B71"/>
    <mergeCell ref="AP71:AX71"/>
    <mergeCell ref="A74:B74"/>
    <mergeCell ref="C74:I74"/>
    <mergeCell ref="J74:O74"/>
    <mergeCell ref="P74:X74"/>
    <mergeCell ref="Y74:AB74"/>
    <mergeCell ref="AC74:AG74"/>
    <mergeCell ref="AH74:AK74"/>
    <mergeCell ref="C76:I76"/>
    <mergeCell ref="J76:O76"/>
    <mergeCell ref="P76:X76"/>
    <mergeCell ref="Y76:AB76"/>
    <mergeCell ref="AC76:AG76"/>
    <mergeCell ref="AH76:AK76"/>
    <mergeCell ref="AH77:AK77"/>
    <mergeCell ref="AL77:AO77"/>
    <mergeCell ref="AP77:AX77"/>
    <mergeCell ref="AP82:AX82"/>
    <mergeCell ref="C83:I83"/>
    <mergeCell ref="J83:O83"/>
    <mergeCell ref="P83:X83"/>
    <mergeCell ref="Y83:AB83"/>
    <mergeCell ref="AC83:AG83"/>
    <mergeCell ref="AH83:AK83"/>
    <mergeCell ref="AH78:AK78"/>
    <mergeCell ref="AL78:AO78"/>
    <mergeCell ref="AP78:AX78"/>
    <mergeCell ref="AH79:AK79"/>
    <mergeCell ref="AL79:AO79"/>
    <mergeCell ref="AP79:AX79"/>
    <mergeCell ref="AP83:AX83"/>
    <mergeCell ref="A77:B77"/>
    <mergeCell ref="A76:B76"/>
    <mergeCell ref="A79:B79"/>
    <mergeCell ref="A78:B78"/>
    <mergeCell ref="C78:I78"/>
    <mergeCell ref="J78:O78"/>
    <mergeCell ref="P78:X78"/>
    <mergeCell ref="Y78:AB78"/>
    <mergeCell ref="AC78:AG78"/>
    <mergeCell ref="C79:I79"/>
    <mergeCell ref="J79:O79"/>
    <mergeCell ref="P79:X79"/>
    <mergeCell ref="Y79:AB79"/>
    <mergeCell ref="AC79:AG79"/>
    <mergeCell ref="A83:B83"/>
    <mergeCell ref="A82:B82"/>
    <mergeCell ref="C82:I82"/>
    <mergeCell ref="J82:O82"/>
    <mergeCell ref="P82:X82"/>
    <mergeCell ref="Y82:AB82"/>
    <mergeCell ref="AC82:AG82"/>
    <mergeCell ref="AH82:AK82"/>
    <mergeCell ref="AL82:AO82"/>
    <mergeCell ref="AL83:AO83"/>
    <mergeCell ref="AP86:AX86"/>
    <mergeCell ref="C87:I87"/>
    <mergeCell ref="J87:O87"/>
    <mergeCell ref="P87:X87"/>
    <mergeCell ref="Y87:AB87"/>
    <mergeCell ref="AC87:AG87"/>
    <mergeCell ref="AH87:AK87"/>
    <mergeCell ref="AL87:AO87"/>
    <mergeCell ref="AP87:AX87"/>
    <mergeCell ref="A87:B87"/>
    <mergeCell ref="A86:B86"/>
    <mergeCell ref="C86:I86"/>
    <mergeCell ref="J86:O86"/>
    <mergeCell ref="P86:X86"/>
    <mergeCell ref="Y86:AB86"/>
    <mergeCell ref="AC86:AG86"/>
    <mergeCell ref="AH86:AK86"/>
    <mergeCell ref="AL86:AO86"/>
    <mergeCell ref="AP88:AX88"/>
    <mergeCell ref="C89:I89"/>
    <mergeCell ref="J89:O89"/>
    <mergeCell ref="P89:X89"/>
    <mergeCell ref="Y89:AB89"/>
    <mergeCell ref="AC89:AG89"/>
    <mergeCell ref="AH89:AK89"/>
    <mergeCell ref="AL89:AO89"/>
    <mergeCell ref="AP89:AX89"/>
    <mergeCell ref="A89:B89"/>
    <mergeCell ref="A88:B88"/>
    <mergeCell ref="C88:I88"/>
    <mergeCell ref="J88:O88"/>
    <mergeCell ref="P88:X88"/>
    <mergeCell ref="Y88:AB88"/>
    <mergeCell ref="AC88:AG88"/>
    <mergeCell ref="AH88:AK88"/>
    <mergeCell ref="AL88:AO88"/>
    <mergeCell ref="A93:B93"/>
    <mergeCell ref="C93:I93"/>
    <mergeCell ref="J93:O93"/>
    <mergeCell ref="P93:X93"/>
    <mergeCell ref="Y93:AB93"/>
    <mergeCell ref="AC93:AG93"/>
    <mergeCell ref="AH93:AK93"/>
    <mergeCell ref="AL93:AO93"/>
    <mergeCell ref="AP93:AX93"/>
    <mergeCell ref="A92:B92"/>
    <mergeCell ref="C92:I92"/>
    <mergeCell ref="J92:O92"/>
    <mergeCell ref="P92:X92"/>
    <mergeCell ref="Y92:AB92"/>
    <mergeCell ref="AC92:AG92"/>
    <mergeCell ref="AH92:AK92"/>
    <mergeCell ref="AL92:AO92"/>
    <mergeCell ref="AP92:AX92"/>
  </mergeCells>
  <phoneticPr fontId="5"/>
  <conditionalFormatting sqref="Y16">
    <cfRule type="expression" dxfId="157" priority="385">
      <formula>IF(RIGHT(TEXT(Y16,"0.#"),1)=".",FALSE,TRUE)</formula>
    </cfRule>
    <cfRule type="expression" dxfId="156" priority="386">
      <formula>IF(RIGHT(TEXT(Y16,"0.#"),1)=".",TRUE,FALSE)</formula>
    </cfRule>
  </conditionalFormatting>
  <conditionalFormatting sqref="Y32:Y33">
    <cfRule type="expression" dxfId="155" priority="379">
      <formula>IF(RIGHT(TEXT(Y32,"0.#"),1)=".",FALSE,TRUE)</formula>
    </cfRule>
    <cfRule type="expression" dxfId="154" priority="380">
      <formula>IF(RIGHT(TEXT(Y32,"0.#"),1)=".",TRUE,FALSE)</formula>
    </cfRule>
  </conditionalFormatting>
  <conditionalFormatting sqref="Y37:Y38">
    <cfRule type="expression" dxfId="153" priority="373">
      <formula>IF(RIGHT(TEXT(Y37,"0.#"),1)=".",FALSE,TRUE)</formula>
    </cfRule>
    <cfRule type="expression" dxfId="152" priority="374">
      <formula>IF(RIGHT(TEXT(Y37,"0.#"),1)=".",TRUE,FALSE)</formula>
    </cfRule>
  </conditionalFormatting>
  <conditionalFormatting sqref="Y52">
    <cfRule type="expression" dxfId="151" priority="367">
      <formula>IF(RIGHT(TEXT(Y52,"0.#"),1)=".",FALSE,TRUE)</formula>
    </cfRule>
    <cfRule type="expression" dxfId="150" priority="368">
      <formula>IF(RIGHT(TEXT(Y52,"0.#"),1)=".",TRUE,FALSE)</formula>
    </cfRule>
  </conditionalFormatting>
  <conditionalFormatting sqref="Y56">
    <cfRule type="expression" dxfId="149" priority="361">
      <formula>IF(RIGHT(TEXT(Y56,"0.#"),1)=".",FALSE,TRUE)</formula>
    </cfRule>
    <cfRule type="expression" dxfId="148" priority="362">
      <formula>IF(RIGHT(TEXT(Y56,"0.#"),1)=".",TRUE,FALSE)</formula>
    </cfRule>
  </conditionalFormatting>
  <conditionalFormatting sqref="Y60:Y61">
    <cfRule type="expression" dxfId="147" priority="355">
      <formula>IF(RIGHT(TEXT(Y60,"0.#"),1)=".",FALSE,TRUE)</formula>
    </cfRule>
    <cfRule type="expression" dxfId="146" priority="356">
      <formula>IF(RIGHT(TEXT(Y60,"0.#"),1)=".",TRUE,FALSE)</formula>
    </cfRule>
  </conditionalFormatting>
  <conditionalFormatting sqref="Y65 Y68">
    <cfRule type="expression" dxfId="145" priority="349">
      <formula>IF(RIGHT(TEXT(Y65,"0.#"),1)=".",FALSE,TRUE)</formula>
    </cfRule>
    <cfRule type="expression" dxfId="144" priority="350">
      <formula>IF(RIGHT(TEXT(Y65,"0.#"),1)=".",TRUE,FALSE)</formula>
    </cfRule>
  </conditionalFormatting>
  <conditionalFormatting sqref="Y75:Y79">
    <cfRule type="expression" dxfId="143" priority="343">
      <formula>IF(RIGHT(TEXT(Y75,"0.#"),1)=".",FALSE,TRUE)</formula>
    </cfRule>
    <cfRule type="expression" dxfId="142" priority="344">
      <formula>IF(RIGHT(TEXT(Y75,"0.#"),1)=".",TRUE,FALSE)</formula>
    </cfRule>
  </conditionalFormatting>
  <conditionalFormatting sqref="Y83">
    <cfRule type="expression" dxfId="141" priority="337">
      <formula>IF(RIGHT(TEXT(Y83,"0.#"),1)=".",FALSE,TRUE)</formula>
    </cfRule>
    <cfRule type="expression" dxfId="140" priority="338">
      <formula>IF(RIGHT(TEXT(Y83,"0.#"),1)=".",TRUE,FALSE)</formula>
    </cfRule>
  </conditionalFormatting>
  <conditionalFormatting sqref="Y87:Y89">
    <cfRule type="expression" dxfId="139" priority="331">
      <formula>IF(RIGHT(TEXT(Y87,"0.#"),1)=".",FALSE,TRUE)</formula>
    </cfRule>
    <cfRule type="expression" dxfId="138" priority="332">
      <formula>IF(RIGHT(TEXT(Y87,"0.#"),1)=".",TRUE,FALSE)</formula>
    </cfRule>
  </conditionalFormatting>
  <conditionalFormatting sqref="Y93">
    <cfRule type="expression" dxfId="137" priority="325">
      <formula>IF(RIGHT(TEXT(Y93,"0.#"),1)=".",FALSE,TRUE)</formula>
    </cfRule>
    <cfRule type="expression" dxfId="136" priority="326">
      <formula>IF(RIGHT(TEXT(Y93,"0.#"),1)=".",TRUE,FALSE)</formula>
    </cfRule>
  </conditionalFormatting>
  <conditionalFormatting sqref="Y10">
    <cfRule type="expression" dxfId="135" priority="159">
      <formula>IF(RIGHT(TEXT(Y10,"0.#"),1)=".",FALSE,TRUE)</formula>
    </cfRule>
    <cfRule type="expression" dxfId="134" priority="160">
      <formula>IF(RIGHT(TEXT(Y10,"0.#"),1)=".",TRUE,FALSE)</formula>
    </cfRule>
  </conditionalFormatting>
  <conditionalFormatting sqref="Y14:Y15">
    <cfRule type="expression" dxfId="133" priority="157">
      <formula>IF(RIGHT(TEXT(Y14,"0.#"),1)=".",FALSE,TRUE)</formula>
    </cfRule>
    <cfRule type="expression" dxfId="132" priority="158">
      <formula>IF(RIGHT(TEXT(Y14,"0.#"),1)=".",TRUE,FALSE)</formula>
    </cfRule>
  </conditionalFormatting>
  <conditionalFormatting sqref="Y21:Y22">
    <cfRule type="expression" dxfId="131" priority="153">
      <formula>IF(RIGHT(TEXT(Y21,"0.#"),1)=".",FALSE,TRUE)</formula>
    </cfRule>
    <cfRule type="expression" dxfId="130" priority="154">
      <formula>IF(RIGHT(TEXT(Y21,"0.#"),1)=".",TRUE,FALSE)</formula>
    </cfRule>
  </conditionalFormatting>
  <conditionalFormatting sqref="AL22:AO22">
    <cfRule type="expression" dxfId="129" priority="149">
      <formula>IF(AND(AL22&gt;=0, RIGHT(TEXT(AL22,"0.#"),1)&lt;&gt;"."),TRUE,FALSE)</formula>
    </cfRule>
    <cfRule type="expression" dxfId="128" priority="150">
      <formula>IF(AND(AL22&gt;=0, RIGHT(TEXT(AL22,"0.#"),1)="."),TRUE,FALSE)</formula>
    </cfRule>
    <cfRule type="expression" dxfId="127" priority="151">
      <formula>IF(AND(AL22&lt;0, RIGHT(TEXT(AL22,"0.#"),1)&lt;&gt;"."),TRUE,FALSE)</formula>
    </cfRule>
    <cfRule type="expression" dxfId="126" priority="152">
      <formula>IF(AND(AL22&lt;0, RIGHT(TEXT(AL22,"0.#"),1)="."),TRUE,FALSE)</formula>
    </cfRule>
  </conditionalFormatting>
  <conditionalFormatting sqref="Y23:Y24">
    <cfRule type="expression" dxfId="125" priority="147">
      <formula>IF(RIGHT(TEXT(Y23,"0.#"),1)=".",FALSE,TRUE)</formula>
    </cfRule>
    <cfRule type="expression" dxfId="124" priority="148">
      <formula>IF(RIGHT(TEXT(Y23,"0.#"),1)=".",TRUE,FALSE)</formula>
    </cfRule>
  </conditionalFormatting>
  <conditionalFormatting sqref="Y25">
    <cfRule type="expression" dxfId="123" priority="145">
      <formula>IF(RIGHT(TEXT(Y25,"0.#"),1)=".",FALSE,TRUE)</formula>
    </cfRule>
    <cfRule type="expression" dxfId="122" priority="146">
      <formula>IF(RIGHT(TEXT(Y25,"0.#"),1)=".",TRUE,FALSE)</formula>
    </cfRule>
  </conditionalFormatting>
  <conditionalFormatting sqref="Y26:Y27">
    <cfRule type="expression" dxfId="121" priority="143">
      <formula>IF(RIGHT(TEXT(Y26,"0.#"),1)=".",FALSE,TRUE)</formula>
    </cfRule>
    <cfRule type="expression" dxfId="120" priority="144">
      <formula>IF(RIGHT(TEXT(Y26,"0.#"),1)=".",TRUE,FALSE)</formula>
    </cfRule>
  </conditionalFormatting>
  <conditionalFormatting sqref="Y28:Y31">
    <cfRule type="expression" dxfId="119" priority="141">
      <formula>IF(RIGHT(TEXT(Y28,"0.#"),1)=".",FALSE,TRUE)</formula>
    </cfRule>
    <cfRule type="expression" dxfId="118" priority="142">
      <formula>IF(RIGHT(TEXT(Y28,"0.#"),1)=".",TRUE,FALSE)</formula>
    </cfRule>
  </conditionalFormatting>
  <conditionalFormatting sqref="AL52:AO52">
    <cfRule type="expression" dxfId="117" priority="127">
      <formula>IF(AND(AL52&gt;=0, RIGHT(TEXT(AL52,"0.#"),1)&lt;&gt;"."),TRUE,FALSE)</formula>
    </cfRule>
    <cfRule type="expression" dxfId="116" priority="128">
      <formula>IF(AND(AL52&gt;=0, RIGHT(TEXT(AL52,"0.#"),1)="."),TRUE,FALSE)</formula>
    </cfRule>
    <cfRule type="expression" dxfId="115" priority="129">
      <formula>IF(AND(AL52&lt;0, RIGHT(TEXT(AL52,"0.#"),1)&lt;&gt;"."),TRUE,FALSE)</formula>
    </cfRule>
    <cfRule type="expression" dxfId="114" priority="130">
      <formula>IF(AND(AL52&lt;0, RIGHT(TEXT(AL52,"0.#"),1)="."),TRUE,FALSE)</formula>
    </cfRule>
  </conditionalFormatting>
  <conditionalFormatting sqref="AL56:AO56">
    <cfRule type="expression" dxfId="113" priority="123">
      <formula>IF(AND(AL56&gt;=0, RIGHT(TEXT(AL56,"0.#"),1)&lt;&gt;"."),TRUE,FALSE)</formula>
    </cfRule>
    <cfRule type="expression" dxfId="112" priority="124">
      <formula>IF(AND(AL56&gt;=0, RIGHT(TEXT(AL56,"0.#"),1)="."),TRUE,FALSE)</formula>
    </cfRule>
    <cfRule type="expression" dxfId="111" priority="125">
      <formula>IF(AND(AL56&lt;0, RIGHT(TEXT(AL56,"0.#"),1)&lt;&gt;"."),TRUE,FALSE)</formula>
    </cfRule>
    <cfRule type="expression" dxfId="110" priority="126">
      <formula>IF(AND(AL56&lt;0, RIGHT(TEXT(AL56,"0.#"),1)="."),TRUE,FALSE)</formula>
    </cfRule>
  </conditionalFormatting>
  <conditionalFormatting sqref="AL60:AO60">
    <cfRule type="expression" dxfId="109" priority="119">
      <formula>IF(AND(AL60&gt;=0, RIGHT(TEXT(AL60,"0.#"),1)&lt;&gt;"."),TRUE,FALSE)</formula>
    </cfRule>
    <cfRule type="expression" dxfId="108" priority="120">
      <formula>IF(AND(AL60&gt;=0, RIGHT(TEXT(AL60,"0.#"),1)="."),TRUE,FALSE)</formula>
    </cfRule>
    <cfRule type="expression" dxfId="107" priority="121">
      <formula>IF(AND(AL60&lt;0, RIGHT(TEXT(AL60,"0.#"),1)&lt;&gt;"."),TRUE,FALSE)</formula>
    </cfRule>
    <cfRule type="expression" dxfId="106" priority="122">
      <formula>IF(AND(AL60&lt;0, RIGHT(TEXT(AL60,"0.#"),1)="."),TRUE,FALSE)</formula>
    </cfRule>
  </conditionalFormatting>
  <conditionalFormatting sqref="AL61:AO61">
    <cfRule type="expression" dxfId="105" priority="115">
      <formula>IF(AND(AL61&gt;=0, RIGHT(TEXT(AL61,"0.#"),1)&lt;&gt;"."),TRUE,FALSE)</formula>
    </cfRule>
    <cfRule type="expression" dxfId="104" priority="116">
      <formula>IF(AND(AL61&gt;=0, RIGHT(TEXT(AL61,"0.#"),1)="."),TRUE,FALSE)</formula>
    </cfRule>
    <cfRule type="expression" dxfId="103" priority="117">
      <formula>IF(AND(AL61&lt;0, RIGHT(TEXT(AL61,"0.#"),1)&lt;&gt;"."),TRUE,FALSE)</formula>
    </cfRule>
    <cfRule type="expression" dxfId="102" priority="118">
      <formula>IF(AND(AL61&lt;0, RIGHT(TEXT(AL61,"0.#"),1)="."),TRUE,FALSE)</formula>
    </cfRule>
  </conditionalFormatting>
  <conditionalFormatting sqref="Y66:Y67">
    <cfRule type="expression" dxfId="101" priority="113">
      <formula>IF(RIGHT(TEXT(Y66,"0.#"),1)=".",FALSE,TRUE)</formula>
    </cfRule>
    <cfRule type="expression" dxfId="100" priority="114">
      <formula>IF(RIGHT(TEXT(Y66,"0.#"),1)=".",TRUE,FALSE)</formula>
    </cfRule>
  </conditionalFormatting>
  <conditionalFormatting sqref="Y70:Y71">
    <cfRule type="expression" dxfId="99" priority="111">
      <formula>IF(RIGHT(TEXT(Y70,"0.#"),1)=".",FALSE,TRUE)</formula>
    </cfRule>
    <cfRule type="expression" dxfId="98" priority="112">
      <formula>IF(RIGHT(TEXT(Y70,"0.#"),1)=".",TRUE,FALSE)</formula>
    </cfRule>
  </conditionalFormatting>
  <conditionalFormatting sqref="AL65:AO65">
    <cfRule type="expression" dxfId="97" priority="107">
      <formula>IF(AND(AL65&gt;=0, RIGHT(TEXT(AL65,"0.#"),1)&lt;&gt;"."),TRUE,FALSE)</formula>
    </cfRule>
    <cfRule type="expression" dxfId="96" priority="108">
      <formula>IF(AND(AL65&gt;=0, RIGHT(TEXT(AL65,"0.#"),1)="."),TRUE,FALSE)</formula>
    </cfRule>
    <cfRule type="expression" dxfId="95" priority="109">
      <formula>IF(AND(AL65&lt;0, RIGHT(TEXT(AL65,"0.#"),1)&lt;&gt;"."),TRUE,FALSE)</formula>
    </cfRule>
    <cfRule type="expression" dxfId="94" priority="110">
      <formula>IF(AND(AL65&lt;0, RIGHT(TEXT(AL65,"0.#"),1)="."),TRUE,FALSE)</formula>
    </cfRule>
  </conditionalFormatting>
  <conditionalFormatting sqref="AL66:AO66">
    <cfRule type="expression" dxfId="93" priority="103">
      <formula>IF(AND(AL66&gt;=0, RIGHT(TEXT(AL66,"0.#"),1)&lt;&gt;"."),TRUE,FALSE)</formula>
    </cfRule>
    <cfRule type="expression" dxfId="92" priority="104">
      <formula>IF(AND(AL66&gt;=0, RIGHT(TEXT(AL66,"0.#"),1)="."),TRUE,FALSE)</formula>
    </cfRule>
    <cfRule type="expression" dxfId="91" priority="105">
      <formula>IF(AND(AL66&lt;0, RIGHT(TEXT(AL66,"0.#"),1)&lt;&gt;"."),TRUE,FALSE)</formula>
    </cfRule>
    <cfRule type="expression" dxfId="90" priority="106">
      <formula>IF(AND(AL66&lt;0, RIGHT(TEXT(AL66,"0.#"),1)="."),TRUE,FALSE)</formula>
    </cfRule>
  </conditionalFormatting>
  <conditionalFormatting sqref="AL67:AO67">
    <cfRule type="expression" dxfId="89" priority="99">
      <formula>IF(AND(AL67&gt;=0, RIGHT(TEXT(AL67,"0.#"),1)&lt;&gt;"."),TRUE,FALSE)</formula>
    </cfRule>
    <cfRule type="expression" dxfId="88" priority="100">
      <formula>IF(AND(AL67&gt;=0, RIGHT(TEXT(AL67,"0.#"),1)="."),TRUE,FALSE)</formula>
    </cfRule>
    <cfRule type="expression" dxfId="87" priority="101">
      <formula>IF(AND(AL67&lt;0, RIGHT(TEXT(AL67,"0.#"),1)&lt;&gt;"."),TRUE,FALSE)</formula>
    </cfRule>
    <cfRule type="expression" dxfId="86" priority="102">
      <formula>IF(AND(AL67&lt;0, RIGHT(TEXT(AL67,"0.#"),1)="."),TRUE,FALSE)</formula>
    </cfRule>
  </conditionalFormatting>
  <conditionalFormatting sqref="AL68:AO68 AL70:AO71">
    <cfRule type="expression" dxfId="85" priority="95">
      <formula>IF(AND(AL68&gt;=0, RIGHT(TEXT(AL68,"0.#"),1)&lt;&gt;"."),TRUE,FALSE)</formula>
    </cfRule>
    <cfRule type="expression" dxfId="84" priority="96">
      <formula>IF(AND(AL68&gt;=0, RIGHT(TEXT(AL68,"0.#"),1)="."),TRUE,FALSE)</formula>
    </cfRule>
    <cfRule type="expression" dxfId="83" priority="97">
      <formula>IF(AND(AL68&lt;0, RIGHT(TEXT(AL68,"0.#"),1)&lt;&gt;"."),TRUE,FALSE)</formula>
    </cfRule>
    <cfRule type="expression" dxfId="82" priority="98">
      <formula>IF(AND(AL68&lt;0, RIGHT(TEXT(AL68,"0.#"),1)="."),TRUE,FALSE)</formula>
    </cfRule>
  </conditionalFormatting>
  <conditionalFormatting sqref="AL78:AO78">
    <cfRule type="expression" dxfId="81" priority="91">
      <formula>IF(AND(AL78&gt;=0, RIGHT(TEXT(AL78,"0.#"),1)&lt;&gt;"."),TRUE,FALSE)</formula>
    </cfRule>
    <cfRule type="expression" dxfId="80" priority="92">
      <formula>IF(AND(AL78&gt;=0, RIGHT(TEXT(AL78,"0.#"),1)="."),TRUE,FALSE)</formula>
    </cfRule>
    <cfRule type="expression" dxfId="79" priority="93">
      <formula>IF(AND(AL78&lt;0, RIGHT(TEXT(AL78,"0.#"),1)&lt;&gt;"."),TRUE,FALSE)</formula>
    </cfRule>
    <cfRule type="expression" dxfId="78" priority="94">
      <formula>IF(AND(AL78&lt;0, RIGHT(TEXT(AL78,"0.#"),1)="."),TRUE,FALSE)</formula>
    </cfRule>
  </conditionalFormatting>
  <conditionalFormatting sqref="AL79:AO79">
    <cfRule type="expression" dxfId="77" priority="87">
      <formula>IF(AND(AL79&gt;=0, RIGHT(TEXT(AL79,"0.#"),1)&lt;&gt;"."),TRUE,FALSE)</formula>
    </cfRule>
    <cfRule type="expression" dxfId="76" priority="88">
      <formula>IF(AND(AL79&gt;=0, RIGHT(TEXT(AL79,"0.#"),1)="."),TRUE,FALSE)</formula>
    </cfRule>
    <cfRule type="expression" dxfId="75" priority="89">
      <formula>IF(AND(AL79&lt;0, RIGHT(TEXT(AL79,"0.#"),1)&lt;&gt;"."),TRUE,FALSE)</formula>
    </cfRule>
    <cfRule type="expression" dxfId="74" priority="90">
      <formula>IF(AND(AL79&lt;0, RIGHT(TEXT(AL79,"0.#"),1)="."),TRUE,FALSE)</formula>
    </cfRule>
  </conditionalFormatting>
  <conditionalFormatting sqref="AL75:AO75">
    <cfRule type="expression" dxfId="73" priority="83">
      <formula>IF(AND(AL75&gt;=0, RIGHT(TEXT(AL75,"0.#"),1)&lt;&gt;"."),TRUE,FALSE)</formula>
    </cfRule>
    <cfRule type="expression" dxfId="72" priority="84">
      <formula>IF(AND(AL75&gt;=0, RIGHT(TEXT(AL75,"0.#"),1)="."),TRUE,FALSE)</formula>
    </cfRule>
    <cfRule type="expression" dxfId="71" priority="85">
      <formula>IF(AND(AL75&lt;0, RIGHT(TEXT(AL75,"0.#"),1)&lt;&gt;"."),TRUE,FALSE)</formula>
    </cfRule>
    <cfRule type="expression" dxfId="70" priority="86">
      <formula>IF(AND(AL75&lt;0, RIGHT(TEXT(AL75,"0.#"),1)="."),TRUE,FALSE)</formula>
    </cfRule>
  </conditionalFormatting>
  <conditionalFormatting sqref="AL76:AO76">
    <cfRule type="expression" dxfId="69" priority="79">
      <formula>IF(AND(AL76&gt;=0, RIGHT(TEXT(AL76,"0.#"),1)&lt;&gt;"."),TRUE,FALSE)</formula>
    </cfRule>
    <cfRule type="expression" dxfId="68" priority="80">
      <formula>IF(AND(AL76&gt;=0, RIGHT(TEXT(AL76,"0.#"),1)="."),TRUE,FALSE)</formula>
    </cfRule>
    <cfRule type="expression" dxfId="67" priority="81">
      <formula>IF(AND(AL76&lt;0, RIGHT(TEXT(AL76,"0.#"),1)&lt;&gt;"."),TRUE,FALSE)</formula>
    </cfRule>
    <cfRule type="expression" dxfId="66" priority="82">
      <formula>IF(AND(AL76&lt;0, RIGHT(TEXT(AL76,"0.#"),1)="."),TRUE,FALSE)</formula>
    </cfRule>
  </conditionalFormatting>
  <conditionalFormatting sqref="AL77:AO77">
    <cfRule type="expression" dxfId="65" priority="75">
      <formula>IF(AND(AL77&gt;=0, RIGHT(TEXT(AL77,"0.#"),1)&lt;&gt;"."),TRUE,FALSE)</formula>
    </cfRule>
    <cfRule type="expression" dxfId="64" priority="76">
      <formula>IF(AND(AL77&gt;=0, RIGHT(TEXT(AL77,"0.#"),1)="."),TRUE,FALSE)</formula>
    </cfRule>
    <cfRule type="expression" dxfId="63" priority="77">
      <formula>IF(AND(AL77&lt;0, RIGHT(TEXT(AL77,"0.#"),1)&lt;&gt;"."),TRUE,FALSE)</formula>
    </cfRule>
    <cfRule type="expression" dxfId="62" priority="78">
      <formula>IF(AND(AL77&lt;0, RIGHT(TEXT(AL77,"0.#"),1)="."),TRUE,FALSE)</formula>
    </cfRule>
  </conditionalFormatting>
  <conditionalFormatting sqref="AL83:AO83">
    <cfRule type="expression" dxfId="61" priority="71">
      <formula>IF(AND(AL83&gt;=0, RIGHT(TEXT(AL83,"0.#"),1)&lt;&gt;"."),TRUE,FALSE)</formula>
    </cfRule>
    <cfRule type="expression" dxfId="60" priority="72">
      <formula>IF(AND(AL83&gt;=0, RIGHT(TEXT(AL83,"0.#"),1)="."),TRUE,FALSE)</formula>
    </cfRule>
    <cfRule type="expression" dxfId="59" priority="73">
      <formula>IF(AND(AL83&lt;0, RIGHT(TEXT(AL83,"0.#"),1)&lt;&gt;"."),TRUE,FALSE)</formula>
    </cfRule>
    <cfRule type="expression" dxfId="58" priority="74">
      <formula>IF(AND(AL83&lt;0, RIGHT(TEXT(AL83,"0.#"),1)="."),TRUE,FALSE)</formula>
    </cfRule>
  </conditionalFormatting>
  <conditionalFormatting sqref="AL87:AO87">
    <cfRule type="expression" dxfId="57" priority="67">
      <formula>IF(AND(AL87&gt;=0, RIGHT(TEXT(AL87,"0.#"),1)&lt;&gt;"."),TRUE,FALSE)</formula>
    </cfRule>
    <cfRule type="expression" dxfId="56" priority="68">
      <formula>IF(AND(AL87&gt;=0, RIGHT(TEXT(AL87,"0.#"),1)="."),TRUE,FALSE)</formula>
    </cfRule>
    <cfRule type="expression" dxfId="55" priority="69">
      <formula>IF(AND(AL87&lt;0, RIGHT(TEXT(AL87,"0.#"),1)&lt;&gt;"."),TRUE,FALSE)</formula>
    </cfRule>
    <cfRule type="expression" dxfId="54" priority="70">
      <formula>IF(AND(AL87&lt;0, RIGHT(TEXT(AL87,"0.#"),1)="."),TRUE,FALSE)</formula>
    </cfRule>
  </conditionalFormatting>
  <conditionalFormatting sqref="AL88:AO88">
    <cfRule type="expression" dxfId="53" priority="63">
      <formula>IF(AND(AL88&gt;=0, RIGHT(TEXT(AL88,"0.#"),1)&lt;&gt;"."),TRUE,FALSE)</formula>
    </cfRule>
    <cfRule type="expression" dxfId="52" priority="64">
      <formula>IF(AND(AL88&gt;=0, RIGHT(TEXT(AL88,"0.#"),1)="."),TRUE,FALSE)</formula>
    </cfRule>
    <cfRule type="expression" dxfId="51" priority="65">
      <formula>IF(AND(AL88&lt;0, RIGHT(TEXT(AL88,"0.#"),1)&lt;&gt;"."),TRUE,FALSE)</formula>
    </cfRule>
    <cfRule type="expression" dxfId="50" priority="66">
      <formula>IF(AND(AL88&lt;0, RIGHT(TEXT(AL88,"0.#"),1)="."),TRUE,FALSE)</formula>
    </cfRule>
  </conditionalFormatting>
  <conditionalFormatting sqref="AL89:AO89">
    <cfRule type="expression" dxfId="49" priority="59">
      <formula>IF(AND(AL89&gt;=0, RIGHT(TEXT(AL89,"0.#"),1)&lt;&gt;"."),TRUE,FALSE)</formula>
    </cfRule>
    <cfRule type="expression" dxfId="48" priority="60">
      <formula>IF(AND(AL89&gt;=0, RIGHT(TEXT(AL89,"0.#"),1)="."),TRUE,FALSE)</formula>
    </cfRule>
    <cfRule type="expression" dxfId="47" priority="61">
      <formula>IF(AND(AL89&lt;0, RIGHT(TEXT(AL89,"0.#"),1)&lt;&gt;"."),TRUE,FALSE)</formula>
    </cfRule>
    <cfRule type="expression" dxfId="46" priority="62">
      <formula>IF(AND(AL89&lt;0, RIGHT(TEXT(AL89,"0.#"),1)="."),TRUE,FALSE)</formula>
    </cfRule>
  </conditionalFormatting>
  <conditionalFormatting sqref="AL93:AO93">
    <cfRule type="expression" dxfId="45" priority="55">
      <formula>IF(AND(AL93&gt;=0, RIGHT(TEXT(AL93,"0.#"),1)&lt;&gt;"."),TRUE,FALSE)</formula>
    </cfRule>
    <cfRule type="expression" dxfId="44" priority="56">
      <formula>IF(AND(AL93&gt;=0, RIGHT(TEXT(AL93,"0.#"),1)="."),TRUE,FALSE)</formula>
    </cfRule>
    <cfRule type="expression" dxfId="43" priority="57">
      <formula>IF(AND(AL93&lt;0, RIGHT(TEXT(AL93,"0.#"),1)&lt;&gt;"."),TRUE,FALSE)</formula>
    </cfRule>
    <cfRule type="expression" dxfId="42" priority="58">
      <formula>IF(AND(AL93&lt;0, RIGHT(TEXT(AL93,"0.#"),1)="."),TRUE,FALSE)</formula>
    </cfRule>
  </conditionalFormatting>
  <conditionalFormatting sqref="Y4">
    <cfRule type="expression" dxfId="41" priority="53">
      <formula>IF(RIGHT(TEXT(Y4,"0.#"),1)=".",FALSE,TRUE)</formula>
    </cfRule>
    <cfRule type="expression" dxfId="40" priority="54">
      <formula>IF(RIGHT(TEXT(Y4,"0.#"),1)=".",TRUE,FALSE)</formula>
    </cfRule>
  </conditionalFormatting>
  <conditionalFormatting sqref="Y5">
    <cfRule type="expression" dxfId="39" priority="51">
      <formula>IF(RIGHT(TEXT(Y5,"0.#"),1)=".",FALSE,TRUE)</formula>
    </cfRule>
    <cfRule type="expression" dxfId="38" priority="52">
      <formula>IF(RIGHT(TEXT(Y5,"0.#"),1)=".",TRUE,FALSE)</formula>
    </cfRule>
  </conditionalFormatting>
  <conditionalFormatting sqref="Y6">
    <cfRule type="expression" dxfId="37" priority="49">
      <formula>IF(RIGHT(TEXT(Y6,"0.#"),1)=".",FALSE,TRUE)</formula>
    </cfRule>
    <cfRule type="expression" dxfId="36" priority="50">
      <formula>IF(RIGHT(TEXT(Y6,"0.#"),1)=".",TRUE,FALSE)</formula>
    </cfRule>
  </conditionalFormatting>
  <conditionalFormatting sqref="Y17">
    <cfRule type="expression" dxfId="35" priority="47">
      <formula>IF(RIGHT(TEXT(Y17,"0.#"),1)=".",FALSE,TRUE)</formula>
    </cfRule>
    <cfRule type="expression" dxfId="34" priority="48">
      <formula>IF(RIGHT(TEXT(Y17,"0.#"),1)=".",TRUE,FALSE)</formula>
    </cfRule>
  </conditionalFormatting>
  <conditionalFormatting sqref="AL15:AO15">
    <cfRule type="expression" dxfId="33" priority="43">
      <formula>IF(AND(AL15&gt;=0, RIGHT(TEXT(AL15,"0.#"),1)&lt;&gt;"."),TRUE,FALSE)</formula>
    </cfRule>
    <cfRule type="expression" dxfId="32" priority="44">
      <formula>IF(AND(AL15&gt;=0, RIGHT(TEXT(AL15,"0.#"),1)="."),TRUE,FALSE)</formula>
    </cfRule>
    <cfRule type="expression" dxfId="31" priority="45">
      <formula>IF(AND(AL15&lt;0, RIGHT(TEXT(AL15,"0.#"),1)&lt;&gt;"."),TRUE,FALSE)</formula>
    </cfRule>
    <cfRule type="expression" dxfId="30" priority="46">
      <formula>IF(AND(AL15&lt;0, RIGHT(TEXT(AL15,"0.#"),1)="."),TRUE,FALSE)</formula>
    </cfRule>
  </conditionalFormatting>
  <conditionalFormatting sqref="AL16:AO16">
    <cfRule type="expression" dxfId="29" priority="39">
      <formula>IF(AND(AL16&gt;=0, RIGHT(TEXT(AL16,"0.#"),1)&lt;&gt;"."),TRUE,FALSE)</formula>
    </cfRule>
    <cfRule type="expression" dxfId="28" priority="40">
      <formula>IF(AND(AL16&gt;=0, RIGHT(TEXT(AL16,"0.#"),1)="."),TRUE,FALSE)</formula>
    </cfRule>
    <cfRule type="expression" dxfId="27" priority="41">
      <formula>IF(AND(AL16&lt;0, RIGHT(TEXT(AL16,"0.#"),1)&lt;&gt;"."),TRUE,FALSE)</formula>
    </cfRule>
    <cfRule type="expression" dxfId="26" priority="42">
      <formula>IF(AND(AL16&lt;0, RIGHT(TEXT(AL16,"0.#"),1)="."),TRUE,FALSE)</formula>
    </cfRule>
  </conditionalFormatting>
  <conditionalFormatting sqref="Y39:Y41">
    <cfRule type="expression" dxfId="25" priority="25">
      <formula>IF(RIGHT(TEXT(Y39,"0.#"),1)=".",FALSE,TRUE)</formula>
    </cfRule>
    <cfRule type="expression" dxfId="24" priority="26">
      <formula>IF(RIGHT(TEXT(Y39,"0.#"),1)=".",TRUE,FALSE)</formula>
    </cfRule>
  </conditionalFormatting>
  <conditionalFormatting sqref="AL40:AO48">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AL39:AO39">
    <cfRule type="expression" dxfId="19" priority="17">
      <formula>IF(AND(AL39&gt;=0, RIGHT(TEXT(AL39,"0.#"),1)&lt;&gt;"."),TRUE,FALSE)</formula>
    </cfRule>
    <cfRule type="expression" dxfId="18" priority="18">
      <formula>IF(AND(AL39&gt;=0, RIGHT(TEXT(AL39,"0.#"),1)="."),TRUE,FALSE)</formula>
    </cfRule>
    <cfRule type="expression" dxfId="17" priority="19">
      <formula>IF(AND(AL39&lt;0, RIGHT(TEXT(AL39,"0.#"),1)&lt;&gt;"."),TRUE,FALSE)</formula>
    </cfRule>
    <cfRule type="expression" dxfId="16" priority="20">
      <formula>IF(AND(AL39&lt;0, RIGHT(TEXT(AL39,"0.#"),1)="."),TRUE,FALSE)</formula>
    </cfRule>
  </conditionalFormatting>
  <conditionalFormatting sqref="Y42:Y48">
    <cfRule type="expression" dxfId="15" priority="15">
      <formula>IF(RIGHT(TEXT(Y42,"0.#"),1)=".",FALSE,TRUE)</formula>
    </cfRule>
    <cfRule type="expression" dxfId="14" priority="16">
      <formula>IF(RIGHT(TEXT(Y42,"0.#"),1)=".",TRUE,FALSE)</formula>
    </cfRule>
  </conditionalFormatting>
  <conditionalFormatting sqref="AL38:AO38">
    <cfRule type="expression" dxfId="13" priority="11">
      <formula>IF(AND(AL38&gt;=0, RIGHT(TEXT(AL38,"0.#"),1)&lt;&gt;"."),TRUE,FALSE)</formula>
    </cfRule>
    <cfRule type="expression" dxfId="12" priority="12">
      <formula>IF(AND(AL38&gt;=0, RIGHT(TEXT(AL38,"0.#"),1)="."),TRUE,FALSE)</formula>
    </cfRule>
    <cfRule type="expression" dxfId="11" priority="13">
      <formula>IF(AND(AL38&lt;0, RIGHT(TEXT(AL38,"0.#"),1)&lt;&gt;"."),TRUE,FALSE)</formula>
    </cfRule>
    <cfRule type="expression" dxfId="10" priority="14">
      <formula>IF(AND(AL38&lt;0, RIGHT(TEXT(AL38,"0.#"),1)="."),TRUE,FALSE)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69">
    <cfRule type="expression" dxfId="5" priority="5">
      <formula>IF(RIGHT(TEXT(Y69,"0.#"),1)=".",FALSE,TRUE)</formula>
    </cfRule>
    <cfRule type="expression" dxfId="4" priority="6">
      <formula>IF(RIGHT(TEXT(Y69,"0.#"),1)=".",TRUE,FALSE)</formula>
    </cfRule>
  </conditionalFormatting>
  <conditionalFormatting sqref="AL69:AO69">
    <cfRule type="expression" dxfId="3" priority="1">
      <formula>IF(AND(AL69&gt;=0, RIGHT(TEXT(AL69,"0.#"),1)&lt;&gt;"."),TRUE,FALSE)</formula>
    </cfRule>
    <cfRule type="expression" dxfId="2" priority="2">
      <formula>IF(AND(AL69&gt;=0, RIGHT(TEXT(AL69,"0.#"),1)="."),TRUE,FALSE)</formula>
    </cfRule>
    <cfRule type="expression" dxfId="1" priority="3">
      <formula>IF(AND(AL69&lt;0, RIGHT(TEXT(AL69,"0.#"),1)&lt;&gt;"."),TRUE,FALSE)</formula>
    </cfRule>
    <cfRule type="expression" dxfId="0" priority="4">
      <formula>IF(AND(AL69&lt;0, RIGHT(TEXT(AL69,"0.#"),1)="."),TRUE,FALSE)</formula>
    </cfRule>
  </conditionalFormatting>
  <dataValidations count="3">
    <dataValidation type="custom" imeMode="disabled" allowBlank="1" showInputMessage="1" showErrorMessage="1" sqref="AL10 AL52 AL56 AL14:AL17 AL60:AL61 AL65:AL71 AL75:AL79 AL83 AL87:AL89 AL93 AL37:AL48 AL21:AL33 AL4:AL6 Y4:AB6 Y10:AB10 Y14:AB17 Y21:AB33 Y37:AB48 Y52:AB52 Y56:AB56 Y60:AB61 Y65:AB71 Y75:AB79 Y83:AB83 Y87:AB89 Y93:AB93">
      <formula1>OR(ISNUMBER(Y4), Y4="-")</formula1>
    </dataValidation>
    <dataValidation type="custom" imeMode="disabled" allowBlank="1" showInputMessage="1" showErrorMessage="1" sqref="AH4:AK6 AH10:AK10 AH14:AK17 AH21:AK33 AH37:AK48 AH52:AK52 AH56:AK56 AH60:AK61 AH65:AK71 AH75:AK79 AH83:AK83 AH87:AK89 AH93:AK93">
      <formula1>OR(AND(MOD(IF(ISNUMBER(AH4), AH4, 0.5),1)=0, 0&lt;=AH4), AH4="-")</formula1>
    </dataValidation>
    <dataValidation type="custom" allowBlank="1" showInputMessage="1" showErrorMessage="1" errorTitle="法人番号チェック" error="法人番号は13桁の数字で入力してください。" sqref="J93:O93 J87:O89 J83:O83 J75:O79 J65:O71 J60:O61 J56:O56 J52:O52 J37:O48 J21:O33 J14:O17 J10:O10 J4:O6">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2" manualBreakCount="2">
    <brk id="33" max="49" man="1"/>
    <brk id="72"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AC4:AG6 AC10:AG10 AC14:AG17 AC21:AG33 AC37:AG48 AC52:AG52 AC56:AG56 AC60:AG61 AC65:AG71 AC75:AG79 AC83:AG83 AC87:AG89 AC93:AG93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403</v>
      </c>
      <c r="AA1" s="29" t="s">
        <v>78</v>
      </c>
      <c r="AB1" s="29" t="s">
        <v>404</v>
      </c>
      <c r="AC1" s="29" t="s">
        <v>32</v>
      </c>
      <c r="AD1" s="28"/>
      <c r="AE1" s="29" t="s">
        <v>44</v>
      </c>
      <c r="AF1" s="30"/>
      <c r="AG1" s="47" t="s">
        <v>188</v>
      </c>
      <c r="AI1" s="47" t="s">
        <v>190</v>
      </c>
      <c r="AK1" s="47" t="s">
        <v>195</v>
      </c>
      <c r="AM1" s="70"/>
      <c r="AN1" s="70"/>
      <c r="AP1" s="28" t="s">
        <v>234</v>
      </c>
    </row>
    <row r="2" spans="1:42" ht="13.5" customHeight="1" x14ac:dyDescent="0.15">
      <c r="A2" s="14" t="s">
        <v>81</v>
      </c>
      <c r="B2" s="15"/>
      <c r="C2" s="13" t="str">
        <f>IF(B2="","",A2)</f>
        <v/>
      </c>
      <c r="D2" s="13" t="str">
        <f>IF(C2="","",IF(D1&lt;&gt;"",CONCATENATE(D1,"、",C2),C2))</f>
        <v/>
      </c>
      <c r="F2" s="12" t="s">
        <v>68</v>
      </c>
      <c r="G2" s="17" t="s">
        <v>592</v>
      </c>
      <c r="H2" s="13" t="str">
        <f>IF(G2="","",F2)</f>
        <v>一般会計</v>
      </c>
      <c r="I2" s="13" t="str">
        <f>IF(H2="","",IF(I1&lt;&gt;"",CONCATENATE(I1,"、",H2),H2))</f>
        <v>一般会計</v>
      </c>
      <c r="K2" s="14" t="s">
        <v>98</v>
      </c>
      <c r="L2" s="15"/>
      <c r="M2" s="13" t="str">
        <f>IF(L2="","",K2)</f>
        <v/>
      </c>
      <c r="N2" s="13" t="str">
        <f>IF(M2="","",IF(N1&lt;&gt;"",CONCATENATE(N1,"、",M2),M2))</f>
        <v/>
      </c>
      <c r="O2" s="13"/>
      <c r="P2" s="12" t="s">
        <v>70</v>
      </c>
      <c r="Q2" s="17" t="s">
        <v>592</v>
      </c>
      <c r="R2" s="13" t="str">
        <f>IF(Q2="","",P2)</f>
        <v>直接実施</v>
      </c>
      <c r="S2" s="13" t="str">
        <f>IF(R2="","",IF(S1&lt;&gt;"",CONCATENATE(S1,"、",R2),R2))</f>
        <v>直接実施</v>
      </c>
      <c r="T2" s="13"/>
      <c r="U2" s="84">
        <v>21</v>
      </c>
      <c r="W2" s="32" t="s">
        <v>166</v>
      </c>
      <c r="Y2" s="32" t="s">
        <v>64</v>
      </c>
      <c r="Z2" s="32" t="s">
        <v>64</v>
      </c>
      <c r="AA2" s="77" t="s">
        <v>273</v>
      </c>
      <c r="AB2" s="77" t="s">
        <v>498</v>
      </c>
      <c r="AC2" s="78" t="s">
        <v>130</v>
      </c>
      <c r="AD2" s="28"/>
      <c r="AE2" s="42" t="s">
        <v>162</v>
      </c>
      <c r="AF2" s="30"/>
      <c r="AG2" s="48" t="s">
        <v>242</v>
      </c>
      <c r="AI2" s="47" t="s">
        <v>270</v>
      </c>
      <c r="AK2" s="47" t="s">
        <v>196</v>
      </c>
      <c r="AM2" s="70"/>
      <c r="AN2" s="70"/>
      <c r="AP2" s="48" t="s">
        <v>242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592</v>
      </c>
      <c r="R3" s="13" t="str">
        <f t="shared" ref="R3:R8" si="3">IF(Q3="","",P3)</f>
        <v>委託・請負</v>
      </c>
      <c r="S3" s="13" t="str">
        <f t="shared" ref="S3:S8" si="4">IF(R3="",S2,IF(S2&lt;&gt;"",CONCATENATE(S2,"、",R3),R3))</f>
        <v>直接実施、委託・請負</v>
      </c>
      <c r="T3" s="13"/>
      <c r="U3" s="32" t="s">
        <v>529</v>
      </c>
      <c r="W3" s="32" t="s">
        <v>141</v>
      </c>
      <c r="Y3" s="32" t="s">
        <v>65</v>
      </c>
      <c r="Z3" s="32" t="s">
        <v>405</v>
      </c>
      <c r="AA3" s="77" t="s">
        <v>371</v>
      </c>
      <c r="AB3" s="77" t="s">
        <v>499</v>
      </c>
      <c r="AC3" s="78" t="s">
        <v>131</v>
      </c>
      <c r="AD3" s="28"/>
      <c r="AE3" s="42" t="s">
        <v>163</v>
      </c>
      <c r="AF3" s="30"/>
      <c r="AG3" s="48" t="s">
        <v>243</v>
      </c>
      <c r="AI3" s="47" t="s">
        <v>189</v>
      </c>
      <c r="AK3" s="47" t="str">
        <f>CHAR(CODE(AK2)+1)</f>
        <v>B</v>
      </c>
      <c r="AM3" s="70"/>
      <c r="AN3" s="70"/>
      <c r="AP3" s="48" t="s">
        <v>243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584</v>
      </c>
      <c r="W4" s="32" t="s">
        <v>142</v>
      </c>
      <c r="Y4" s="32" t="s">
        <v>278</v>
      </c>
      <c r="Z4" s="32" t="s">
        <v>406</v>
      </c>
      <c r="AA4" s="77" t="s">
        <v>372</v>
      </c>
      <c r="AB4" s="77" t="s">
        <v>500</v>
      </c>
      <c r="AC4" s="77" t="s">
        <v>132</v>
      </c>
      <c r="AD4" s="28"/>
      <c r="AE4" s="42" t="s">
        <v>164</v>
      </c>
      <c r="AF4" s="30"/>
      <c r="AG4" s="48" t="s">
        <v>244</v>
      </c>
      <c r="AI4" s="47" t="s">
        <v>191</v>
      </c>
      <c r="AK4" s="47" t="str">
        <f t="shared" ref="AK4:AK49" si="7">CHAR(CODE(AK3)+1)</f>
        <v>C</v>
      </c>
      <c r="AM4" s="70"/>
      <c r="AN4" s="70"/>
      <c r="AP4" s="48" t="s">
        <v>244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553</v>
      </c>
      <c r="Y5" s="32" t="s">
        <v>279</v>
      </c>
      <c r="Z5" s="32" t="s">
        <v>407</v>
      </c>
      <c r="AA5" s="77" t="s">
        <v>373</v>
      </c>
      <c r="AB5" s="77" t="s">
        <v>501</v>
      </c>
      <c r="AC5" s="77" t="s">
        <v>165</v>
      </c>
      <c r="AD5" s="31"/>
      <c r="AE5" s="42" t="s">
        <v>253</v>
      </c>
      <c r="AF5" s="30"/>
      <c r="AG5" s="48" t="s">
        <v>245</v>
      </c>
      <c r="AI5" s="47" t="s">
        <v>276</v>
      </c>
      <c r="AK5" s="47" t="str">
        <f t="shared" si="7"/>
        <v>D</v>
      </c>
      <c r="AP5" s="48" t="s">
        <v>245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255</v>
      </c>
      <c r="W6" s="32" t="s">
        <v>555</v>
      </c>
      <c r="Y6" s="32" t="s">
        <v>280</v>
      </c>
      <c r="Z6" s="32" t="s">
        <v>408</v>
      </c>
      <c r="AA6" s="77" t="s">
        <v>374</v>
      </c>
      <c r="AB6" s="77" t="s">
        <v>502</v>
      </c>
      <c r="AC6" s="77" t="s">
        <v>133</v>
      </c>
      <c r="AD6" s="31"/>
      <c r="AE6" s="42" t="s">
        <v>251</v>
      </c>
      <c r="AF6" s="30"/>
      <c r="AG6" s="48" t="s">
        <v>246</v>
      </c>
      <c r="AI6" s="47" t="s">
        <v>277</v>
      </c>
      <c r="AK6" s="47" t="str">
        <f>CHAR(CODE(AK5)+1)</f>
        <v>E</v>
      </c>
      <c r="AP6" s="48" t="s">
        <v>246</v>
      </c>
    </row>
    <row r="7" spans="1:42" ht="13.5" customHeight="1" x14ac:dyDescent="0.15">
      <c r="A7" s="14" t="s">
        <v>86</v>
      </c>
      <c r="B7" s="15"/>
      <c r="C7" s="13" t="str">
        <f t="shared" si="0"/>
        <v/>
      </c>
      <c r="D7" s="13" t="str">
        <f t="shared" si="8"/>
        <v/>
      </c>
      <c r="F7" s="18" t="s">
        <v>201</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281</v>
      </c>
      <c r="Z7" s="32" t="s">
        <v>409</v>
      </c>
      <c r="AA7" s="77" t="s">
        <v>375</v>
      </c>
      <c r="AB7" s="77" t="s">
        <v>503</v>
      </c>
      <c r="AC7" s="31"/>
      <c r="AD7" s="31"/>
      <c r="AE7" s="32" t="s">
        <v>133</v>
      </c>
      <c r="AF7" s="30"/>
      <c r="AG7" s="48" t="s">
        <v>247</v>
      </c>
      <c r="AH7" s="72"/>
      <c r="AI7" s="48" t="s">
        <v>267</v>
      </c>
      <c r="AK7" s="47" t="str">
        <f>CHAR(CODE(AK6)+1)</f>
        <v>F</v>
      </c>
      <c r="AP7" s="48" t="s">
        <v>247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274</v>
      </c>
      <c r="W8" s="32" t="s">
        <v>144</v>
      </c>
      <c r="Y8" s="32" t="s">
        <v>282</v>
      </c>
      <c r="Z8" s="32" t="s">
        <v>410</v>
      </c>
      <c r="AA8" s="77" t="s">
        <v>376</v>
      </c>
      <c r="AB8" s="77" t="s">
        <v>504</v>
      </c>
      <c r="AC8" s="31"/>
      <c r="AD8" s="31"/>
      <c r="AE8" s="31"/>
      <c r="AF8" s="30"/>
      <c r="AG8" s="48" t="s">
        <v>248</v>
      </c>
      <c r="AI8" s="47" t="s">
        <v>268</v>
      </c>
      <c r="AK8" s="47" t="str">
        <f t="shared" si="7"/>
        <v>G</v>
      </c>
      <c r="AP8" s="48" t="s">
        <v>248</v>
      </c>
    </row>
    <row r="9" spans="1:42" ht="13.5" customHeight="1" x14ac:dyDescent="0.15">
      <c r="A9" s="14" t="s">
        <v>88</v>
      </c>
      <c r="B9" s="15"/>
      <c r="C9" s="13" t="str">
        <f t="shared" si="0"/>
        <v/>
      </c>
      <c r="D9" s="13" t="str">
        <f t="shared" si="8"/>
        <v/>
      </c>
      <c r="F9" s="18" t="s">
        <v>202</v>
      </c>
      <c r="G9" s="17"/>
      <c r="H9" s="13" t="str">
        <f t="shared" si="1"/>
        <v/>
      </c>
      <c r="I9" s="13" t="str">
        <f t="shared" si="5"/>
        <v>一般会計</v>
      </c>
      <c r="K9" s="14" t="s">
        <v>105</v>
      </c>
      <c r="L9" s="15"/>
      <c r="M9" s="13" t="str">
        <f t="shared" si="2"/>
        <v/>
      </c>
      <c r="N9" s="13" t="str">
        <f t="shared" si="6"/>
        <v/>
      </c>
      <c r="O9" s="13"/>
      <c r="P9" s="13"/>
      <c r="Q9" s="19"/>
      <c r="T9" s="13"/>
      <c r="U9" s="32" t="s">
        <v>275</v>
      </c>
      <c r="W9" s="32" t="s">
        <v>145</v>
      </c>
      <c r="Y9" s="32" t="s">
        <v>283</v>
      </c>
      <c r="Z9" s="32" t="s">
        <v>411</v>
      </c>
      <c r="AA9" s="77" t="s">
        <v>377</v>
      </c>
      <c r="AB9" s="77" t="s">
        <v>505</v>
      </c>
      <c r="AC9" s="31"/>
      <c r="AD9" s="31"/>
      <c r="AE9" s="31"/>
      <c r="AF9" s="30"/>
      <c r="AG9" s="48" t="s">
        <v>249</v>
      </c>
      <c r="AI9" s="69"/>
      <c r="AK9" s="47" t="str">
        <f t="shared" si="7"/>
        <v>H</v>
      </c>
      <c r="AP9" s="48" t="s">
        <v>249</v>
      </c>
    </row>
    <row r="10" spans="1:42" ht="13.5" customHeight="1" x14ac:dyDescent="0.15">
      <c r="A10" s="14" t="s">
        <v>222</v>
      </c>
      <c r="B10" s="15"/>
      <c r="C10" s="13" t="str">
        <f t="shared" si="0"/>
        <v/>
      </c>
      <c r="D10" s="13" t="str">
        <f t="shared" si="8"/>
        <v/>
      </c>
      <c r="F10" s="18" t="s">
        <v>112</v>
      </c>
      <c r="G10" s="17"/>
      <c r="H10" s="13" t="str">
        <f t="shared" si="1"/>
        <v/>
      </c>
      <c r="I10" s="13" t="str">
        <f t="shared" si="5"/>
        <v>一般会計</v>
      </c>
      <c r="K10" s="14" t="s">
        <v>223</v>
      </c>
      <c r="L10" s="15"/>
      <c r="M10" s="13" t="str">
        <f t="shared" si="2"/>
        <v/>
      </c>
      <c r="N10" s="13" t="str">
        <f t="shared" si="6"/>
        <v/>
      </c>
      <c r="O10" s="13"/>
      <c r="P10" s="13" t="str">
        <f>S8</f>
        <v>直接実施、委託・請負</v>
      </c>
      <c r="Q10" s="19"/>
      <c r="T10" s="13"/>
      <c r="W10" s="32" t="s">
        <v>146</v>
      </c>
      <c r="Y10" s="32" t="s">
        <v>284</v>
      </c>
      <c r="Z10" s="32" t="s">
        <v>412</v>
      </c>
      <c r="AA10" s="77" t="s">
        <v>378</v>
      </c>
      <c r="AB10" s="77" t="s">
        <v>506</v>
      </c>
      <c r="AC10" s="31"/>
      <c r="AD10" s="31"/>
      <c r="AE10" s="31"/>
      <c r="AF10" s="30"/>
      <c r="AG10" s="48" t="s">
        <v>237</v>
      </c>
      <c r="AK10" s="47" t="str">
        <f t="shared" si="7"/>
        <v>I</v>
      </c>
      <c r="AP10" s="47" t="s">
        <v>235</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592</v>
      </c>
      <c r="M11" s="13" t="str">
        <f t="shared" si="2"/>
        <v>その他の事項経費</v>
      </c>
      <c r="N11" s="13" t="str">
        <f t="shared" si="6"/>
        <v>その他の事項経費</v>
      </c>
      <c r="O11" s="13"/>
      <c r="P11" s="13"/>
      <c r="Q11" s="19"/>
      <c r="T11" s="13"/>
      <c r="W11" s="32" t="s">
        <v>581</v>
      </c>
      <c r="Y11" s="32" t="s">
        <v>285</v>
      </c>
      <c r="Z11" s="32" t="s">
        <v>413</v>
      </c>
      <c r="AA11" s="77" t="s">
        <v>379</v>
      </c>
      <c r="AB11" s="77" t="s">
        <v>507</v>
      </c>
      <c r="AC11" s="31"/>
      <c r="AD11" s="31"/>
      <c r="AE11" s="31"/>
      <c r="AF11" s="30"/>
      <c r="AG11" s="47" t="s">
        <v>240</v>
      </c>
      <c r="AK11" s="47"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530</v>
      </c>
      <c r="W12" s="32" t="s">
        <v>147</v>
      </c>
      <c r="Y12" s="32" t="s">
        <v>286</v>
      </c>
      <c r="Z12" s="32" t="s">
        <v>414</v>
      </c>
      <c r="AA12" s="77" t="s">
        <v>380</v>
      </c>
      <c r="AB12" s="77" t="s">
        <v>508</v>
      </c>
      <c r="AC12" s="31"/>
      <c r="AD12" s="31"/>
      <c r="AE12" s="31"/>
      <c r="AF12" s="30"/>
      <c r="AG12" s="47" t="s">
        <v>238</v>
      </c>
      <c r="AK12" s="47"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166</v>
      </c>
      <c r="W13" s="32" t="s">
        <v>148</v>
      </c>
      <c r="Y13" s="32" t="s">
        <v>287</v>
      </c>
      <c r="Z13" s="32" t="s">
        <v>415</v>
      </c>
      <c r="AA13" s="77" t="s">
        <v>381</v>
      </c>
      <c r="AB13" s="77" t="s">
        <v>509</v>
      </c>
      <c r="AC13" s="31"/>
      <c r="AD13" s="31"/>
      <c r="AE13" s="31"/>
      <c r="AF13" s="30"/>
      <c r="AG13" s="47" t="s">
        <v>239</v>
      </c>
      <c r="AK13" s="47"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531</v>
      </c>
      <c r="W14" s="32" t="s">
        <v>149</v>
      </c>
      <c r="Y14" s="32" t="s">
        <v>288</v>
      </c>
      <c r="Z14" s="32" t="s">
        <v>416</v>
      </c>
      <c r="AA14" s="77" t="s">
        <v>382</v>
      </c>
      <c r="AB14" s="77" t="s">
        <v>510</v>
      </c>
      <c r="AC14" s="31"/>
      <c r="AD14" s="31"/>
      <c r="AE14" s="31"/>
      <c r="AF14" s="30"/>
      <c r="AG14" s="69"/>
      <c r="AK14" s="47"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532</v>
      </c>
      <c r="W15" s="32" t="s">
        <v>150</v>
      </c>
      <c r="Y15" s="32" t="s">
        <v>289</v>
      </c>
      <c r="Z15" s="32" t="s">
        <v>417</v>
      </c>
      <c r="AA15" s="77" t="s">
        <v>383</v>
      </c>
      <c r="AB15" s="77" t="s">
        <v>511</v>
      </c>
      <c r="AC15" s="31"/>
      <c r="AD15" s="31"/>
      <c r="AE15" s="31"/>
      <c r="AF15" s="30"/>
      <c r="AG15" s="70"/>
      <c r="AK15" s="47"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533</v>
      </c>
      <c r="W16" s="32" t="s">
        <v>151</v>
      </c>
      <c r="Y16" s="32" t="s">
        <v>290</v>
      </c>
      <c r="Z16" s="32" t="s">
        <v>418</v>
      </c>
      <c r="AA16" s="77" t="s">
        <v>384</v>
      </c>
      <c r="AB16" s="77" t="s">
        <v>512</v>
      </c>
      <c r="AC16" s="31"/>
      <c r="AD16" s="31"/>
      <c r="AE16" s="31"/>
      <c r="AF16" s="30"/>
      <c r="AG16" s="70"/>
      <c r="AK16" s="47"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551</v>
      </c>
      <c r="W17" s="32" t="s">
        <v>152</v>
      </c>
      <c r="Y17" s="32" t="s">
        <v>291</v>
      </c>
      <c r="Z17" s="32" t="s">
        <v>419</v>
      </c>
      <c r="AA17" s="77" t="s">
        <v>385</v>
      </c>
      <c r="AB17" s="77" t="s">
        <v>513</v>
      </c>
      <c r="AC17" s="31"/>
      <c r="AD17" s="31"/>
      <c r="AE17" s="31"/>
      <c r="AF17" s="30"/>
      <c r="AG17" s="70"/>
      <c r="AK17" s="47"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534</v>
      </c>
      <c r="W18" s="32" t="s">
        <v>153</v>
      </c>
      <c r="Y18" s="32" t="s">
        <v>292</v>
      </c>
      <c r="Z18" s="32" t="s">
        <v>420</v>
      </c>
      <c r="AA18" s="77" t="s">
        <v>386</v>
      </c>
      <c r="AB18" s="77" t="s">
        <v>514</v>
      </c>
      <c r="AC18" s="31"/>
      <c r="AD18" s="31"/>
      <c r="AE18" s="31"/>
      <c r="AF18" s="30"/>
      <c r="AK18" s="47" t="str">
        <f t="shared" si="7"/>
        <v>Q</v>
      </c>
    </row>
    <row r="19" spans="1:37" ht="13.5" customHeight="1" x14ac:dyDescent="0.15">
      <c r="A19" s="14" t="s">
        <v>212</v>
      </c>
      <c r="B19" s="15"/>
      <c r="C19" s="13" t="str">
        <f t="shared" si="9"/>
        <v/>
      </c>
      <c r="D19" s="13" t="str">
        <f t="shared" si="8"/>
        <v/>
      </c>
      <c r="F19" s="18" t="s">
        <v>121</v>
      </c>
      <c r="G19" s="17"/>
      <c r="H19" s="13" t="str">
        <f t="shared" si="1"/>
        <v/>
      </c>
      <c r="I19" s="13" t="str">
        <f t="shared" si="5"/>
        <v>一般会計</v>
      </c>
      <c r="K19" s="13"/>
      <c r="L19" s="13"/>
      <c r="O19" s="13"/>
      <c r="P19" s="13"/>
      <c r="Q19" s="19"/>
      <c r="T19" s="13"/>
      <c r="U19" s="32" t="s">
        <v>535</v>
      </c>
      <c r="W19" s="32" t="s">
        <v>154</v>
      </c>
      <c r="Y19" s="32" t="s">
        <v>293</v>
      </c>
      <c r="Z19" s="32" t="s">
        <v>421</v>
      </c>
      <c r="AA19" s="77" t="s">
        <v>387</v>
      </c>
      <c r="AB19" s="77" t="s">
        <v>515</v>
      </c>
      <c r="AC19" s="31"/>
      <c r="AD19" s="31"/>
      <c r="AE19" s="31"/>
      <c r="AF19" s="30"/>
      <c r="AK19" s="47" t="str">
        <f t="shared" si="7"/>
        <v>R</v>
      </c>
    </row>
    <row r="20" spans="1:37" ht="13.5" customHeight="1" x14ac:dyDescent="0.15">
      <c r="A20" s="14" t="s">
        <v>213</v>
      </c>
      <c r="B20" s="15"/>
      <c r="C20" s="13" t="str">
        <f t="shared" si="9"/>
        <v/>
      </c>
      <c r="D20" s="13" t="str">
        <f t="shared" si="8"/>
        <v/>
      </c>
      <c r="F20" s="18" t="s">
        <v>211</v>
      </c>
      <c r="G20" s="17"/>
      <c r="H20" s="13" t="str">
        <f t="shared" si="1"/>
        <v/>
      </c>
      <c r="I20" s="13" t="str">
        <f t="shared" si="5"/>
        <v>一般会計</v>
      </c>
      <c r="K20" s="13"/>
      <c r="L20" s="13"/>
      <c r="O20" s="13"/>
      <c r="P20" s="13"/>
      <c r="Q20" s="19"/>
      <c r="T20" s="13"/>
      <c r="U20" s="32" t="s">
        <v>536</v>
      </c>
      <c r="W20" s="32" t="s">
        <v>155</v>
      </c>
      <c r="Y20" s="32" t="s">
        <v>294</v>
      </c>
      <c r="Z20" s="32" t="s">
        <v>422</v>
      </c>
      <c r="AA20" s="77" t="s">
        <v>388</v>
      </c>
      <c r="AB20" s="77" t="s">
        <v>516</v>
      </c>
      <c r="AC20" s="31"/>
      <c r="AD20" s="31"/>
      <c r="AE20" s="31"/>
      <c r="AF20" s="30"/>
      <c r="AK20" s="47" t="str">
        <f t="shared" si="7"/>
        <v>S</v>
      </c>
    </row>
    <row r="21" spans="1:37" ht="13.5" customHeight="1" x14ac:dyDescent="0.15">
      <c r="A21" s="14" t="s">
        <v>214</v>
      </c>
      <c r="B21" s="15"/>
      <c r="C21" s="13" t="str">
        <f t="shared" si="9"/>
        <v/>
      </c>
      <c r="D21" s="13" t="str">
        <f t="shared" si="8"/>
        <v/>
      </c>
      <c r="F21" s="18" t="s">
        <v>122</v>
      </c>
      <c r="G21" s="17"/>
      <c r="H21" s="13" t="str">
        <f t="shared" si="1"/>
        <v/>
      </c>
      <c r="I21" s="13" t="str">
        <f t="shared" si="5"/>
        <v>一般会計</v>
      </c>
      <c r="K21" s="13"/>
      <c r="L21" s="13"/>
      <c r="O21" s="13"/>
      <c r="P21" s="13"/>
      <c r="Q21" s="19"/>
      <c r="T21" s="13"/>
      <c r="U21" s="32" t="s">
        <v>537</v>
      </c>
      <c r="W21" s="32" t="s">
        <v>156</v>
      </c>
      <c r="Y21" s="32" t="s">
        <v>295</v>
      </c>
      <c r="Z21" s="32" t="s">
        <v>423</v>
      </c>
      <c r="AA21" s="77" t="s">
        <v>389</v>
      </c>
      <c r="AB21" s="77" t="s">
        <v>517</v>
      </c>
      <c r="AC21" s="31"/>
      <c r="AD21" s="31"/>
      <c r="AE21" s="31"/>
      <c r="AF21" s="30"/>
      <c r="AK21" s="47" t="str">
        <f t="shared" si="7"/>
        <v>T</v>
      </c>
    </row>
    <row r="22" spans="1:37" ht="13.5" customHeight="1" x14ac:dyDescent="0.15">
      <c r="A22" s="14" t="s">
        <v>215</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583</v>
      </c>
      <c r="W22" s="32" t="s">
        <v>157</v>
      </c>
      <c r="Y22" s="32" t="s">
        <v>296</v>
      </c>
      <c r="Z22" s="32" t="s">
        <v>424</v>
      </c>
      <c r="AA22" s="77" t="s">
        <v>390</v>
      </c>
      <c r="AB22" s="77" t="s">
        <v>518</v>
      </c>
      <c r="AC22" s="31"/>
      <c r="AD22" s="31"/>
      <c r="AE22" s="31"/>
      <c r="AF22" s="30"/>
      <c r="AK22" s="47" t="str">
        <f t="shared" si="7"/>
        <v>U</v>
      </c>
    </row>
    <row r="23" spans="1:37" ht="13.5" customHeight="1" x14ac:dyDescent="0.15">
      <c r="A23" s="75" t="s">
        <v>269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538</v>
      </c>
      <c r="W23" s="32" t="s">
        <v>158</v>
      </c>
      <c r="Y23" s="32" t="s">
        <v>297</v>
      </c>
      <c r="Z23" s="32" t="s">
        <v>425</v>
      </c>
      <c r="AA23" s="77" t="s">
        <v>391</v>
      </c>
      <c r="AB23" s="77" t="s">
        <v>519</v>
      </c>
      <c r="AC23" s="31"/>
      <c r="AD23" s="31"/>
      <c r="AE23" s="31"/>
      <c r="AF23" s="30"/>
      <c r="AK23" s="47" t="str">
        <f t="shared" si="7"/>
        <v>V</v>
      </c>
    </row>
    <row r="24" spans="1:37" ht="13.5" customHeight="1" x14ac:dyDescent="0.15">
      <c r="A24" s="87"/>
      <c r="B24" s="73"/>
      <c r="F24" s="18" t="s">
        <v>271</v>
      </c>
      <c r="G24" s="17"/>
      <c r="H24" s="13" t="str">
        <f t="shared" si="1"/>
        <v/>
      </c>
      <c r="I24" s="13" t="str">
        <f t="shared" si="5"/>
        <v>一般会計</v>
      </c>
      <c r="K24" s="13"/>
      <c r="L24" s="13"/>
      <c r="O24" s="13"/>
      <c r="P24" s="13"/>
      <c r="Q24" s="19"/>
      <c r="T24" s="13"/>
      <c r="U24" s="32" t="s">
        <v>539</v>
      </c>
      <c r="W24" s="32" t="s">
        <v>159</v>
      </c>
      <c r="Y24" s="32" t="s">
        <v>298</v>
      </c>
      <c r="Z24" s="32" t="s">
        <v>426</v>
      </c>
      <c r="AA24" s="77" t="s">
        <v>392</v>
      </c>
      <c r="AB24" s="77" t="s">
        <v>520</v>
      </c>
      <c r="AC24" s="31"/>
      <c r="AD24" s="31"/>
      <c r="AE24" s="31"/>
      <c r="AF24" s="30"/>
      <c r="AK24" s="47" t="str">
        <f>CHAR(CODE(AK23)+1)</f>
        <v>W</v>
      </c>
    </row>
    <row r="25" spans="1:37" ht="13.5" customHeight="1" x14ac:dyDescent="0.15">
      <c r="A25" s="74"/>
      <c r="B25" s="73"/>
      <c r="F25" s="18" t="s">
        <v>125</v>
      </c>
      <c r="G25" s="17"/>
      <c r="H25" s="13" t="str">
        <f t="shared" si="1"/>
        <v/>
      </c>
      <c r="I25" s="13" t="str">
        <f t="shared" si="5"/>
        <v>一般会計</v>
      </c>
      <c r="K25" s="13"/>
      <c r="L25" s="13"/>
      <c r="O25" s="13"/>
      <c r="P25" s="13"/>
      <c r="Q25" s="19"/>
      <c r="T25" s="13"/>
      <c r="U25" s="32" t="s">
        <v>540</v>
      </c>
      <c r="W25" s="67"/>
      <c r="Y25" s="32" t="s">
        <v>299</v>
      </c>
      <c r="Z25" s="32" t="s">
        <v>427</v>
      </c>
      <c r="AA25" s="77" t="s">
        <v>393</v>
      </c>
      <c r="AB25" s="77" t="s">
        <v>521</v>
      </c>
      <c r="AC25" s="31"/>
      <c r="AD25" s="31"/>
      <c r="AE25" s="31"/>
      <c r="AF25" s="30"/>
      <c r="AK25" s="47" t="str">
        <f t="shared" si="7"/>
        <v>X</v>
      </c>
    </row>
    <row r="26" spans="1:37" ht="13.5" customHeight="1" x14ac:dyDescent="0.15">
      <c r="A26" s="74"/>
      <c r="B26" s="73"/>
      <c r="F26" s="18" t="s">
        <v>126</v>
      </c>
      <c r="G26" s="17"/>
      <c r="H26" s="13" t="str">
        <f t="shared" si="1"/>
        <v/>
      </c>
      <c r="I26" s="13" t="str">
        <f t="shared" si="5"/>
        <v>一般会計</v>
      </c>
      <c r="K26" s="13"/>
      <c r="L26" s="13"/>
      <c r="O26" s="13"/>
      <c r="P26" s="13"/>
      <c r="Q26" s="19"/>
      <c r="T26" s="13"/>
      <c r="U26" s="32" t="s">
        <v>541</v>
      </c>
      <c r="Y26" s="32" t="s">
        <v>300</v>
      </c>
      <c r="Z26" s="32" t="s">
        <v>428</v>
      </c>
      <c r="AA26" s="77" t="s">
        <v>394</v>
      </c>
      <c r="AB26" s="77" t="s">
        <v>522</v>
      </c>
      <c r="AC26" s="31"/>
      <c r="AD26" s="31"/>
      <c r="AE26" s="31"/>
      <c r="AF26" s="30"/>
      <c r="AK26" s="47"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542</v>
      </c>
      <c r="Y27" s="32" t="s">
        <v>301</v>
      </c>
      <c r="Z27" s="32" t="s">
        <v>429</v>
      </c>
      <c r="AA27" s="77" t="s">
        <v>395</v>
      </c>
      <c r="AB27" s="77" t="s">
        <v>523</v>
      </c>
      <c r="AC27" s="31"/>
      <c r="AD27" s="31"/>
      <c r="AE27" s="31"/>
      <c r="AF27" s="30"/>
      <c r="AK27" s="47"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543</v>
      </c>
      <c r="Y28" s="32" t="s">
        <v>302</v>
      </c>
      <c r="Z28" s="32" t="s">
        <v>430</v>
      </c>
      <c r="AA28" s="77" t="s">
        <v>396</v>
      </c>
      <c r="AB28" s="77" t="s">
        <v>524</v>
      </c>
      <c r="AC28" s="31"/>
      <c r="AD28" s="31"/>
      <c r="AE28" s="31"/>
      <c r="AF28" s="30"/>
      <c r="AK28" s="47" t="s">
        <v>197</v>
      </c>
    </row>
    <row r="29" spans="1:37" ht="13.5" customHeight="1" x14ac:dyDescent="0.15">
      <c r="A29" s="13"/>
      <c r="B29" s="13"/>
      <c r="F29" s="18" t="s">
        <v>203</v>
      </c>
      <c r="G29" s="17"/>
      <c r="H29" s="13" t="str">
        <f t="shared" si="1"/>
        <v/>
      </c>
      <c r="I29" s="13" t="str">
        <f t="shared" si="5"/>
        <v>一般会計</v>
      </c>
      <c r="K29" s="13"/>
      <c r="L29" s="13"/>
      <c r="O29" s="13"/>
      <c r="P29" s="13"/>
      <c r="Q29" s="19"/>
      <c r="T29" s="13"/>
      <c r="U29" s="32" t="s">
        <v>544</v>
      </c>
      <c r="Y29" s="32" t="s">
        <v>303</v>
      </c>
      <c r="Z29" s="32" t="s">
        <v>431</v>
      </c>
      <c r="AA29" s="77" t="s">
        <v>397</v>
      </c>
      <c r="AB29" s="77" t="s">
        <v>525</v>
      </c>
      <c r="AC29" s="31"/>
      <c r="AD29" s="31"/>
      <c r="AE29" s="31"/>
      <c r="AF29" s="30"/>
      <c r="AK29" s="47" t="str">
        <f t="shared" si="7"/>
        <v>b</v>
      </c>
    </row>
    <row r="30" spans="1:37" ht="13.5" customHeight="1" x14ac:dyDescent="0.15">
      <c r="A30" s="13"/>
      <c r="B30" s="13"/>
      <c r="F30" s="18" t="s">
        <v>204</v>
      </c>
      <c r="G30" s="17"/>
      <c r="H30" s="13" t="str">
        <f t="shared" si="1"/>
        <v/>
      </c>
      <c r="I30" s="13" t="str">
        <f t="shared" si="5"/>
        <v>一般会計</v>
      </c>
      <c r="K30" s="13"/>
      <c r="L30" s="13"/>
      <c r="O30" s="13"/>
      <c r="P30" s="13"/>
      <c r="Q30" s="19"/>
      <c r="T30" s="13"/>
      <c r="U30" s="32" t="s">
        <v>545</v>
      </c>
      <c r="Y30" s="32" t="s">
        <v>304</v>
      </c>
      <c r="Z30" s="32" t="s">
        <v>432</v>
      </c>
      <c r="AA30" s="77" t="s">
        <v>398</v>
      </c>
      <c r="AB30" s="77" t="s">
        <v>526</v>
      </c>
      <c r="AC30" s="31"/>
      <c r="AD30" s="31"/>
      <c r="AE30" s="31"/>
      <c r="AF30" s="30"/>
      <c r="AK30" s="47" t="str">
        <f t="shared" si="7"/>
        <v>c</v>
      </c>
    </row>
    <row r="31" spans="1:37" ht="13.5" customHeight="1" x14ac:dyDescent="0.15">
      <c r="A31" s="13"/>
      <c r="B31" s="13"/>
      <c r="F31" s="18" t="s">
        <v>205</v>
      </c>
      <c r="G31" s="17"/>
      <c r="H31" s="13" t="str">
        <f t="shared" si="1"/>
        <v/>
      </c>
      <c r="I31" s="13" t="str">
        <f t="shared" si="5"/>
        <v>一般会計</v>
      </c>
      <c r="K31" s="13"/>
      <c r="L31" s="13"/>
      <c r="O31" s="13"/>
      <c r="P31" s="13"/>
      <c r="Q31" s="19"/>
      <c r="T31" s="13"/>
      <c r="U31" s="32" t="s">
        <v>546</v>
      </c>
      <c r="Y31" s="32" t="s">
        <v>305</v>
      </c>
      <c r="Z31" s="32" t="s">
        <v>433</v>
      </c>
      <c r="AA31" s="77" t="s">
        <v>399</v>
      </c>
      <c r="AB31" s="77" t="s">
        <v>527</v>
      </c>
      <c r="AC31" s="31"/>
      <c r="AD31" s="31"/>
      <c r="AE31" s="31"/>
      <c r="AF31" s="30"/>
      <c r="AK31" s="47" t="str">
        <f t="shared" si="7"/>
        <v>d</v>
      </c>
    </row>
    <row r="32" spans="1:37" ht="13.5" customHeight="1" x14ac:dyDescent="0.15">
      <c r="A32" s="13"/>
      <c r="B32" s="13"/>
      <c r="F32" s="18" t="s">
        <v>206</v>
      </c>
      <c r="G32" s="17"/>
      <c r="H32" s="13" t="str">
        <f t="shared" si="1"/>
        <v/>
      </c>
      <c r="I32" s="13" t="str">
        <f t="shared" si="5"/>
        <v>一般会計</v>
      </c>
      <c r="K32" s="13"/>
      <c r="L32" s="13"/>
      <c r="O32" s="13"/>
      <c r="P32" s="13"/>
      <c r="Q32" s="19"/>
      <c r="T32" s="13"/>
      <c r="U32" s="32" t="s">
        <v>547</v>
      </c>
      <c r="Y32" s="32" t="s">
        <v>306</v>
      </c>
      <c r="Z32" s="32" t="s">
        <v>434</v>
      </c>
      <c r="AA32" s="77" t="s">
        <v>66</v>
      </c>
      <c r="AB32" s="77" t="s">
        <v>66</v>
      </c>
      <c r="AC32" s="31"/>
      <c r="AD32" s="31"/>
      <c r="AE32" s="31"/>
      <c r="AF32" s="30"/>
      <c r="AK32" s="47" t="str">
        <f t="shared" si="7"/>
        <v>e</v>
      </c>
    </row>
    <row r="33" spans="1:37" ht="13.5" customHeight="1" x14ac:dyDescent="0.15">
      <c r="A33" s="13"/>
      <c r="B33" s="13"/>
      <c r="F33" s="18" t="s">
        <v>207</v>
      </c>
      <c r="G33" s="17"/>
      <c r="H33" s="13" t="str">
        <f t="shared" si="1"/>
        <v/>
      </c>
      <c r="I33" s="13" t="str">
        <f t="shared" si="5"/>
        <v>一般会計</v>
      </c>
      <c r="K33" s="13"/>
      <c r="L33" s="13"/>
      <c r="O33" s="13"/>
      <c r="P33" s="13"/>
      <c r="Q33" s="19"/>
      <c r="T33" s="13"/>
      <c r="U33" s="32" t="s">
        <v>548</v>
      </c>
      <c r="Y33" s="32" t="s">
        <v>307</v>
      </c>
      <c r="Z33" s="32" t="s">
        <v>435</v>
      </c>
      <c r="AA33" s="67"/>
      <c r="AB33" s="31"/>
      <c r="AC33" s="31"/>
      <c r="AD33" s="31"/>
      <c r="AE33" s="31"/>
      <c r="AF33" s="30"/>
      <c r="AK33" s="47" t="str">
        <f t="shared" si="7"/>
        <v>f</v>
      </c>
    </row>
    <row r="34" spans="1:37" ht="13.5" customHeight="1" x14ac:dyDescent="0.15">
      <c r="A34" s="13"/>
      <c r="B34" s="13"/>
      <c r="F34" s="18" t="s">
        <v>208</v>
      </c>
      <c r="G34" s="17"/>
      <c r="H34" s="13" t="str">
        <f t="shared" si="1"/>
        <v/>
      </c>
      <c r="I34" s="13" t="str">
        <f t="shared" si="5"/>
        <v>一般会計</v>
      </c>
      <c r="K34" s="13"/>
      <c r="L34" s="13"/>
      <c r="O34" s="13"/>
      <c r="P34" s="13"/>
      <c r="Q34" s="19"/>
      <c r="T34" s="13"/>
      <c r="U34" s="32" t="s">
        <v>549</v>
      </c>
      <c r="Y34" s="32" t="s">
        <v>308</v>
      </c>
      <c r="Z34" s="32" t="s">
        <v>436</v>
      </c>
      <c r="AB34" s="31"/>
      <c r="AC34" s="31"/>
      <c r="AD34" s="31"/>
      <c r="AE34" s="31"/>
      <c r="AF34" s="30"/>
      <c r="AK34" s="47" t="str">
        <f t="shared" si="7"/>
        <v>g</v>
      </c>
    </row>
    <row r="35" spans="1:37" ht="13.5" customHeight="1" x14ac:dyDescent="0.15">
      <c r="A35" s="13"/>
      <c r="B35" s="13"/>
      <c r="F35" s="18" t="s">
        <v>209</v>
      </c>
      <c r="G35" s="17"/>
      <c r="H35" s="13" t="str">
        <f t="shared" si="1"/>
        <v/>
      </c>
      <c r="I35" s="13" t="str">
        <f t="shared" si="5"/>
        <v>一般会計</v>
      </c>
      <c r="K35" s="13"/>
      <c r="L35" s="13"/>
      <c r="O35" s="13"/>
      <c r="P35" s="13"/>
      <c r="Q35" s="19"/>
      <c r="T35" s="13"/>
      <c r="U35" s="32" t="s">
        <v>550</v>
      </c>
      <c r="Y35" s="32" t="s">
        <v>309</v>
      </c>
      <c r="Z35" s="32" t="s">
        <v>437</v>
      </c>
      <c r="AC35" s="31"/>
      <c r="AF35" s="30"/>
      <c r="AK35" s="47" t="str">
        <f t="shared" si="7"/>
        <v>h</v>
      </c>
    </row>
    <row r="36" spans="1:37" ht="13.5" customHeight="1" x14ac:dyDescent="0.15">
      <c r="A36" s="13"/>
      <c r="B36" s="13"/>
      <c r="F36" s="18" t="s">
        <v>210</v>
      </c>
      <c r="G36" s="17"/>
      <c r="H36" s="13" t="str">
        <f t="shared" si="1"/>
        <v/>
      </c>
      <c r="I36" s="13" t="str">
        <f t="shared" si="5"/>
        <v>一般会計</v>
      </c>
      <c r="K36" s="13"/>
      <c r="L36" s="13"/>
      <c r="O36" s="13"/>
      <c r="P36" s="13"/>
      <c r="Q36" s="19"/>
      <c r="T36" s="13"/>
      <c r="Y36" s="32" t="s">
        <v>310</v>
      </c>
      <c r="Z36" s="32" t="s">
        <v>438</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311</v>
      </c>
      <c r="Z37" s="32" t="s">
        <v>439</v>
      </c>
      <c r="AF37" s="30"/>
      <c r="AK37" s="47" t="str">
        <f t="shared" si="7"/>
        <v>j</v>
      </c>
    </row>
    <row r="38" spans="1:37" x14ac:dyDescent="0.15">
      <c r="A38" s="13"/>
      <c r="B38" s="13"/>
      <c r="F38" s="13"/>
      <c r="G38" s="19"/>
      <c r="K38" s="13"/>
      <c r="L38" s="13"/>
      <c r="O38" s="13"/>
      <c r="P38" s="13"/>
      <c r="Q38" s="19"/>
      <c r="T38" s="13"/>
      <c r="Y38" s="32" t="s">
        <v>312</v>
      </c>
      <c r="Z38" s="32" t="s">
        <v>440</v>
      </c>
      <c r="AF38" s="30"/>
      <c r="AK38" s="47" t="str">
        <f t="shared" si="7"/>
        <v>k</v>
      </c>
    </row>
    <row r="39" spans="1:37" x14ac:dyDescent="0.15">
      <c r="A39" s="13"/>
      <c r="B39" s="13"/>
      <c r="F39" s="13" t="str">
        <f>I37</f>
        <v>一般会計</v>
      </c>
      <c r="G39" s="19"/>
      <c r="K39" s="13"/>
      <c r="L39" s="13"/>
      <c r="O39" s="13"/>
      <c r="P39" s="13"/>
      <c r="Q39" s="19"/>
      <c r="T39" s="13"/>
      <c r="U39" s="32" t="s">
        <v>552</v>
      </c>
      <c r="Y39" s="32" t="s">
        <v>313</v>
      </c>
      <c r="Z39" s="32" t="s">
        <v>441</v>
      </c>
      <c r="AF39" s="30"/>
      <c r="AK39" s="47" t="str">
        <f t="shared" si="7"/>
        <v>l</v>
      </c>
    </row>
    <row r="40" spans="1:37" x14ac:dyDescent="0.15">
      <c r="A40" s="13"/>
      <c r="B40" s="13"/>
      <c r="F40" s="13"/>
      <c r="G40" s="19"/>
      <c r="K40" s="13"/>
      <c r="L40" s="13"/>
      <c r="O40" s="13"/>
      <c r="P40" s="13"/>
      <c r="Q40" s="19"/>
      <c r="T40" s="13"/>
      <c r="U40" s="32"/>
      <c r="Y40" s="32" t="s">
        <v>314</v>
      </c>
      <c r="Z40" s="32" t="s">
        <v>442</v>
      </c>
      <c r="AF40" s="30"/>
      <c r="AK40" s="47" t="str">
        <f t="shared" si="7"/>
        <v>m</v>
      </c>
    </row>
    <row r="41" spans="1:37" x14ac:dyDescent="0.15">
      <c r="A41" s="13"/>
      <c r="B41" s="13"/>
      <c r="F41" s="13"/>
      <c r="G41" s="19"/>
      <c r="K41" s="13"/>
      <c r="L41" s="13"/>
      <c r="O41" s="13"/>
      <c r="P41" s="13"/>
      <c r="Q41" s="19"/>
      <c r="T41" s="13"/>
      <c r="U41" s="32" t="s">
        <v>256</v>
      </c>
      <c r="Y41" s="32" t="s">
        <v>315</v>
      </c>
      <c r="Z41" s="32" t="s">
        <v>443</v>
      </c>
      <c r="AF41" s="30"/>
      <c r="AK41" s="47" t="str">
        <f t="shared" si="7"/>
        <v>n</v>
      </c>
    </row>
    <row r="42" spans="1:37" x14ac:dyDescent="0.15">
      <c r="A42" s="13"/>
      <c r="B42" s="13"/>
      <c r="F42" s="13"/>
      <c r="G42" s="19"/>
      <c r="K42" s="13"/>
      <c r="L42" s="13"/>
      <c r="O42" s="13"/>
      <c r="P42" s="13"/>
      <c r="Q42" s="19"/>
      <c r="T42" s="13"/>
      <c r="U42" s="32" t="s">
        <v>266</v>
      </c>
      <c r="Y42" s="32" t="s">
        <v>316</v>
      </c>
      <c r="Z42" s="32" t="s">
        <v>444</v>
      </c>
      <c r="AF42" s="30"/>
      <c r="AK42" s="47" t="str">
        <f t="shared" si="7"/>
        <v>o</v>
      </c>
    </row>
    <row r="43" spans="1:37" x14ac:dyDescent="0.15">
      <c r="A43" s="13"/>
      <c r="B43" s="13"/>
      <c r="F43" s="13"/>
      <c r="G43" s="19"/>
      <c r="K43" s="13"/>
      <c r="L43" s="13"/>
      <c r="O43" s="13"/>
      <c r="P43" s="13"/>
      <c r="Q43" s="19"/>
      <c r="T43" s="13"/>
      <c r="Y43" s="32" t="s">
        <v>317</v>
      </c>
      <c r="Z43" s="32" t="s">
        <v>445</v>
      </c>
      <c r="AF43" s="30"/>
      <c r="AK43" s="47" t="str">
        <f t="shared" si="7"/>
        <v>p</v>
      </c>
    </row>
    <row r="44" spans="1:37" x14ac:dyDescent="0.15">
      <c r="A44" s="13"/>
      <c r="B44" s="13"/>
      <c r="F44" s="13"/>
      <c r="G44" s="19"/>
      <c r="K44" s="13"/>
      <c r="L44" s="13"/>
      <c r="O44" s="13"/>
      <c r="P44" s="13"/>
      <c r="Q44" s="19"/>
      <c r="T44" s="13"/>
      <c r="Y44" s="32" t="s">
        <v>318</v>
      </c>
      <c r="Z44" s="32" t="s">
        <v>446</v>
      </c>
      <c r="AF44" s="30"/>
      <c r="AK44" s="47" t="str">
        <f t="shared" si="7"/>
        <v>q</v>
      </c>
    </row>
    <row r="45" spans="1:37" x14ac:dyDescent="0.15">
      <c r="A45" s="13"/>
      <c r="B45" s="13"/>
      <c r="F45" s="13"/>
      <c r="G45" s="19"/>
      <c r="K45" s="13"/>
      <c r="L45" s="13"/>
      <c r="O45" s="13"/>
      <c r="P45" s="13"/>
      <c r="Q45" s="19"/>
      <c r="T45" s="13"/>
      <c r="U45" s="29" t="s">
        <v>161</v>
      </c>
      <c r="Y45" s="32" t="s">
        <v>319</v>
      </c>
      <c r="Z45" s="32" t="s">
        <v>447</v>
      </c>
      <c r="AF45" s="30"/>
      <c r="AK45" s="47" t="str">
        <f t="shared" si="7"/>
        <v>r</v>
      </c>
    </row>
    <row r="46" spans="1:37" x14ac:dyDescent="0.15">
      <c r="A46" s="13"/>
      <c r="B46" s="13"/>
      <c r="F46" s="13"/>
      <c r="G46" s="19"/>
      <c r="K46" s="13"/>
      <c r="L46" s="13"/>
      <c r="O46" s="13"/>
      <c r="P46" s="13"/>
      <c r="Q46" s="19"/>
      <c r="T46" s="13"/>
      <c r="U46" s="84" t="s">
        <v>582</v>
      </c>
      <c r="Y46" s="32" t="s">
        <v>320</v>
      </c>
      <c r="Z46" s="32" t="s">
        <v>448</v>
      </c>
      <c r="AF46" s="30"/>
      <c r="AK46" s="47" t="str">
        <f t="shared" si="7"/>
        <v>s</v>
      </c>
    </row>
    <row r="47" spans="1:37" x14ac:dyDescent="0.15">
      <c r="A47" s="13"/>
      <c r="B47" s="13"/>
      <c r="F47" s="13"/>
      <c r="G47" s="19"/>
      <c r="K47" s="13"/>
      <c r="L47" s="13"/>
      <c r="O47" s="13"/>
      <c r="P47" s="13"/>
      <c r="Q47" s="19"/>
      <c r="T47" s="13"/>
      <c r="Y47" s="32" t="s">
        <v>321</v>
      </c>
      <c r="Z47" s="32" t="s">
        <v>449</v>
      </c>
      <c r="AF47" s="30"/>
      <c r="AK47" s="47" t="str">
        <f t="shared" si="7"/>
        <v>t</v>
      </c>
    </row>
    <row r="48" spans="1:37" x14ac:dyDescent="0.15">
      <c r="A48" s="13"/>
      <c r="B48" s="13"/>
      <c r="F48" s="13"/>
      <c r="G48" s="19"/>
      <c r="K48" s="13"/>
      <c r="L48" s="13"/>
      <c r="O48" s="13"/>
      <c r="P48" s="13"/>
      <c r="Q48" s="19"/>
      <c r="T48" s="13"/>
      <c r="U48" s="84">
        <v>2021</v>
      </c>
      <c r="Y48" s="32" t="s">
        <v>322</v>
      </c>
      <c r="Z48" s="32" t="s">
        <v>450</v>
      </c>
      <c r="AF48" s="30"/>
      <c r="AK48" s="47" t="str">
        <f t="shared" si="7"/>
        <v>u</v>
      </c>
    </row>
    <row r="49" spans="1:37" x14ac:dyDescent="0.15">
      <c r="A49" s="13"/>
      <c r="B49" s="13"/>
      <c r="F49" s="13"/>
      <c r="G49" s="19"/>
      <c r="K49" s="13"/>
      <c r="L49" s="13"/>
      <c r="O49" s="13"/>
      <c r="P49" s="13"/>
      <c r="Q49" s="19"/>
      <c r="T49" s="13"/>
      <c r="U49" s="84">
        <v>2022</v>
      </c>
      <c r="Y49" s="32" t="s">
        <v>323</v>
      </c>
      <c r="Z49" s="32" t="s">
        <v>451</v>
      </c>
      <c r="AF49" s="30"/>
      <c r="AK49" s="47" t="str">
        <f t="shared" si="7"/>
        <v>v</v>
      </c>
    </row>
    <row r="50" spans="1:37" x14ac:dyDescent="0.15">
      <c r="A50" s="13"/>
      <c r="B50" s="13"/>
      <c r="F50" s="13"/>
      <c r="G50" s="19"/>
      <c r="K50" s="13"/>
      <c r="L50" s="13"/>
      <c r="O50" s="13"/>
      <c r="P50" s="13"/>
      <c r="Q50" s="19"/>
      <c r="T50" s="13"/>
      <c r="U50" s="84">
        <v>2023</v>
      </c>
      <c r="Y50" s="32" t="s">
        <v>324</v>
      </c>
      <c r="Z50" s="32" t="s">
        <v>452</v>
      </c>
      <c r="AF50" s="30"/>
    </row>
    <row r="51" spans="1:37" x14ac:dyDescent="0.15">
      <c r="A51" s="13"/>
      <c r="B51" s="13"/>
      <c r="F51" s="13"/>
      <c r="G51" s="19"/>
      <c r="K51" s="13"/>
      <c r="L51" s="13"/>
      <c r="O51" s="13"/>
      <c r="P51" s="13"/>
      <c r="Q51" s="19"/>
      <c r="T51" s="13"/>
      <c r="U51" s="84">
        <v>2024</v>
      </c>
      <c r="Y51" s="32" t="s">
        <v>325</v>
      </c>
      <c r="Z51" s="32" t="s">
        <v>453</v>
      </c>
      <c r="AF51" s="30"/>
    </row>
    <row r="52" spans="1:37" x14ac:dyDescent="0.15">
      <c r="A52" s="13"/>
      <c r="B52" s="13"/>
      <c r="F52" s="13"/>
      <c r="G52" s="19"/>
      <c r="K52" s="13"/>
      <c r="L52" s="13"/>
      <c r="O52" s="13"/>
      <c r="P52" s="13"/>
      <c r="Q52" s="19"/>
      <c r="T52" s="13"/>
      <c r="U52" s="84">
        <v>2025</v>
      </c>
      <c r="Y52" s="32" t="s">
        <v>326</v>
      </c>
      <c r="Z52" s="32" t="s">
        <v>454</v>
      </c>
      <c r="AF52" s="30"/>
    </row>
    <row r="53" spans="1:37" x14ac:dyDescent="0.15">
      <c r="A53" s="13"/>
      <c r="B53" s="13"/>
      <c r="F53" s="13"/>
      <c r="G53" s="19"/>
      <c r="K53" s="13"/>
      <c r="L53" s="13"/>
      <c r="O53" s="13"/>
      <c r="P53" s="13"/>
      <c r="Q53" s="19"/>
      <c r="T53" s="13"/>
      <c r="U53" s="84">
        <v>2026</v>
      </c>
      <c r="Y53" s="32" t="s">
        <v>327</v>
      </c>
      <c r="Z53" s="32" t="s">
        <v>455</v>
      </c>
      <c r="AF53" s="30"/>
    </row>
    <row r="54" spans="1:37" x14ac:dyDescent="0.15">
      <c r="A54" s="13"/>
      <c r="B54" s="13"/>
      <c r="F54" s="13"/>
      <c r="G54" s="19"/>
      <c r="K54" s="13"/>
      <c r="L54" s="13"/>
      <c r="O54" s="13"/>
      <c r="P54" s="20"/>
      <c r="Q54" s="19"/>
      <c r="T54" s="13"/>
      <c r="Y54" s="32" t="s">
        <v>328</v>
      </c>
      <c r="Z54" s="32" t="s">
        <v>456</v>
      </c>
      <c r="AF54" s="30"/>
    </row>
    <row r="55" spans="1:37" x14ac:dyDescent="0.15">
      <c r="A55" s="13"/>
      <c r="B55" s="13"/>
      <c r="F55" s="13"/>
      <c r="G55" s="19"/>
      <c r="K55" s="13"/>
      <c r="L55" s="13"/>
      <c r="O55" s="13"/>
      <c r="P55" s="13"/>
      <c r="Q55" s="19"/>
      <c r="T55" s="13"/>
      <c r="Y55" s="32" t="s">
        <v>329</v>
      </c>
      <c r="Z55" s="32" t="s">
        <v>457</v>
      </c>
      <c r="AF55" s="30"/>
    </row>
    <row r="56" spans="1:37" x14ac:dyDescent="0.15">
      <c r="A56" s="13"/>
      <c r="B56" s="13"/>
      <c r="F56" s="13"/>
      <c r="G56" s="19"/>
      <c r="K56" s="13"/>
      <c r="L56" s="13"/>
      <c r="O56" s="13"/>
      <c r="P56" s="13"/>
      <c r="Q56" s="19"/>
      <c r="T56" s="13"/>
      <c r="U56" s="84">
        <v>20</v>
      </c>
      <c r="Y56" s="32" t="s">
        <v>330</v>
      </c>
      <c r="Z56" s="32" t="s">
        <v>458</v>
      </c>
      <c r="AF56" s="30"/>
    </row>
    <row r="57" spans="1:37" x14ac:dyDescent="0.15">
      <c r="A57" s="13"/>
      <c r="B57" s="13"/>
      <c r="F57" s="13"/>
      <c r="G57" s="19"/>
      <c r="K57" s="13"/>
      <c r="L57" s="13"/>
      <c r="O57" s="13"/>
      <c r="P57" s="13"/>
      <c r="Q57" s="19"/>
      <c r="T57" s="13"/>
      <c r="U57" s="32" t="s">
        <v>528</v>
      </c>
      <c r="Y57" s="32" t="s">
        <v>331</v>
      </c>
      <c r="Z57" s="32" t="s">
        <v>459</v>
      </c>
      <c r="AF57" s="30"/>
    </row>
    <row r="58" spans="1:37" x14ac:dyDescent="0.15">
      <c r="A58" s="13"/>
      <c r="B58" s="13"/>
      <c r="F58" s="13"/>
      <c r="G58" s="19"/>
      <c r="K58" s="13"/>
      <c r="L58" s="13"/>
      <c r="O58" s="13"/>
      <c r="P58" s="13"/>
      <c r="Q58" s="19"/>
      <c r="T58" s="13"/>
      <c r="U58" s="32" t="s">
        <v>529</v>
      </c>
      <c r="Y58" s="32" t="s">
        <v>332</v>
      </c>
      <c r="Z58" s="32" t="s">
        <v>460</v>
      </c>
      <c r="AF58" s="30"/>
    </row>
    <row r="59" spans="1:37" x14ac:dyDescent="0.15">
      <c r="A59" s="13"/>
      <c r="B59" s="13"/>
      <c r="F59" s="13"/>
      <c r="G59" s="19"/>
      <c r="K59" s="13"/>
      <c r="L59" s="13"/>
      <c r="O59" s="13"/>
      <c r="P59" s="13"/>
      <c r="Q59" s="19"/>
      <c r="T59" s="13"/>
      <c r="Y59" s="32" t="s">
        <v>333</v>
      </c>
      <c r="Z59" s="32" t="s">
        <v>461</v>
      </c>
      <c r="AF59" s="30"/>
    </row>
    <row r="60" spans="1:37" x14ac:dyDescent="0.15">
      <c r="A60" s="13"/>
      <c r="B60" s="13"/>
      <c r="F60" s="13"/>
      <c r="G60" s="19"/>
      <c r="K60" s="13"/>
      <c r="L60" s="13"/>
      <c r="O60" s="13"/>
      <c r="P60" s="13"/>
      <c r="Q60" s="19"/>
      <c r="T60" s="13"/>
      <c r="Y60" s="32" t="s">
        <v>334</v>
      </c>
      <c r="Z60" s="32" t="s">
        <v>462</v>
      </c>
      <c r="AF60" s="30"/>
    </row>
    <row r="61" spans="1:37" x14ac:dyDescent="0.15">
      <c r="A61" s="13"/>
      <c r="B61" s="13"/>
      <c r="F61" s="13"/>
      <c r="G61" s="19"/>
      <c r="K61" s="13"/>
      <c r="L61" s="13"/>
      <c r="O61" s="13"/>
      <c r="P61" s="13"/>
      <c r="Q61" s="19"/>
      <c r="T61" s="13"/>
      <c r="Y61" s="32" t="s">
        <v>335</v>
      </c>
      <c r="Z61" s="32" t="s">
        <v>463</v>
      </c>
      <c r="AF61" s="30"/>
    </row>
    <row r="62" spans="1:37" x14ac:dyDescent="0.15">
      <c r="A62" s="13"/>
      <c r="B62" s="13"/>
      <c r="F62" s="13"/>
      <c r="G62" s="19"/>
      <c r="K62" s="13"/>
      <c r="L62" s="13"/>
      <c r="O62" s="13"/>
      <c r="P62" s="13"/>
      <c r="Q62" s="19"/>
      <c r="T62" s="13"/>
      <c r="Y62" s="32" t="s">
        <v>336</v>
      </c>
      <c r="Z62" s="32" t="s">
        <v>464</v>
      </c>
      <c r="AF62" s="30"/>
    </row>
    <row r="63" spans="1:37" x14ac:dyDescent="0.15">
      <c r="A63" s="13"/>
      <c r="B63" s="13"/>
      <c r="F63" s="13"/>
      <c r="G63" s="19"/>
      <c r="K63" s="13"/>
      <c r="L63" s="13"/>
      <c r="O63" s="13"/>
      <c r="P63" s="13"/>
      <c r="Q63" s="19"/>
      <c r="T63" s="13"/>
      <c r="Y63" s="32" t="s">
        <v>337</v>
      </c>
      <c r="Z63" s="32" t="s">
        <v>465</v>
      </c>
      <c r="AF63" s="30"/>
    </row>
    <row r="64" spans="1:37" x14ac:dyDescent="0.15">
      <c r="A64" s="13"/>
      <c r="B64" s="13"/>
      <c r="F64" s="13"/>
      <c r="G64" s="19"/>
      <c r="K64" s="13"/>
      <c r="L64" s="13"/>
      <c r="O64" s="13"/>
      <c r="P64" s="13"/>
      <c r="Q64" s="19"/>
      <c r="T64" s="13"/>
      <c r="Y64" s="32" t="s">
        <v>338</v>
      </c>
      <c r="Z64" s="32" t="s">
        <v>466</v>
      </c>
      <c r="AF64" s="30"/>
    </row>
    <row r="65" spans="1:32" x14ac:dyDescent="0.15">
      <c r="A65" s="13"/>
      <c r="B65" s="13"/>
      <c r="F65" s="13"/>
      <c r="G65" s="19"/>
      <c r="K65" s="13"/>
      <c r="L65" s="13"/>
      <c r="O65" s="13"/>
      <c r="P65" s="13"/>
      <c r="Q65" s="19"/>
      <c r="T65" s="13"/>
      <c r="Y65" s="32" t="s">
        <v>339</v>
      </c>
      <c r="Z65" s="32" t="s">
        <v>467</v>
      </c>
      <c r="AF65" s="30"/>
    </row>
    <row r="66" spans="1:32" x14ac:dyDescent="0.15">
      <c r="A66" s="13"/>
      <c r="B66" s="13"/>
      <c r="F66" s="13"/>
      <c r="G66" s="19"/>
      <c r="K66" s="13"/>
      <c r="L66" s="13"/>
      <c r="O66" s="13"/>
      <c r="P66" s="13"/>
      <c r="Q66" s="19"/>
      <c r="T66" s="13"/>
      <c r="Y66" s="32" t="s">
        <v>67</v>
      </c>
      <c r="Z66" s="32" t="s">
        <v>468</v>
      </c>
      <c r="AF66" s="30"/>
    </row>
    <row r="67" spans="1:32" x14ac:dyDescent="0.15">
      <c r="A67" s="13"/>
      <c r="B67" s="13"/>
      <c r="F67" s="13"/>
      <c r="G67" s="19"/>
      <c r="K67" s="13"/>
      <c r="L67" s="13"/>
      <c r="O67" s="13"/>
      <c r="P67" s="13"/>
      <c r="Q67" s="19"/>
      <c r="T67" s="13"/>
      <c r="Y67" s="32" t="s">
        <v>340</v>
      </c>
      <c r="Z67" s="32" t="s">
        <v>469</v>
      </c>
      <c r="AF67" s="30"/>
    </row>
    <row r="68" spans="1:32" x14ac:dyDescent="0.15">
      <c r="A68" s="13"/>
      <c r="B68" s="13"/>
      <c r="F68" s="13"/>
      <c r="G68" s="19"/>
      <c r="K68" s="13"/>
      <c r="L68" s="13"/>
      <c r="O68" s="13"/>
      <c r="P68" s="13"/>
      <c r="Q68" s="19"/>
      <c r="T68" s="13"/>
      <c r="Y68" s="32" t="s">
        <v>341</v>
      </c>
      <c r="Z68" s="32" t="s">
        <v>470</v>
      </c>
      <c r="AF68" s="30"/>
    </row>
    <row r="69" spans="1:32" x14ac:dyDescent="0.15">
      <c r="A69" s="13"/>
      <c r="B69" s="13"/>
      <c r="F69" s="13"/>
      <c r="G69" s="19"/>
      <c r="K69" s="13"/>
      <c r="L69" s="13"/>
      <c r="O69" s="13"/>
      <c r="P69" s="13"/>
      <c r="Q69" s="19"/>
      <c r="T69" s="13"/>
      <c r="Y69" s="32" t="s">
        <v>342</v>
      </c>
      <c r="Z69" s="32" t="s">
        <v>471</v>
      </c>
      <c r="AF69" s="30"/>
    </row>
    <row r="70" spans="1:32" x14ac:dyDescent="0.15">
      <c r="A70" s="13"/>
      <c r="B70" s="13"/>
      <c r="Y70" s="32" t="s">
        <v>343</v>
      </c>
      <c r="Z70" s="32" t="s">
        <v>472</v>
      </c>
    </row>
    <row r="71" spans="1:32" x14ac:dyDescent="0.15">
      <c r="Y71" s="32" t="s">
        <v>344</v>
      </c>
      <c r="Z71" s="32" t="s">
        <v>473</v>
      </c>
    </row>
    <row r="72" spans="1:32" x14ac:dyDescent="0.15">
      <c r="Y72" s="32" t="s">
        <v>345</v>
      </c>
      <c r="Z72" s="32" t="s">
        <v>474</v>
      </c>
    </row>
    <row r="73" spans="1:32" x14ac:dyDescent="0.15">
      <c r="Y73" s="32" t="s">
        <v>346</v>
      </c>
      <c r="Z73" s="32" t="s">
        <v>475</v>
      </c>
    </row>
    <row r="74" spans="1:32" x14ac:dyDescent="0.15">
      <c r="Y74" s="32" t="s">
        <v>347</v>
      </c>
      <c r="Z74" s="32" t="s">
        <v>476</v>
      </c>
    </row>
    <row r="75" spans="1:32" x14ac:dyDescent="0.15">
      <c r="Y75" s="32" t="s">
        <v>348</v>
      </c>
      <c r="Z75" s="32" t="s">
        <v>477</v>
      </c>
    </row>
    <row r="76" spans="1:32" x14ac:dyDescent="0.15">
      <c r="Y76" s="32" t="s">
        <v>349</v>
      </c>
      <c r="Z76" s="32" t="s">
        <v>478</v>
      </c>
    </row>
    <row r="77" spans="1:32" x14ac:dyDescent="0.15">
      <c r="Y77" s="32" t="s">
        <v>350</v>
      </c>
      <c r="Z77" s="32" t="s">
        <v>479</v>
      </c>
    </row>
    <row r="78" spans="1:32" x14ac:dyDescent="0.15">
      <c r="Y78" s="32" t="s">
        <v>351</v>
      </c>
      <c r="Z78" s="32" t="s">
        <v>480</v>
      </c>
    </row>
    <row r="79" spans="1:32" x14ac:dyDescent="0.15">
      <c r="Y79" s="32" t="s">
        <v>352</v>
      </c>
      <c r="Z79" s="32" t="s">
        <v>481</v>
      </c>
    </row>
    <row r="80" spans="1:32" x14ac:dyDescent="0.15">
      <c r="Y80" s="32" t="s">
        <v>353</v>
      </c>
      <c r="Z80" s="32" t="s">
        <v>482</v>
      </c>
    </row>
    <row r="81" spans="25:26" x14ac:dyDescent="0.15">
      <c r="Y81" s="32" t="s">
        <v>354</v>
      </c>
      <c r="Z81" s="32" t="s">
        <v>483</v>
      </c>
    </row>
    <row r="82" spans="25:26" x14ac:dyDescent="0.15">
      <c r="Y82" s="32" t="s">
        <v>355</v>
      </c>
      <c r="Z82" s="32" t="s">
        <v>484</v>
      </c>
    </row>
    <row r="83" spans="25:26" x14ac:dyDescent="0.15">
      <c r="Y83" s="32" t="s">
        <v>356</v>
      </c>
      <c r="Z83" s="32" t="s">
        <v>485</v>
      </c>
    </row>
    <row r="84" spans="25:26" x14ac:dyDescent="0.15">
      <c r="Y84" s="32" t="s">
        <v>357</v>
      </c>
      <c r="Z84" s="32" t="s">
        <v>486</v>
      </c>
    </row>
    <row r="85" spans="25:26" x14ac:dyDescent="0.15">
      <c r="Y85" s="32" t="s">
        <v>358</v>
      </c>
      <c r="Z85" s="32" t="s">
        <v>487</v>
      </c>
    </row>
    <row r="86" spans="25:26" x14ac:dyDescent="0.15">
      <c r="Y86" s="32" t="s">
        <v>359</v>
      </c>
      <c r="Z86" s="32" t="s">
        <v>488</v>
      </c>
    </row>
    <row r="87" spans="25:26" x14ac:dyDescent="0.15">
      <c r="Y87" s="32" t="s">
        <v>360</v>
      </c>
      <c r="Z87" s="32" t="s">
        <v>489</v>
      </c>
    </row>
    <row r="88" spans="25:26" x14ac:dyDescent="0.15">
      <c r="Y88" s="32" t="s">
        <v>361</v>
      </c>
      <c r="Z88" s="32" t="s">
        <v>490</v>
      </c>
    </row>
    <row r="89" spans="25:26" x14ac:dyDescent="0.15">
      <c r="Y89" s="32" t="s">
        <v>362</v>
      </c>
      <c r="Z89" s="32" t="s">
        <v>491</v>
      </c>
    </row>
    <row r="90" spans="25:26" x14ac:dyDescent="0.15">
      <c r="Y90" s="32" t="s">
        <v>363</v>
      </c>
      <c r="Z90" s="32" t="s">
        <v>492</v>
      </c>
    </row>
    <row r="91" spans="25:26" x14ac:dyDescent="0.15">
      <c r="Y91" s="32" t="s">
        <v>364</v>
      </c>
      <c r="Z91" s="32" t="s">
        <v>493</v>
      </c>
    </row>
    <row r="92" spans="25:26" x14ac:dyDescent="0.15">
      <c r="Y92" s="32" t="s">
        <v>365</v>
      </c>
      <c r="Z92" s="32" t="s">
        <v>494</v>
      </c>
    </row>
    <row r="93" spans="25:26" x14ac:dyDescent="0.15">
      <c r="Y93" s="32" t="s">
        <v>366</v>
      </c>
      <c r="Z93" s="32" t="s">
        <v>495</v>
      </c>
    </row>
    <row r="94" spans="25:26" x14ac:dyDescent="0.15">
      <c r="Y94" s="32" t="s">
        <v>367</v>
      </c>
      <c r="Z94" s="32" t="s">
        <v>496</v>
      </c>
    </row>
    <row r="95" spans="25:26" x14ac:dyDescent="0.15">
      <c r="Y95" s="32" t="s">
        <v>368</v>
      </c>
      <c r="Z95" s="32" t="s">
        <v>497</v>
      </c>
    </row>
    <row r="96" spans="25:26" x14ac:dyDescent="0.15">
      <c r="Y96" s="32" t="s">
        <v>272</v>
      </c>
      <c r="Z96" s="32" t="s">
        <v>498</v>
      </c>
    </row>
    <row r="97" spans="25:26" x14ac:dyDescent="0.15">
      <c r="Y97" s="32" t="s">
        <v>369</v>
      </c>
      <c r="Z97" s="32" t="s">
        <v>499</v>
      </c>
    </row>
    <row r="98" spans="25:26" x14ac:dyDescent="0.15">
      <c r="Y98" s="32" t="s">
        <v>370</v>
      </c>
      <c r="Z98" s="32" t="s">
        <v>500</v>
      </c>
    </row>
    <row r="99" spans="25:26" x14ac:dyDescent="0.15">
      <c r="Y99" s="32" t="s">
        <v>400</v>
      </c>
      <c r="Z99" s="32" t="s">
        <v>501</v>
      </c>
    </row>
    <row r="100" spans="25:26" x14ac:dyDescent="0.15">
      <c r="Y100" s="32" t="s">
        <v>586</v>
      </c>
      <c r="Z100" s="32" t="s">
        <v>502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別紙2</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2022-08-26T02:32:02Z</dcterms:created>
  <dcterms:modified xsi:type="dcterms:W3CDTF">2022-08-26T08:21:22Z</dcterms:modified>
</cp:coreProperties>
</file>