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AY47" i="11" l="1"/>
  <c r="AY52" i="11" s="1"/>
  <c r="AY44" i="11"/>
  <c r="AY45" i="11" s="1"/>
  <c r="AY41" i="11"/>
  <c r="AY43" i="11" s="1"/>
  <c r="AY40" i="11"/>
  <c r="AY46" i="11" l="1"/>
  <c r="AY42" i="11"/>
  <c r="AY51" i="11"/>
  <c r="AY49" i="11"/>
  <c r="AY53" i="11"/>
  <c r="AY50" i="11"/>
  <c r="AY48" i="11"/>
  <c r="AW106" i="11" l="1"/>
  <c r="AT106" i="11"/>
  <c r="AQ106" i="11"/>
  <c r="AL106" i="11"/>
  <c r="AI106" i="11"/>
  <c r="AF106" i="11"/>
  <c r="Z106" i="11"/>
  <c r="W106" i="11"/>
  <c r="T106" i="11"/>
  <c r="N106" i="11"/>
  <c r="AW105" i="11"/>
  <c r="AT105" i="11"/>
  <c r="AQ105" i="11"/>
  <c r="AL105" i="11"/>
  <c r="AI105" i="11"/>
  <c r="AF105" i="11"/>
  <c r="Z105" i="11"/>
  <c r="W105" i="11"/>
  <c r="T105" i="11"/>
  <c r="N105" i="11"/>
  <c r="K105" i="11"/>
  <c r="H105" i="11"/>
  <c r="AU126" i="11" l="1"/>
  <c r="Y126" i="11"/>
  <c r="P25" i="11"/>
  <c r="AD21" i="11"/>
  <c r="W21" i="11"/>
  <c r="P21" i="11"/>
  <c r="AR18" i="11"/>
  <c r="AK18" i="11"/>
  <c r="AD18" i="11"/>
  <c r="AD20" i="11" s="1"/>
  <c r="W18" i="11"/>
  <c r="W20" i="11" s="1"/>
  <c r="P18" i="11"/>
  <c r="P20" i="11" s="1"/>
  <c r="AV2" i="11"/>
  <c r="AY127" i="11" l="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<sst xmlns="http://schemas.openxmlformats.org/spreadsheetml/2006/main" count="824" uniqueCount="646">
  <si>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</si>
  <si>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</si>
  <si>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</si>
  <si>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</si>
  <si>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</si>
  <si>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</si>
  <si>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</si>
  <si>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</si>
  <si>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</si>
  <si>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</si>
  <si>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</si>
  <si>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</si>
  <si>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</si>
  <si>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</si>
  <si>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</si>
  <si>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</si>
  <si>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</si>
  <si>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</si>
  <si>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</si>
  <si>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</si>
  <si>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</si>
  <si>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</si>
  <si>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</si>
  <si>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</si>
  <si>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</si>
  <si>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</si>
  <si>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</si>
  <si>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</si>
  <si>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</si>
  <si>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</si>
  <si>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</si>
  <si>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</si>
  <si>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</si>
  <si>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</si>
  <si>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</si>
  <si>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</si>
  <si>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</si>
  <si>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</si>
  <si>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</si>
  <si>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</si>
  <si>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</si>
  <si>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</si>
  <si>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</si>
  <si>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</si>
  <si>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</si>
  <si>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</si>
  <si>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</si>
  <si>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</si>
  <si>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</si>
  <si>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</si>
  <si>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</si>
  <si>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</si>
  <si>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</si>
  <si>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</si>
  <si>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</si>
  <si>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</si>
  <si>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</si>
  <si>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</si>
  <si>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</si>
  <si>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</si>
  <si>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</si>
  <si>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</si>
  <si>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</si>
  <si>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</si>
  <si>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</si>
  <si>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</si>
  <si>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</si>
  <si>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</si>
  <si>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</si>
  <si>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</si>
  <si>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</si>
  <si>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</si>
  <si>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</si>
  <si>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</si>
  <si>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</si>
  <si>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</si>
  <si>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</si>
  <si>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</si>
  <si>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</si>
  <si>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</si>
  <si>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</si>
  <si>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</si>
  <si>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</si>
  <si>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</si>
  <si>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</si>
  <si>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</si>
  <si>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</si>
  <si>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</si>
  <si>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</si>
  <si>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</si>
  <si>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</si>
  <si>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</si>
  <si>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</si>
  <si>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</si>
  <si>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</si>
  <si>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</si>
  <si>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</si>
  <si>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</si>
  <si>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</si>
  <si>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</si>
  <si>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</si>
  <si>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</si>
  <si>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</si>
  <si>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</si>
  <si>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</si>
  <si>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</si>
  <si>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</si>
  <si>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</si>
  <si>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</si>
  <si>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</si>
  <si>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</si>
  <si>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</si>
  <si>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</si>
  <si>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</si>
  <si>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</si>
  <si>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</si>
  <si>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</si>
  <si>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</si>
  <si>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</si>
  <si>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</si>
  <si>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</si>
  <si>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</si>
  <si>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</si>
  <si>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</si>
  <si>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</si>
  <si>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</si>
  <si>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</si>
  <si>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</si>
  <si>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</si>
  <si>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</si>
  <si>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</si>
  <si>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</si>
  <si>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</si>
  <si>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</si>
  <si>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</si>
  <si>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</si>
  <si>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</si>
  <si>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</si>
  <si>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</si>
  <si>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</si>
  <si>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</si>
  <si>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</si>
  <si>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</si>
  <si>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</si>
  <si>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</si>
  <si>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</si>
  <si>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</si>
  <si>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</si>
  <si>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</si>
  <si>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</si>
  <si>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</si>
  <si>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</si>
  <si>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</si>
  <si>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</si>
  <si>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</si>
  <si>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</si>
  <si>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</si>
  <si>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</si>
  <si>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</si>
  <si>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</si>
  <si>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</si>
  <si>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</si>
  <si>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</si>
  <si>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</si>
  <si>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</si>
  <si>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</si>
  <si>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</si>
  <si>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</si>
  <si>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</si>
  <si>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</si>
  <si>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</si>
  <si>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</si>
  <si>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</si>
  <si>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</si>
  <si>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</si>
  <si>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</si>
  <si>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</si>
  <si>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</si>
  <si>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</si>
  <si>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</si>
  <si>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</si>
  <si>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</si>
  <si>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</si>
  <si>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</si>
  <si>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</si>
  <si>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</si>
  <si>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</si>
  <si>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</si>
  <si>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</si>
  <si>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</si>
  <si>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</si>
  <si>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</si>
  <si>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</si>
  <si>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</si>
  <si>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</si>
  <si>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</si>
  <si>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</si>
  <si>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</si>
  <si>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</si>
  <si>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</si>
  <si>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</si>
  <si>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</si>
  <si>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</si>
  <si>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</si>
  <si>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</si>
  <si>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</si>
  <si>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</si>
  <si>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</si>
  <si>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</si>
  <si>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</si>
  <si>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</si>
  <si>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</si>
  <si>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</si>
  <si>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</si>
  <si>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</si>
  <si>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</si>
  <si>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</si>
  <si>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</si>
  <si>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</si>
  <si>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</si>
  <si>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</si>
  <si>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</si>
  <si>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</si>
  <si>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</si>
  <si>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</si>
  <si>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</si>
  <si>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</si>
  <si>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</si>
  <si>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</si>
  <si>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</si>
  <si>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</si>
  <si>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</si>
  <si>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</si>
  <si>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</si>
  <si>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</si>
  <si>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</si>
  <si>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</si>
  <si>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</si>
  <si>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</si>
  <si>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</si>
  <si>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</si>
  <si>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</si>
  <si>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</si>
  <si>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</si>
  <si>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</si>
  <si>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</si>
  <si>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</si>
  <si>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</si>
  <si>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</si>
  <si>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</si>
  <si>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</si>
  <si>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</si>
  <si>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</si>
  <si>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</si>
  <si>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</si>
  <si>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</si>
  <si>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</si>
  <si>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</si>
  <si>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</si>
  <si>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</si>
  <si>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</si>
  <si>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</si>
  <si>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</si>
  <si>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</si>
  <si>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</si>
  <si>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</si>
  <si>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</si>
  <si>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</si>
  <si>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</si>
  <si>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</si>
  <si>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</si>
  <si>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</si>
  <si>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</si>
  <si>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</si>
  <si>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</si>
  <si>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</si>
  <si>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</si>
  <si>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</si>
  <si>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</si>
  <si>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</si>
  <si>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</si>
  <si>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</si>
  <si>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</si>
  <si>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</si>
  <si>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</si>
  <si>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</si>
  <si>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</si>
  <si>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</si>
  <si>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</si>
  <si>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</si>
  <si>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</si>
  <si>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</si>
  <si>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</si>
  <si>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</si>
  <si>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</si>
  <si>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</si>
  <si>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</si>
  <si>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</si>
  <si>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</si>
  <si>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</si>
  <si>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</si>
  <si>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</si>
  <si>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</si>
  <si>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</si>
  <si>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</si>
  <si>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</si>
  <si>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</si>
  <si>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</si>
  <si>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</si>
  <si>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</si>
  <si>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</si>
  <si>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</si>
  <si>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</si>
  <si>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</si>
  <si>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</si>
  <si>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</si>
  <si>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</si>
  <si>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</si>
  <si>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</si>
  <si>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</si>
  <si>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</si>
  <si>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</si>
  <si>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</si>
  <si>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</si>
  <si>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</si>
  <si>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</si>
  <si>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</si>
  <si>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</si>
  <si>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</si>
  <si>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</si>
  <si>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</si>
  <si>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</si>
  <si>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</si>
  <si>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</si>
  <si>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</si>
  <si>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</si>
  <si>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</si>
  <si>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</si>
  <si>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</si>
  <si>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</si>
  <si>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</si>
  <si>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</si>
  <si>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</si>
  <si>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</si>
  <si>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</si>
  <si>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</si>
  <si>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</si>
  <si>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</si>
  <si>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</si>
  <si>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</si>
  <si>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</si>
  <si>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</si>
  <si>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</si>
  <si>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</si>
  <si>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</si>
  <si>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</si>
  <si>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</si>
  <si>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</si>
  <si>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</si>
  <si>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</si>
  <si>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</si>
  <si>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</si>
  <si>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</si>
  <si>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</si>
  <si>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</si>
  <si>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</si>
  <si>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</si>
  <si>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</si>
  <si>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</si>
  <si>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</si>
  <si>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</si>
  <si>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</si>
  <si>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</si>
  <si>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</si>
  <si>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</si>
  <si>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</si>
  <si>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</si>
  <si>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</si>
  <si>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</si>
  <si>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</si>
  <si>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</si>
  <si>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</si>
  <si>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</si>
  <si>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</si>
  <si>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</si>
  <si>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</si>
  <si>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</si>
  <si>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</si>
  <si>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</si>
  <si>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</si>
  <si>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</si>
  <si>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</si>
  <si>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</si>
  <si>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</si>
  <si>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</si>
  <si>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</si>
  <si>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</si>
  <si>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</si>
  <si>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</si>
  <si>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</si>
  <si>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</si>
  <si>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</si>
  <si>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</si>
  <si>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</si>
  <si>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</si>
  <si>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</si>
  <si>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</si>
  <si>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</si>
  <si>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</si>
  <si>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</si>
  <si>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</si>
  <si>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</si>
  <si>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</si>
  <si>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</si>
  <si>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</si>
  <si>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</si>
  <si>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</si>
  <si>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</si>
  <si>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</si>
  <si>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</si>
  <si>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</si>
  <si>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</si>
  <si>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</si>
  <si>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</si>
  <si>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</si>
  <si>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</si>
  <si>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</si>
  <si>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</si>
  <si>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</si>
  <si>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</si>
  <si>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</si>
  <si>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</si>
  <si>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</si>
  <si>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</si>
  <si>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</si>
  <si>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</si>
  <si>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</si>
  <si>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</si>
  <si>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</si>
  <si>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</si>
  <si>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</si>
  <si>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</si>
  <si>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</si>
  <si>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</si>
  <si>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</si>
  <si>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</si>
  <si>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</si>
  <si>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</si>
  <si>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</si>
  <si>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</si>
  <si>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</si>
  <si>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</si>
  <si>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</si>
  <si>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</si>
  <si>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</si>
  <si>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</si>
  <si>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</si>
  <si>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</si>
  <si>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</si>
  <si>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</si>
  <si>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</si>
  <si>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</si>
  <si>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</si>
  <si>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</si>
  <si>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</si>
  <si>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</si>
  <si>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</si>
  <si>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</si>
  <si>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</si>
  <si>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</si>
  <si>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</si>
  <si>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</si>
  <si>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</si>
  <si>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</si>
  <si>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</si>
  <si>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</si>
  <si>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</si>
  <si>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</si>
  <si>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</si>
  <si>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</si>
  <si>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</si>
  <si>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</si>
  <si>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</si>
  <si>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</si>
  <si>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</si>
  <si>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</si>
  <si>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</si>
  <si>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</si>
  <si>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</si>
  <si>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</si>
  <si>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</si>
  <si>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</si>
  <si>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</si>
  <si>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</si>
  <si>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</si>
  <si>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</si>
  <si>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</si>
  <si>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</si>
  <si>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</si>
  <si>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</si>
  <si>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</si>
  <si>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</si>
  <si>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</si>
  <si>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</si>
  <si>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</si>
  <si>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</si>
  <si>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</si>
  <si>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</si>
  <si>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</si>
  <si>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</si>
  <si>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</si>
  <si>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</si>
  <si>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</si>
  <si>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</si>
  <si>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</si>
  <si>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</si>
  <si>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</si>
  <si>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</si>
  <si>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</si>
  <si>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</si>
  <si>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</si>
  <si>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</si>
  <si>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</si>
  <si>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</si>
  <si>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</si>
  <si>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</si>
  <si>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</si>
  <si>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</si>
  <si>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</si>
  <si>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</si>
  <si>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</si>
  <si>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</si>
  <si>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</si>
  <si>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</si>
  <si>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</si>
  <si>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</si>
  <si>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</si>
  <si>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</si>
  <si>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</si>
  <si>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</si>
  <si>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</si>
  <si>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</si>
  <si>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</si>
  <si>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</si>
  <si>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</si>
  <si>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</si>
  <si>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</si>
  <si>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</si>
  <si>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</si>
  <si>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</si>
  <si>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</si>
  <si>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</si>
  <si>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</si>
  <si>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</si>
  <si>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</si>
  <si>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</si>
  <si>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</si>
  <si>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</si>
  <si>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</si>
  <si>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</si>
  <si>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</si>
  <si>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</si>
  <si>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</si>
  <si>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</si>
  <si>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</si>
  <si>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</si>
  <si>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政策統括官（経済財政分析担当）</t>
  </si>
  <si>
    <t>参事官　中野　理美</t>
  </si>
  <si>
    <t>令和元年度</t>
  </si>
  <si>
    <t>地方創生推進室</t>
  </si>
  <si>
    <t>-</t>
  </si>
  <si>
    <t>地方創生支援委託費</t>
  </si>
  <si>
    <t>職員旅費</t>
  </si>
  <si>
    <t>地方でのインターンシップを経験した学生数の増加</t>
  </si>
  <si>
    <t>大学が単位認定を行うインターンシップを経験した学生のうち、関東以外でのインターンシップを経験した学生の割合</t>
  </si>
  <si>
    <t>道府県が施策として推進しているインターンシップに参加している学生の増加数（令和元年度比）
※令和元年度実績：15,592人</t>
  </si>
  <si>
    <t>人</t>
  </si>
  <si>
    <t>回</t>
  </si>
  <si>
    <t>百万円</t>
  </si>
  <si>
    <t>百万円/人</t>
    <phoneticPr fontId="6"/>
  </si>
  <si>
    <t>内閣官房（新30-0002)</t>
  </si>
  <si>
    <t>新31</t>
  </si>
  <si>
    <t>○</t>
  </si>
  <si>
    <t>府</t>
  </si>
  <si>
    <t>-</t>
    <phoneticPr fontId="6"/>
  </si>
  <si>
    <t>地方創生の重要課題である東京一極集中の是正に向けて、地方への新たなひとの流れづくりの一環として取り組む事業であり、社会のニーズを的確に反映している。</t>
    <phoneticPr fontId="6"/>
  </si>
  <si>
    <t>地方自治体や民間企業等が主体的に取り組む地域の企業でのインターンシップ実施の裾野拡大を図り、地方への新たなひとの流れづくりにつなげるため、国として適切な情報支援等を行う必要がある。</t>
    <phoneticPr fontId="6"/>
  </si>
  <si>
    <t>無</t>
  </si>
  <si>
    <t>事業の実施に当たっては、受託者を一般競争入札で選定し、かつ複数の応札があったことから、競争性を確保したうえで支出先が選定されている。</t>
    <phoneticPr fontId="6"/>
  </si>
  <si>
    <t>‐</t>
  </si>
  <si>
    <t>過去の事業で事例集やポータルサイト等を作成し、事例集や研修会の動画等をポータルサイトで公表するなど、効果的に活用している。</t>
    <phoneticPr fontId="6"/>
  </si>
  <si>
    <t>地方創生支援委託費</t>
    <phoneticPr fontId="6"/>
  </si>
  <si>
    <t>地方公共団体を核とした地方創生インターンシップの推進に関する調査・分析業務</t>
    <rPh sb="0" eb="2">
      <t>チホウ</t>
    </rPh>
    <rPh sb="2" eb="4">
      <t>コウキョウ</t>
    </rPh>
    <rPh sb="4" eb="6">
      <t>ダンタイ</t>
    </rPh>
    <rPh sb="7" eb="8">
      <t>カク</t>
    </rPh>
    <rPh sb="11" eb="13">
      <t>チホウ</t>
    </rPh>
    <rPh sb="13" eb="15">
      <t>ソウセイ</t>
    </rPh>
    <rPh sb="24" eb="26">
      <t>スイシン</t>
    </rPh>
    <rPh sb="27" eb="28">
      <t>カン</t>
    </rPh>
    <rPh sb="30" eb="32">
      <t>チョウサ</t>
    </rPh>
    <rPh sb="33" eb="35">
      <t>ブンセキ</t>
    </rPh>
    <rPh sb="35" eb="37">
      <t>ギョウム</t>
    </rPh>
    <phoneticPr fontId="6"/>
  </si>
  <si>
    <t>株式会社マイナビ</t>
    <rPh sb="0" eb="4">
      <t>カブシキガイシャ</t>
    </rPh>
    <phoneticPr fontId="6"/>
  </si>
  <si>
    <t>地方公共団体を核とした地方創生インターンシップの推進に関する調査・分析業務</t>
    <phoneticPr fontId="6"/>
  </si>
  <si>
    <t>予定価格が類推される恐れがあるため、落札率は記載していない。</t>
    <phoneticPr fontId="6"/>
  </si>
  <si>
    <t>現在、東京圏は、約８万２千人の転入超過（令和３年）であり、若者の世代が多くの割合を占めている。本事業では、産学官の連携による地域の企業でのインターンシップの実施を全国的に展開することで、東京圏在住の地方出身学生等の地方還流や、地方在住学生の地方定着を促進することを目的としている。</t>
    <rPh sb="8" eb="9">
      <t>ヤク</t>
    </rPh>
    <rPh sb="12" eb="14">
      <t>センニン</t>
    </rPh>
    <phoneticPr fontId="6"/>
  </si>
  <si>
    <t>本業務は、地方におけるインターンシップの実施に向けた取組事例を調査・分析し、各地方公共団体向けに横展開を図るための実践的な取組を通じて、質の高いインターンシップを効果的に推進する。</t>
    <phoneticPr fontId="6"/>
  </si>
  <si>
    <t>研修会等への参加者数の増加</t>
    <rPh sb="0" eb="3">
      <t>ケンシュウカイ</t>
    </rPh>
    <rPh sb="3" eb="4">
      <t>トウ</t>
    </rPh>
    <rPh sb="6" eb="9">
      <t>サンカシャ</t>
    </rPh>
    <rPh sb="9" eb="10">
      <t>スウ</t>
    </rPh>
    <rPh sb="11" eb="13">
      <t>ゾウカ</t>
    </rPh>
    <phoneticPr fontId="6"/>
  </si>
  <si>
    <t>東京圏の約８万２千人の転入超過のうち、大半を10代後半、20代の若者が占めており、東京圏在住の地方出身学生等の地方還流等を目的とする当事業は、東京一極集中の是正に向け必要かつ適切である。
地方創生の重要課題である東京一極集中の是正に取り組む事業であり、優先度の高い事業である。</t>
    <phoneticPr fontId="6"/>
  </si>
  <si>
    <t>地方の企業によるインターンシップを推進するため、地方公共団体の職員等を対象に、質の高いインターンシップの実施に向け、WEB会議システム等を活用したインターンシップの実施方法等の実践的なノウハウを取得するための研修会を開催する。加えて、インターンシップの取組状況や課題が地域ごとに異なることから、個別の地方公共団体に対し、外部有識者・内閣府等による相談会を実施する。</t>
    <phoneticPr fontId="6"/>
  </si>
  <si>
    <t>研修会・個別相談会等の開催</t>
    <rPh sb="0" eb="2">
      <t>ケンシュウ</t>
    </rPh>
    <rPh sb="2" eb="3">
      <t>カイ</t>
    </rPh>
    <rPh sb="4" eb="6">
      <t>コベツ</t>
    </rPh>
    <rPh sb="6" eb="9">
      <t>ソウダンカイ</t>
    </rPh>
    <rPh sb="9" eb="10">
      <t>ナド</t>
    </rPh>
    <rPh sb="11" eb="13">
      <t>カイサイ</t>
    </rPh>
    <phoneticPr fontId="6"/>
  </si>
  <si>
    <t>-</t>
    <phoneticPr fontId="6"/>
  </si>
  <si>
    <t>地方創生インターンシップ推進事業</t>
    <phoneticPr fontId="6"/>
  </si>
  <si>
    <t>地方創生インターンシップ推進事業の研修会や調査等の業務内容を考慮した場合の必要な経費であり、単位当たりコストは妥当である。</t>
    <rPh sb="21" eb="23">
      <t>チョウサ</t>
    </rPh>
    <rPh sb="23" eb="24">
      <t>トウ</t>
    </rPh>
    <rPh sb="25" eb="27">
      <t>ギョウム</t>
    </rPh>
    <rPh sb="27" eb="29">
      <t>ナイヨウ</t>
    </rPh>
    <phoneticPr fontId="6"/>
  </si>
  <si>
    <t>地方創生インターンシップ推進事業の委託費は、研修会・調査等の業務を実施するために最低限必要な額である。</t>
    <rPh sb="26" eb="28">
      <t>チョウサ</t>
    </rPh>
    <rPh sb="28" eb="29">
      <t>トウ</t>
    </rPh>
    <rPh sb="30" eb="32">
      <t>ギョウム</t>
    </rPh>
    <phoneticPr fontId="6"/>
  </si>
  <si>
    <t>△</t>
  </si>
  <si>
    <t>令和元年度実績と比較し、研修会への参加者は倍以上に増加しており、地方創生インターンのノウハウ・横展開を着実に進めることができている。他方で、研修会への参加数が当初の目標値を下回ったことから、△（一部できている）評価とした。</t>
    <rPh sb="0" eb="2">
      <t>レイワ</t>
    </rPh>
    <rPh sb="2" eb="4">
      <t>ガンネン</t>
    </rPh>
    <rPh sb="4" eb="5">
      <t>ド</t>
    </rPh>
    <rPh sb="5" eb="7">
      <t>ジッセキ</t>
    </rPh>
    <rPh sb="8" eb="10">
      <t>ヒカク</t>
    </rPh>
    <rPh sb="12" eb="15">
      <t>ケンシュウカイ</t>
    </rPh>
    <rPh sb="17" eb="20">
      <t>サンカシャ</t>
    </rPh>
    <rPh sb="21" eb="24">
      <t>バイイジョウ</t>
    </rPh>
    <rPh sb="25" eb="27">
      <t>ゾウカ</t>
    </rPh>
    <rPh sb="32" eb="34">
      <t>チホウ</t>
    </rPh>
    <rPh sb="34" eb="36">
      <t>ソウセイ</t>
    </rPh>
    <rPh sb="47" eb="48">
      <t>ヨコ</t>
    </rPh>
    <rPh sb="48" eb="50">
      <t>テンカイ</t>
    </rPh>
    <rPh sb="51" eb="53">
      <t>チャクジツ</t>
    </rPh>
    <rPh sb="54" eb="55">
      <t>スス</t>
    </rPh>
    <rPh sb="66" eb="68">
      <t>タホウ</t>
    </rPh>
    <rPh sb="70" eb="73">
      <t>ケンシュウカイ</t>
    </rPh>
    <rPh sb="75" eb="77">
      <t>サンカ</t>
    </rPh>
    <rPh sb="77" eb="78">
      <t>スウ</t>
    </rPh>
    <rPh sb="79" eb="81">
      <t>トウショ</t>
    </rPh>
    <rPh sb="82" eb="85">
      <t>モクヒョウチ</t>
    </rPh>
    <rPh sb="86" eb="88">
      <t>シタマワ</t>
    </rPh>
    <phoneticPr fontId="6"/>
  </si>
  <si>
    <t>-</t>
    <phoneticPr fontId="6"/>
  </si>
  <si>
    <t>５．地方創生</t>
    <rPh sb="2" eb="4">
      <t>チホウ</t>
    </rPh>
    <rPh sb="4" eb="6">
      <t>ソウセイ</t>
    </rPh>
    <phoneticPr fontId="6"/>
  </si>
  <si>
    <t>５．地方創生に関する施策の推進</t>
    <rPh sb="2" eb="4">
      <t>チホウ</t>
    </rPh>
    <rPh sb="4" eb="6">
      <t>ソウセイ</t>
    </rPh>
    <rPh sb="7" eb="8">
      <t>カン</t>
    </rPh>
    <rPh sb="10" eb="12">
      <t>シサク</t>
    </rPh>
    <rPh sb="13" eb="15">
      <t>スイシン</t>
    </rPh>
    <phoneticPr fontId="6"/>
  </si>
  <si>
    <t>道府県が施策として推進しているインターンシップに参加する学生数の増加</t>
    <phoneticPr fontId="6"/>
  </si>
  <si>
    <t>本業務は、地方におけるインターンシップの実施に向けた取組事例を調査・分析し、インターンシップの実施に係るノウハウや事例を地方公共団体に向けた研修会や個別相談会を実施することで横展開を図り、質の高いインターンシップを効果的に推進する。</t>
    <rPh sb="47" eb="49">
      <t>ジッシ</t>
    </rPh>
    <rPh sb="50" eb="51">
      <t>カカ</t>
    </rPh>
    <rPh sb="57" eb="59">
      <t>ジレイ</t>
    </rPh>
    <rPh sb="60" eb="62">
      <t>チホウ</t>
    </rPh>
    <rPh sb="62" eb="64">
      <t>コウキョウ</t>
    </rPh>
    <rPh sb="64" eb="66">
      <t>ダンタイ</t>
    </rPh>
    <rPh sb="67" eb="68">
      <t>ム</t>
    </rPh>
    <rPh sb="70" eb="73">
      <t>ケンシュウカイ</t>
    </rPh>
    <rPh sb="74" eb="76">
      <t>コベツ</t>
    </rPh>
    <rPh sb="76" eb="79">
      <t>ソウダンカイ</t>
    </rPh>
    <rPh sb="80" eb="82">
      <t>ジッシ</t>
    </rPh>
    <rPh sb="87" eb="88">
      <t>ヨコ</t>
    </rPh>
    <rPh sb="88" eb="90">
      <t>テンカイ</t>
    </rPh>
    <rPh sb="91" eb="92">
      <t>ハカ</t>
    </rPh>
    <phoneticPr fontId="6"/>
  </si>
  <si>
    <t>研修会等開催に係る経費／研修会等の開催数　　　　　　　　　　</t>
    <rPh sb="17" eb="19">
      <t>カイサイ</t>
    </rPh>
    <rPh sb="19" eb="20">
      <t>スウ</t>
    </rPh>
    <phoneticPr fontId="6"/>
  </si>
  <si>
    <t>39/6</t>
    <phoneticPr fontId="6"/>
  </si>
  <si>
    <t>16/3</t>
    <phoneticPr fontId="6"/>
  </si>
  <si>
    <t>百万円</t>
    <rPh sb="0" eb="3">
      <t>ヒャクマンエン</t>
    </rPh>
    <phoneticPr fontId="6"/>
  </si>
  <si>
    <t>百万円/人</t>
    <rPh sb="0" eb="3">
      <t>ヒャクマンエン</t>
    </rPh>
    <rPh sb="4" eb="5">
      <t>ニン</t>
    </rPh>
    <phoneticPr fontId="6"/>
  </si>
  <si>
    <t>39/140</t>
    <phoneticPr fontId="6"/>
  </si>
  <si>
    <t>16/394</t>
    <phoneticPr fontId="6"/>
  </si>
  <si>
    <t>-</t>
    <phoneticPr fontId="6"/>
  </si>
  <si>
    <t>研修会や個別相談会の実施を通じてノウハウの横展開に努めているが、コロナウイルスの感染拡大の影響等もあり、道府県が実施するインターンシップへの参加者数が目標値に達しなかったため、△(一部できている）と評価した。</t>
    <rPh sb="0" eb="3">
      <t>ケンシュウカイ</t>
    </rPh>
    <rPh sb="4" eb="6">
      <t>コベツ</t>
    </rPh>
    <rPh sb="6" eb="9">
      <t>ソウダンカイ</t>
    </rPh>
    <rPh sb="10" eb="12">
      <t>ジッシ</t>
    </rPh>
    <rPh sb="13" eb="14">
      <t>ツウ</t>
    </rPh>
    <rPh sb="21" eb="22">
      <t>ヨコ</t>
    </rPh>
    <rPh sb="22" eb="24">
      <t>テンカイ</t>
    </rPh>
    <rPh sb="25" eb="26">
      <t>ツト</t>
    </rPh>
    <rPh sb="40" eb="42">
      <t>カンセン</t>
    </rPh>
    <rPh sb="42" eb="44">
      <t>カクダイ</t>
    </rPh>
    <rPh sb="45" eb="47">
      <t>エイキョウ</t>
    </rPh>
    <rPh sb="47" eb="48">
      <t>トウ</t>
    </rPh>
    <rPh sb="52" eb="55">
      <t>ドウフケン</t>
    </rPh>
    <rPh sb="56" eb="58">
      <t>ジッシ</t>
    </rPh>
    <rPh sb="70" eb="73">
      <t>サンカシャ</t>
    </rPh>
    <rPh sb="73" eb="74">
      <t>スウ</t>
    </rPh>
    <rPh sb="75" eb="78">
      <t>モクヒョウチ</t>
    </rPh>
    <rPh sb="79" eb="80">
      <t>タッ</t>
    </rPh>
    <rPh sb="90" eb="92">
      <t>イチブ</t>
    </rPh>
    <rPh sb="99" eb="101">
      <t>ヒョウカ</t>
    </rPh>
    <phoneticPr fontId="6"/>
  </si>
  <si>
    <t>地方自治体は、地域の実情に合わせ、地方創生推進交付金等の活用により地域の企業でのインターンシップを実施しているが、こうした取組の裾野拡大を図るとともに、全体としてより質の高い魅力的な取組につながるよう、国（内閣府）が適切に先進的な取組事例等の情報支援等を行うことが効果的である。また、これを国が業務委託により研修会等を実施することで、各地方自治体が個別に実施するよりも効率的かつ低コストで行うことができている。</t>
    <phoneticPr fontId="6"/>
  </si>
  <si>
    <t>17/3</t>
    <phoneticPr fontId="6"/>
  </si>
  <si>
    <t>17/313</t>
    <phoneticPr fontId="6"/>
  </si>
  <si>
    <t>内閣府の調査により把握（毎年、秋頃に前年度の実績を調査）</t>
    <rPh sb="12" eb="14">
      <t>マイトシ</t>
    </rPh>
    <rPh sb="15" eb="16">
      <t>アキ</t>
    </rPh>
    <rPh sb="16" eb="17">
      <t>コロ</t>
    </rPh>
    <rPh sb="18" eb="21">
      <t>ゼンネンド</t>
    </rPh>
    <rPh sb="22" eb="24">
      <t>ジッセキ</t>
    </rPh>
    <rPh sb="25" eb="27">
      <t>チョウサ</t>
    </rPh>
    <phoneticPr fontId="6"/>
  </si>
  <si>
    <t>文部科学省「大学・短期大学・高等専門学校におけるインターンシップ実施状況等調査」
（隔年調査のため、令和2年度実施状況の調査実施はなし、令和3年度実施状況調査は令和4年夏頃に実施予定。）</t>
    <rPh sb="42" eb="44">
      <t>カクネン</t>
    </rPh>
    <rPh sb="44" eb="46">
      <t>チョウサ</t>
    </rPh>
    <rPh sb="50" eb="52">
      <t>レイワ</t>
    </rPh>
    <rPh sb="53" eb="55">
      <t>ネンド</t>
    </rPh>
    <rPh sb="55" eb="57">
      <t>ジッシ</t>
    </rPh>
    <rPh sb="57" eb="59">
      <t>ジョウキョウ</t>
    </rPh>
    <rPh sb="60" eb="62">
      <t>チョウサ</t>
    </rPh>
    <rPh sb="62" eb="64">
      <t>ジッシ</t>
    </rPh>
    <rPh sb="68" eb="70">
      <t>レイワ</t>
    </rPh>
    <rPh sb="71" eb="73">
      <t>ネンド</t>
    </rPh>
    <rPh sb="73" eb="75">
      <t>ジッシ</t>
    </rPh>
    <rPh sb="75" eb="77">
      <t>ジョウキョウ</t>
    </rPh>
    <rPh sb="77" eb="79">
      <t>チョウサ</t>
    </rPh>
    <rPh sb="80" eb="82">
      <t>レイワ</t>
    </rPh>
    <rPh sb="83" eb="85">
      <t>ネンナツ</t>
    </rPh>
    <rPh sb="84" eb="86">
      <t>ナツゴロ</t>
    </rPh>
    <rPh sb="87" eb="89">
      <t>ジッシ</t>
    </rPh>
    <rPh sb="89" eb="91">
      <t>ヨテイ</t>
    </rPh>
    <phoneticPr fontId="6"/>
  </si>
  <si>
    <t>地方自治体等を対象とした研修会等の開催数</t>
    <phoneticPr fontId="6"/>
  </si>
  <si>
    <t>17/3</t>
    <phoneticPr fontId="6"/>
  </si>
  <si>
    <t>地方自治体等を対象とした研修会等への参加者数</t>
    <phoneticPr fontId="6"/>
  </si>
  <si>
    <t>17/394</t>
    <phoneticPr fontId="6"/>
  </si>
  <si>
    <t>・地方創生インターンシップ推進事業は、学生の地方でのインターンシップ経験を促進し、地方へのひとの新たな流れを作るためのものである。
・コロナ禍も踏まえ、オンラインの活用も含めた取組事例や実施に向けたポイント等について、研修会で発信を行うことは、国として行うべき事業である。
・研修会については、外部に業務委託を行うことで、費用を抑えつつ効果的で質の高い情報発信が行えている。また、オンラインでの研修会の開催や、研修会の動画をポータルサイトで発信するなど、より幅広い情報の展開を図ることができた。
・地方公共団体が抱える課題に答える個別相談会を実施し、よりニーズに即した情報提供を実施することができた。</t>
    <rPh sb="197" eb="200">
      <t>ケンシュウカイ</t>
    </rPh>
    <rPh sb="201" eb="203">
      <t>カイサイ</t>
    </rPh>
    <rPh sb="205" eb="208">
      <t>ケンシュウカイ</t>
    </rPh>
    <rPh sb="209" eb="211">
      <t>ドウガ</t>
    </rPh>
    <rPh sb="220" eb="222">
      <t>ハッシン</t>
    </rPh>
    <rPh sb="229" eb="231">
      <t>ハバヒロ</t>
    </rPh>
    <rPh sb="232" eb="234">
      <t>ジョウホウ</t>
    </rPh>
    <rPh sb="235" eb="237">
      <t>テンカイ</t>
    </rPh>
    <rPh sb="238" eb="239">
      <t>ハカ</t>
    </rPh>
    <rPh sb="249" eb="251">
      <t>チホウ</t>
    </rPh>
    <rPh sb="251" eb="253">
      <t>コウキョウ</t>
    </rPh>
    <rPh sb="253" eb="255">
      <t>ダンタイ</t>
    </rPh>
    <rPh sb="256" eb="257">
      <t>カカ</t>
    </rPh>
    <rPh sb="259" eb="261">
      <t>カダイ</t>
    </rPh>
    <rPh sb="262" eb="263">
      <t>コタ</t>
    </rPh>
    <rPh sb="265" eb="267">
      <t>コベツ</t>
    </rPh>
    <rPh sb="267" eb="270">
      <t>ソウダンカイ</t>
    </rPh>
    <rPh sb="271" eb="273">
      <t>ジッシ</t>
    </rPh>
    <rPh sb="281" eb="282">
      <t>ソク</t>
    </rPh>
    <rPh sb="284" eb="286">
      <t>ジョウホウ</t>
    </rPh>
    <rPh sb="286" eb="288">
      <t>テイキョウ</t>
    </rPh>
    <rPh sb="289" eb="291">
      <t>ジッシ</t>
    </rPh>
    <phoneticPr fontId="6"/>
  </si>
  <si>
    <t>事業運営に係る委託事業者や地方公共団体との打合せについてオンラインで実施することで、交通費を削減するなどコスト削減に努めた。</t>
    <rPh sb="0" eb="2">
      <t>ジギョウ</t>
    </rPh>
    <rPh sb="2" eb="4">
      <t>ウンエイ</t>
    </rPh>
    <rPh sb="5" eb="6">
      <t>カカ</t>
    </rPh>
    <rPh sb="7" eb="9">
      <t>イタク</t>
    </rPh>
    <rPh sb="9" eb="12">
      <t>ジギョウシャ</t>
    </rPh>
    <rPh sb="13" eb="15">
      <t>チホウ</t>
    </rPh>
    <rPh sb="15" eb="17">
      <t>コウキョウ</t>
    </rPh>
    <rPh sb="17" eb="19">
      <t>ダンタイ</t>
    </rPh>
    <rPh sb="21" eb="22">
      <t>ウ</t>
    </rPh>
    <rPh sb="22" eb="23">
      <t>ア</t>
    </rPh>
    <rPh sb="34" eb="36">
      <t>ジッシ</t>
    </rPh>
    <rPh sb="42" eb="45">
      <t>コウツウヒ</t>
    </rPh>
    <rPh sb="46" eb="48">
      <t>サクゲン</t>
    </rPh>
    <rPh sb="55" eb="57">
      <t>サクゲン</t>
    </rPh>
    <rPh sb="58" eb="59">
      <t>ツト</t>
    </rPh>
    <phoneticPr fontId="6"/>
  </si>
  <si>
    <t>・今後は、より参加者の習熟度に合わせた研修を実施するとともに、地方公共団体への個別相談会をより長期間実施することで、個別の課題に応じた伴走支援を行い、地方における質の高いインターンシップの展開をさらに進める。</t>
    <rPh sb="1" eb="3">
      <t>コンゴ</t>
    </rPh>
    <rPh sb="7" eb="10">
      <t>サンカシャ</t>
    </rPh>
    <rPh sb="11" eb="13">
      <t>シュウジュク</t>
    </rPh>
    <rPh sb="13" eb="14">
      <t>ド</t>
    </rPh>
    <rPh sb="15" eb="16">
      <t>ア</t>
    </rPh>
    <rPh sb="22" eb="24">
      <t>ジッシ</t>
    </rPh>
    <rPh sb="41" eb="44">
      <t>ソウダンカイ</t>
    </rPh>
    <rPh sb="47" eb="49">
      <t>チョウキ</t>
    </rPh>
    <rPh sb="49" eb="50">
      <t>カン</t>
    </rPh>
    <rPh sb="50" eb="52">
      <t>ジッシ</t>
    </rPh>
    <rPh sb="58" eb="60">
      <t>コベツ</t>
    </rPh>
    <rPh sb="61" eb="63">
      <t>カダイ</t>
    </rPh>
    <rPh sb="64" eb="65">
      <t>オウ</t>
    </rPh>
    <rPh sb="67" eb="69">
      <t>バンソウ</t>
    </rPh>
    <rPh sb="69" eb="71">
      <t>シエン</t>
    </rPh>
    <rPh sb="72" eb="73">
      <t>オコナ</t>
    </rPh>
    <phoneticPr fontId="6"/>
  </si>
  <si>
    <t>https://www8.cao.go.jp/hyouka/r2hyouka/r2jigo/r2jigo-3.pdf</t>
    <phoneticPr fontId="6"/>
  </si>
  <si>
    <t>-</t>
    <phoneticPr fontId="6"/>
  </si>
  <si>
    <t>A.株式会社マイナビ</t>
    <rPh sb="2" eb="6">
      <t>カブシキガイシャ</t>
    </rPh>
    <phoneticPr fontId="6"/>
  </si>
  <si>
    <t>研修会等開催に係る経費／研修会等への参加者数　</t>
    <rPh sb="0" eb="3">
      <t>ケンシュウカイ</t>
    </rPh>
    <rPh sb="3" eb="4">
      <t>トウ</t>
    </rPh>
    <rPh sb="4" eb="6">
      <t>カイサイ</t>
    </rPh>
    <rPh sb="7" eb="8">
      <t>カカ</t>
    </rPh>
    <rPh sb="9" eb="11">
      <t>ケイヒ</t>
    </rPh>
    <rPh sb="12" eb="15">
      <t>ケンシュウカイ</t>
    </rPh>
    <rPh sb="15" eb="16">
      <t>トウ</t>
    </rPh>
    <rPh sb="18" eb="21">
      <t>サンカシャ</t>
    </rPh>
    <rPh sb="21" eb="22">
      <t>スウ</t>
    </rPh>
    <phoneticPr fontId="6"/>
  </si>
  <si>
    <t>-</t>
    <phoneticPr fontId="6"/>
  </si>
  <si>
    <t>-</t>
    <phoneticPr fontId="6"/>
  </si>
  <si>
    <t>点検対象外</t>
    <rPh sb="0" eb="2">
      <t>テンケン</t>
    </rPh>
    <rPh sb="2" eb="4">
      <t>タイショウ</t>
    </rPh>
    <rPh sb="4" eb="5">
      <t>ガイ</t>
    </rPh>
    <phoneticPr fontId="6"/>
  </si>
  <si>
    <t>引き続き、事業の進捗状況を的確に把握しながら、事業の有効性、効率性及び成果実績について、より一層の検証に努め、予算の効率的な執行を行うこと。</t>
    <phoneticPr fontId="6"/>
  </si>
  <si>
    <t>-</t>
    <phoneticPr fontId="6"/>
  </si>
  <si>
    <t>・デジタル田園都市国家構想基本方針(令和４年６月７日閣議決定)
・第２期「まち・ひと・しごと創生総合戦略」（2020改訂版）（令和２年12月21日閣議決定）</t>
    <phoneticPr fontId="6"/>
  </si>
  <si>
    <t>-</t>
    <phoneticPr fontId="6"/>
  </si>
  <si>
    <t>所見を踏まえ、適切な事業の実施、予算の効率的な執行に努めてまいりたい。
なお、本事業は令和４年度で終了する。</t>
    <rPh sb="19" eb="22">
      <t>コウリツテキ</t>
    </rPh>
    <rPh sb="39" eb="40">
      <t>ホン</t>
    </rPh>
    <rPh sb="40" eb="42">
      <t>ジギョウ</t>
    </rPh>
    <rPh sb="43" eb="45">
      <t>レイワ</t>
    </rPh>
    <rPh sb="46" eb="48">
      <t>ネンド</t>
    </rPh>
    <rPh sb="49" eb="51">
      <t>シュウリョウ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</si>
</sst>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4">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139" xfId="0" applyNumberFormat="1" applyFont="1" applyFill="1" applyBorder="1" applyAlignment="1" applyProtection="1">
      <alignment horizontal="center"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80" xfId="0" applyNumberFormat="1" applyFont="1" applyFill="1" applyBorder="1" applyAlignment="1" applyProtection="1">
      <alignment horizontal="center" vertical="center" wrapText="1"/>
      <protection locked="0"/>
    </xf>
    <xf numFmtId="49" fontId="21" fillId="0" borderId="141" xfId="0" applyNumberFormat="1" applyFont="1" applyFill="1" applyBorder="1" applyAlignment="1" applyProtection="1">
      <alignment horizontal="center" vertical="center" wrapText="1"/>
      <protection locked="0"/>
    </xf>
    <xf numFmtId="0" fontId="23" fillId="0" borderId="143" xfId="0" applyFont="1" applyFill="1" applyBorder="1" applyAlignment="1" applyProtection="1">
      <alignment horizontal="center" vertical="center" wrapText="1"/>
      <protection locked="0"/>
    </xf>
    <xf numFmtId="49" fontId="21" fillId="0" borderId="143" xfId="0" applyNumberFormat="1" applyFont="1" applyFill="1" applyBorder="1" applyAlignment="1" applyProtection="1">
      <alignment horizontal="center" vertical="center" wrapText="1"/>
      <protection locked="0"/>
    </xf>
    <xf numFmtId="179" fontId="23" fillId="0" borderId="143" xfId="0" applyNumberFormat="1" applyFont="1" applyFill="1" applyBorder="1" applyAlignment="1" applyProtection="1">
      <alignment horizontal="center" vertical="center" wrapText="1"/>
      <protection locked="0"/>
    </xf>
    <xf numFmtId="49" fontId="21" fillId="0" borderId="144" xfId="0" applyNumberFormat="1" applyFont="1" applyFill="1" applyBorder="1" applyAlignment="1" applyProtection="1">
      <alignment horizontal="center" vertical="center" wrapText="1"/>
      <protection locked="0"/>
    </xf>
    <xf numFmtId="0" fontId="21" fillId="5" borderId="142" xfId="0" applyFont="1" applyFill="1" applyBorder="1" applyAlignment="1" applyProtection="1">
      <alignment horizontal="center" vertical="center" wrapText="1"/>
      <protection locked="0"/>
    </xf>
    <xf numFmtId="0" fontId="21" fillId="5" borderId="143" xfId="0" applyFont="1" applyFill="1" applyBorder="1" applyAlignment="1" applyProtection="1">
      <alignment horizontal="center" vertical="center" wrapText="1"/>
      <protection locked="0"/>
    </xf>
    <xf numFmtId="0" fontId="21" fillId="5" borderId="145"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37" xfId="0" applyFont="1" applyFill="1" applyBorder="1" applyAlignment="1" applyProtection="1">
      <alignment horizontal="center" vertical="center" wrapText="1"/>
      <protection locked="0"/>
    </xf>
    <xf numFmtId="0" fontId="21" fillId="5" borderId="138"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39" xfId="0" applyFont="1" applyFill="1" applyBorder="1" applyAlignment="1" applyProtection="1">
      <alignment horizontal="center" vertical="center" wrapText="1"/>
      <protection locked="0"/>
    </xf>
    <xf numFmtId="0" fontId="21" fillId="5" borderId="140" xfId="0" applyFont="1" applyFill="1" applyBorder="1" applyAlignment="1" applyProtection="1">
      <alignment horizontal="center" vertical="center" wrapText="1"/>
      <protection locked="0"/>
    </xf>
    <xf numFmtId="0" fontId="21" fillId="5" borderId="146" xfId="0" applyFont="1" applyFill="1" applyBorder="1" applyAlignment="1">
      <alignment horizontal="center" vertical="center" wrapText="1"/>
    </xf>
    <xf numFmtId="0" fontId="21" fillId="5" borderId="147" xfId="0" applyFont="1" applyFill="1" applyBorder="1" applyAlignment="1">
      <alignment horizontal="center" vertical="center" wrapText="1"/>
    </xf>
    <xf numFmtId="0" fontId="21" fillId="5" borderId="148"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49" fontId="21" fillId="0" borderId="72" xfId="0" applyNumberFormat="1" applyFont="1" applyFill="1" applyBorder="1" applyAlignment="1" applyProtection="1">
      <alignment horizontal="center" vertical="center" wrapText="1"/>
      <protection locked="0"/>
    </xf>
    <xf numFmtId="49" fontId="21" fillId="0" borderId="94"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6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66"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4"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2" borderId="116" xfId="0" applyFont="1" applyFill="1" applyBorder="1" applyAlignment="1">
      <alignment horizontal="center" vertical="center" wrapText="1"/>
    </xf>
    <xf numFmtId="0" fontId="14" fillId="2" borderId="121" xfId="0" applyFont="1" applyFill="1" applyBorder="1" applyAlignment="1">
      <alignment horizontal="center" vertical="center"/>
    </xf>
    <xf numFmtId="0" fontId="14" fillId="2" borderId="134"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116" xfId="0" applyFont="1" applyFill="1" applyBorder="1" applyAlignment="1">
      <alignment horizontal="center" vertical="center" wrapText="1"/>
    </xf>
    <xf numFmtId="0" fontId="14" fillId="6" borderId="121" xfId="0" applyFont="1" applyFill="1" applyBorder="1" applyAlignment="1">
      <alignment horizontal="center" vertical="center"/>
    </xf>
    <xf numFmtId="0" fontId="14" fillId="6" borderId="134"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6" fillId="6" borderId="81" xfId="0" applyFont="1" applyFill="1" applyBorder="1" applyAlignment="1">
      <alignment horizontal="center" vertical="center" textRotation="255" wrapText="1"/>
    </xf>
    <xf numFmtId="0" fontId="16" fillId="6" borderId="131"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32"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3" fillId="0" borderId="137" xfId="0" applyNumberFormat="1" applyFont="1" applyFill="1" applyBorder="1" applyAlignment="1" applyProtection="1">
      <alignment horizontal="center" vertical="center" wrapText="1"/>
      <protection locked="0"/>
    </xf>
    <xf numFmtId="49" fontId="21" fillId="0" borderId="137" xfId="0" applyNumberFormat="1" applyFont="1" applyFill="1" applyBorder="1" applyAlignment="1" applyProtection="1">
      <alignment horizontal="center" vertical="center" wrapText="1"/>
      <protection locked="0"/>
    </xf>
    <xf numFmtId="49" fontId="21" fillId="0" borderId="107" xfId="0" applyNumberFormat="1"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1" fillId="0" borderId="79" xfId="0" applyNumberFormat="1" applyFont="1" applyFill="1" applyBorder="1" applyAlignment="1" applyProtection="1">
      <alignment horizontal="center" vertical="center" wrapText="1"/>
      <protection locked="0"/>
    </xf>
    <xf numFmtId="49" fontId="21" fillId="0" borderId="106" xfId="0" applyNumberFormat="1" applyFont="1" applyFill="1" applyBorder="1" applyAlignment="1" applyProtection="1">
      <alignment horizontal="center" vertical="center" wrapText="1"/>
      <protection locked="0"/>
    </xf>
    <xf numFmtId="179" fontId="23" fillId="0" borderId="139"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4"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6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150599</xdr:colOff>
      <xdr:row>108</xdr:row>
      <xdr:rowOff>102972</xdr:rowOff>
    </xdr:from>
    <xdr:to>
      <xdr:col>32</xdr:col>
      <xdr:colOff>109835</xdr:colOff>
      <xdr:row>111</xdr:row>
      <xdr:rowOff>7439</xdr:rowOff>
    </xdr:to>
    <xdr:sp macro="" textlink="">
      <xdr:nvSpPr>
        <xdr:cNvPr id="2" name="テキスト ボックス 1"/>
        <xdr:cNvSpPr txBox="1"/>
      </xdr:nvSpPr>
      <xdr:spPr>
        <a:xfrm>
          <a:off x="4356839" y="37898172"/>
          <a:ext cx="1605156" cy="93643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17</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　</a:t>
          </a:r>
        </a:p>
      </xdr:txBody>
    </xdr:sp>
    <xdr:clientData/>
  </xdr:twoCellAnchor>
  <xdr:twoCellAnchor>
    <xdr:from>
      <xdr:col>28</xdr:col>
      <xdr:colOff>57150</xdr:colOff>
      <xdr:row>111</xdr:row>
      <xdr:rowOff>66675</xdr:rowOff>
    </xdr:from>
    <xdr:to>
      <xdr:col>28</xdr:col>
      <xdr:colOff>60497</xdr:colOff>
      <xdr:row>114</xdr:row>
      <xdr:rowOff>125400</xdr:rowOff>
    </xdr:to>
    <xdr:cxnSp macro="">
      <xdr:nvCxnSpPr>
        <xdr:cNvPr id="3" name="直線矢印コネクタ 2"/>
        <xdr:cNvCxnSpPr/>
      </xdr:nvCxnSpPr>
      <xdr:spPr>
        <a:xfrm>
          <a:off x="5177790" y="38936295"/>
          <a:ext cx="3347" cy="668325"/>
        </a:xfrm>
        <a:prstGeom prst="straightConnector1">
          <a:avLst/>
        </a:prstGeom>
        <a:noFill/>
        <a:ln w="25400" cap="flat" cmpd="sng" algn="ctr">
          <a:solidFill>
            <a:sysClr val="windowText" lastClr="000000"/>
          </a:solidFill>
          <a:prstDash val="solid"/>
          <a:tailEnd type="triangle"/>
        </a:ln>
        <a:effectLst/>
      </xdr:spPr>
    </xdr:cxnSp>
    <xdr:clientData/>
  </xdr:twoCellAnchor>
  <xdr:twoCellAnchor>
    <xdr:from>
      <xdr:col>20</xdr:col>
      <xdr:colOff>66675</xdr:colOff>
      <xdr:row>116</xdr:row>
      <xdr:rowOff>4407</xdr:rowOff>
    </xdr:from>
    <xdr:to>
      <xdr:col>36</xdr:col>
      <xdr:colOff>66675</xdr:colOff>
      <xdr:row>118</xdr:row>
      <xdr:rowOff>198120</xdr:rowOff>
    </xdr:to>
    <xdr:sp macro="" textlink="">
      <xdr:nvSpPr>
        <xdr:cNvPr id="4" name="テキスト ボックス 3"/>
        <xdr:cNvSpPr txBox="1"/>
      </xdr:nvSpPr>
      <xdr:spPr>
        <a:xfrm>
          <a:off x="3724275" y="49564887"/>
          <a:ext cx="2926080" cy="90999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株式会社マイナビ</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７百万円</a:t>
          </a:r>
        </a:p>
      </xdr:txBody>
    </xdr:sp>
    <xdr:clientData/>
  </xdr:twoCellAnchor>
  <xdr:twoCellAnchor>
    <xdr:from>
      <xdr:col>20</xdr:col>
      <xdr:colOff>85725</xdr:colOff>
      <xdr:row>114</xdr:row>
      <xdr:rowOff>232789</xdr:rowOff>
    </xdr:from>
    <xdr:to>
      <xdr:col>36</xdr:col>
      <xdr:colOff>104775</xdr:colOff>
      <xdr:row>115</xdr:row>
      <xdr:rowOff>232788</xdr:rowOff>
    </xdr:to>
    <xdr:sp macro="" textlink="">
      <xdr:nvSpPr>
        <xdr:cNvPr id="5" name="テキスト ボックス 4"/>
        <xdr:cNvSpPr txBox="1"/>
      </xdr:nvSpPr>
      <xdr:spPr>
        <a:xfrm>
          <a:off x="4133850" y="51536820"/>
          <a:ext cx="3257550" cy="357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委託　</a:t>
          </a:r>
          <a:r>
            <a:rPr kumimoji="1" lang="en-US" altLang="ja-JP" sz="1200"/>
            <a:t>【</a:t>
          </a:r>
          <a:r>
            <a:rPr kumimoji="1" lang="ja-JP" altLang="en-US" sz="1200"/>
            <a:t>一般競争契約（総合評価）</a:t>
          </a:r>
          <a:r>
            <a:rPr kumimoji="1" lang="en-US" altLang="ja-JP" sz="1200"/>
            <a:t>】</a:t>
          </a:r>
          <a:endParaRPr kumimoji="1" lang="ja-JP" altLang="en-US" sz="1200"/>
        </a:p>
      </xdr:txBody>
    </xdr:sp>
    <xdr:clientData/>
  </xdr:twoCellAnchor>
  <xdr:twoCellAnchor>
    <xdr:from>
      <xdr:col>24</xdr:col>
      <xdr:colOff>3809</xdr:colOff>
      <xdr:row>118</xdr:row>
      <xdr:rowOff>276429</xdr:rowOff>
    </xdr:from>
    <xdr:to>
      <xdr:col>33</xdr:col>
      <xdr:colOff>102324</xdr:colOff>
      <xdr:row>119</xdr:row>
      <xdr:rowOff>267787</xdr:rowOff>
    </xdr:to>
    <xdr:sp macro="" textlink="">
      <xdr:nvSpPr>
        <xdr:cNvPr id="6" name="大かっこ 5"/>
        <xdr:cNvSpPr>
          <a:spLocks noChangeArrowheads="1"/>
        </xdr:cNvSpPr>
      </xdr:nvSpPr>
      <xdr:spPr bwMode="auto">
        <a:xfrm>
          <a:off x="4392929" y="50553189"/>
          <a:ext cx="1744435" cy="34949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smtClean="0">
              <a:ln>
                <a:noFill/>
              </a:ln>
              <a:solidFill>
                <a:sysClr val="windowText" lastClr="000000"/>
              </a:solidFill>
              <a:effectLst/>
              <a:uLnTx/>
              <a:uFillTx/>
              <a:latin typeface="+mj-ea"/>
              <a:ea typeface="+mj-ea"/>
              <a:cs typeface="Times New Roman" panose="02020603050405020304" pitchFamily="18" charset="0"/>
            </a:rPr>
            <a:t>調査・分析業務の実施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51">
        <v>2022</v>
      </c>
      <c r="AE2" s="151"/>
      <c r="AF2" s="151"/>
      <c r="AG2" s="151"/>
      <c r="AH2" s="151"/>
      <c r="AI2" s="57" t="s">
        <v>251</v>
      </c>
      <c r="AJ2" s="151" t="s">
        <v>583</v>
      </c>
      <c r="AK2" s="151"/>
      <c r="AL2" s="151"/>
      <c r="AM2" s="151"/>
      <c r="AN2" s="57" t="s">
        <v>251</v>
      </c>
      <c r="AO2" s="151">
        <v>21</v>
      </c>
      <c r="AP2" s="151"/>
      <c r="AQ2" s="151"/>
      <c r="AR2" s="58" t="s">
        <v>251</v>
      </c>
      <c r="AS2" s="152">
        <v>25</v>
      </c>
      <c r="AT2" s="152"/>
      <c r="AU2" s="152"/>
      <c r="AV2" s="57" t="str">
        <f>IF(AW2="","","-")</f>
        <v/>
      </c>
      <c r="AW2" s="153"/>
      <c r="AX2" s="153"/>
    </row>
    <row r="3" spans="1:50" ht="21" customHeight="1" thickBot="1" x14ac:dyDescent="0.2">
      <c r="A3" s="154" t="s">
        <v>555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1" t="s">
        <v>56</v>
      </c>
      <c r="AJ3" s="156" t="s">
        <v>565</v>
      </c>
      <c r="AK3" s="156"/>
      <c r="AL3" s="156"/>
      <c r="AM3" s="156"/>
      <c r="AN3" s="156"/>
      <c r="AO3" s="156"/>
      <c r="AP3" s="156"/>
      <c r="AQ3" s="156"/>
      <c r="AR3" s="156"/>
      <c r="AS3" s="156"/>
      <c r="AT3" s="156"/>
      <c r="AU3" s="156"/>
      <c r="AV3" s="156"/>
      <c r="AW3" s="156"/>
      <c r="AX3" s="22" t="s">
        <v>57</v>
      </c>
    </row>
    <row r="4" spans="1:50" ht="24.75" customHeight="1" x14ac:dyDescent="0.15">
      <c r="A4" s="126" t="s">
        <v>23</v>
      </c>
      <c r="B4" s="127"/>
      <c r="C4" s="127"/>
      <c r="D4" s="127"/>
      <c r="E4" s="127"/>
      <c r="F4" s="127"/>
      <c r="G4" s="128" t="s">
        <v>603</v>
      </c>
      <c r="H4" s="129"/>
      <c r="I4" s="129"/>
      <c r="J4" s="129"/>
      <c r="K4" s="129"/>
      <c r="L4" s="129"/>
      <c r="M4" s="129"/>
      <c r="N4" s="129"/>
      <c r="O4" s="129"/>
      <c r="P4" s="129"/>
      <c r="Q4" s="129"/>
      <c r="R4" s="129"/>
      <c r="S4" s="129"/>
      <c r="T4" s="129"/>
      <c r="U4" s="129"/>
      <c r="V4" s="129"/>
      <c r="W4" s="129"/>
      <c r="X4" s="129"/>
      <c r="Y4" s="130" t="s">
        <v>1</v>
      </c>
      <c r="Z4" s="131"/>
      <c r="AA4" s="131"/>
      <c r="AB4" s="131"/>
      <c r="AC4" s="131"/>
      <c r="AD4" s="132"/>
      <c r="AE4" s="133" t="s">
        <v>566</v>
      </c>
      <c r="AF4" s="134"/>
      <c r="AG4" s="134"/>
      <c r="AH4" s="134"/>
      <c r="AI4" s="134"/>
      <c r="AJ4" s="134"/>
      <c r="AK4" s="134"/>
      <c r="AL4" s="134"/>
      <c r="AM4" s="134"/>
      <c r="AN4" s="134"/>
      <c r="AO4" s="134"/>
      <c r="AP4" s="135"/>
      <c r="AQ4" s="136" t="s">
        <v>2</v>
      </c>
      <c r="AR4" s="131"/>
      <c r="AS4" s="131"/>
      <c r="AT4" s="131"/>
      <c r="AU4" s="131"/>
      <c r="AV4" s="131"/>
      <c r="AW4" s="131"/>
      <c r="AX4" s="137"/>
    </row>
    <row r="5" spans="1:50" ht="30" customHeight="1" x14ac:dyDescent="0.15">
      <c r="A5" s="138" t="s">
        <v>59</v>
      </c>
      <c r="B5" s="139"/>
      <c r="C5" s="139"/>
      <c r="D5" s="139"/>
      <c r="E5" s="139"/>
      <c r="F5" s="140"/>
      <c r="G5" s="141" t="s">
        <v>568</v>
      </c>
      <c r="H5" s="142"/>
      <c r="I5" s="142"/>
      <c r="J5" s="142"/>
      <c r="K5" s="142"/>
      <c r="L5" s="142"/>
      <c r="M5" s="143" t="s">
        <v>58</v>
      </c>
      <c r="N5" s="144"/>
      <c r="O5" s="144"/>
      <c r="P5" s="144"/>
      <c r="Q5" s="144"/>
      <c r="R5" s="145"/>
      <c r="S5" s="146" t="s">
        <v>354</v>
      </c>
      <c r="T5" s="142"/>
      <c r="U5" s="142"/>
      <c r="V5" s="142"/>
      <c r="W5" s="142"/>
      <c r="X5" s="147"/>
      <c r="Y5" s="148" t="s">
        <v>3</v>
      </c>
      <c r="Z5" s="149"/>
      <c r="AA5" s="149"/>
      <c r="AB5" s="149"/>
      <c r="AC5" s="149"/>
      <c r="AD5" s="150"/>
      <c r="AE5" s="173" t="s">
        <v>569</v>
      </c>
      <c r="AF5" s="173"/>
      <c r="AG5" s="173"/>
      <c r="AH5" s="173"/>
      <c r="AI5" s="173"/>
      <c r="AJ5" s="173"/>
      <c r="AK5" s="173"/>
      <c r="AL5" s="173"/>
      <c r="AM5" s="173"/>
      <c r="AN5" s="173"/>
      <c r="AO5" s="173"/>
      <c r="AP5" s="174"/>
      <c r="AQ5" s="175" t="s">
        <v>567</v>
      </c>
      <c r="AR5" s="176"/>
      <c r="AS5" s="176"/>
      <c r="AT5" s="176"/>
      <c r="AU5" s="176"/>
      <c r="AV5" s="176"/>
      <c r="AW5" s="176"/>
      <c r="AX5" s="177"/>
    </row>
    <row r="6" spans="1:50" ht="39" customHeight="1" x14ac:dyDescent="0.15">
      <c r="A6" s="178" t="s">
        <v>4</v>
      </c>
      <c r="B6" s="179"/>
      <c r="C6" s="179"/>
      <c r="D6" s="179"/>
      <c r="E6" s="179"/>
      <c r="F6" s="179"/>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75" customHeight="1" x14ac:dyDescent="0.15">
      <c r="A7" s="157" t="s">
        <v>20</v>
      </c>
      <c r="B7" s="158"/>
      <c r="C7" s="158"/>
      <c r="D7" s="158"/>
      <c r="E7" s="158"/>
      <c r="F7" s="159"/>
      <c r="G7" s="183" t="s">
        <v>570</v>
      </c>
      <c r="H7" s="184"/>
      <c r="I7" s="184"/>
      <c r="J7" s="184"/>
      <c r="K7" s="184"/>
      <c r="L7" s="184"/>
      <c r="M7" s="184"/>
      <c r="N7" s="184"/>
      <c r="O7" s="184"/>
      <c r="P7" s="184"/>
      <c r="Q7" s="184"/>
      <c r="R7" s="184"/>
      <c r="S7" s="184"/>
      <c r="T7" s="184"/>
      <c r="U7" s="184"/>
      <c r="V7" s="184"/>
      <c r="W7" s="184"/>
      <c r="X7" s="185"/>
      <c r="Y7" s="186" t="s">
        <v>236</v>
      </c>
      <c r="Z7" s="187"/>
      <c r="AA7" s="187"/>
      <c r="AB7" s="187"/>
      <c r="AC7" s="187"/>
      <c r="AD7" s="188"/>
      <c r="AE7" s="189" t="s">
        <v>643</v>
      </c>
      <c r="AF7" s="190"/>
      <c r="AG7" s="190"/>
      <c r="AH7" s="190"/>
      <c r="AI7" s="190"/>
      <c r="AJ7" s="190"/>
      <c r="AK7" s="190"/>
      <c r="AL7" s="190"/>
      <c r="AM7" s="190"/>
      <c r="AN7" s="190"/>
      <c r="AO7" s="190"/>
      <c r="AP7" s="190"/>
      <c r="AQ7" s="190"/>
      <c r="AR7" s="190"/>
      <c r="AS7" s="190"/>
      <c r="AT7" s="190"/>
      <c r="AU7" s="190"/>
      <c r="AV7" s="190"/>
      <c r="AW7" s="190"/>
      <c r="AX7" s="191"/>
    </row>
    <row r="8" spans="1:50" ht="53.25" customHeight="1" x14ac:dyDescent="0.15">
      <c r="A8" s="157" t="s">
        <v>172</v>
      </c>
      <c r="B8" s="158"/>
      <c r="C8" s="158"/>
      <c r="D8" s="158"/>
      <c r="E8" s="158"/>
      <c r="F8" s="159"/>
      <c r="G8" s="160" t="str">
        <f>入力規則等!A27</f>
        <v>地方創生</v>
      </c>
      <c r="H8" s="161"/>
      <c r="I8" s="161"/>
      <c r="J8" s="161"/>
      <c r="K8" s="161"/>
      <c r="L8" s="161"/>
      <c r="M8" s="161"/>
      <c r="N8" s="161"/>
      <c r="O8" s="161"/>
      <c r="P8" s="161"/>
      <c r="Q8" s="161"/>
      <c r="R8" s="161"/>
      <c r="S8" s="161"/>
      <c r="T8" s="161"/>
      <c r="U8" s="161"/>
      <c r="V8" s="161"/>
      <c r="W8" s="161"/>
      <c r="X8" s="162"/>
      <c r="Y8" s="163" t="s">
        <v>173</v>
      </c>
      <c r="Z8" s="164"/>
      <c r="AA8" s="164"/>
      <c r="AB8" s="164"/>
      <c r="AC8" s="164"/>
      <c r="AD8" s="165"/>
      <c r="AE8" s="166" t="str">
        <f>入力規則等!K13</f>
        <v>その他の事項経費</v>
      </c>
      <c r="AF8" s="161"/>
      <c r="AG8" s="161"/>
      <c r="AH8" s="161"/>
      <c r="AI8" s="161"/>
      <c r="AJ8" s="161"/>
      <c r="AK8" s="161"/>
      <c r="AL8" s="161"/>
      <c r="AM8" s="161"/>
      <c r="AN8" s="161"/>
      <c r="AO8" s="161"/>
      <c r="AP8" s="161"/>
      <c r="AQ8" s="161"/>
      <c r="AR8" s="161"/>
      <c r="AS8" s="161"/>
      <c r="AT8" s="161"/>
      <c r="AU8" s="161"/>
      <c r="AV8" s="161"/>
      <c r="AW8" s="161"/>
      <c r="AX8" s="167"/>
    </row>
    <row r="9" spans="1:50" ht="58.5" customHeight="1" x14ac:dyDescent="0.15">
      <c r="A9" s="168" t="s">
        <v>21</v>
      </c>
      <c r="B9" s="169"/>
      <c r="C9" s="169"/>
      <c r="D9" s="169"/>
      <c r="E9" s="169"/>
      <c r="F9" s="169"/>
      <c r="G9" s="170" t="s">
        <v>596</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80.25" customHeight="1" x14ac:dyDescent="0.15">
      <c r="A10" s="213" t="s">
        <v>27</v>
      </c>
      <c r="B10" s="214"/>
      <c r="C10" s="214"/>
      <c r="D10" s="214"/>
      <c r="E10" s="214"/>
      <c r="F10" s="214"/>
      <c r="G10" s="215" t="s">
        <v>600</v>
      </c>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7"/>
    </row>
    <row r="11" spans="1:50" ht="42" customHeight="1" x14ac:dyDescent="0.15">
      <c r="A11" s="213" t="s">
        <v>5</v>
      </c>
      <c r="B11" s="214"/>
      <c r="C11" s="214"/>
      <c r="D11" s="214"/>
      <c r="E11" s="214"/>
      <c r="F11" s="218"/>
      <c r="G11" s="219" t="str">
        <f>入力規則等!P10</f>
        <v>委託・請負</v>
      </c>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1"/>
    </row>
    <row r="12" spans="1:50" ht="21" customHeight="1" x14ac:dyDescent="0.15">
      <c r="A12" s="222" t="s">
        <v>22</v>
      </c>
      <c r="B12" s="223"/>
      <c r="C12" s="223"/>
      <c r="D12" s="223"/>
      <c r="E12" s="223"/>
      <c r="F12" s="224"/>
      <c r="G12" s="229"/>
      <c r="H12" s="230"/>
      <c r="I12" s="230"/>
      <c r="J12" s="230"/>
      <c r="K12" s="230"/>
      <c r="L12" s="230"/>
      <c r="M12" s="230"/>
      <c r="N12" s="230"/>
      <c r="O12" s="230"/>
      <c r="P12" s="201" t="s">
        <v>383</v>
      </c>
      <c r="Q12" s="202"/>
      <c r="R12" s="202"/>
      <c r="S12" s="202"/>
      <c r="T12" s="202"/>
      <c r="U12" s="202"/>
      <c r="V12" s="231"/>
      <c r="W12" s="201" t="s">
        <v>535</v>
      </c>
      <c r="X12" s="202"/>
      <c r="Y12" s="202"/>
      <c r="Z12" s="202"/>
      <c r="AA12" s="202"/>
      <c r="AB12" s="202"/>
      <c r="AC12" s="231"/>
      <c r="AD12" s="201" t="s">
        <v>537</v>
      </c>
      <c r="AE12" s="202"/>
      <c r="AF12" s="202"/>
      <c r="AG12" s="202"/>
      <c r="AH12" s="202"/>
      <c r="AI12" s="202"/>
      <c r="AJ12" s="231"/>
      <c r="AK12" s="201" t="s">
        <v>547</v>
      </c>
      <c r="AL12" s="202"/>
      <c r="AM12" s="202"/>
      <c r="AN12" s="202"/>
      <c r="AO12" s="202"/>
      <c r="AP12" s="202"/>
      <c r="AQ12" s="231"/>
      <c r="AR12" s="201" t="s">
        <v>548</v>
      </c>
      <c r="AS12" s="202"/>
      <c r="AT12" s="202"/>
      <c r="AU12" s="202"/>
      <c r="AV12" s="202"/>
      <c r="AW12" s="202"/>
      <c r="AX12" s="203"/>
    </row>
    <row r="13" spans="1:50" ht="21" customHeight="1" x14ac:dyDescent="0.15">
      <c r="A13" s="225"/>
      <c r="B13" s="226"/>
      <c r="C13" s="226"/>
      <c r="D13" s="226"/>
      <c r="E13" s="226"/>
      <c r="F13" s="227"/>
      <c r="G13" s="245" t="s">
        <v>6</v>
      </c>
      <c r="H13" s="246"/>
      <c r="I13" s="204" t="s">
        <v>7</v>
      </c>
      <c r="J13" s="205"/>
      <c r="K13" s="205"/>
      <c r="L13" s="205"/>
      <c r="M13" s="205"/>
      <c r="N13" s="205"/>
      <c r="O13" s="206"/>
      <c r="P13" s="195">
        <v>56</v>
      </c>
      <c r="Q13" s="196"/>
      <c r="R13" s="196"/>
      <c r="S13" s="196"/>
      <c r="T13" s="196"/>
      <c r="U13" s="196"/>
      <c r="V13" s="197"/>
      <c r="W13" s="195">
        <v>20</v>
      </c>
      <c r="X13" s="196"/>
      <c r="Y13" s="196"/>
      <c r="Z13" s="196"/>
      <c r="AA13" s="196"/>
      <c r="AB13" s="196"/>
      <c r="AC13" s="197"/>
      <c r="AD13" s="195">
        <v>18</v>
      </c>
      <c r="AE13" s="196"/>
      <c r="AF13" s="196"/>
      <c r="AG13" s="196"/>
      <c r="AH13" s="196"/>
      <c r="AI13" s="196"/>
      <c r="AJ13" s="197"/>
      <c r="AK13" s="195">
        <v>17</v>
      </c>
      <c r="AL13" s="196"/>
      <c r="AM13" s="196"/>
      <c r="AN13" s="196"/>
      <c r="AO13" s="196"/>
      <c r="AP13" s="196"/>
      <c r="AQ13" s="197"/>
      <c r="AR13" s="207" t="s">
        <v>642</v>
      </c>
      <c r="AS13" s="208"/>
      <c r="AT13" s="208"/>
      <c r="AU13" s="208"/>
      <c r="AV13" s="208"/>
      <c r="AW13" s="208"/>
      <c r="AX13" s="209"/>
    </row>
    <row r="14" spans="1:50" ht="21" customHeight="1" x14ac:dyDescent="0.15">
      <c r="A14" s="225"/>
      <c r="B14" s="226"/>
      <c r="C14" s="226"/>
      <c r="D14" s="226"/>
      <c r="E14" s="226"/>
      <c r="F14" s="227"/>
      <c r="G14" s="247"/>
      <c r="H14" s="248"/>
      <c r="I14" s="192" t="s">
        <v>8</v>
      </c>
      <c r="J14" s="210"/>
      <c r="K14" s="210"/>
      <c r="L14" s="210"/>
      <c r="M14" s="210"/>
      <c r="N14" s="210"/>
      <c r="O14" s="211"/>
      <c r="P14" s="195" t="s">
        <v>570</v>
      </c>
      <c r="Q14" s="196"/>
      <c r="R14" s="196"/>
      <c r="S14" s="196"/>
      <c r="T14" s="196"/>
      <c r="U14" s="196"/>
      <c r="V14" s="197"/>
      <c r="W14" s="195" t="s">
        <v>570</v>
      </c>
      <c r="X14" s="196"/>
      <c r="Y14" s="196"/>
      <c r="Z14" s="196"/>
      <c r="AA14" s="196"/>
      <c r="AB14" s="196"/>
      <c r="AC14" s="197"/>
      <c r="AD14" s="195" t="s">
        <v>570</v>
      </c>
      <c r="AE14" s="196"/>
      <c r="AF14" s="196"/>
      <c r="AG14" s="196"/>
      <c r="AH14" s="196"/>
      <c r="AI14" s="196"/>
      <c r="AJ14" s="197"/>
      <c r="AK14" s="195" t="s">
        <v>584</v>
      </c>
      <c r="AL14" s="196"/>
      <c r="AM14" s="196"/>
      <c r="AN14" s="196"/>
      <c r="AO14" s="196"/>
      <c r="AP14" s="196"/>
      <c r="AQ14" s="197"/>
      <c r="AR14" s="251"/>
      <c r="AS14" s="251"/>
      <c r="AT14" s="251"/>
      <c r="AU14" s="251"/>
      <c r="AV14" s="251"/>
      <c r="AW14" s="251"/>
      <c r="AX14" s="252"/>
    </row>
    <row r="15" spans="1:50" ht="21" customHeight="1" x14ac:dyDescent="0.15">
      <c r="A15" s="225"/>
      <c r="B15" s="226"/>
      <c r="C15" s="226"/>
      <c r="D15" s="226"/>
      <c r="E15" s="226"/>
      <c r="F15" s="227"/>
      <c r="G15" s="247"/>
      <c r="H15" s="248"/>
      <c r="I15" s="192" t="s">
        <v>47</v>
      </c>
      <c r="J15" s="193"/>
      <c r="K15" s="193"/>
      <c r="L15" s="193"/>
      <c r="M15" s="193"/>
      <c r="N15" s="193"/>
      <c r="O15" s="194"/>
      <c r="P15" s="195" t="s">
        <v>570</v>
      </c>
      <c r="Q15" s="196"/>
      <c r="R15" s="196"/>
      <c r="S15" s="196"/>
      <c r="T15" s="196"/>
      <c r="U15" s="196"/>
      <c r="V15" s="197"/>
      <c r="W15" s="195" t="s">
        <v>570</v>
      </c>
      <c r="X15" s="196"/>
      <c r="Y15" s="196"/>
      <c r="Z15" s="196"/>
      <c r="AA15" s="196"/>
      <c r="AB15" s="196"/>
      <c r="AC15" s="197"/>
      <c r="AD15" s="195" t="s">
        <v>570</v>
      </c>
      <c r="AE15" s="196"/>
      <c r="AF15" s="196"/>
      <c r="AG15" s="196"/>
      <c r="AH15" s="196"/>
      <c r="AI15" s="196"/>
      <c r="AJ15" s="197"/>
      <c r="AK15" s="195" t="s">
        <v>584</v>
      </c>
      <c r="AL15" s="196"/>
      <c r="AM15" s="196"/>
      <c r="AN15" s="196"/>
      <c r="AO15" s="196"/>
      <c r="AP15" s="196"/>
      <c r="AQ15" s="197"/>
      <c r="AR15" s="195" t="s">
        <v>642</v>
      </c>
      <c r="AS15" s="196"/>
      <c r="AT15" s="196"/>
      <c r="AU15" s="196"/>
      <c r="AV15" s="196"/>
      <c r="AW15" s="196"/>
      <c r="AX15" s="212"/>
    </row>
    <row r="16" spans="1:50" ht="21" customHeight="1" x14ac:dyDescent="0.15">
      <c r="A16" s="225"/>
      <c r="B16" s="226"/>
      <c r="C16" s="226"/>
      <c r="D16" s="226"/>
      <c r="E16" s="226"/>
      <c r="F16" s="227"/>
      <c r="G16" s="247"/>
      <c r="H16" s="248"/>
      <c r="I16" s="192" t="s">
        <v>48</v>
      </c>
      <c r="J16" s="193"/>
      <c r="K16" s="193"/>
      <c r="L16" s="193"/>
      <c r="M16" s="193"/>
      <c r="N16" s="193"/>
      <c r="O16" s="194"/>
      <c r="P16" s="195" t="s">
        <v>570</v>
      </c>
      <c r="Q16" s="196"/>
      <c r="R16" s="196"/>
      <c r="S16" s="196"/>
      <c r="T16" s="196"/>
      <c r="U16" s="196"/>
      <c r="V16" s="197"/>
      <c r="W16" s="195" t="s">
        <v>570</v>
      </c>
      <c r="X16" s="196"/>
      <c r="Y16" s="196"/>
      <c r="Z16" s="196"/>
      <c r="AA16" s="196"/>
      <c r="AB16" s="196"/>
      <c r="AC16" s="197"/>
      <c r="AD16" s="195" t="s">
        <v>570</v>
      </c>
      <c r="AE16" s="196"/>
      <c r="AF16" s="196"/>
      <c r="AG16" s="196"/>
      <c r="AH16" s="196"/>
      <c r="AI16" s="196"/>
      <c r="AJ16" s="197"/>
      <c r="AK16" s="195" t="s">
        <v>584</v>
      </c>
      <c r="AL16" s="196"/>
      <c r="AM16" s="196"/>
      <c r="AN16" s="196"/>
      <c r="AO16" s="196"/>
      <c r="AP16" s="196"/>
      <c r="AQ16" s="197"/>
      <c r="AR16" s="198"/>
      <c r="AS16" s="199"/>
      <c r="AT16" s="199"/>
      <c r="AU16" s="199"/>
      <c r="AV16" s="199"/>
      <c r="AW16" s="199"/>
      <c r="AX16" s="200"/>
    </row>
    <row r="17" spans="1:50" ht="24.75" customHeight="1" x14ac:dyDescent="0.15">
      <c r="A17" s="225"/>
      <c r="B17" s="226"/>
      <c r="C17" s="226"/>
      <c r="D17" s="226"/>
      <c r="E17" s="226"/>
      <c r="F17" s="227"/>
      <c r="G17" s="247"/>
      <c r="H17" s="248"/>
      <c r="I17" s="192" t="s">
        <v>46</v>
      </c>
      <c r="J17" s="210"/>
      <c r="K17" s="210"/>
      <c r="L17" s="210"/>
      <c r="M17" s="210"/>
      <c r="N17" s="210"/>
      <c r="O17" s="211"/>
      <c r="P17" s="195" t="s">
        <v>570</v>
      </c>
      <c r="Q17" s="196"/>
      <c r="R17" s="196"/>
      <c r="S17" s="196"/>
      <c r="T17" s="196"/>
      <c r="U17" s="196"/>
      <c r="V17" s="197"/>
      <c r="W17" s="195" t="s">
        <v>570</v>
      </c>
      <c r="X17" s="196"/>
      <c r="Y17" s="196"/>
      <c r="Z17" s="196"/>
      <c r="AA17" s="196"/>
      <c r="AB17" s="196"/>
      <c r="AC17" s="197"/>
      <c r="AD17" s="195" t="s">
        <v>570</v>
      </c>
      <c r="AE17" s="196"/>
      <c r="AF17" s="196"/>
      <c r="AG17" s="196"/>
      <c r="AH17" s="196"/>
      <c r="AI17" s="196"/>
      <c r="AJ17" s="197"/>
      <c r="AK17" s="195" t="s">
        <v>584</v>
      </c>
      <c r="AL17" s="196"/>
      <c r="AM17" s="196"/>
      <c r="AN17" s="196"/>
      <c r="AO17" s="196"/>
      <c r="AP17" s="196"/>
      <c r="AQ17" s="197"/>
      <c r="AR17" s="243"/>
      <c r="AS17" s="243"/>
      <c r="AT17" s="243"/>
      <c r="AU17" s="243"/>
      <c r="AV17" s="243"/>
      <c r="AW17" s="243"/>
      <c r="AX17" s="244"/>
    </row>
    <row r="18" spans="1:50" ht="24.75" customHeight="1" x14ac:dyDescent="0.15">
      <c r="A18" s="225"/>
      <c r="B18" s="226"/>
      <c r="C18" s="226"/>
      <c r="D18" s="226"/>
      <c r="E18" s="226"/>
      <c r="F18" s="227"/>
      <c r="G18" s="249"/>
      <c r="H18" s="250"/>
      <c r="I18" s="236" t="s">
        <v>18</v>
      </c>
      <c r="J18" s="237"/>
      <c r="K18" s="237"/>
      <c r="L18" s="237"/>
      <c r="M18" s="237"/>
      <c r="N18" s="237"/>
      <c r="O18" s="238"/>
      <c r="P18" s="239">
        <f>SUM(P13:V17)</f>
        <v>56</v>
      </c>
      <c r="Q18" s="240"/>
      <c r="R18" s="240"/>
      <c r="S18" s="240"/>
      <c r="T18" s="240"/>
      <c r="U18" s="240"/>
      <c r="V18" s="241"/>
      <c r="W18" s="239">
        <f>SUM(W13:AC17)</f>
        <v>20</v>
      </c>
      <c r="X18" s="240"/>
      <c r="Y18" s="240"/>
      <c r="Z18" s="240"/>
      <c r="AA18" s="240"/>
      <c r="AB18" s="240"/>
      <c r="AC18" s="241"/>
      <c r="AD18" s="239">
        <f>SUM(AD13:AJ17)</f>
        <v>18</v>
      </c>
      <c r="AE18" s="240"/>
      <c r="AF18" s="240"/>
      <c r="AG18" s="240"/>
      <c r="AH18" s="240"/>
      <c r="AI18" s="240"/>
      <c r="AJ18" s="241"/>
      <c r="AK18" s="239">
        <f>SUM(AK13:AQ17)</f>
        <v>17</v>
      </c>
      <c r="AL18" s="240"/>
      <c r="AM18" s="240"/>
      <c r="AN18" s="240"/>
      <c r="AO18" s="240"/>
      <c r="AP18" s="240"/>
      <c r="AQ18" s="241"/>
      <c r="AR18" s="239">
        <f>SUM(AR13:AX17)</f>
        <v>0</v>
      </c>
      <c r="AS18" s="240"/>
      <c r="AT18" s="240"/>
      <c r="AU18" s="240"/>
      <c r="AV18" s="240"/>
      <c r="AW18" s="240"/>
      <c r="AX18" s="242"/>
    </row>
    <row r="19" spans="1:50" ht="24.75" customHeight="1" x14ac:dyDescent="0.15">
      <c r="A19" s="225"/>
      <c r="B19" s="226"/>
      <c r="C19" s="226"/>
      <c r="D19" s="226"/>
      <c r="E19" s="226"/>
      <c r="F19" s="227"/>
      <c r="G19" s="232" t="s">
        <v>9</v>
      </c>
      <c r="H19" s="233"/>
      <c r="I19" s="233"/>
      <c r="J19" s="233"/>
      <c r="K19" s="233"/>
      <c r="L19" s="233"/>
      <c r="M19" s="233"/>
      <c r="N19" s="233"/>
      <c r="O19" s="233"/>
      <c r="P19" s="195">
        <v>39</v>
      </c>
      <c r="Q19" s="196"/>
      <c r="R19" s="196"/>
      <c r="S19" s="196"/>
      <c r="T19" s="196"/>
      <c r="U19" s="196"/>
      <c r="V19" s="197"/>
      <c r="W19" s="195">
        <v>18</v>
      </c>
      <c r="X19" s="196"/>
      <c r="Y19" s="196"/>
      <c r="Z19" s="196"/>
      <c r="AA19" s="196"/>
      <c r="AB19" s="196"/>
      <c r="AC19" s="197"/>
      <c r="AD19" s="195">
        <v>17</v>
      </c>
      <c r="AE19" s="196"/>
      <c r="AF19" s="196"/>
      <c r="AG19" s="196"/>
      <c r="AH19" s="196"/>
      <c r="AI19" s="196"/>
      <c r="AJ19" s="197"/>
      <c r="AK19" s="234"/>
      <c r="AL19" s="234"/>
      <c r="AM19" s="234"/>
      <c r="AN19" s="234"/>
      <c r="AO19" s="234"/>
      <c r="AP19" s="234"/>
      <c r="AQ19" s="234"/>
      <c r="AR19" s="234"/>
      <c r="AS19" s="234"/>
      <c r="AT19" s="234"/>
      <c r="AU19" s="234"/>
      <c r="AV19" s="234"/>
      <c r="AW19" s="234"/>
      <c r="AX19" s="235"/>
    </row>
    <row r="20" spans="1:50" ht="24.75" customHeight="1" x14ac:dyDescent="0.15">
      <c r="A20" s="225"/>
      <c r="B20" s="226"/>
      <c r="C20" s="226"/>
      <c r="D20" s="226"/>
      <c r="E20" s="226"/>
      <c r="F20" s="227"/>
      <c r="G20" s="232" t="s">
        <v>10</v>
      </c>
      <c r="H20" s="233"/>
      <c r="I20" s="233"/>
      <c r="J20" s="233"/>
      <c r="K20" s="233"/>
      <c r="L20" s="233"/>
      <c r="M20" s="233"/>
      <c r="N20" s="233"/>
      <c r="O20" s="233"/>
      <c r="P20" s="271">
        <f>IF(P18=0, "-", SUM(P19)/P18)</f>
        <v>0.6964285714285714</v>
      </c>
      <c r="Q20" s="271"/>
      <c r="R20" s="271"/>
      <c r="S20" s="271"/>
      <c r="T20" s="271"/>
      <c r="U20" s="271"/>
      <c r="V20" s="271"/>
      <c r="W20" s="271">
        <f>IF(W18=0, "-", SUM(W19)/W18)</f>
        <v>0.9</v>
      </c>
      <c r="X20" s="271"/>
      <c r="Y20" s="271"/>
      <c r="Z20" s="271"/>
      <c r="AA20" s="271"/>
      <c r="AB20" s="271"/>
      <c r="AC20" s="271"/>
      <c r="AD20" s="271">
        <f>IF(AD18=0, "-", SUM(AD19)/AD18)</f>
        <v>0.94444444444444442</v>
      </c>
      <c r="AE20" s="271"/>
      <c r="AF20" s="271"/>
      <c r="AG20" s="271"/>
      <c r="AH20" s="271"/>
      <c r="AI20" s="271"/>
      <c r="AJ20" s="271"/>
      <c r="AK20" s="234"/>
      <c r="AL20" s="234"/>
      <c r="AM20" s="234"/>
      <c r="AN20" s="234"/>
      <c r="AO20" s="234"/>
      <c r="AP20" s="234"/>
      <c r="AQ20" s="272"/>
      <c r="AR20" s="272"/>
      <c r="AS20" s="272"/>
      <c r="AT20" s="272"/>
      <c r="AU20" s="234"/>
      <c r="AV20" s="234"/>
      <c r="AW20" s="234"/>
      <c r="AX20" s="235"/>
    </row>
    <row r="21" spans="1:50" ht="25.5" customHeight="1" x14ac:dyDescent="0.15">
      <c r="A21" s="168"/>
      <c r="B21" s="169"/>
      <c r="C21" s="169"/>
      <c r="D21" s="169"/>
      <c r="E21" s="169"/>
      <c r="F21" s="228"/>
      <c r="G21" s="269" t="s">
        <v>209</v>
      </c>
      <c r="H21" s="270"/>
      <c r="I21" s="270"/>
      <c r="J21" s="270"/>
      <c r="K21" s="270"/>
      <c r="L21" s="270"/>
      <c r="M21" s="270"/>
      <c r="N21" s="270"/>
      <c r="O21" s="270"/>
      <c r="P21" s="271">
        <f>IF(P19=0, "-", SUM(P19)/SUM(P13,P14))</f>
        <v>0.6964285714285714</v>
      </c>
      <c r="Q21" s="271"/>
      <c r="R21" s="271"/>
      <c r="S21" s="271"/>
      <c r="T21" s="271"/>
      <c r="U21" s="271"/>
      <c r="V21" s="271"/>
      <c r="W21" s="271">
        <f>IF(W19=0, "-", SUM(W19)/SUM(W13,W14))</f>
        <v>0.9</v>
      </c>
      <c r="X21" s="271"/>
      <c r="Y21" s="271"/>
      <c r="Z21" s="271"/>
      <c r="AA21" s="271"/>
      <c r="AB21" s="271"/>
      <c r="AC21" s="271"/>
      <c r="AD21" s="271">
        <f>IF(AD19=0, "-", SUM(AD19)/SUM(AD13,AD14))</f>
        <v>0.94444444444444442</v>
      </c>
      <c r="AE21" s="271"/>
      <c r="AF21" s="271"/>
      <c r="AG21" s="271"/>
      <c r="AH21" s="271"/>
      <c r="AI21" s="271"/>
      <c r="AJ21" s="271"/>
      <c r="AK21" s="234"/>
      <c r="AL21" s="234"/>
      <c r="AM21" s="234"/>
      <c r="AN21" s="234"/>
      <c r="AO21" s="234"/>
      <c r="AP21" s="234"/>
      <c r="AQ21" s="272"/>
      <c r="AR21" s="272"/>
      <c r="AS21" s="272"/>
      <c r="AT21" s="272"/>
      <c r="AU21" s="234"/>
      <c r="AV21" s="234"/>
      <c r="AW21" s="234"/>
      <c r="AX21" s="235"/>
    </row>
    <row r="22" spans="1:50" ht="18.75" customHeight="1" x14ac:dyDescent="0.15">
      <c r="A22" s="273" t="s">
        <v>551</v>
      </c>
      <c r="B22" s="274"/>
      <c r="C22" s="274"/>
      <c r="D22" s="274"/>
      <c r="E22" s="274"/>
      <c r="F22" s="275"/>
      <c r="G22" s="279" t="s">
        <v>203</v>
      </c>
      <c r="H22" s="254"/>
      <c r="I22" s="254"/>
      <c r="J22" s="254"/>
      <c r="K22" s="254"/>
      <c r="L22" s="254"/>
      <c r="M22" s="254"/>
      <c r="N22" s="254"/>
      <c r="O22" s="280"/>
      <c r="P22" s="253" t="s">
        <v>549</v>
      </c>
      <c r="Q22" s="254"/>
      <c r="R22" s="254"/>
      <c r="S22" s="254"/>
      <c r="T22" s="254"/>
      <c r="U22" s="254"/>
      <c r="V22" s="280"/>
      <c r="W22" s="253" t="s">
        <v>550</v>
      </c>
      <c r="X22" s="254"/>
      <c r="Y22" s="254"/>
      <c r="Z22" s="254"/>
      <c r="AA22" s="254"/>
      <c r="AB22" s="254"/>
      <c r="AC22" s="280"/>
      <c r="AD22" s="253" t="s">
        <v>202</v>
      </c>
      <c r="AE22" s="254"/>
      <c r="AF22" s="254"/>
      <c r="AG22" s="254"/>
      <c r="AH22" s="254"/>
      <c r="AI22" s="254"/>
      <c r="AJ22" s="254"/>
      <c r="AK22" s="254"/>
      <c r="AL22" s="254"/>
      <c r="AM22" s="254"/>
      <c r="AN22" s="254"/>
      <c r="AO22" s="254"/>
      <c r="AP22" s="254"/>
      <c r="AQ22" s="254"/>
      <c r="AR22" s="254"/>
      <c r="AS22" s="254"/>
      <c r="AT22" s="254"/>
      <c r="AU22" s="254"/>
      <c r="AV22" s="254"/>
      <c r="AW22" s="254"/>
      <c r="AX22" s="255"/>
    </row>
    <row r="23" spans="1:50" ht="25.5" customHeight="1" x14ac:dyDescent="0.15">
      <c r="A23" s="276"/>
      <c r="B23" s="277"/>
      <c r="C23" s="277"/>
      <c r="D23" s="277"/>
      <c r="E23" s="277"/>
      <c r="F23" s="278"/>
      <c r="G23" s="256" t="s">
        <v>571</v>
      </c>
      <c r="H23" s="257"/>
      <c r="I23" s="257"/>
      <c r="J23" s="257"/>
      <c r="K23" s="257"/>
      <c r="L23" s="257"/>
      <c r="M23" s="257"/>
      <c r="N23" s="257"/>
      <c r="O23" s="258"/>
      <c r="P23" s="207">
        <v>17</v>
      </c>
      <c r="Q23" s="208"/>
      <c r="R23" s="208"/>
      <c r="S23" s="208"/>
      <c r="T23" s="208"/>
      <c r="U23" s="208"/>
      <c r="V23" s="259"/>
      <c r="W23" s="207" t="s">
        <v>642</v>
      </c>
      <c r="X23" s="208"/>
      <c r="Y23" s="208"/>
      <c r="Z23" s="208"/>
      <c r="AA23" s="208"/>
      <c r="AB23" s="208"/>
      <c r="AC23" s="259"/>
      <c r="AD23" s="260" t="s">
        <v>644</v>
      </c>
      <c r="AE23" s="261"/>
      <c r="AF23" s="261"/>
      <c r="AG23" s="261"/>
      <c r="AH23" s="261"/>
      <c r="AI23" s="261"/>
      <c r="AJ23" s="261"/>
      <c r="AK23" s="261"/>
      <c r="AL23" s="261"/>
      <c r="AM23" s="261"/>
      <c r="AN23" s="261"/>
      <c r="AO23" s="261"/>
      <c r="AP23" s="261"/>
      <c r="AQ23" s="261"/>
      <c r="AR23" s="261"/>
      <c r="AS23" s="261"/>
      <c r="AT23" s="261"/>
      <c r="AU23" s="261"/>
      <c r="AV23" s="261"/>
      <c r="AW23" s="261"/>
      <c r="AX23" s="262"/>
    </row>
    <row r="24" spans="1:50" ht="25.5" customHeight="1" x14ac:dyDescent="0.15">
      <c r="A24" s="276"/>
      <c r="B24" s="277"/>
      <c r="C24" s="277"/>
      <c r="D24" s="277"/>
      <c r="E24" s="277"/>
      <c r="F24" s="278"/>
      <c r="G24" s="266" t="s">
        <v>572</v>
      </c>
      <c r="H24" s="267"/>
      <c r="I24" s="267"/>
      <c r="J24" s="267"/>
      <c r="K24" s="267"/>
      <c r="L24" s="267"/>
      <c r="M24" s="267"/>
      <c r="N24" s="267"/>
      <c r="O24" s="268"/>
      <c r="P24" s="195">
        <v>0.2</v>
      </c>
      <c r="Q24" s="196"/>
      <c r="R24" s="196"/>
      <c r="S24" s="196"/>
      <c r="T24" s="196"/>
      <c r="U24" s="196"/>
      <c r="V24" s="197"/>
      <c r="W24" s="195" t="s">
        <v>642</v>
      </c>
      <c r="X24" s="196"/>
      <c r="Y24" s="196"/>
      <c r="Z24" s="196"/>
      <c r="AA24" s="196"/>
      <c r="AB24" s="196"/>
      <c r="AC24" s="197"/>
      <c r="AD24" s="263"/>
      <c r="AE24" s="264"/>
      <c r="AF24" s="264"/>
      <c r="AG24" s="264"/>
      <c r="AH24" s="264"/>
      <c r="AI24" s="264"/>
      <c r="AJ24" s="264"/>
      <c r="AK24" s="264"/>
      <c r="AL24" s="264"/>
      <c r="AM24" s="264"/>
      <c r="AN24" s="264"/>
      <c r="AO24" s="264"/>
      <c r="AP24" s="264"/>
      <c r="AQ24" s="264"/>
      <c r="AR24" s="264"/>
      <c r="AS24" s="264"/>
      <c r="AT24" s="264"/>
      <c r="AU24" s="264"/>
      <c r="AV24" s="264"/>
      <c r="AW24" s="264"/>
      <c r="AX24" s="265"/>
    </row>
    <row r="25" spans="1:50" ht="25.5" customHeight="1" thickBot="1" x14ac:dyDescent="0.2">
      <c r="A25" s="276"/>
      <c r="B25" s="277"/>
      <c r="C25" s="277"/>
      <c r="D25" s="277"/>
      <c r="E25" s="277"/>
      <c r="F25" s="278"/>
      <c r="G25" s="105" t="s">
        <v>18</v>
      </c>
      <c r="H25" s="106"/>
      <c r="I25" s="106"/>
      <c r="J25" s="106"/>
      <c r="K25" s="106"/>
      <c r="L25" s="106"/>
      <c r="M25" s="106"/>
      <c r="N25" s="106"/>
      <c r="O25" s="107"/>
      <c r="P25" s="297">
        <f>AK13</f>
        <v>17</v>
      </c>
      <c r="Q25" s="298"/>
      <c r="R25" s="298"/>
      <c r="S25" s="298"/>
      <c r="T25" s="298"/>
      <c r="U25" s="298"/>
      <c r="V25" s="299"/>
      <c r="W25" s="300" t="str">
        <f>AR13</f>
        <v>-</v>
      </c>
      <c r="X25" s="301"/>
      <c r="Y25" s="301"/>
      <c r="Z25" s="301"/>
      <c r="AA25" s="301"/>
      <c r="AB25" s="301"/>
      <c r="AC25" s="302"/>
      <c r="AD25" s="264"/>
      <c r="AE25" s="264"/>
      <c r="AF25" s="264"/>
      <c r="AG25" s="264"/>
      <c r="AH25" s="264"/>
      <c r="AI25" s="264"/>
      <c r="AJ25" s="264"/>
      <c r="AK25" s="264"/>
      <c r="AL25" s="264"/>
      <c r="AM25" s="264"/>
      <c r="AN25" s="264"/>
      <c r="AO25" s="264"/>
      <c r="AP25" s="264"/>
      <c r="AQ25" s="264"/>
      <c r="AR25" s="264"/>
      <c r="AS25" s="264"/>
      <c r="AT25" s="264"/>
      <c r="AU25" s="264"/>
      <c r="AV25" s="264"/>
      <c r="AW25" s="264"/>
      <c r="AX25" s="265"/>
    </row>
    <row r="26" spans="1:50" ht="47.25" customHeight="1" x14ac:dyDescent="0.15">
      <c r="A26" s="303" t="s">
        <v>540</v>
      </c>
      <c r="B26" s="304"/>
      <c r="C26" s="304"/>
      <c r="D26" s="304"/>
      <c r="E26" s="304"/>
      <c r="F26" s="305"/>
      <c r="G26" s="306" t="s">
        <v>612</v>
      </c>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2"/>
    </row>
    <row r="27" spans="1:50" ht="31.5" customHeight="1" x14ac:dyDescent="0.15">
      <c r="A27" s="308" t="s">
        <v>541</v>
      </c>
      <c r="B27" s="284"/>
      <c r="C27" s="284"/>
      <c r="D27" s="284"/>
      <c r="E27" s="284"/>
      <c r="F27" s="285"/>
      <c r="G27" s="310" t="s">
        <v>539</v>
      </c>
      <c r="H27" s="311"/>
      <c r="I27" s="311"/>
      <c r="J27" s="311"/>
      <c r="K27" s="311"/>
      <c r="L27" s="311"/>
      <c r="M27" s="311"/>
      <c r="N27" s="311"/>
      <c r="O27" s="311"/>
      <c r="P27" s="312" t="s">
        <v>538</v>
      </c>
      <c r="Q27" s="311"/>
      <c r="R27" s="311"/>
      <c r="S27" s="311"/>
      <c r="T27" s="311"/>
      <c r="U27" s="311"/>
      <c r="V27" s="311"/>
      <c r="W27" s="311"/>
      <c r="X27" s="313"/>
      <c r="Y27" s="314"/>
      <c r="Z27" s="315"/>
      <c r="AA27" s="316"/>
      <c r="AB27" s="361" t="s">
        <v>11</v>
      </c>
      <c r="AC27" s="361"/>
      <c r="AD27" s="361"/>
      <c r="AE27" s="362" t="s">
        <v>383</v>
      </c>
      <c r="AF27" s="363"/>
      <c r="AG27" s="363"/>
      <c r="AH27" s="364"/>
      <c r="AI27" s="362" t="s">
        <v>535</v>
      </c>
      <c r="AJ27" s="363"/>
      <c r="AK27" s="363"/>
      <c r="AL27" s="364"/>
      <c r="AM27" s="362" t="s">
        <v>351</v>
      </c>
      <c r="AN27" s="363"/>
      <c r="AO27" s="363"/>
      <c r="AP27" s="364"/>
      <c r="AQ27" s="370" t="s">
        <v>382</v>
      </c>
      <c r="AR27" s="371"/>
      <c r="AS27" s="371"/>
      <c r="AT27" s="372"/>
      <c r="AU27" s="370" t="s">
        <v>552</v>
      </c>
      <c r="AV27" s="371"/>
      <c r="AW27" s="371"/>
      <c r="AX27" s="373"/>
    </row>
    <row r="28" spans="1:50" ht="63.6" customHeight="1" x14ac:dyDescent="0.15">
      <c r="A28" s="308"/>
      <c r="B28" s="284"/>
      <c r="C28" s="284"/>
      <c r="D28" s="284"/>
      <c r="E28" s="284"/>
      <c r="F28" s="285"/>
      <c r="G28" s="317" t="s">
        <v>601</v>
      </c>
      <c r="H28" s="318"/>
      <c r="I28" s="318"/>
      <c r="J28" s="318"/>
      <c r="K28" s="318"/>
      <c r="L28" s="318"/>
      <c r="M28" s="318"/>
      <c r="N28" s="318"/>
      <c r="O28" s="318"/>
      <c r="P28" s="321" t="s">
        <v>627</v>
      </c>
      <c r="Q28" s="322"/>
      <c r="R28" s="322"/>
      <c r="S28" s="322"/>
      <c r="T28" s="322"/>
      <c r="U28" s="322"/>
      <c r="V28" s="322"/>
      <c r="W28" s="322"/>
      <c r="X28" s="323"/>
      <c r="Y28" s="327" t="s">
        <v>51</v>
      </c>
      <c r="Z28" s="328"/>
      <c r="AA28" s="329"/>
      <c r="AB28" s="330" t="s">
        <v>577</v>
      </c>
      <c r="AC28" s="330"/>
      <c r="AD28" s="330"/>
      <c r="AE28" s="331">
        <v>6</v>
      </c>
      <c r="AF28" s="331"/>
      <c r="AG28" s="331"/>
      <c r="AH28" s="331"/>
      <c r="AI28" s="331">
        <v>3</v>
      </c>
      <c r="AJ28" s="331"/>
      <c r="AK28" s="331"/>
      <c r="AL28" s="331"/>
      <c r="AM28" s="331">
        <v>3</v>
      </c>
      <c r="AN28" s="331"/>
      <c r="AO28" s="331"/>
      <c r="AP28" s="331"/>
      <c r="AQ28" s="358" t="s">
        <v>584</v>
      </c>
      <c r="AR28" s="331"/>
      <c r="AS28" s="331"/>
      <c r="AT28" s="331"/>
      <c r="AU28" s="349" t="s">
        <v>584</v>
      </c>
      <c r="AV28" s="365"/>
      <c r="AW28" s="365"/>
      <c r="AX28" s="366"/>
    </row>
    <row r="29" spans="1:50" ht="63.6" customHeight="1" x14ac:dyDescent="0.15">
      <c r="A29" s="309"/>
      <c r="B29" s="287"/>
      <c r="C29" s="287"/>
      <c r="D29" s="287"/>
      <c r="E29" s="287"/>
      <c r="F29" s="288"/>
      <c r="G29" s="319"/>
      <c r="H29" s="320"/>
      <c r="I29" s="320"/>
      <c r="J29" s="320"/>
      <c r="K29" s="320"/>
      <c r="L29" s="320"/>
      <c r="M29" s="320"/>
      <c r="N29" s="320"/>
      <c r="O29" s="320"/>
      <c r="P29" s="324"/>
      <c r="Q29" s="325"/>
      <c r="R29" s="325"/>
      <c r="S29" s="325"/>
      <c r="T29" s="325"/>
      <c r="U29" s="325"/>
      <c r="V29" s="325"/>
      <c r="W29" s="325"/>
      <c r="X29" s="326"/>
      <c r="Y29" s="367" t="s">
        <v>52</v>
      </c>
      <c r="Z29" s="368"/>
      <c r="AA29" s="369"/>
      <c r="AB29" s="330" t="s">
        <v>577</v>
      </c>
      <c r="AC29" s="330"/>
      <c r="AD29" s="330"/>
      <c r="AE29" s="331">
        <v>6</v>
      </c>
      <c r="AF29" s="331"/>
      <c r="AG29" s="331"/>
      <c r="AH29" s="331"/>
      <c r="AI29" s="331">
        <v>3</v>
      </c>
      <c r="AJ29" s="331"/>
      <c r="AK29" s="331"/>
      <c r="AL29" s="331"/>
      <c r="AM29" s="331">
        <v>3</v>
      </c>
      <c r="AN29" s="331"/>
      <c r="AO29" s="331"/>
      <c r="AP29" s="331"/>
      <c r="AQ29" s="358">
        <v>3</v>
      </c>
      <c r="AR29" s="331"/>
      <c r="AS29" s="331"/>
      <c r="AT29" s="331"/>
      <c r="AU29" s="349" t="s">
        <v>584</v>
      </c>
      <c r="AV29" s="365"/>
      <c r="AW29" s="365"/>
      <c r="AX29" s="366"/>
    </row>
    <row r="30" spans="1:50" ht="23.25" customHeight="1" x14ac:dyDescent="0.15">
      <c r="A30" s="394" t="s">
        <v>542</v>
      </c>
      <c r="B30" s="395"/>
      <c r="C30" s="395"/>
      <c r="D30" s="395"/>
      <c r="E30" s="395"/>
      <c r="F30" s="396"/>
      <c r="G30" s="202" t="s">
        <v>543</v>
      </c>
      <c r="H30" s="202"/>
      <c r="I30" s="202"/>
      <c r="J30" s="202"/>
      <c r="K30" s="202"/>
      <c r="L30" s="202"/>
      <c r="M30" s="202"/>
      <c r="N30" s="202"/>
      <c r="O30" s="202"/>
      <c r="P30" s="202"/>
      <c r="Q30" s="202"/>
      <c r="R30" s="202"/>
      <c r="S30" s="202"/>
      <c r="T30" s="202"/>
      <c r="U30" s="202"/>
      <c r="V30" s="202"/>
      <c r="W30" s="202"/>
      <c r="X30" s="231"/>
      <c r="Y30" s="402"/>
      <c r="Z30" s="403"/>
      <c r="AA30" s="404"/>
      <c r="AB30" s="201" t="s">
        <v>11</v>
      </c>
      <c r="AC30" s="202"/>
      <c r="AD30" s="231"/>
      <c r="AE30" s="201" t="s">
        <v>383</v>
      </c>
      <c r="AF30" s="202"/>
      <c r="AG30" s="202"/>
      <c r="AH30" s="231"/>
      <c r="AI30" s="201" t="s">
        <v>535</v>
      </c>
      <c r="AJ30" s="202"/>
      <c r="AK30" s="202"/>
      <c r="AL30" s="231"/>
      <c r="AM30" s="201" t="s">
        <v>351</v>
      </c>
      <c r="AN30" s="202"/>
      <c r="AO30" s="202"/>
      <c r="AP30" s="231"/>
      <c r="AQ30" s="375" t="s">
        <v>553</v>
      </c>
      <c r="AR30" s="376"/>
      <c r="AS30" s="376"/>
      <c r="AT30" s="376"/>
      <c r="AU30" s="376"/>
      <c r="AV30" s="376"/>
      <c r="AW30" s="376"/>
      <c r="AX30" s="377"/>
    </row>
    <row r="31" spans="1:50" ht="23.25" customHeight="1" x14ac:dyDescent="0.15">
      <c r="A31" s="397"/>
      <c r="B31" s="398"/>
      <c r="C31" s="398"/>
      <c r="D31" s="398"/>
      <c r="E31" s="398"/>
      <c r="F31" s="399"/>
      <c r="G31" s="354" t="s">
        <v>613</v>
      </c>
      <c r="H31" s="355"/>
      <c r="I31" s="355"/>
      <c r="J31" s="355"/>
      <c r="K31" s="355"/>
      <c r="L31" s="355"/>
      <c r="M31" s="355"/>
      <c r="N31" s="355"/>
      <c r="O31" s="355"/>
      <c r="P31" s="355"/>
      <c r="Q31" s="355"/>
      <c r="R31" s="355"/>
      <c r="S31" s="355"/>
      <c r="T31" s="355"/>
      <c r="U31" s="355"/>
      <c r="V31" s="355"/>
      <c r="W31" s="355"/>
      <c r="X31" s="355"/>
      <c r="Y31" s="378" t="s">
        <v>542</v>
      </c>
      <c r="Z31" s="379"/>
      <c r="AA31" s="380"/>
      <c r="AB31" s="381" t="s">
        <v>578</v>
      </c>
      <c r="AC31" s="382"/>
      <c r="AD31" s="383"/>
      <c r="AE31" s="358">
        <v>6.5</v>
      </c>
      <c r="AF31" s="358"/>
      <c r="AG31" s="358"/>
      <c r="AH31" s="358"/>
      <c r="AI31" s="358">
        <v>5.3</v>
      </c>
      <c r="AJ31" s="358"/>
      <c r="AK31" s="358"/>
      <c r="AL31" s="358"/>
      <c r="AM31" s="358">
        <v>5.7</v>
      </c>
      <c r="AN31" s="358"/>
      <c r="AO31" s="358"/>
      <c r="AP31" s="358"/>
      <c r="AQ31" s="349">
        <v>5.7</v>
      </c>
      <c r="AR31" s="332"/>
      <c r="AS31" s="332"/>
      <c r="AT31" s="332"/>
      <c r="AU31" s="332"/>
      <c r="AV31" s="332"/>
      <c r="AW31" s="332"/>
      <c r="AX31" s="333"/>
    </row>
    <row r="32" spans="1:50" ht="46.5" customHeight="1" x14ac:dyDescent="0.15">
      <c r="A32" s="400"/>
      <c r="B32" s="187"/>
      <c r="C32" s="187"/>
      <c r="D32" s="187"/>
      <c r="E32" s="187"/>
      <c r="F32" s="401"/>
      <c r="G32" s="356"/>
      <c r="H32" s="357"/>
      <c r="I32" s="357"/>
      <c r="J32" s="357"/>
      <c r="K32" s="357"/>
      <c r="L32" s="357"/>
      <c r="M32" s="357"/>
      <c r="N32" s="357"/>
      <c r="O32" s="357"/>
      <c r="P32" s="357"/>
      <c r="Q32" s="357"/>
      <c r="R32" s="357"/>
      <c r="S32" s="357"/>
      <c r="T32" s="357"/>
      <c r="U32" s="357"/>
      <c r="V32" s="357"/>
      <c r="W32" s="357"/>
      <c r="X32" s="357"/>
      <c r="Y32" s="345" t="s">
        <v>544</v>
      </c>
      <c r="Z32" s="359"/>
      <c r="AA32" s="360"/>
      <c r="AB32" s="384" t="s">
        <v>579</v>
      </c>
      <c r="AC32" s="385"/>
      <c r="AD32" s="386"/>
      <c r="AE32" s="387" t="s">
        <v>614</v>
      </c>
      <c r="AF32" s="387"/>
      <c r="AG32" s="387"/>
      <c r="AH32" s="387"/>
      <c r="AI32" s="387" t="s">
        <v>615</v>
      </c>
      <c r="AJ32" s="387"/>
      <c r="AK32" s="387"/>
      <c r="AL32" s="387"/>
      <c r="AM32" s="387" t="s">
        <v>623</v>
      </c>
      <c r="AN32" s="387"/>
      <c r="AO32" s="387"/>
      <c r="AP32" s="387"/>
      <c r="AQ32" s="387" t="s">
        <v>628</v>
      </c>
      <c r="AR32" s="387"/>
      <c r="AS32" s="387"/>
      <c r="AT32" s="387"/>
      <c r="AU32" s="387"/>
      <c r="AV32" s="387"/>
      <c r="AW32" s="387"/>
      <c r="AX32" s="388"/>
    </row>
    <row r="33" spans="1:51" ht="18.75" customHeight="1" x14ac:dyDescent="0.15">
      <c r="A33" s="413" t="s">
        <v>207</v>
      </c>
      <c r="B33" s="414"/>
      <c r="C33" s="414"/>
      <c r="D33" s="414"/>
      <c r="E33" s="414"/>
      <c r="F33" s="415"/>
      <c r="G33" s="423" t="s">
        <v>135</v>
      </c>
      <c r="H33" s="289"/>
      <c r="I33" s="289"/>
      <c r="J33" s="289"/>
      <c r="K33" s="289"/>
      <c r="L33" s="289"/>
      <c r="M33" s="289"/>
      <c r="N33" s="289"/>
      <c r="O33" s="290"/>
      <c r="P33" s="293" t="s">
        <v>55</v>
      </c>
      <c r="Q33" s="289"/>
      <c r="R33" s="289"/>
      <c r="S33" s="289"/>
      <c r="T33" s="289"/>
      <c r="U33" s="289"/>
      <c r="V33" s="289"/>
      <c r="W33" s="289"/>
      <c r="X33" s="290"/>
      <c r="Y33" s="424"/>
      <c r="Z33" s="425"/>
      <c r="AA33" s="426"/>
      <c r="AB33" s="430" t="s">
        <v>11</v>
      </c>
      <c r="AC33" s="431"/>
      <c r="AD33" s="432"/>
      <c r="AE33" s="430" t="s">
        <v>383</v>
      </c>
      <c r="AF33" s="431"/>
      <c r="AG33" s="431"/>
      <c r="AH33" s="432"/>
      <c r="AI33" s="435" t="s">
        <v>535</v>
      </c>
      <c r="AJ33" s="435"/>
      <c r="AK33" s="435"/>
      <c r="AL33" s="430"/>
      <c r="AM33" s="435" t="s">
        <v>351</v>
      </c>
      <c r="AN33" s="435"/>
      <c r="AO33" s="435"/>
      <c r="AP33" s="430"/>
      <c r="AQ33" s="409" t="s">
        <v>163</v>
      </c>
      <c r="AR33" s="410"/>
      <c r="AS33" s="410"/>
      <c r="AT33" s="411"/>
      <c r="AU33" s="289" t="s">
        <v>125</v>
      </c>
      <c r="AV33" s="289"/>
      <c r="AW33" s="289"/>
      <c r="AX33" s="294"/>
    </row>
    <row r="34" spans="1:51" ht="18.75" customHeight="1" x14ac:dyDescent="0.15">
      <c r="A34" s="416"/>
      <c r="B34" s="417"/>
      <c r="C34" s="417"/>
      <c r="D34" s="417"/>
      <c r="E34" s="417"/>
      <c r="F34" s="418"/>
      <c r="G34" s="307"/>
      <c r="H34" s="291"/>
      <c r="I34" s="291"/>
      <c r="J34" s="291"/>
      <c r="K34" s="291"/>
      <c r="L34" s="291"/>
      <c r="M34" s="291"/>
      <c r="N34" s="291"/>
      <c r="O34" s="292"/>
      <c r="P34" s="295"/>
      <c r="Q34" s="291"/>
      <c r="R34" s="291"/>
      <c r="S34" s="291"/>
      <c r="T34" s="291"/>
      <c r="U34" s="291"/>
      <c r="V34" s="291"/>
      <c r="W34" s="291"/>
      <c r="X34" s="292"/>
      <c r="Y34" s="427"/>
      <c r="Z34" s="428"/>
      <c r="AA34" s="429"/>
      <c r="AB34" s="362"/>
      <c r="AC34" s="433"/>
      <c r="AD34" s="434"/>
      <c r="AE34" s="362"/>
      <c r="AF34" s="433"/>
      <c r="AG34" s="433"/>
      <c r="AH34" s="434"/>
      <c r="AI34" s="436"/>
      <c r="AJ34" s="436"/>
      <c r="AK34" s="436"/>
      <c r="AL34" s="362"/>
      <c r="AM34" s="436"/>
      <c r="AN34" s="436"/>
      <c r="AO34" s="436"/>
      <c r="AP34" s="362"/>
      <c r="AQ34" s="389">
        <v>4</v>
      </c>
      <c r="AR34" s="390"/>
      <c r="AS34" s="391" t="s">
        <v>164</v>
      </c>
      <c r="AT34" s="392"/>
      <c r="AU34" s="393" t="s">
        <v>620</v>
      </c>
      <c r="AV34" s="393"/>
      <c r="AW34" s="291" t="s">
        <v>162</v>
      </c>
      <c r="AX34" s="296"/>
    </row>
    <row r="35" spans="1:51" ht="23.25" customHeight="1" x14ac:dyDescent="0.15">
      <c r="A35" s="419"/>
      <c r="B35" s="417"/>
      <c r="C35" s="417"/>
      <c r="D35" s="417"/>
      <c r="E35" s="417"/>
      <c r="F35" s="418"/>
      <c r="G35" s="334" t="s">
        <v>573</v>
      </c>
      <c r="H35" s="335"/>
      <c r="I35" s="335"/>
      <c r="J35" s="335"/>
      <c r="K35" s="335"/>
      <c r="L35" s="335"/>
      <c r="M35" s="335"/>
      <c r="N35" s="335"/>
      <c r="O35" s="336"/>
      <c r="P35" s="118" t="s">
        <v>574</v>
      </c>
      <c r="Q35" s="118"/>
      <c r="R35" s="118"/>
      <c r="S35" s="118"/>
      <c r="T35" s="118"/>
      <c r="U35" s="118"/>
      <c r="V35" s="118"/>
      <c r="W35" s="118"/>
      <c r="X35" s="119"/>
      <c r="Y35" s="345" t="s">
        <v>12</v>
      </c>
      <c r="Z35" s="346"/>
      <c r="AA35" s="347"/>
      <c r="AB35" s="348" t="s">
        <v>219</v>
      </c>
      <c r="AC35" s="348"/>
      <c r="AD35" s="348"/>
      <c r="AE35" s="349">
        <v>66.5</v>
      </c>
      <c r="AF35" s="332"/>
      <c r="AG35" s="332"/>
      <c r="AH35" s="332"/>
      <c r="AI35" s="349" t="s">
        <v>570</v>
      </c>
      <c r="AJ35" s="332"/>
      <c r="AK35" s="332"/>
      <c r="AL35" s="332"/>
      <c r="AM35" s="349" t="s">
        <v>608</v>
      </c>
      <c r="AN35" s="332"/>
      <c r="AO35" s="332"/>
      <c r="AP35" s="332"/>
      <c r="AQ35" s="351" t="s">
        <v>570</v>
      </c>
      <c r="AR35" s="352"/>
      <c r="AS35" s="352"/>
      <c r="AT35" s="353"/>
      <c r="AU35" s="332" t="s">
        <v>570</v>
      </c>
      <c r="AV35" s="332"/>
      <c r="AW35" s="332"/>
      <c r="AX35" s="333"/>
    </row>
    <row r="36" spans="1:51" ht="23.25" customHeight="1" x14ac:dyDescent="0.15">
      <c r="A36" s="420"/>
      <c r="B36" s="421"/>
      <c r="C36" s="421"/>
      <c r="D36" s="421"/>
      <c r="E36" s="421"/>
      <c r="F36" s="422"/>
      <c r="G36" s="337"/>
      <c r="H36" s="338"/>
      <c r="I36" s="338"/>
      <c r="J36" s="338"/>
      <c r="K36" s="338"/>
      <c r="L36" s="338"/>
      <c r="M36" s="338"/>
      <c r="N36" s="338"/>
      <c r="O36" s="339"/>
      <c r="P36" s="343"/>
      <c r="Q36" s="343"/>
      <c r="R36" s="343"/>
      <c r="S36" s="343"/>
      <c r="T36" s="343"/>
      <c r="U36" s="343"/>
      <c r="V36" s="343"/>
      <c r="W36" s="343"/>
      <c r="X36" s="344"/>
      <c r="Y36" s="201" t="s">
        <v>50</v>
      </c>
      <c r="Z36" s="202"/>
      <c r="AA36" s="231"/>
      <c r="AB36" s="405" t="s">
        <v>219</v>
      </c>
      <c r="AC36" s="405"/>
      <c r="AD36" s="405"/>
      <c r="AE36" s="349">
        <v>70</v>
      </c>
      <c r="AF36" s="332"/>
      <c r="AG36" s="332"/>
      <c r="AH36" s="332"/>
      <c r="AI36" s="349">
        <v>71</v>
      </c>
      <c r="AJ36" s="332"/>
      <c r="AK36" s="332"/>
      <c r="AL36" s="332"/>
      <c r="AM36" s="349">
        <v>72</v>
      </c>
      <c r="AN36" s="332"/>
      <c r="AO36" s="332"/>
      <c r="AP36" s="332"/>
      <c r="AQ36" s="351">
        <v>73</v>
      </c>
      <c r="AR36" s="352"/>
      <c r="AS36" s="352"/>
      <c r="AT36" s="353"/>
      <c r="AU36" s="332" t="s">
        <v>620</v>
      </c>
      <c r="AV36" s="332"/>
      <c r="AW36" s="332"/>
      <c r="AX36" s="333"/>
    </row>
    <row r="37" spans="1:51" ht="23.25" customHeight="1" x14ac:dyDescent="0.15">
      <c r="A37" s="419"/>
      <c r="B37" s="417"/>
      <c r="C37" s="417"/>
      <c r="D37" s="417"/>
      <c r="E37" s="417"/>
      <c r="F37" s="418"/>
      <c r="G37" s="340"/>
      <c r="H37" s="341"/>
      <c r="I37" s="341"/>
      <c r="J37" s="341"/>
      <c r="K37" s="341"/>
      <c r="L37" s="341"/>
      <c r="M37" s="341"/>
      <c r="N37" s="341"/>
      <c r="O37" s="342"/>
      <c r="P37" s="121"/>
      <c r="Q37" s="121"/>
      <c r="R37" s="121"/>
      <c r="S37" s="121"/>
      <c r="T37" s="121"/>
      <c r="U37" s="121"/>
      <c r="V37" s="121"/>
      <c r="W37" s="121"/>
      <c r="X37" s="122"/>
      <c r="Y37" s="201" t="s">
        <v>13</v>
      </c>
      <c r="Z37" s="202"/>
      <c r="AA37" s="231"/>
      <c r="AB37" s="350" t="s">
        <v>14</v>
      </c>
      <c r="AC37" s="350"/>
      <c r="AD37" s="350"/>
      <c r="AE37" s="349">
        <v>95</v>
      </c>
      <c r="AF37" s="332"/>
      <c r="AG37" s="332"/>
      <c r="AH37" s="332"/>
      <c r="AI37" s="349" t="s">
        <v>570</v>
      </c>
      <c r="AJ37" s="332"/>
      <c r="AK37" s="332"/>
      <c r="AL37" s="332"/>
      <c r="AM37" s="349" t="s">
        <v>608</v>
      </c>
      <c r="AN37" s="332"/>
      <c r="AO37" s="332"/>
      <c r="AP37" s="332"/>
      <c r="AQ37" s="351" t="s">
        <v>570</v>
      </c>
      <c r="AR37" s="352"/>
      <c r="AS37" s="352"/>
      <c r="AT37" s="353"/>
      <c r="AU37" s="332" t="s">
        <v>570</v>
      </c>
      <c r="AV37" s="332"/>
      <c r="AW37" s="332"/>
      <c r="AX37" s="333"/>
    </row>
    <row r="38" spans="1:51" ht="23.25" customHeight="1" x14ac:dyDescent="0.15">
      <c r="A38" s="412" t="s">
        <v>228</v>
      </c>
      <c r="B38" s="407"/>
      <c r="C38" s="407"/>
      <c r="D38" s="407"/>
      <c r="E38" s="407"/>
      <c r="F38" s="408"/>
      <c r="G38" s="437" t="s">
        <v>626</v>
      </c>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9"/>
    </row>
    <row r="39" spans="1:51" ht="23.25" customHeight="1" thickBot="1" x14ac:dyDescent="0.2">
      <c r="A39" s="309"/>
      <c r="B39" s="287"/>
      <c r="C39" s="287"/>
      <c r="D39" s="287"/>
      <c r="E39" s="287"/>
      <c r="F39" s="288"/>
      <c r="G39" s="440"/>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2"/>
    </row>
    <row r="40" spans="1:51" ht="54.75" customHeight="1" x14ac:dyDescent="0.15">
      <c r="A40" s="303" t="s">
        <v>540</v>
      </c>
      <c r="B40" s="304"/>
      <c r="C40" s="304"/>
      <c r="D40" s="304"/>
      <c r="E40" s="304"/>
      <c r="F40" s="305"/>
      <c r="G40" s="306" t="s">
        <v>597</v>
      </c>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2"/>
      <c r="AY40">
        <f>COUNTA($G$40)</f>
        <v>1</v>
      </c>
    </row>
    <row r="41" spans="1:51" ht="31.5" customHeight="1" x14ac:dyDescent="0.15">
      <c r="A41" s="308" t="s">
        <v>541</v>
      </c>
      <c r="B41" s="284"/>
      <c r="C41" s="284"/>
      <c r="D41" s="284"/>
      <c r="E41" s="284"/>
      <c r="F41" s="285"/>
      <c r="G41" s="310" t="s">
        <v>539</v>
      </c>
      <c r="H41" s="311"/>
      <c r="I41" s="311"/>
      <c r="J41" s="311"/>
      <c r="K41" s="311"/>
      <c r="L41" s="311"/>
      <c r="M41" s="311"/>
      <c r="N41" s="311"/>
      <c r="O41" s="311"/>
      <c r="P41" s="312" t="s">
        <v>538</v>
      </c>
      <c r="Q41" s="311"/>
      <c r="R41" s="311"/>
      <c r="S41" s="311"/>
      <c r="T41" s="311"/>
      <c r="U41" s="311"/>
      <c r="V41" s="311"/>
      <c r="W41" s="311"/>
      <c r="X41" s="313"/>
      <c r="Y41" s="314"/>
      <c r="Z41" s="315"/>
      <c r="AA41" s="316"/>
      <c r="AB41" s="361" t="s">
        <v>11</v>
      </c>
      <c r="AC41" s="361"/>
      <c r="AD41" s="361"/>
      <c r="AE41" s="362" t="s">
        <v>383</v>
      </c>
      <c r="AF41" s="363"/>
      <c r="AG41" s="363"/>
      <c r="AH41" s="364"/>
      <c r="AI41" s="362" t="s">
        <v>535</v>
      </c>
      <c r="AJ41" s="363"/>
      <c r="AK41" s="363"/>
      <c r="AL41" s="364"/>
      <c r="AM41" s="362" t="s">
        <v>351</v>
      </c>
      <c r="AN41" s="363"/>
      <c r="AO41" s="363"/>
      <c r="AP41" s="364"/>
      <c r="AQ41" s="370" t="s">
        <v>382</v>
      </c>
      <c r="AR41" s="371"/>
      <c r="AS41" s="371"/>
      <c r="AT41" s="372"/>
      <c r="AU41" s="370" t="s">
        <v>552</v>
      </c>
      <c r="AV41" s="371"/>
      <c r="AW41" s="371"/>
      <c r="AX41" s="373"/>
      <c r="AY41">
        <f>COUNTA($G$42)</f>
        <v>1</v>
      </c>
    </row>
    <row r="42" spans="1:51" ht="64.150000000000006" customHeight="1" x14ac:dyDescent="0.15">
      <c r="A42" s="308"/>
      <c r="B42" s="284"/>
      <c r="C42" s="284"/>
      <c r="D42" s="284"/>
      <c r="E42" s="284"/>
      <c r="F42" s="285"/>
      <c r="G42" s="317" t="s">
        <v>598</v>
      </c>
      <c r="H42" s="318"/>
      <c r="I42" s="318"/>
      <c r="J42" s="318"/>
      <c r="K42" s="318"/>
      <c r="L42" s="318"/>
      <c r="M42" s="318"/>
      <c r="N42" s="318"/>
      <c r="O42" s="318"/>
      <c r="P42" s="321" t="s">
        <v>629</v>
      </c>
      <c r="Q42" s="322"/>
      <c r="R42" s="322"/>
      <c r="S42" s="322"/>
      <c r="T42" s="322"/>
      <c r="U42" s="322"/>
      <c r="V42" s="322"/>
      <c r="W42" s="322"/>
      <c r="X42" s="323"/>
      <c r="Y42" s="327" t="s">
        <v>51</v>
      </c>
      <c r="Z42" s="328"/>
      <c r="AA42" s="329"/>
      <c r="AB42" s="330" t="s">
        <v>576</v>
      </c>
      <c r="AC42" s="330"/>
      <c r="AD42" s="330"/>
      <c r="AE42" s="331">
        <v>140</v>
      </c>
      <c r="AF42" s="331"/>
      <c r="AG42" s="331"/>
      <c r="AH42" s="331"/>
      <c r="AI42" s="331">
        <v>394</v>
      </c>
      <c r="AJ42" s="331"/>
      <c r="AK42" s="331"/>
      <c r="AL42" s="331"/>
      <c r="AM42" s="331">
        <v>313</v>
      </c>
      <c r="AN42" s="331"/>
      <c r="AO42" s="331"/>
      <c r="AP42" s="331"/>
      <c r="AQ42" s="358" t="s">
        <v>584</v>
      </c>
      <c r="AR42" s="331"/>
      <c r="AS42" s="331"/>
      <c r="AT42" s="331"/>
      <c r="AU42" s="349" t="s">
        <v>584</v>
      </c>
      <c r="AV42" s="365"/>
      <c r="AW42" s="365"/>
      <c r="AX42" s="366"/>
      <c r="AY42">
        <f>$AY$41</f>
        <v>1</v>
      </c>
    </row>
    <row r="43" spans="1:51" ht="64.150000000000006" customHeight="1" x14ac:dyDescent="0.15">
      <c r="A43" s="309"/>
      <c r="B43" s="287"/>
      <c r="C43" s="287"/>
      <c r="D43" s="287"/>
      <c r="E43" s="287"/>
      <c r="F43" s="288"/>
      <c r="G43" s="319"/>
      <c r="H43" s="320"/>
      <c r="I43" s="320"/>
      <c r="J43" s="320"/>
      <c r="K43" s="320"/>
      <c r="L43" s="320"/>
      <c r="M43" s="320"/>
      <c r="N43" s="320"/>
      <c r="O43" s="320"/>
      <c r="P43" s="324"/>
      <c r="Q43" s="325"/>
      <c r="R43" s="325"/>
      <c r="S43" s="325"/>
      <c r="T43" s="325"/>
      <c r="U43" s="325"/>
      <c r="V43" s="325"/>
      <c r="W43" s="325"/>
      <c r="X43" s="326"/>
      <c r="Y43" s="367" t="s">
        <v>52</v>
      </c>
      <c r="Z43" s="368"/>
      <c r="AA43" s="369"/>
      <c r="AB43" s="330" t="s">
        <v>576</v>
      </c>
      <c r="AC43" s="330"/>
      <c r="AD43" s="330"/>
      <c r="AE43" s="331" t="s">
        <v>570</v>
      </c>
      <c r="AF43" s="331"/>
      <c r="AG43" s="331"/>
      <c r="AH43" s="331"/>
      <c r="AI43" s="331">
        <v>300</v>
      </c>
      <c r="AJ43" s="331"/>
      <c r="AK43" s="331"/>
      <c r="AL43" s="331"/>
      <c r="AM43" s="331">
        <v>394</v>
      </c>
      <c r="AN43" s="331"/>
      <c r="AO43" s="331"/>
      <c r="AP43" s="331"/>
      <c r="AQ43" s="358">
        <v>394</v>
      </c>
      <c r="AR43" s="331"/>
      <c r="AS43" s="331"/>
      <c r="AT43" s="331"/>
      <c r="AU43" s="349" t="s">
        <v>584</v>
      </c>
      <c r="AV43" s="365"/>
      <c r="AW43" s="365"/>
      <c r="AX43" s="366"/>
      <c r="AY43">
        <f>$AY$41</f>
        <v>1</v>
      </c>
    </row>
    <row r="44" spans="1:51" ht="23.25" customHeight="1" x14ac:dyDescent="0.15">
      <c r="A44" s="394" t="s">
        <v>542</v>
      </c>
      <c r="B44" s="395"/>
      <c r="C44" s="395"/>
      <c r="D44" s="395"/>
      <c r="E44" s="395"/>
      <c r="F44" s="396"/>
      <c r="G44" s="202" t="s">
        <v>543</v>
      </c>
      <c r="H44" s="202"/>
      <c r="I44" s="202"/>
      <c r="J44" s="202"/>
      <c r="K44" s="202"/>
      <c r="L44" s="202"/>
      <c r="M44" s="202"/>
      <c r="N44" s="202"/>
      <c r="O44" s="202"/>
      <c r="P44" s="202"/>
      <c r="Q44" s="202"/>
      <c r="R44" s="202"/>
      <c r="S44" s="202"/>
      <c r="T44" s="202"/>
      <c r="U44" s="202"/>
      <c r="V44" s="202"/>
      <c r="W44" s="202"/>
      <c r="X44" s="231"/>
      <c r="Y44" s="402"/>
      <c r="Z44" s="403"/>
      <c r="AA44" s="404"/>
      <c r="AB44" s="201" t="s">
        <v>11</v>
      </c>
      <c r="AC44" s="202"/>
      <c r="AD44" s="231"/>
      <c r="AE44" s="374" t="s">
        <v>383</v>
      </c>
      <c r="AF44" s="374"/>
      <c r="AG44" s="374"/>
      <c r="AH44" s="374"/>
      <c r="AI44" s="374" t="s">
        <v>535</v>
      </c>
      <c r="AJ44" s="374"/>
      <c r="AK44" s="374"/>
      <c r="AL44" s="374"/>
      <c r="AM44" s="374" t="s">
        <v>351</v>
      </c>
      <c r="AN44" s="374"/>
      <c r="AO44" s="374"/>
      <c r="AP44" s="374"/>
      <c r="AQ44" s="375" t="s">
        <v>553</v>
      </c>
      <c r="AR44" s="376"/>
      <c r="AS44" s="376"/>
      <c r="AT44" s="376"/>
      <c r="AU44" s="376"/>
      <c r="AV44" s="376"/>
      <c r="AW44" s="376"/>
      <c r="AX44" s="377"/>
      <c r="AY44">
        <f>IF(SUBSTITUTE(SUBSTITUTE($G$45,"／",""),"　","")="",0,1)</f>
        <v>1</v>
      </c>
    </row>
    <row r="45" spans="1:51" ht="23.25" customHeight="1" x14ac:dyDescent="0.15">
      <c r="A45" s="397"/>
      <c r="B45" s="398"/>
      <c r="C45" s="398"/>
      <c r="D45" s="398"/>
      <c r="E45" s="398"/>
      <c r="F45" s="399"/>
      <c r="G45" s="354" t="s">
        <v>637</v>
      </c>
      <c r="H45" s="355"/>
      <c r="I45" s="355"/>
      <c r="J45" s="355"/>
      <c r="K45" s="355"/>
      <c r="L45" s="355"/>
      <c r="M45" s="355"/>
      <c r="N45" s="355"/>
      <c r="O45" s="355"/>
      <c r="P45" s="355"/>
      <c r="Q45" s="355"/>
      <c r="R45" s="355"/>
      <c r="S45" s="355"/>
      <c r="T45" s="355"/>
      <c r="U45" s="355"/>
      <c r="V45" s="355"/>
      <c r="W45" s="355"/>
      <c r="X45" s="355"/>
      <c r="Y45" s="378" t="s">
        <v>542</v>
      </c>
      <c r="Z45" s="379"/>
      <c r="AA45" s="380"/>
      <c r="AB45" s="381" t="s">
        <v>616</v>
      </c>
      <c r="AC45" s="382"/>
      <c r="AD45" s="383"/>
      <c r="AE45" s="358">
        <v>0.3</v>
      </c>
      <c r="AF45" s="358"/>
      <c r="AG45" s="358"/>
      <c r="AH45" s="358"/>
      <c r="AI45" s="358">
        <v>0.1</v>
      </c>
      <c r="AJ45" s="358"/>
      <c r="AK45" s="358"/>
      <c r="AL45" s="358"/>
      <c r="AM45" s="358">
        <v>0.1</v>
      </c>
      <c r="AN45" s="358"/>
      <c r="AO45" s="358"/>
      <c r="AP45" s="358"/>
      <c r="AQ45" s="349">
        <v>0.1</v>
      </c>
      <c r="AR45" s="332"/>
      <c r="AS45" s="332"/>
      <c r="AT45" s="332"/>
      <c r="AU45" s="332"/>
      <c r="AV45" s="332"/>
      <c r="AW45" s="332"/>
      <c r="AX45" s="333"/>
      <c r="AY45">
        <f>$AY$44</f>
        <v>1</v>
      </c>
    </row>
    <row r="46" spans="1:51" ht="46.5" customHeight="1" x14ac:dyDescent="0.15">
      <c r="A46" s="400"/>
      <c r="B46" s="187"/>
      <c r="C46" s="187"/>
      <c r="D46" s="187"/>
      <c r="E46" s="187"/>
      <c r="F46" s="401"/>
      <c r="G46" s="356"/>
      <c r="H46" s="357"/>
      <c r="I46" s="357"/>
      <c r="J46" s="357"/>
      <c r="K46" s="357"/>
      <c r="L46" s="357"/>
      <c r="M46" s="357"/>
      <c r="N46" s="357"/>
      <c r="O46" s="357"/>
      <c r="P46" s="357"/>
      <c r="Q46" s="357"/>
      <c r="R46" s="357"/>
      <c r="S46" s="357"/>
      <c r="T46" s="357"/>
      <c r="U46" s="357"/>
      <c r="V46" s="357"/>
      <c r="W46" s="357"/>
      <c r="X46" s="357"/>
      <c r="Y46" s="345" t="s">
        <v>544</v>
      </c>
      <c r="Z46" s="359"/>
      <c r="AA46" s="360"/>
      <c r="AB46" s="384" t="s">
        <v>617</v>
      </c>
      <c r="AC46" s="385"/>
      <c r="AD46" s="386"/>
      <c r="AE46" s="387" t="s">
        <v>618</v>
      </c>
      <c r="AF46" s="387"/>
      <c r="AG46" s="387"/>
      <c r="AH46" s="387"/>
      <c r="AI46" s="387" t="s">
        <v>619</v>
      </c>
      <c r="AJ46" s="387"/>
      <c r="AK46" s="387"/>
      <c r="AL46" s="387"/>
      <c r="AM46" s="387" t="s">
        <v>624</v>
      </c>
      <c r="AN46" s="387"/>
      <c r="AO46" s="387"/>
      <c r="AP46" s="387"/>
      <c r="AQ46" s="387" t="s">
        <v>630</v>
      </c>
      <c r="AR46" s="387"/>
      <c r="AS46" s="387"/>
      <c r="AT46" s="387"/>
      <c r="AU46" s="387"/>
      <c r="AV46" s="387"/>
      <c r="AW46" s="387"/>
      <c r="AX46" s="388"/>
      <c r="AY46">
        <f>$AY$44</f>
        <v>1</v>
      </c>
    </row>
    <row r="47" spans="1:51" ht="18.75" customHeight="1" x14ac:dyDescent="0.15">
      <c r="A47" s="443" t="s">
        <v>207</v>
      </c>
      <c r="B47" s="444"/>
      <c r="C47" s="444"/>
      <c r="D47" s="444"/>
      <c r="E47" s="444"/>
      <c r="F47" s="445"/>
      <c r="G47" s="423" t="s">
        <v>135</v>
      </c>
      <c r="H47" s="289"/>
      <c r="I47" s="289"/>
      <c r="J47" s="289"/>
      <c r="K47" s="289"/>
      <c r="L47" s="289"/>
      <c r="M47" s="289"/>
      <c r="N47" s="289"/>
      <c r="O47" s="290"/>
      <c r="P47" s="293" t="s">
        <v>55</v>
      </c>
      <c r="Q47" s="289"/>
      <c r="R47" s="289"/>
      <c r="S47" s="289"/>
      <c r="T47" s="289"/>
      <c r="U47" s="289"/>
      <c r="V47" s="289"/>
      <c r="W47" s="289"/>
      <c r="X47" s="290"/>
      <c r="Y47" s="424"/>
      <c r="Z47" s="425"/>
      <c r="AA47" s="426"/>
      <c r="AB47" s="430" t="s">
        <v>11</v>
      </c>
      <c r="AC47" s="431"/>
      <c r="AD47" s="432"/>
      <c r="AE47" s="374" t="s">
        <v>383</v>
      </c>
      <c r="AF47" s="374"/>
      <c r="AG47" s="374"/>
      <c r="AH47" s="374"/>
      <c r="AI47" s="374" t="s">
        <v>535</v>
      </c>
      <c r="AJ47" s="374"/>
      <c r="AK47" s="374"/>
      <c r="AL47" s="374"/>
      <c r="AM47" s="374" t="s">
        <v>351</v>
      </c>
      <c r="AN47" s="374"/>
      <c r="AO47" s="374"/>
      <c r="AP47" s="374"/>
      <c r="AQ47" s="409" t="s">
        <v>163</v>
      </c>
      <c r="AR47" s="410"/>
      <c r="AS47" s="410"/>
      <c r="AT47" s="411"/>
      <c r="AU47" s="289" t="s">
        <v>125</v>
      </c>
      <c r="AV47" s="289"/>
      <c r="AW47" s="289"/>
      <c r="AX47" s="294"/>
      <c r="AY47">
        <f>COUNTA($G$49)</f>
        <v>1</v>
      </c>
    </row>
    <row r="48" spans="1:51" ht="18.75" customHeight="1" x14ac:dyDescent="0.15">
      <c r="A48" s="446"/>
      <c r="B48" s="447"/>
      <c r="C48" s="447"/>
      <c r="D48" s="447"/>
      <c r="E48" s="447"/>
      <c r="F48" s="448"/>
      <c r="G48" s="307"/>
      <c r="H48" s="291"/>
      <c r="I48" s="291"/>
      <c r="J48" s="291"/>
      <c r="K48" s="291"/>
      <c r="L48" s="291"/>
      <c r="M48" s="291"/>
      <c r="N48" s="291"/>
      <c r="O48" s="292"/>
      <c r="P48" s="295"/>
      <c r="Q48" s="291"/>
      <c r="R48" s="291"/>
      <c r="S48" s="291"/>
      <c r="T48" s="291"/>
      <c r="U48" s="291"/>
      <c r="V48" s="291"/>
      <c r="W48" s="291"/>
      <c r="X48" s="292"/>
      <c r="Y48" s="427"/>
      <c r="Z48" s="428"/>
      <c r="AA48" s="429"/>
      <c r="AB48" s="362"/>
      <c r="AC48" s="433"/>
      <c r="AD48" s="434"/>
      <c r="AE48" s="374"/>
      <c r="AF48" s="374"/>
      <c r="AG48" s="374"/>
      <c r="AH48" s="374"/>
      <c r="AI48" s="374"/>
      <c r="AJ48" s="374"/>
      <c r="AK48" s="374"/>
      <c r="AL48" s="374"/>
      <c r="AM48" s="374"/>
      <c r="AN48" s="374"/>
      <c r="AO48" s="374"/>
      <c r="AP48" s="374"/>
      <c r="AQ48" s="389">
        <v>4</v>
      </c>
      <c r="AR48" s="390"/>
      <c r="AS48" s="391" t="s">
        <v>164</v>
      </c>
      <c r="AT48" s="392"/>
      <c r="AU48" s="393" t="s">
        <v>620</v>
      </c>
      <c r="AV48" s="393"/>
      <c r="AW48" s="291" t="s">
        <v>162</v>
      </c>
      <c r="AX48" s="296"/>
      <c r="AY48">
        <f t="shared" ref="AY48:AY53" si="0">$AY$47</f>
        <v>1</v>
      </c>
    </row>
    <row r="49" spans="1:51" ht="30.6" customHeight="1" x14ac:dyDescent="0.15">
      <c r="A49" s="449"/>
      <c r="B49" s="447"/>
      <c r="C49" s="447"/>
      <c r="D49" s="447"/>
      <c r="E49" s="447"/>
      <c r="F49" s="448"/>
      <c r="G49" s="334" t="s">
        <v>611</v>
      </c>
      <c r="H49" s="335"/>
      <c r="I49" s="335"/>
      <c r="J49" s="335"/>
      <c r="K49" s="335"/>
      <c r="L49" s="335"/>
      <c r="M49" s="335"/>
      <c r="N49" s="335"/>
      <c r="O49" s="336"/>
      <c r="P49" s="118" t="s">
        <v>575</v>
      </c>
      <c r="Q49" s="118"/>
      <c r="R49" s="118"/>
      <c r="S49" s="118"/>
      <c r="T49" s="118"/>
      <c r="U49" s="118"/>
      <c r="V49" s="118"/>
      <c r="W49" s="118"/>
      <c r="X49" s="119"/>
      <c r="Y49" s="345" t="s">
        <v>12</v>
      </c>
      <c r="Z49" s="346"/>
      <c r="AA49" s="347"/>
      <c r="AB49" s="348" t="s">
        <v>576</v>
      </c>
      <c r="AC49" s="348"/>
      <c r="AD49" s="348"/>
      <c r="AE49" s="349">
        <v>0</v>
      </c>
      <c r="AF49" s="332"/>
      <c r="AG49" s="332"/>
      <c r="AH49" s="332"/>
      <c r="AI49" s="349">
        <v>-231</v>
      </c>
      <c r="AJ49" s="332"/>
      <c r="AK49" s="332"/>
      <c r="AL49" s="332"/>
      <c r="AM49" s="349" t="s">
        <v>602</v>
      </c>
      <c r="AN49" s="332"/>
      <c r="AO49" s="332"/>
      <c r="AP49" s="332"/>
      <c r="AQ49" s="351" t="s">
        <v>570</v>
      </c>
      <c r="AR49" s="352"/>
      <c r="AS49" s="352"/>
      <c r="AT49" s="353"/>
      <c r="AU49" s="332" t="s">
        <v>570</v>
      </c>
      <c r="AV49" s="332"/>
      <c r="AW49" s="332"/>
      <c r="AX49" s="333"/>
      <c r="AY49">
        <f t="shared" si="0"/>
        <v>1</v>
      </c>
    </row>
    <row r="50" spans="1:51" ht="30.6" customHeight="1" x14ac:dyDescent="0.15">
      <c r="A50" s="450"/>
      <c r="B50" s="451"/>
      <c r="C50" s="451"/>
      <c r="D50" s="451"/>
      <c r="E50" s="451"/>
      <c r="F50" s="452"/>
      <c r="G50" s="337"/>
      <c r="H50" s="338"/>
      <c r="I50" s="338"/>
      <c r="J50" s="338"/>
      <c r="K50" s="338"/>
      <c r="L50" s="338"/>
      <c r="M50" s="338"/>
      <c r="N50" s="338"/>
      <c r="O50" s="339"/>
      <c r="P50" s="343"/>
      <c r="Q50" s="343"/>
      <c r="R50" s="343"/>
      <c r="S50" s="343"/>
      <c r="T50" s="343"/>
      <c r="U50" s="343"/>
      <c r="V50" s="343"/>
      <c r="W50" s="343"/>
      <c r="X50" s="344"/>
      <c r="Y50" s="201" t="s">
        <v>50</v>
      </c>
      <c r="Z50" s="202"/>
      <c r="AA50" s="231"/>
      <c r="AB50" s="405" t="s">
        <v>576</v>
      </c>
      <c r="AC50" s="405"/>
      <c r="AD50" s="405"/>
      <c r="AE50" s="349" t="s">
        <v>602</v>
      </c>
      <c r="AF50" s="332"/>
      <c r="AG50" s="332"/>
      <c r="AH50" s="332"/>
      <c r="AI50" s="349">
        <v>1000</v>
      </c>
      <c r="AJ50" s="332"/>
      <c r="AK50" s="332"/>
      <c r="AL50" s="332"/>
      <c r="AM50" s="349">
        <v>2000</v>
      </c>
      <c r="AN50" s="332"/>
      <c r="AO50" s="332"/>
      <c r="AP50" s="332"/>
      <c r="AQ50" s="351">
        <v>3000</v>
      </c>
      <c r="AR50" s="352"/>
      <c r="AS50" s="352"/>
      <c r="AT50" s="353"/>
      <c r="AU50" s="332" t="s">
        <v>620</v>
      </c>
      <c r="AV50" s="332"/>
      <c r="AW50" s="332"/>
      <c r="AX50" s="333"/>
      <c r="AY50">
        <f t="shared" si="0"/>
        <v>1</v>
      </c>
    </row>
    <row r="51" spans="1:51" ht="30.6" customHeight="1" x14ac:dyDescent="0.15">
      <c r="A51" s="449"/>
      <c r="B51" s="447"/>
      <c r="C51" s="447"/>
      <c r="D51" s="447"/>
      <c r="E51" s="447"/>
      <c r="F51" s="448"/>
      <c r="G51" s="340"/>
      <c r="H51" s="341"/>
      <c r="I51" s="341"/>
      <c r="J51" s="341"/>
      <c r="K51" s="341"/>
      <c r="L51" s="341"/>
      <c r="M51" s="341"/>
      <c r="N51" s="341"/>
      <c r="O51" s="342"/>
      <c r="P51" s="121"/>
      <c r="Q51" s="121"/>
      <c r="R51" s="121"/>
      <c r="S51" s="121"/>
      <c r="T51" s="121"/>
      <c r="U51" s="121"/>
      <c r="V51" s="121"/>
      <c r="W51" s="121"/>
      <c r="X51" s="122"/>
      <c r="Y51" s="201" t="s">
        <v>13</v>
      </c>
      <c r="Z51" s="202"/>
      <c r="AA51" s="231"/>
      <c r="AB51" s="350" t="s">
        <v>14</v>
      </c>
      <c r="AC51" s="350"/>
      <c r="AD51" s="350"/>
      <c r="AE51" s="349" t="s">
        <v>570</v>
      </c>
      <c r="AF51" s="332"/>
      <c r="AG51" s="332"/>
      <c r="AH51" s="332"/>
      <c r="AI51" s="349">
        <v>-23.1</v>
      </c>
      <c r="AJ51" s="332"/>
      <c r="AK51" s="332"/>
      <c r="AL51" s="332"/>
      <c r="AM51" s="349" t="s">
        <v>602</v>
      </c>
      <c r="AN51" s="332"/>
      <c r="AO51" s="332"/>
      <c r="AP51" s="453"/>
      <c r="AQ51" s="351" t="s">
        <v>570</v>
      </c>
      <c r="AR51" s="352"/>
      <c r="AS51" s="352"/>
      <c r="AT51" s="353"/>
      <c r="AU51" s="332" t="s">
        <v>570</v>
      </c>
      <c r="AV51" s="332"/>
      <c r="AW51" s="332"/>
      <c r="AX51" s="333"/>
      <c r="AY51">
        <f t="shared" si="0"/>
        <v>1</v>
      </c>
    </row>
    <row r="52" spans="1:51" ht="23.25" customHeight="1" x14ac:dyDescent="0.15">
      <c r="A52" s="412" t="s">
        <v>228</v>
      </c>
      <c r="B52" s="407"/>
      <c r="C52" s="407"/>
      <c r="D52" s="407"/>
      <c r="E52" s="407"/>
      <c r="F52" s="408"/>
      <c r="G52" s="437" t="s">
        <v>625</v>
      </c>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9"/>
      <c r="AY52">
        <f t="shared" si="0"/>
        <v>1</v>
      </c>
    </row>
    <row r="53" spans="1:51" ht="23.25" customHeight="1" thickBot="1" x14ac:dyDescent="0.2">
      <c r="A53" s="309"/>
      <c r="B53" s="287"/>
      <c r="C53" s="287"/>
      <c r="D53" s="287"/>
      <c r="E53" s="287"/>
      <c r="F53" s="288"/>
      <c r="G53" s="440"/>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2"/>
      <c r="AY53">
        <f t="shared" si="0"/>
        <v>1</v>
      </c>
    </row>
    <row r="54" spans="1:51" ht="45" customHeight="1" x14ac:dyDescent="0.15">
      <c r="A54" s="483" t="s">
        <v>250</v>
      </c>
      <c r="B54" s="484"/>
      <c r="C54" s="486" t="s">
        <v>165</v>
      </c>
      <c r="D54" s="484"/>
      <c r="E54" s="487" t="s">
        <v>178</v>
      </c>
      <c r="F54" s="488"/>
      <c r="G54" s="489" t="s">
        <v>609</v>
      </c>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c r="AL54" s="490"/>
      <c r="AM54" s="490"/>
      <c r="AN54" s="490"/>
      <c r="AO54" s="490"/>
      <c r="AP54" s="490"/>
      <c r="AQ54" s="490"/>
      <c r="AR54" s="490"/>
      <c r="AS54" s="490"/>
      <c r="AT54" s="490"/>
      <c r="AU54" s="490"/>
      <c r="AV54" s="490"/>
      <c r="AW54" s="490"/>
      <c r="AX54" s="491"/>
    </row>
    <row r="55" spans="1:51" ht="32.25" customHeight="1" x14ac:dyDescent="0.15">
      <c r="A55" s="485"/>
      <c r="B55" s="479"/>
      <c r="C55" s="478"/>
      <c r="D55" s="479"/>
      <c r="E55" s="406" t="s">
        <v>177</v>
      </c>
      <c r="F55" s="408"/>
      <c r="G55" s="117" t="s">
        <v>610</v>
      </c>
      <c r="H55" s="118"/>
      <c r="I55" s="118"/>
      <c r="J55" s="118"/>
      <c r="K55" s="118"/>
      <c r="L55" s="118"/>
      <c r="M55" s="118"/>
      <c r="N55" s="118"/>
      <c r="O55" s="118"/>
      <c r="P55" s="118"/>
      <c r="Q55" s="118"/>
      <c r="R55" s="118"/>
      <c r="S55" s="118"/>
      <c r="T55" s="118"/>
      <c r="U55" s="118"/>
      <c r="V55" s="119"/>
      <c r="W55" s="467" t="s">
        <v>545</v>
      </c>
      <c r="X55" s="468"/>
      <c r="Y55" s="468"/>
      <c r="Z55" s="468"/>
      <c r="AA55" s="469"/>
      <c r="AB55" s="470" t="s">
        <v>634</v>
      </c>
      <c r="AC55" s="471"/>
      <c r="AD55" s="471"/>
      <c r="AE55" s="471"/>
      <c r="AF55" s="471"/>
      <c r="AG55" s="471"/>
      <c r="AH55" s="471"/>
      <c r="AI55" s="471"/>
      <c r="AJ55" s="471"/>
      <c r="AK55" s="471"/>
      <c r="AL55" s="471"/>
      <c r="AM55" s="471"/>
      <c r="AN55" s="471"/>
      <c r="AO55" s="471"/>
      <c r="AP55" s="471"/>
      <c r="AQ55" s="471"/>
      <c r="AR55" s="471"/>
      <c r="AS55" s="471"/>
      <c r="AT55" s="471"/>
      <c r="AU55" s="471"/>
      <c r="AV55" s="471"/>
      <c r="AW55" s="471"/>
      <c r="AX55" s="472"/>
    </row>
    <row r="56" spans="1:51" ht="21" customHeight="1" x14ac:dyDescent="0.15">
      <c r="A56" s="485"/>
      <c r="B56" s="479"/>
      <c r="C56" s="478"/>
      <c r="D56" s="479"/>
      <c r="E56" s="286"/>
      <c r="F56" s="288"/>
      <c r="G56" s="120"/>
      <c r="H56" s="121"/>
      <c r="I56" s="121"/>
      <c r="J56" s="121"/>
      <c r="K56" s="121"/>
      <c r="L56" s="121"/>
      <c r="M56" s="121"/>
      <c r="N56" s="121"/>
      <c r="O56" s="121"/>
      <c r="P56" s="121"/>
      <c r="Q56" s="121"/>
      <c r="R56" s="121"/>
      <c r="S56" s="121"/>
      <c r="T56" s="121"/>
      <c r="U56" s="121"/>
      <c r="V56" s="122"/>
      <c r="W56" s="473" t="s">
        <v>546</v>
      </c>
      <c r="X56" s="474"/>
      <c r="Y56" s="474"/>
      <c r="Z56" s="474"/>
      <c r="AA56" s="475"/>
      <c r="AB56" s="470" t="s">
        <v>635</v>
      </c>
      <c r="AC56" s="471"/>
      <c r="AD56" s="471"/>
      <c r="AE56" s="471"/>
      <c r="AF56" s="471"/>
      <c r="AG56" s="471"/>
      <c r="AH56" s="471"/>
      <c r="AI56" s="471"/>
      <c r="AJ56" s="471"/>
      <c r="AK56" s="471"/>
      <c r="AL56" s="471"/>
      <c r="AM56" s="471"/>
      <c r="AN56" s="471"/>
      <c r="AO56" s="471"/>
      <c r="AP56" s="471"/>
      <c r="AQ56" s="471"/>
      <c r="AR56" s="471"/>
      <c r="AS56" s="471"/>
      <c r="AT56" s="471"/>
      <c r="AU56" s="471"/>
      <c r="AV56" s="471"/>
      <c r="AW56" s="471"/>
      <c r="AX56" s="472"/>
    </row>
    <row r="57" spans="1:51" ht="34.5" customHeight="1" x14ac:dyDescent="0.15">
      <c r="A57" s="485"/>
      <c r="B57" s="479"/>
      <c r="C57" s="476" t="s">
        <v>557</v>
      </c>
      <c r="D57" s="477"/>
      <c r="E57" s="406" t="s">
        <v>246</v>
      </c>
      <c r="F57" s="408"/>
      <c r="G57" s="457" t="s">
        <v>168</v>
      </c>
      <c r="H57" s="458"/>
      <c r="I57" s="458"/>
      <c r="J57" s="480" t="s">
        <v>570</v>
      </c>
      <c r="K57" s="481"/>
      <c r="L57" s="481"/>
      <c r="M57" s="481"/>
      <c r="N57" s="481"/>
      <c r="O57" s="481"/>
      <c r="P57" s="481"/>
      <c r="Q57" s="481"/>
      <c r="R57" s="481"/>
      <c r="S57" s="481"/>
      <c r="T57" s="482"/>
      <c r="U57" s="455" t="s">
        <v>638</v>
      </c>
      <c r="V57" s="455"/>
      <c r="W57" s="455"/>
      <c r="X57" s="455"/>
      <c r="Y57" s="455"/>
      <c r="Z57" s="455"/>
      <c r="AA57" s="455"/>
      <c r="AB57" s="455"/>
      <c r="AC57" s="455"/>
      <c r="AD57" s="455"/>
      <c r="AE57" s="455"/>
      <c r="AF57" s="455"/>
      <c r="AG57" s="455"/>
      <c r="AH57" s="455"/>
      <c r="AI57" s="455"/>
      <c r="AJ57" s="455"/>
      <c r="AK57" s="455"/>
      <c r="AL57" s="455"/>
      <c r="AM57" s="455"/>
      <c r="AN57" s="455"/>
      <c r="AO57" s="455"/>
      <c r="AP57" s="455"/>
      <c r="AQ57" s="455"/>
      <c r="AR57" s="455"/>
      <c r="AS57" s="455"/>
      <c r="AT57" s="455"/>
      <c r="AU57" s="455"/>
      <c r="AV57" s="455"/>
      <c r="AW57" s="455"/>
      <c r="AX57" s="456"/>
      <c r="AY57" s="52"/>
    </row>
    <row r="58" spans="1:51" ht="34.5" customHeight="1" x14ac:dyDescent="0.15">
      <c r="A58" s="485"/>
      <c r="B58" s="479"/>
      <c r="C58" s="478"/>
      <c r="D58" s="479"/>
      <c r="E58" s="283"/>
      <c r="F58" s="285"/>
      <c r="G58" s="457" t="s">
        <v>558</v>
      </c>
      <c r="H58" s="458"/>
      <c r="I58" s="458"/>
      <c r="J58" s="458"/>
      <c r="K58" s="458"/>
      <c r="L58" s="458"/>
      <c r="M58" s="458"/>
      <c r="N58" s="458"/>
      <c r="O58" s="458"/>
      <c r="P58" s="458"/>
      <c r="Q58" s="458"/>
      <c r="R58" s="458"/>
      <c r="S58" s="458"/>
      <c r="T58" s="458"/>
      <c r="U58" s="454" t="s">
        <v>635</v>
      </c>
      <c r="V58" s="455"/>
      <c r="W58" s="455"/>
      <c r="X58" s="455"/>
      <c r="Y58" s="455"/>
      <c r="Z58" s="455"/>
      <c r="AA58" s="455"/>
      <c r="AB58" s="455"/>
      <c r="AC58" s="455"/>
      <c r="AD58" s="455"/>
      <c r="AE58" s="455"/>
      <c r="AF58" s="455"/>
      <c r="AG58" s="455"/>
      <c r="AH58" s="455"/>
      <c r="AI58" s="455"/>
      <c r="AJ58" s="455"/>
      <c r="AK58" s="455"/>
      <c r="AL58" s="455"/>
      <c r="AM58" s="455"/>
      <c r="AN58" s="455"/>
      <c r="AO58" s="455"/>
      <c r="AP58" s="455"/>
      <c r="AQ58" s="455"/>
      <c r="AR58" s="455"/>
      <c r="AS58" s="455"/>
      <c r="AT58" s="455"/>
      <c r="AU58" s="455"/>
      <c r="AV58" s="455"/>
      <c r="AW58" s="455"/>
      <c r="AX58" s="456"/>
      <c r="AY58" s="52"/>
    </row>
    <row r="59" spans="1:51" ht="34.5" customHeight="1" thickBot="1" x14ac:dyDescent="0.2">
      <c r="A59" s="485"/>
      <c r="B59" s="479"/>
      <c r="C59" s="478"/>
      <c r="D59" s="479"/>
      <c r="E59" s="286"/>
      <c r="F59" s="288"/>
      <c r="G59" s="457" t="s">
        <v>546</v>
      </c>
      <c r="H59" s="458"/>
      <c r="I59" s="458"/>
      <c r="J59" s="458"/>
      <c r="K59" s="458"/>
      <c r="L59" s="458"/>
      <c r="M59" s="458"/>
      <c r="N59" s="458"/>
      <c r="O59" s="458"/>
      <c r="P59" s="458"/>
      <c r="Q59" s="458"/>
      <c r="R59" s="458"/>
      <c r="S59" s="458"/>
      <c r="T59" s="458"/>
      <c r="U59" s="123" t="s">
        <v>635</v>
      </c>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5"/>
      <c r="AY59" s="52"/>
    </row>
    <row r="60" spans="1:51" ht="27" customHeight="1" x14ac:dyDescent="0.15">
      <c r="A60" s="459" t="s">
        <v>44</v>
      </c>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1"/>
    </row>
    <row r="61" spans="1:51" ht="27" customHeight="1" x14ac:dyDescent="0.15">
      <c r="A61" s="5"/>
      <c r="B61" s="6"/>
      <c r="C61" s="462" t="s">
        <v>29</v>
      </c>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4"/>
      <c r="AD61" s="463" t="s">
        <v>33</v>
      </c>
      <c r="AE61" s="463"/>
      <c r="AF61" s="463"/>
      <c r="AG61" s="465" t="s">
        <v>28</v>
      </c>
      <c r="AH61" s="463"/>
      <c r="AI61" s="463"/>
      <c r="AJ61" s="463"/>
      <c r="AK61" s="463"/>
      <c r="AL61" s="463"/>
      <c r="AM61" s="463"/>
      <c r="AN61" s="463"/>
      <c r="AO61" s="463"/>
      <c r="AP61" s="463"/>
      <c r="AQ61" s="463"/>
      <c r="AR61" s="463"/>
      <c r="AS61" s="463"/>
      <c r="AT61" s="463"/>
      <c r="AU61" s="463"/>
      <c r="AV61" s="463"/>
      <c r="AW61" s="463"/>
      <c r="AX61" s="466"/>
    </row>
    <row r="62" spans="1:51" ht="52.15" customHeight="1" x14ac:dyDescent="0.15">
      <c r="A62" s="524" t="s">
        <v>130</v>
      </c>
      <c r="B62" s="525"/>
      <c r="C62" s="530" t="s">
        <v>131</v>
      </c>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2"/>
      <c r="AD62" s="533" t="s">
        <v>582</v>
      </c>
      <c r="AE62" s="534"/>
      <c r="AF62" s="534"/>
      <c r="AG62" s="535" t="s">
        <v>585</v>
      </c>
      <c r="AH62" s="536"/>
      <c r="AI62" s="536"/>
      <c r="AJ62" s="536"/>
      <c r="AK62" s="536"/>
      <c r="AL62" s="536"/>
      <c r="AM62" s="536"/>
      <c r="AN62" s="536"/>
      <c r="AO62" s="536"/>
      <c r="AP62" s="536"/>
      <c r="AQ62" s="536"/>
      <c r="AR62" s="536"/>
      <c r="AS62" s="536"/>
      <c r="AT62" s="536"/>
      <c r="AU62" s="536"/>
      <c r="AV62" s="536"/>
      <c r="AW62" s="536"/>
      <c r="AX62" s="537"/>
    </row>
    <row r="63" spans="1:51" ht="64.900000000000006" customHeight="1" x14ac:dyDescent="0.15">
      <c r="A63" s="526"/>
      <c r="B63" s="527"/>
      <c r="C63" s="538" t="s">
        <v>34</v>
      </c>
      <c r="D63" s="539"/>
      <c r="E63" s="539"/>
      <c r="F63" s="539"/>
      <c r="G63" s="539"/>
      <c r="H63" s="539"/>
      <c r="I63" s="539"/>
      <c r="J63" s="539"/>
      <c r="K63" s="539"/>
      <c r="L63" s="539"/>
      <c r="M63" s="539"/>
      <c r="N63" s="539"/>
      <c r="O63" s="539"/>
      <c r="P63" s="539"/>
      <c r="Q63" s="539"/>
      <c r="R63" s="539"/>
      <c r="S63" s="539"/>
      <c r="T63" s="539"/>
      <c r="U63" s="539"/>
      <c r="V63" s="539"/>
      <c r="W63" s="539"/>
      <c r="X63" s="539"/>
      <c r="Y63" s="539"/>
      <c r="Z63" s="539"/>
      <c r="AA63" s="539"/>
      <c r="AB63" s="539"/>
      <c r="AC63" s="540"/>
      <c r="AD63" s="514" t="s">
        <v>582</v>
      </c>
      <c r="AE63" s="515"/>
      <c r="AF63" s="515"/>
      <c r="AG63" s="541" t="s">
        <v>586</v>
      </c>
      <c r="AH63" s="542"/>
      <c r="AI63" s="542"/>
      <c r="AJ63" s="542"/>
      <c r="AK63" s="542"/>
      <c r="AL63" s="542"/>
      <c r="AM63" s="542"/>
      <c r="AN63" s="542"/>
      <c r="AO63" s="542"/>
      <c r="AP63" s="542"/>
      <c r="AQ63" s="542"/>
      <c r="AR63" s="542"/>
      <c r="AS63" s="542"/>
      <c r="AT63" s="542"/>
      <c r="AU63" s="542"/>
      <c r="AV63" s="542"/>
      <c r="AW63" s="542"/>
      <c r="AX63" s="543"/>
    </row>
    <row r="64" spans="1:51" ht="96.6" customHeight="1" x14ac:dyDescent="0.15">
      <c r="A64" s="528"/>
      <c r="B64" s="529"/>
      <c r="C64" s="544" t="s">
        <v>132</v>
      </c>
      <c r="D64" s="545"/>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6"/>
      <c r="AD64" s="547" t="s">
        <v>582</v>
      </c>
      <c r="AE64" s="548"/>
      <c r="AF64" s="548"/>
      <c r="AG64" s="505" t="s">
        <v>599</v>
      </c>
      <c r="AH64" s="343"/>
      <c r="AI64" s="343"/>
      <c r="AJ64" s="343"/>
      <c r="AK64" s="343"/>
      <c r="AL64" s="343"/>
      <c r="AM64" s="343"/>
      <c r="AN64" s="343"/>
      <c r="AO64" s="343"/>
      <c r="AP64" s="343"/>
      <c r="AQ64" s="343"/>
      <c r="AR64" s="343"/>
      <c r="AS64" s="343"/>
      <c r="AT64" s="343"/>
      <c r="AU64" s="343"/>
      <c r="AV64" s="343"/>
      <c r="AW64" s="343"/>
      <c r="AX64" s="506"/>
    </row>
    <row r="65" spans="1:50" ht="27" customHeight="1" x14ac:dyDescent="0.15">
      <c r="A65" s="101" t="s">
        <v>36</v>
      </c>
      <c r="B65" s="492"/>
      <c r="C65" s="498" t="s">
        <v>38</v>
      </c>
      <c r="D65" s="499"/>
      <c r="E65" s="500"/>
      <c r="F65" s="500"/>
      <c r="G65" s="500"/>
      <c r="H65" s="500"/>
      <c r="I65" s="500"/>
      <c r="J65" s="500"/>
      <c r="K65" s="500"/>
      <c r="L65" s="500"/>
      <c r="M65" s="500"/>
      <c r="N65" s="500"/>
      <c r="O65" s="500"/>
      <c r="P65" s="500"/>
      <c r="Q65" s="500"/>
      <c r="R65" s="500"/>
      <c r="S65" s="500"/>
      <c r="T65" s="500"/>
      <c r="U65" s="500"/>
      <c r="V65" s="500"/>
      <c r="W65" s="500"/>
      <c r="X65" s="500"/>
      <c r="Y65" s="500"/>
      <c r="Z65" s="500"/>
      <c r="AA65" s="500"/>
      <c r="AB65" s="500"/>
      <c r="AC65" s="501"/>
      <c r="AD65" s="502" t="s">
        <v>582</v>
      </c>
      <c r="AE65" s="503"/>
      <c r="AF65" s="503"/>
      <c r="AG65" s="321" t="s">
        <v>588</v>
      </c>
      <c r="AH65" s="118"/>
      <c r="AI65" s="118"/>
      <c r="AJ65" s="118"/>
      <c r="AK65" s="118"/>
      <c r="AL65" s="118"/>
      <c r="AM65" s="118"/>
      <c r="AN65" s="118"/>
      <c r="AO65" s="118"/>
      <c r="AP65" s="118"/>
      <c r="AQ65" s="118"/>
      <c r="AR65" s="118"/>
      <c r="AS65" s="118"/>
      <c r="AT65" s="118"/>
      <c r="AU65" s="118"/>
      <c r="AV65" s="118"/>
      <c r="AW65" s="118"/>
      <c r="AX65" s="504"/>
    </row>
    <row r="66" spans="1:50" ht="35.25" customHeight="1" x14ac:dyDescent="0.15">
      <c r="A66" s="493"/>
      <c r="B66" s="494"/>
      <c r="C66" s="507"/>
      <c r="D66" s="508"/>
      <c r="E66" s="511" t="s">
        <v>229</v>
      </c>
      <c r="F66" s="512"/>
      <c r="G66" s="512"/>
      <c r="H66" s="512"/>
      <c r="I66" s="512"/>
      <c r="J66" s="512"/>
      <c r="K66" s="512"/>
      <c r="L66" s="512"/>
      <c r="M66" s="512"/>
      <c r="N66" s="512"/>
      <c r="O66" s="512"/>
      <c r="P66" s="512"/>
      <c r="Q66" s="512"/>
      <c r="R66" s="512"/>
      <c r="S66" s="512"/>
      <c r="T66" s="512"/>
      <c r="U66" s="512"/>
      <c r="V66" s="512"/>
      <c r="W66" s="512"/>
      <c r="X66" s="512"/>
      <c r="Y66" s="512"/>
      <c r="Z66" s="512"/>
      <c r="AA66" s="512"/>
      <c r="AB66" s="512"/>
      <c r="AC66" s="513"/>
      <c r="AD66" s="514" t="s">
        <v>587</v>
      </c>
      <c r="AE66" s="515"/>
      <c r="AF66" s="516"/>
      <c r="AG66" s="505"/>
      <c r="AH66" s="343"/>
      <c r="AI66" s="343"/>
      <c r="AJ66" s="343"/>
      <c r="AK66" s="343"/>
      <c r="AL66" s="343"/>
      <c r="AM66" s="343"/>
      <c r="AN66" s="343"/>
      <c r="AO66" s="343"/>
      <c r="AP66" s="343"/>
      <c r="AQ66" s="343"/>
      <c r="AR66" s="343"/>
      <c r="AS66" s="343"/>
      <c r="AT66" s="343"/>
      <c r="AU66" s="343"/>
      <c r="AV66" s="343"/>
      <c r="AW66" s="343"/>
      <c r="AX66" s="506"/>
    </row>
    <row r="67" spans="1:50" ht="26.25" customHeight="1" x14ac:dyDescent="0.15">
      <c r="A67" s="493"/>
      <c r="B67" s="494"/>
      <c r="C67" s="509"/>
      <c r="D67" s="510"/>
      <c r="E67" s="517" t="s">
        <v>197</v>
      </c>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9"/>
      <c r="AD67" s="520" t="s">
        <v>587</v>
      </c>
      <c r="AE67" s="521"/>
      <c r="AF67" s="521"/>
      <c r="AG67" s="505"/>
      <c r="AH67" s="343"/>
      <c r="AI67" s="343"/>
      <c r="AJ67" s="343"/>
      <c r="AK67" s="343"/>
      <c r="AL67" s="343"/>
      <c r="AM67" s="343"/>
      <c r="AN67" s="343"/>
      <c r="AO67" s="343"/>
      <c r="AP67" s="343"/>
      <c r="AQ67" s="343"/>
      <c r="AR67" s="343"/>
      <c r="AS67" s="343"/>
      <c r="AT67" s="343"/>
      <c r="AU67" s="343"/>
      <c r="AV67" s="343"/>
      <c r="AW67" s="343"/>
      <c r="AX67" s="506"/>
    </row>
    <row r="68" spans="1:50" ht="26.25" customHeight="1" x14ac:dyDescent="0.15">
      <c r="A68" s="493"/>
      <c r="B68" s="495"/>
      <c r="C68" s="522" t="s">
        <v>39</v>
      </c>
      <c r="D68" s="523"/>
      <c r="E68" s="523"/>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3"/>
      <c r="AD68" s="566" t="s">
        <v>589</v>
      </c>
      <c r="AE68" s="567"/>
      <c r="AF68" s="567"/>
      <c r="AG68" s="568" t="s">
        <v>584</v>
      </c>
      <c r="AH68" s="569"/>
      <c r="AI68" s="569"/>
      <c r="AJ68" s="569"/>
      <c r="AK68" s="569"/>
      <c r="AL68" s="569"/>
      <c r="AM68" s="569"/>
      <c r="AN68" s="569"/>
      <c r="AO68" s="569"/>
      <c r="AP68" s="569"/>
      <c r="AQ68" s="569"/>
      <c r="AR68" s="569"/>
      <c r="AS68" s="569"/>
      <c r="AT68" s="569"/>
      <c r="AU68" s="569"/>
      <c r="AV68" s="569"/>
      <c r="AW68" s="569"/>
      <c r="AX68" s="570"/>
    </row>
    <row r="69" spans="1:50" ht="44.25" customHeight="1" x14ac:dyDescent="0.15">
      <c r="A69" s="493"/>
      <c r="B69" s="495"/>
      <c r="C69" s="561" t="s">
        <v>133</v>
      </c>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14" t="s">
        <v>582</v>
      </c>
      <c r="AE69" s="515"/>
      <c r="AF69" s="515"/>
      <c r="AG69" s="541" t="s">
        <v>604</v>
      </c>
      <c r="AH69" s="542"/>
      <c r="AI69" s="542"/>
      <c r="AJ69" s="542"/>
      <c r="AK69" s="542"/>
      <c r="AL69" s="542"/>
      <c r="AM69" s="542"/>
      <c r="AN69" s="542"/>
      <c r="AO69" s="542"/>
      <c r="AP69" s="542"/>
      <c r="AQ69" s="542"/>
      <c r="AR69" s="542"/>
      <c r="AS69" s="542"/>
      <c r="AT69" s="542"/>
      <c r="AU69" s="542"/>
      <c r="AV69" s="542"/>
      <c r="AW69" s="542"/>
      <c r="AX69" s="543"/>
    </row>
    <row r="70" spans="1:50" ht="26.25" customHeight="1" x14ac:dyDescent="0.15">
      <c r="A70" s="493"/>
      <c r="B70" s="495"/>
      <c r="C70" s="561" t="s">
        <v>35</v>
      </c>
      <c r="D70" s="540"/>
      <c r="E70" s="540"/>
      <c r="F70" s="540"/>
      <c r="G70" s="540"/>
      <c r="H70" s="540"/>
      <c r="I70" s="540"/>
      <c r="J70" s="540"/>
      <c r="K70" s="540"/>
      <c r="L70" s="540"/>
      <c r="M70" s="540"/>
      <c r="N70" s="540"/>
      <c r="O70" s="540"/>
      <c r="P70" s="540"/>
      <c r="Q70" s="540"/>
      <c r="R70" s="540"/>
      <c r="S70" s="540"/>
      <c r="T70" s="540"/>
      <c r="U70" s="540"/>
      <c r="V70" s="540"/>
      <c r="W70" s="540"/>
      <c r="X70" s="540"/>
      <c r="Y70" s="540"/>
      <c r="Z70" s="540"/>
      <c r="AA70" s="540"/>
      <c r="AB70" s="540"/>
      <c r="AC70" s="540"/>
      <c r="AD70" s="514" t="s">
        <v>589</v>
      </c>
      <c r="AE70" s="515"/>
      <c r="AF70" s="515"/>
      <c r="AG70" s="541" t="s">
        <v>584</v>
      </c>
      <c r="AH70" s="542"/>
      <c r="AI70" s="542"/>
      <c r="AJ70" s="542"/>
      <c r="AK70" s="542"/>
      <c r="AL70" s="542"/>
      <c r="AM70" s="542"/>
      <c r="AN70" s="542"/>
      <c r="AO70" s="542"/>
      <c r="AP70" s="542"/>
      <c r="AQ70" s="542"/>
      <c r="AR70" s="542"/>
      <c r="AS70" s="542"/>
      <c r="AT70" s="542"/>
      <c r="AU70" s="542"/>
      <c r="AV70" s="542"/>
      <c r="AW70" s="542"/>
      <c r="AX70" s="543"/>
    </row>
    <row r="71" spans="1:50" ht="37.5" customHeight="1" x14ac:dyDescent="0.15">
      <c r="A71" s="493"/>
      <c r="B71" s="495"/>
      <c r="C71" s="561" t="s">
        <v>40</v>
      </c>
      <c r="D71" s="540"/>
      <c r="E71" s="540"/>
      <c r="F71" s="540"/>
      <c r="G71" s="540"/>
      <c r="H71" s="540"/>
      <c r="I71" s="540"/>
      <c r="J71" s="540"/>
      <c r="K71" s="540"/>
      <c r="L71" s="540"/>
      <c r="M71" s="540"/>
      <c r="N71" s="540"/>
      <c r="O71" s="540"/>
      <c r="P71" s="540"/>
      <c r="Q71" s="540"/>
      <c r="R71" s="540"/>
      <c r="S71" s="540"/>
      <c r="T71" s="540"/>
      <c r="U71" s="540"/>
      <c r="V71" s="540"/>
      <c r="W71" s="540"/>
      <c r="X71" s="540"/>
      <c r="Y71" s="540"/>
      <c r="Z71" s="540"/>
      <c r="AA71" s="540"/>
      <c r="AB71" s="540"/>
      <c r="AC71" s="562"/>
      <c r="AD71" s="514" t="s">
        <v>582</v>
      </c>
      <c r="AE71" s="515"/>
      <c r="AF71" s="515"/>
      <c r="AG71" s="541" t="s">
        <v>605</v>
      </c>
      <c r="AH71" s="542"/>
      <c r="AI71" s="542"/>
      <c r="AJ71" s="542"/>
      <c r="AK71" s="542"/>
      <c r="AL71" s="542"/>
      <c r="AM71" s="542"/>
      <c r="AN71" s="542"/>
      <c r="AO71" s="542"/>
      <c r="AP71" s="542"/>
      <c r="AQ71" s="542"/>
      <c r="AR71" s="542"/>
      <c r="AS71" s="542"/>
      <c r="AT71" s="542"/>
      <c r="AU71" s="542"/>
      <c r="AV71" s="542"/>
      <c r="AW71" s="542"/>
      <c r="AX71" s="543"/>
    </row>
    <row r="72" spans="1:50" ht="26.25" customHeight="1" x14ac:dyDescent="0.15">
      <c r="A72" s="493"/>
      <c r="B72" s="495"/>
      <c r="C72" s="561" t="s">
        <v>205</v>
      </c>
      <c r="D72" s="540"/>
      <c r="E72" s="540"/>
      <c r="F72" s="540"/>
      <c r="G72" s="540"/>
      <c r="H72" s="540"/>
      <c r="I72" s="540"/>
      <c r="J72" s="540"/>
      <c r="K72" s="540"/>
      <c r="L72" s="540"/>
      <c r="M72" s="540"/>
      <c r="N72" s="540"/>
      <c r="O72" s="540"/>
      <c r="P72" s="540"/>
      <c r="Q72" s="540"/>
      <c r="R72" s="540"/>
      <c r="S72" s="540"/>
      <c r="T72" s="540"/>
      <c r="U72" s="540"/>
      <c r="V72" s="540"/>
      <c r="W72" s="540"/>
      <c r="X72" s="540"/>
      <c r="Y72" s="540"/>
      <c r="Z72" s="540"/>
      <c r="AA72" s="540"/>
      <c r="AB72" s="540"/>
      <c r="AC72" s="562"/>
      <c r="AD72" s="547" t="s">
        <v>589</v>
      </c>
      <c r="AE72" s="548"/>
      <c r="AF72" s="548"/>
      <c r="AG72" s="563" t="s">
        <v>584</v>
      </c>
      <c r="AH72" s="564"/>
      <c r="AI72" s="564"/>
      <c r="AJ72" s="564"/>
      <c r="AK72" s="564"/>
      <c r="AL72" s="564"/>
      <c r="AM72" s="564"/>
      <c r="AN72" s="564"/>
      <c r="AO72" s="564"/>
      <c r="AP72" s="564"/>
      <c r="AQ72" s="564"/>
      <c r="AR72" s="564"/>
      <c r="AS72" s="564"/>
      <c r="AT72" s="564"/>
      <c r="AU72" s="564"/>
      <c r="AV72" s="564"/>
      <c r="AW72" s="564"/>
      <c r="AX72" s="565"/>
    </row>
    <row r="73" spans="1:50" ht="26.25" customHeight="1" x14ac:dyDescent="0.15">
      <c r="A73" s="493"/>
      <c r="B73" s="495"/>
      <c r="C73" s="549" t="s">
        <v>206</v>
      </c>
      <c r="D73" s="550"/>
      <c r="E73" s="550"/>
      <c r="F73" s="550"/>
      <c r="G73" s="550"/>
      <c r="H73" s="550"/>
      <c r="I73" s="550"/>
      <c r="J73" s="550"/>
      <c r="K73" s="550"/>
      <c r="L73" s="550"/>
      <c r="M73" s="550"/>
      <c r="N73" s="550"/>
      <c r="O73" s="550"/>
      <c r="P73" s="550"/>
      <c r="Q73" s="550"/>
      <c r="R73" s="550"/>
      <c r="S73" s="550"/>
      <c r="T73" s="550"/>
      <c r="U73" s="550"/>
      <c r="V73" s="550"/>
      <c r="W73" s="550"/>
      <c r="X73" s="550"/>
      <c r="Y73" s="550"/>
      <c r="Z73" s="550"/>
      <c r="AA73" s="550"/>
      <c r="AB73" s="550"/>
      <c r="AC73" s="551"/>
      <c r="AD73" s="514" t="s">
        <v>589</v>
      </c>
      <c r="AE73" s="515"/>
      <c r="AF73" s="516"/>
      <c r="AG73" s="541" t="s">
        <v>584</v>
      </c>
      <c r="AH73" s="542"/>
      <c r="AI73" s="542"/>
      <c r="AJ73" s="542"/>
      <c r="AK73" s="542"/>
      <c r="AL73" s="542"/>
      <c r="AM73" s="542"/>
      <c r="AN73" s="542"/>
      <c r="AO73" s="542"/>
      <c r="AP73" s="542"/>
      <c r="AQ73" s="542"/>
      <c r="AR73" s="542"/>
      <c r="AS73" s="542"/>
      <c r="AT73" s="542"/>
      <c r="AU73" s="542"/>
      <c r="AV73" s="542"/>
      <c r="AW73" s="542"/>
      <c r="AX73" s="543"/>
    </row>
    <row r="74" spans="1:50" ht="42" customHeight="1" x14ac:dyDescent="0.15">
      <c r="A74" s="496"/>
      <c r="B74" s="497"/>
      <c r="C74" s="552" t="s">
        <v>198</v>
      </c>
      <c r="D74" s="553"/>
      <c r="E74" s="553"/>
      <c r="F74" s="553"/>
      <c r="G74" s="553"/>
      <c r="H74" s="553"/>
      <c r="I74" s="553"/>
      <c r="J74" s="553"/>
      <c r="K74" s="553"/>
      <c r="L74" s="553"/>
      <c r="M74" s="553"/>
      <c r="N74" s="553"/>
      <c r="O74" s="553"/>
      <c r="P74" s="553"/>
      <c r="Q74" s="553"/>
      <c r="R74" s="553"/>
      <c r="S74" s="553"/>
      <c r="T74" s="553"/>
      <c r="U74" s="553"/>
      <c r="V74" s="553"/>
      <c r="W74" s="553"/>
      <c r="X74" s="553"/>
      <c r="Y74" s="553"/>
      <c r="Z74" s="553"/>
      <c r="AA74" s="553"/>
      <c r="AB74" s="553"/>
      <c r="AC74" s="554"/>
      <c r="AD74" s="555" t="s">
        <v>582</v>
      </c>
      <c r="AE74" s="556"/>
      <c r="AF74" s="557"/>
      <c r="AG74" s="558" t="s">
        <v>632</v>
      </c>
      <c r="AH74" s="559"/>
      <c r="AI74" s="559"/>
      <c r="AJ74" s="559"/>
      <c r="AK74" s="559"/>
      <c r="AL74" s="559"/>
      <c r="AM74" s="559"/>
      <c r="AN74" s="559"/>
      <c r="AO74" s="559"/>
      <c r="AP74" s="559"/>
      <c r="AQ74" s="559"/>
      <c r="AR74" s="559"/>
      <c r="AS74" s="559"/>
      <c r="AT74" s="559"/>
      <c r="AU74" s="559"/>
      <c r="AV74" s="559"/>
      <c r="AW74" s="559"/>
      <c r="AX74" s="560"/>
    </row>
    <row r="75" spans="1:50" ht="67.900000000000006" customHeight="1" x14ac:dyDescent="0.15">
      <c r="A75" s="101" t="s">
        <v>37</v>
      </c>
      <c r="B75" s="573"/>
      <c r="C75" s="574" t="s">
        <v>199</v>
      </c>
      <c r="D75" s="575"/>
      <c r="E75" s="575"/>
      <c r="F75" s="575"/>
      <c r="G75" s="575"/>
      <c r="H75" s="575"/>
      <c r="I75" s="575"/>
      <c r="J75" s="575"/>
      <c r="K75" s="575"/>
      <c r="L75" s="575"/>
      <c r="M75" s="575"/>
      <c r="N75" s="575"/>
      <c r="O75" s="575"/>
      <c r="P75" s="575"/>
      <c r="Q75" s="575"/>
      <c r="R75" s="575"/>
      <c r="S75" s="575"/>
      <c r="T75" s="575"/>
      <c r="U75" s="575"/>
      <c r="V75" s="575"/>
      <c r="W75" s="575"/>
      <c r="X75" s="575"/>
      <c r="Y75" s="575"/>
      <c r="Z75" s="575"/>
      <c r="AA75" s="575"/>
      <c r="AB75" s="575"/>
      <c r="AC75" s="576"/>
      <c r="AD75" s="566" t="s">
        <v>606</v>
      </c>
      <c r="AE75" s="567"/>
      <c r="AF75" s="577"/>
      <c r="AG75" s="568" t="s">
        <v>621</v>
      </c>
      <c r="AH75" s="569"/>
      <c r="AI75" s="569"/>
      <c r="AJ75" s="569"/>
      <c r="AK75" s="569"/>
      <c r="AL75" s="569"/>
      <c r="AM75" s="569"/>
      <c r="AN75" s="569"/>
      <c r="AO75" s="569"/>
      <c r="AP75" s="569"/>
      <c r="AQ75" s="569"/>
      <c r="AR75" s="569"/>
      <c r="AS75" s="569"/>
      <c r="AT75" s="569"/>
      <c r="AU75" s="569"/>
      <c r="AV75" s="569"/>
      <c r="AW75" s="569"/>
      <c r="AX75" s="570"/>
    </row>
    <row r="76" spans="1:50" ht="120.6" customHeight="1" x14ac:dyDescent="0.15">
      <c r="A76" s="493"/>
      <c r="B76" s="495"/>
      <c r="C76" s="578" t="s">
        <v>42</v>
      </c>
      <c r="D76" s="579"/>
      <c r="E76" s="579"/>
      <c r="F76" s="579"/>
      <c r="G76" s="579"/>
      <c r="H76" s="579"/>
      <c r="I76" s="579"/>
      <c r="J76" s="579"/>
      <c r="K76" s="579"/>
      <c r="L76" s="579"/>
      <c r="M76" s="579"/>
      <c r="N76" s="579"/>
      <c r="O76" s="579"/>
      <c r="P76" s="579"/>
      <c r="Q76" s="579"/>
      <c r="R76" s="579"/>
      <c r="S76" s="579"/>
      <c r="T76" s="579"/>
      <c r="U76" s="579"/>
      <c r="V76" s="579"/>
      <c r="W76" s="579"/>
      <c r="X76" s="579"/>
      <c r="Y76" s="579"/>
      <c r="Z76" s="579"/>
      <c r="AA76" s="579"/>
      <c r="AB76" s="579"/>
      <c r="AC76" s="580"/>
      <c r="AD76" s="581" t="s">
        <v>582</v>
      </c>
      <c r="AE76" s="582"/>
      <c r="AF76" s="582"/>
      <c r="AG76" s="541" t="s">
        <v>622</v>
      </c>
      <c r="AH76" s="542"/>
      <c r="AI76" s="542"/>
      <c r="AJ76" s="542"/>
      <c r="AK76" s="542"/>
      <c r="AL76" s="542"/>
      <c r="AM76" s="542"/>
      <c r="AN76" s="542"/>
      <c r="AO76" s="542"/>
      <c r="AP76" s="542"/>
      <c r="AQ76" s="542"/>
      <c r="AR76" s="542"/>
      <c r="AS76" s="542"/>
      <c r="AT76" s="542"/>
      <c r="AU76" s="542"/>
      <c r="AV76" s="542"/>
      <c r="AW76" s="542"/>
      <c r="AX76" s="543"/>
    </row>
    <row r="77" spans="1:50" ht="79.150000000000006" customHeight="1" x14ac:dyDescent="0.15">
      <c r="A77" s="493"/>
      <c r="B77" s="495"/>
      <c r="C77" s="561" t="s">
        <v>166</v>
      </c>
      <c r="D77" s="540"/>
      <c r="E77" s="540"/>
      <c r="F77" s="540"/>
      <c r="G77" s="540"/>
      <c r="H77" s="540"/>
      <c r="I77" s="540"/>
      <c r="J77" s="540"/>
      <c r="K77" s="540"/>
      <c r="L77" s="540"/>
      <c r="M77" s="540"/>
      <c r="N77" s="540"/>
      <c r="O77" s="540"/>
      <c r="P77" s="540"/>
      <c r="Q77" s="540"/>
      <c r="R77" s="540"/>
      <c r="S77" s="540"/>
      <c r="T77" s="540"/>
      <c r="U77" s="540"/>
      <c r="V77" s="540"/>
      <c r="W77" s="540"/>
      <c r="X77" s="540"/>
      <c r="Y77" s="540"/>
      <c r="Z77" s="540"/>
      <c r="AA77" s="540"/>
      <c r="AB77" s="540"/>
      <c r="AC77" s="540"/>
      <c r="AD77" s="514" t="s">
        <v>606</v>
      </c>
      <c r="AE77" s="515"/>
      <c r="AF77" s="515"/>
      <c r="AG77" s="541" t="s">
        <v>607</v>
      </c>
      <c r="AH77" s="542"/>
      <c r="AI77" s="542"/>
      <c r="AJ77" s="542"/>
      <c r="AK77" s="542"/>
      <c r="AL77" s="542"/>
      <c r="AM77" s="542"/>
      <c r="AN77" s="542"/>
      <c r="AO77" s="542"/>
      <c r="AP77" s="542"/>
      <c r="AQ77" s="542"/>
      <c r="AR77" s="542"/>
      <c r="AS77" s="542"/>
      <c r="AT77" s="542"/>
      <c r="AU77" s="542"/>
      <c r="AV77" s="542"/>
      <c r="AW77" s="542"/>
      <c r="AX77" s="543"/>
    </row>
    <row r="78" spans="1:50" ht="48.6" customHeight="1" x14ac:dyDescent="0.15">
      <c r="A78" s="496"/>
      <c r="B78" s="497"/>
      <c r="C78" s="561" t="s">
        <v>41</v>
      </c>
      <c r="D78" s="540"/>
      <c r="E78" s="540"/>
      <c r="F78" s="540"/>
      <c r="G78" s="540"/>
      <c r="H78" s="540"/>
      <c r="I78" s="540"/>
      <c r="J78" s="540"/>
      <c r="K78" s="540"/>
      <c r="L78" s="540"/>
      <c r="M78" s="540"/>
      <c r="N78" s="540"/>
      <c r="O78" s="540"/>
      <c r="P78" s="540"/>
      <c r="Q78" s="540"/>
      <c r="R78" s="540"/>
      <c r="S78" s="540"/>
      <c r="T78" s="540"/>
      <c r="U78" s="540"/>
      <c r="V78" s="540"/>
      <c r="W78" s="540"/>
      <c r="X78" s="540"/>
      <c r="Y78" s="540"/>
      <c r="Z78" s="540"/>
      <c r="AA78" s="540"/>
      <c r="AB78" s="540"/>
      <c r="AC78" s="540"/>
      <c r="AD78" s="514" t="s">
        <v>582</v>
      </c>
      <c r="AE78" s="515"/>
      <c r="AF78" s="515"/>
      <c r="AG78" s="571" t="s">
        <v>590</v>
      </c>
      <c r="AH78" s="121"/>
      <c r="AI78" s="121"/>
      <c r="AJ78" s="121"/>
      <c r="AK78" s="121"/>
      <c r="AL78" s="121"/>
      <c r="AM78" s="121"/>
      <c r="AN78" s="121"/>
      <c r="AO78" s="121"/>
      <c r="AP78" s="121"/>
      <c r="AQ78" s="121"/>
      <c r="AR78" s="121"/>
      <c r="AS78" s="121"/>
      <c r="AT78" s="121"/>
      <c r="AU78" s="121"/>
      <c r="AV78" s="121"/>
      <c r="AW78" s="121"/>
      <c r="AX78" s="572"/>
    </row>
    <row r="79" spans="1:50" ht="41.25" customHeight="1" x14ac:dyDescent="0.15">
      <c r="A79" s="586" t="s">
        <v>54</v>
      </c>
      <c r="B79" s="587"/>
      <c r="C79" s="592" t="s">
        <v>134</v>
      </c>
      <c r="D79" s="593"/>
      <c r="E79" s="593"/>
      <c r="F79" s="593"/>
      <c r="G79" s="593"/>
      <c r="H79" s="593"/>
      <c r="I79" s="593"/>
      <c r="J79" s="593"/>
      <c r="K79" s="593"/>
      <c r="L79" s="593"/>
      <c r="M79" s="593"/>
      <c r="N79" s="593"/>
      <c r="O79" s="593"/>
      <c r="P79" s="593"/>
      <c r="Q79" s="593"/>
      <c r="R79" s="593"/>
      <c r="S79" s="593"/>
      <c r="T79" s="593"/>
      <c r="U79" s="593"/>
      <c r="V79" s="593"/>
      <c r="W79" s="593"/>
      <c r="X79" s="593"/>
      <c r="Y79" s="593"/>
      <c r="Z79" s="593"/>
      <c r="AA79" s="593"/>
      <c r="AB79" s="593"/>
      <c r="AC79" s="499"/>
      <c r="AD79" s="502" t="s">
        <v>589</v>
      </c>
      <c r="AE79" s="503"/>
      <c r="AF79" s="594"/>
      <c r="AG79" s="321" t="s">
        <v>584</v>
      </c>
      <c r="AH79" s="118"/>
      <c r="AI79" s="118"/>
      <c r="AJ79" s="118"/>
      <c r="AK79" s="118"/>
      <c r="AL79" s="118"/>
      <c r="AM79" s="118"/>
      <c r="AN79" s="118"/>
      <c r="AO79" s="118"/>
      <c r="AP79" s="118"/>
      <c r="AQ79" s="118"/>
      <c r="AR79" s="118"/>
      <c r="AS79" s="118"/>
      <c r="AT79" s="118"/>
      <c r="AU79" s="118"/>
      <c r="AV79" s="118"/>
      <c r="AW79" s="118"/>
      <c r="AX79" s="504"/>
    </row>
    <row r="80" spans="1:50" ht="19.7" customHeight="1" x14ac:dyDescent="0.15">
      <c r="A80" s="588"/>
      <c r="B80" s="589"/>
      <c r="C80" s="83" t="s">
        <v>0</v>
      </c>
      <c r="D80" s="84"/>
      <c r="E80" s="84"/>
      <c r="F80" s="84"/>
      <c r="G80" s="84"/>
      <c r="H80" s="84"/>
      <c r="I80" s="84"/>
      <c r="J80" s="84"/>
      <c r="K80" s="84"/>
      <c r="L80" s="84"/>
      <c r="M80" s="84"/>
      <c r="N80" s="84"/>
      <c r="O80" s="80" t="s">
        <v>563</v>
      </c>
      <c r="P80" s="81"/>
      <c r="Q80" s="81"/>
      <c r="R80" s="81"/>
      <c r="S80" s="81"/>
      <c r="T80" s="81"/>
      <c r="U80" s="81"/>
      <c r="V80" s="81"/>
      <c r="W80" s="81"/>
      <c r="X80" s="81"/>
      <c r="Y80" s="81"/>
      <c r="Z80" s="81"/>
      <c r="AA80" s="81"/>
      <c r="AB80" s="81"/>
      <c r="AC80" s="81"/>
      <c r="AD80" s="81"/>
      <c r="AE80" s="81"/>
      <c r="AF80" s="82"/>
      <c r="AG80" s="505"/>
      <c r="AH80" s="343"/>
      <c r="AI80" s="343"/>
      <c r="AJ80" s="343"/>
      <c r="AK80" s="343"/>
      <c r="AL80" s="343"/>
      <c r="AM80" s="343"/>
      <c r="AN80" s="343"/>
      <c r="AO80" s="343"/>
      <c r="AP80" s="343"/>
      <c r="AQ80" s="343"/>
      <c r="AR80" s="343"/>
      <c r="AS80" s="343"/>
      <c r="AT80" s="343"/>
      <c r="AU80" s="343"/>
      <c r="AV80" s="343"/>
      <c r="AW80" s="343"/>
      <c r="AX80" s="506"/>
    </row>
    <row r="81" spans="1:52" ht="24.75" customHeight="1" x14ac:dyDescent="0.15">
      <c r="A81" s="588"/>
      <c r="B81" s="589"/>
      <c r="C81" s="65"/>
      <c r="D81" s="66"/>
      <c r="E81" s="67"/>
      <c r="F81" s="67"/>
      <c r="G81" s="67"/>
      <c r="H81" s="68"/>
      <c r="I81" s="68"/>
      <c r="J81" s="69"/>
      <c r="K81" s="69"/>
      <c r="L81" s="69"/>
      <c r="M81" s="68"/>
      <c r="N81" s="70"/>
      <c r="O81" s="71"/>
      <c r="P81" s="72"/>
      <c r="Q81" s="72"/>
      <c r="R81" s="72"/>
      <c r="S81" s="72"/>
      <c r="T81" s="72"/>
      <c r="U81" s="72"/>
      <c r="V81" s="72"/>
      <c r="W81" s="72"/>
      <c r="X81" s="72"/>
      <c r="Y81" s="72"/>
      <c r="Z81" s="72"/>
      <c r="AA81" s="72"/>
      <c r="AB81" s="72"/>
      <c r="AC81" s="72"/>
      <c r="AD81" s="72"/>
      <c r="AE81" s="72"/>
      <c r="AF81" s="73"/>
      <c r="AG81" s="505"/>
      <c r="AH81" s="343"/>
      <c r="AI81" s="343"/>
      <c r="AJ81" s="343"/>
      <c r="AK81" s="343"/>
      <c r="AL81" s="343"/>
      <c r="AM81" s="343"/>
      <c r="AN81" s="343"/>
      <c r="AO81" s="343"/>
      <c r="AP81" s="343"/>
      <c r="AQ81" s="343"/>
      <c r="AR81" s="343"/>
      <c r="AS81" s="343"/>
      <c r="AT81" s="343"/>
      <c r="AU81" s="343"/>
      <c r="AV81" s="343"/>
      <c r="AW81" s="343"/>
      <c r="AX81" s="506"/>
    </row>
    <row r="82" spans="1:52" ht="24.75" customHeight="1" x14ac:dyDescent="0.15">
      <c r="A82" s="588"/>
      <c r="B82" s="589"/>
      <c r="C82" s="86"/>
      <c r="D82" s="87"/>
      <c r="E82" s="67"/>
      <c r="F82" s="67"/>
      <c r="G82" s="67"/>
      <c r="H82" s="68"/>
      <c r="I82" s="68"/>
      <c r="J82" s="583"/>
      <c r="K82" s="583"/>
      <c r="L82" s="583"/>
      <c r="M82" s="584"/>
      <c r="N82" s="585"/>
      <c r="O82" s="74"/>
      <c r="P82" s="75"/>
      <c r="Q82" s="75"/>
      <c r="R82" s="75"/>
      <c r="S82" s="75"/>
      <c r="T82" s="75"/>
      <c r="U82" s="75"/>
      <c r="V82" s="75"/>
      <c r="W82" s="75"/>
      <c r="X82" s="75"/>
      <c r="Y82" s="75"/>
      <c r="Z82" s="75"/>
      <c r="AA82" s="75"/>
      <c r="AB82" s="75"/>
      <c r="AC82" s="75"/>
      <c r="AD82" s="75"/>
      <c r="AE82" s="75"/>
      <c r="AF82" s="76"/>
      <c r="AG82" s="505"/>
      <c r="AH82" s="343"/>
      <c r="AI82" s="343"/>
      <c r="AJ82" s="343"/>
      <c r="AK82" s="343"/>
      <c r="AL82" s="343"/>
      <c r="AM82" s="343"/>
      <c r="AN82" s="343"/>
      <c r="AO82" s="343"/>
      <c r="AP82" s="343"/>
      <c r="AQ82" s="343"/>
      <c r="AR82" s="343"/>
      <c r="AS82" s="343"/>
      <c r="AT82" s="343"/>
      <c r="AU82" s="343"/>
      <c r="AV82" s="343"/>
      <c r="AW82" s="343"/>
      <c r="AX82" s="506"/>
    </row>
    <row r="83" spans="1:52" ht="24.75" customHeight="1" x14ac:dyDescent="0.15">
      <c r="A83" s="588"/>
      <c r="B83" s="589"/>
      <c r="C83" s="86"/>
      <c r="D83" s="87"/>
      <c r="E83" s="67"/>
      <c r="F83" s="67"/>
      <c r="G83" s="67"/>
      <c r="H83" s="68"/>
      <c r="I83" s="68"/>
      <c r="J83" s="583"/>
      <c r="K83" s="583"/>
      <c r="L83" s="583"/>
      <c r="M83" s="584"/>
      <c r="N83" s="585"/>
      <c r="O83" s="74"/>
      <c r="P83" s="75"/>
      <c r="Q83" s="75"/>
      <c r="R83" s="75"/>
      <c r="S83" s="75"/>
      <c r="T83" s="75"/>
      <c r="U83" s="75"/>
      <c r="V83" s="75"/>
      <c r="W83" s="75"/>
      <c r="X83" s="75"/>
      <c r="Y83" s="75"/>
      <c r="Z83" s="75"/>
      <c r="AA83" s="75"/>
      <c r="AB83" s="75"/>
      <c r="AC83" s="75"/>
      <c r="AD83" s="75"/>
      <c r="AE83" s="75"/>
      <c r="AF83" s="76"/>
      <c r="AG83" s="505"/>
      <c r="AH83" s="343"/>
      <c r="AI83" s="343"/>
      <c r="AJ83" s="343"/>
      <c r="AK83" s="343"/>
      <c r="AL83" s="343"/>
      <c r="AM83" s="343"/>
      <c r="AN83" s="343"/>
      <c r="AO83" s="343"/>
      <c r="AP83" s="343"/>
      <c r="AQ83" s="343"/>
      <c r="AR83" s="343"/>
      <c r="AS83" s="343"/>
      <c r="AT83" s="343"/>
      <c r="AU83" s="343"/>
      <c r="AV83" s="343"/>
      <c r="AW83" s="343"/>
      <c r="AX83" s="506"/>
    </row>
    <row r="84" spans="1:52" ht="24.75" customHeight="1" x14ac:dyDescent="0.15">
      <c r="A84" s="588"/>
      <c r="B84" s="589"/>
      <c r="C84" s="86"/>
      <c r="D84" s="87"/>
      <c r="E84" s="67"/>
      <c r="F84" s="67"/>
      <c r="G84" s="67"/>
      <c r="H84" s="68"/>
      <c r="I84" s="68"/>
      <c r="J84" s="583"/>
      <c r="K84" s="583"/>
      <c r="L84" s="583"/>
      <c r="M84" s="584"/>
      <c r="N84" s="585"/>
      <c r="O84" s="74"/>
      <c r="P84" s="75"/>
      <c r="Q84" s="75"/>
      <c r="R84" s="75"/>
      <c r="S84" s="75"/>
      <c r="T84" s="75"/>
      <c r="U84" s="75"/>
      <c r="V84" s="75"/>
      <c r="W84" s="75"/>
      <c r="X84" s="75"/>
      <c r="Y84" s="75"/>
      <c r="Z84" s="75"/>
      <c r="AA84" s="75"/>
      <c r="AB84" s="75"/>
      <c r="AC84" s="75"/>
      <c r="AD84" s="75"/>
      <c r="AE84" s="75"/>
      <c r="AF84" s="76"/>
      <c r="AG84" s="505"/>
      <c r="AH84" s="343"/>
      <c r="AI84" s="343"/>
      <c r="AJ84" s="343"/>
      <c r="AK84" s="343"/>
      <c r="AL84" s="343"/>
      <c r="AM84" s="343"/>
      <c r="AN84" s="343"/>
      <c r="AO84" s="343"/>
      <c r="AP84" s="343"/>
      <c r="AQ84" s="343"/>
      <c r="AR84" s="343"/>
      <c r="AS84" s="343"/>
      <c r="AT84" s="343"/>
      <c r="AU84" s="343"/>
      <c r="AV84" s="343"/>
      <c r="AW84" s="343"/>
      <c r="AX84" s="506"/>
    </row>
    <row r="85" spans="1:52" ht="24.75" customHeight="1" x14ac:dyDescent="0.15">
      <c r="A85" s="590"/>
      <c r="B85" s="591"/>
      <c r="C85" s="595"/>
      <c r="D85" s="596"/>
      <c r="E85" s="67"/>
      <c r="F85" s="67"/>
      <c r="G85" s="67"/>
      <c r="H85" s="68"/>
      <c r="I85" s="68"/>
      <c r="J85" s="597"/>
      <c r="K85" s="597"/>
      <c r="L85" s="597"/>
      <c r="M85" s="63"/>
      <c r="N85" s="64"/>
      <c r="O85" s="77"/>
      <c r="P85" s="78"/>
      <c r="Q85" s="78"/>
      <c r="R85" s="78"/>
      <c r="S85" s="78"/>
      <c r="T85" s="78"/>
      <c r="U85" s="78"/>
      <c r="V85" s="78"/>
      <c r="W85" s="78"/>
      <c r="X85" s="78"/>
      <c r="Y85" s="78"/>
      <c r="Z85" s="78"/>
      <c r="AA85" s="78"/>
      <c r="AB85" s="78"/>
      <c r="AC85" s="78"/>
      <c r="AD85" s="78"/>
      <c r="AE85" s="78"/>
      <c r="AF85" s="79"/>
      <c r="AG85" s="571"/>
      <c r="AH85" s="121"/>
      <c r="AI85" s="121"/>
      <c r="AJ85" s="121"/>
      <c r="AK85" s="121"/>
      <c r="AL85" s="121"/>
      <c r="AM85" s="121"/>
      <c r="AN85" s="121"/>
      <c r="AO85" s="121"/>
      <c r="AP85" s="121"/>
      <c r="AQ85" s="121"/>
      <c r="AR85" s="121"/>
      <c r="AS85" s="121"/>
      <c r="AT85" s="121"/>
      <c r="AU85" s="121"/>
      <c r="AV85" s="121"/>
      <c r="AW85" s="121"/>
      <c r="AX85" s="572"/>
    </row>
    <row r="86" spans="1:52" ht="111.6" customHeight="1" x14ac:dyDescent="0.15">
      <c r="A86" s="101" t="s">
        <v>45</v>
      </c>
      <c r="B86" s="102"/>
      <c r="C86" s="105" t="s">
        <v>49</v>
      </c>
      <c r="D86" s="106"/>
      <c r="E86" s="106"/>
      <c r="F86" s="107"/>
      <c r="G86" s="108" t="s">
        <v>631</v>
      </c>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9"/>
    </row>
    <row r="87" spans="1:52" ht="67.5" customHeight="1" thickBot="1" x14ac:dyDescent="0.2">
      <c r="A87" s="103"/>
      <c r="B87" s="104"/>
      <c r="C87" s="110" t="s">
        <v>53</v>
      </c>
      <c r="D87" s="111"/>
      <c r="E87" s="111"/>
      <c r="F87" s="112"/>
      <c r="G87" s="113" t="s">
        <v>633</v>
      </c>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4"/>
    </row>
    <row r="88" spans="1:52" ht="24" customHeight="1" x14ac:dyDescent="0.15">
      <c r="A88" s="88" t="s">
        <v>30</v>
      </c>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90"/>
    </row>
    <row r="89" spans="1:52" ht="67.5" customHeight="1" thickBot="1" x14ac:dyDescent="0.2">
      <c r="A89" s="91" t="s">
        <v>640</v>
      </c>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3"/>
    </row>
    <row r="90" spans="1:52" ht="24.75" customHeight="1" x14ac:dyDescent="0.15">
      <c r="A90" s="94" t="s">
        <v>31</v>
      </c>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6"/>
    </row>
    <row r="91" spans="1:52" ht="67.5" customHeight="1" thickBot="1" x14ac:dyDescent="0.2">
      <c r="A91" s="97" t="s">
        <v>129</v>
      </c>
      <c r="B91" s="98"/>
      <c r="C91" s="98"/>
      <c r="D91" s="98"/>
      <c r="E91" s="99"/>
      <c r="F91" s="100" t="s">
        <v>641</v>
      </c>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3"/>
    </row>
    <row r="92" spans="1:52" ht="24.75" customHeight="1" x14ac:dyDescent="0.15">
      <c r="A92" s="94" t="s">
        <v>43</v>
      </c>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6"/>
    </row>
    <row r="93" spans="1:52" ht="66" customHeight="1" thickBot="1" x14ac:dyDescent="0.2">
      <c r="A93" s="97" t="s">
        <v>157</v>
      </c>
      <c r="B93" s="98"/>
      <c r="C93" s="98"/>
      <c r="D93" s="98"/>
      <c r="E93" s="99"/>
      <c r="F93" s="602" t="s">
        <v>645</v>
      </c>
      <c r="G93" s="603"/>
      <c r="H93" s="603"/>
      <c r="I93" s="603"/>
      <c r="J93" s="603"/>
      <c r="K93" s="603"/>
      <c r="L93" s="603"/>
      <c r="M93" s="603"/>
      <c r="N93" s="603"/>
      <c r="O93" s="603"/>
      <c r="P93" s="603"/>
      <c r="Q93" s="603"/>
      <c r="R93" s="603"/>
      <c r="S93" s="603"/>
      <c r="T93" s="603"/>
      <c r="U93" s="603"/>
      <c r="V93" s="603"/>
      <c r="W93" s="603"/>
      <c r="X93" s="603"/>
      <c r="Y93" s="603"/>
      <c r="Z93" s="603"/>
      <c r="AA93" s="603"/>
      <c r="AB93" s="603"/>
      <c r="AC93" s="603"/>
      <c r="AD93" s="603"/>
      <c r="AE93" s="603"/>
      <c r="AF93" s="603"/>
      <c r="AG93" s="603"/>
      <c r="AH93" s="603"/>
      <c r="AI93" s="603"/>
      <c r="AJ93" s="603"/>
      <c r="AK93" s="603"/>
      <c r="AL93" s="603"/>
      <c r="AM93" s="603"/>
      <c r="AN93" s="603"/>
      <c r="AO93" s="603"/>
      <c r="AP93" s="603"/>
      <c r="AQ93" s="603"/>
      <c r="AR93" s="603"/>
      <c r="AS93" s="603"/>
      <c r="AT93" s="603"/>
      <c r="AU93" s="603"/>
      <c r="AV93" s="603"/>
      <c r="AW93" s="603"/>
      <c r="AX93" s="604"/>
    </row>
    <row r="94" spans="1:52" ht="24.75" customHeight="1" x14ac:dyDescent="0.15">
      <c r="A94" s="605" t="s">
        <v>32</v>
      </c>
      <c r="B94" s="606"/>
      <c r="C94" s="606"/>
      <c r="D94" s="606"/>
      <c r="E94" s="606"/>
      <c r="F94" s="606"/>
      <c r="G94" s="606"/>
      <c r="H94" s="606"/>
      <c r="I94" s="606"/>
      <c r="J94" s="606"/>
      <c r="K94" s="606"/>
      <c r="L94" s="606"/>
      <c r="M94" s="606"/>
      <c r="N94" s="606"/>
      <c r="O94" s="606"/>
      <c r="P94" s="606"/>
      <c r="Q94" s="606"/>
      <c r="R94" s="606"/>
      <c r="S94" s="606"/>
      <c r="T94" s="606"/>
      <c r="U94" s="606"/>
      <c r="V94" s="606"/>
      <c r="W94" s="606"/>
      <c r="X94" s="606"/>
      <c r="Y94" s="606"/>
      <c r="Z94" s="606"/>
      <c r="AA94" s="606"/>
      <c r="AB94" s="606"/>
      <c r="AC94" s="606"/>
      <c r="AD94" s="606"/>
      <c r="AE94" s="606"/>
      <c r="AF94" s="606"/>
      <c r="AG94" s="606"/>
      <c r="AH94" s="606"/>
      <c r="AI94" s="606"/>
      <c r="AJ94" s="606"/>
      <c r="AK94" s="606"/>
      <c r="AL94" s="606"/>
      <c r="AM94" s="606"/>
      <c r="AN94" s="606"/>
      <c r="AO94" s="606"/>
      <c r="AP94" s="606"/>
      <c r="AQ94" s="606"/>
      <c r="AR94" s="606"/>
      <c r="AS94" s="606"/>
      <c r="AT94" s="606"/>
      <c r="AU94" s="606"/>
      <c r="AV94" s="606"/>
      <c r="AW94" s="606"/>
      <c r="AX94" s="607"/>
    </row>
    <row r="95" spans="1:52" ht="67.5" customHeight="1" thickBot="1" x14ac:dyDescent="0.2">
      <c r="A95" s="608" t="s">
        <v>639</v>
      </c>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5"/>
    </row>
    <row r="96" spans="1:52" ht="24.75" customHeight="1" x14ac:dyDescent="0.15">
      <c r="A96" s="609" t="s">
        <v>208</v>
      </c>
      <c r="B96" s="610"/>
      <c r="C96" s="610"/>
      <c r="D96" s="610"/>
      <c r="E96" s="610"/>
      <c r="F96" s="610"/>
      <c r="G96" s="610"/>
      <c r="H96" s="610"/>
      <c r="I96" s="610"/>
      <c r="J96" s="610"/>
      <c r="K96" s="610"/>
      <c r="L96" s="610"/>
      <c r="M96" s="610"/>
      <c r="N96" s="610"/>
      <c r="O96" s="610"/>
      <c r="P96" s="610"/>
      <c r="Q96" s="610"/>
      <c r="R96" s="610"/>
      <c r="S96" s="610"/>
      <c r="T96" s="610"/>
      <c r="U96" s="610"/>
      <c r="V96" s="610"/>
      <c r="W96" s="610"/>
      <c r="X96" s="610"/>
      <c r="Y96" s="610"/>
      <c r="Z96" s="610"/>
      <c r="AA96" s="610"/>
      <c r="AB96" s="610"/>
      <c r="AC96" s="610"/>
      <c r="AD96" s="610"/>
      <c r="AE96" s="610"/>
      <c r="AF96" s="610"/>
      <c r="AG96" s="610"/>
      <c r="AH96" s="610"/>
      <c r="AI96" s="610"/>
      <c r="AJ96" s="610"/>
      <c r="AK96" s="610"/>
      <c r="AL96" s="610"/>
      <c r="AM96" s="610"/>
      <c r="AN96" s="610"/>
      <c r="AO96" s="610"/>
      <c r="AP96" s="610"/>
      <c r="AQ96" s="610"/>
      <c r="AR96" s="610"/>
      <c r="AS96" s="610"/>
      <c r="AT96" s="610"/>
      <c r="AU96" s="610"/>
      <c r="AV96" s="610"/>
      <c r="AW96" s="610"/>
      <c r="AX96" s="611"/>
      <c r="AZ96" s="10"/>
    </row>
    <row r="97" spans="1:51" ht="24.75" customHeight="1" x14ac:dyDescent="0.15">
      <c r="A97" s="612" t="s">
        <v>244</v>
      </c>
      <c r="B97" s="613"/>
      <c r="C97" s="613"/>
      <c r="D97" s="614"/>
      <c r="E97" s="598" t="s">
        <v>570</v>
      </c>
      <c r="F97" s="599"/>
      <c r="G97" s="599"/>
      <c r="H97" s="599"/>
      <c r="I97" s="599"/>
      <c r="J97" s="599"/>
      <c r="K97" s="599"/>
      <c r="L97" s="599"/>
      <c r="M97" s="599"/>
      <c r="N97" s="599"/>
      <c r="O97" s="599"/>
      <c r="P97" s="600"/>
      <c r="Q97" s="598"/>
      <c r="R97" s="599"/>
      <c r="S97" s="599"/>
      <c r="T97" s="599"/>
      <c r="U97" s="599"/>
      <c r="V97" s="599"/>
      <c r="W97" s="599"/>
      <c r="X97" s="599"/>
      <c r="Y97" s="599"/>
      <c r="Z97" s="599"/>
      <c r="AA97" s="599"/>
      <c r="AB97" s="600"/>
      <c r="AC97" s="598"/>
      <c r="AD97" s="599"/>
      <c r="AE97" s="599"/>
      <c r="AF97" s="599"/>
      <c r="AG97" s="599"/>
      <c r="AH97" s="599"/>
      <c r="AI97" s="599"/>
      <c r="AJ97" s="599"/>
      <c r="AK97" s="599"/>
      <c r="AL97" s="599"/>
      <c r="AM97" s="599"/>
      <c r="AN97" s="600"/>
      <c r="AO97" s="598"/>
      <c r="AP97" s="599"/>
      <c r="AQ97" s="599"/>
      <c r="AR97" s="599"/>
      <c r="AS97" s="599"/>
      <c r="AT97" s="599"/>
      <c r="AU97" s="599"/>
      <c r="AV97" s="599"/>
      <c r="AW97" s="599"/>
      <c r="AX97" s="601"/>
      <c r="AY97" s="56"/>
    </row>
    <row r="98" spans="1:51" ht="24.75" customHeight="1" x14ac:dyDescent="0.15">
      <c r="A98" s="115" t="s">
        <v>243</v>
      </c>
      <c r="B98" s="115"/>
      <c r="C98" s="115"/>
      <c r="D98" s="115"/>
      <c r="E98" s="598" t="s">
        <v>570</v>
      </c>
      <c r="F98" s="599"/>
      <c r="G98" s="599"/>
      <c r="H98" s="599"/>
      <c r="I98" s="599"/>
      <c r="J98" s="599"/>
      <c r="K98" s="599"/>
      <c r="L98" s="599"/>
      <c r="M98" s="599"/>
      <c r="N98" s="599"/>
      <c r="O98" s="599"/>
      <c r="P98" s="600"/>
      <c r="Q98" s="598"/>
      <c r="R98" s="599"/>
      <c r="S98" s="599"/>
      <c r="T98" s="599"/>
      <c r="U98" s="599"/>
      <c r="V98" s="599"/>
      <c r="W98" s="599"/>
      <c r="X98" s="599"/>
      <c r="Y98" s="599"/>
      <c r="Z98" s="599"/>
      <c r="AA98" s="599"/>
      <c r="AB98" s="600"/>
      <c r="AC98" s="598"/>
      <c r="AD98" s="599"/>
      <c r="AE98" s="599"/>
      <c r="AF98" s="599"/>
      <c r="AG98" s="599"/>
      <c r="AH98" s="599"/>
      <c r="AI98" s="599"/>
      <c r="AJ98" s="599"/>
      <c r="AK98" s="599"/>
      <c r="AL98" s="599"/>
      <c r="AM98" s="599"/>
      <c r="AN98" s="600"/>
      <c r="AO98" s="598"/>
      <c r="AP98" s="599"/>
      <c r="AQ98" s="599"/>
      <c r="AR98" s="599"/>
      <c r="AS98" s="599"/>
      <c r="AT98" s="599"/>
      <c r="AU98" s="599"/>
      <c r="AV98" s="599"/>
      <c r="AW98" s="599"/>
      <c r="AX98" s="601"/>
    </row>
    <row r="99" spans="1:51" ht="24.75" customHeight="1" x14ac:dyDescent="0.15">
      <c r="A99" s="115" t="s">
        <v>242</v>
      </c>
      <c r="B99" s="115"/>
      <c r="C99" s="115"/>
      <c r="D99" s="115"/>
      <c r="E99" s="598" t="s">
        <v>570</v>
      </c>
      <c r="F99" s="599"/>
      <c r="G99" s="599"/>
      <c r="H99" s="599"/>
      <c r="I99" s="599"/>
      <c r="J99" s="599"/>
      <c r="K99" s="599"/>
      <c r="L99" s="599"/>
      <c r="M99" s="599"/>
      <c r="N99" s="599"/>
      <c r="O99" s="599"/>
      <c r="P99" s="600"/>
      <c r="Q99" s="598"/>
      <c r="R99" s="599"/>
      <c r="S99" s="599"/>
      <c r="T99" s="599"/>
      <c r="U99" s="599"/>
      <c r="V99" s="599"/>
      <c r="W99" s="599"/>
      <c r="X99" s="599"/>
      <c r="Y99" s="599"/>
      <c r="Z99" s="599"/>
      <c r="AA99" s="599"/>
      <c r="AB99" s="600"/>
      <c r="AC99" s="598"/>
      <c r="AD99" s="599"/>
      <c r="AE99" s="599"/>
      <c r="AF99" s="599"/>
      <c r="AG99" s="599"/>
      <c r="AH99" s="599"/>
      <c r="AI99" s="599"/>
      <c r="AJ99" s="599"/>
      <c r="AK99" s="599"/>
      <c r="AL99" s="599"/>
      <c r="AM99" s="599"/>
      <c r="AN99" s="600"/>
      <c r="AO99" s="598"/>
      <c r="AP99" s="599"/>
      <c r="AQ99" s="599"/>
      <c r="AR99" s="599"/>
      <c r="AS99" s="599"/>
      <c r="AT99" s="599"/>
      <c r="AU99" s="599"/>
      <c r="AV99" s="599"/>
      <c r="AW99" s="599"/>
      <c r="AX99" s="601"/>
    </row>
    <row r="100" spans="1:51" ht="24.75" customHeight="1" x14ac:dyDescent="0.15">
      <c r="A100" s="115" t="s">
        <v>241</v>
      </c>
      <c r="B100" s="115"/>
      <c r="C100" s="115"/>
      <c r="D100" s="115"/>
      <c r="E100" s="598" t="s">
        <v>570</v>
      </c>
      <c r="F100" s="599"/>
      <c r="G100" s="599"/>
      <c r="H100" s="599"/>
      <c r="I100" s="599"/>
      <c r="J100" s="599"/>
      <c r="K100" s="599"/>
      <c r="L100" s="599"/>
      <c r="M100" s="599"/>
      <c r="N100" s="599"/>
      <c r="O100" s="599"/>
      <c r="P100" s="600"/>
      <c r="Q100" s="598"/>
      <c r="R100" s="599"/>
      <c r="S100" s="599"/>
      <c r="T100" s="599"/>
      <c r="U100" s="599"/>
      <c r="V100" s="599"/>
      <c r="W100" s="599"/>
      <c r="X100" s="599"/>
      <c r="Y100" s="599"/>
      <c r="Z100" s="599"/>
      <c r="AA100" s="599"/>
      <c r="AB100" s="600"/>
      <c r="AC100" s="598"/>
      <c r="AD100" s="599"/>
      <c r="AE100" s="599"/>
      <c r="AF100" s="599"/>
      <c r="AG100" s="599"/>
      <c r="AH100" s="599"/>
      <c r="AI100" s="599"/>
      <c r="AJ100" s="599"/>
      <c r="AK100" s="599"/>
      <c r="AL100" s="599"/>
      <c r="AM100" s="599"/>
      <c r="AN100" s="600"/>
      <c r="AO100" s="598"/>
      <c r="AP100" s="599"/>
      <c r="AQ100" s="599"/>
      <c r="AR100" s="599"/>
      <c r="AS100" s="599"/>
      <c r="AT100" s="599"/>
      <c r="AU100" s="599"/>
      <c r="AV100" s="599"/>
      <c r="AW100" s="599"/>
      <c r="AX100" s="601"/>
    </row>
    <row r="101" spans="1:51" ht="24.75" customHeight="1" x14ac:dyDescent="0.15">
      <c r="A101" s="115" t="s">
        <v>240</v>
      </c>
      <c r="B101" s="115"/>
      <c r="C101" s="115"/>
      <c r="D101" s="115"/>
      <c r="E101" s="598" t="s">
        <v>570</v>
      </c>
      <c r="F101" s="599"/>
      <c r="G101" s="599"/>
      <c r="H101" s="599"/>
      <c r="I101" s="599"/>
      <c r="J101" s="599"/>
      <c r="K101" s="599"/>
      <c r="L101" s="599"/>
      <c r="M101" s="599"/>
      <c r="N101" s="599"/>
      <c r="O101" s="599"/>
      <c r="P101" s="600"/>
      <c r="Q101" s="598"/>
      <c r="R101" s="599"/>
      <c r="S101" s="599"/>
      <c r="T101" s="599"/>
      <c r="U101" s="599"/>
      <c r="V101" s="599"/>
      <c r="W101" s="599"/>
      <c r="X101" s="599"/>
      <c r="Y101" s="599"/>
      <c r="Z101" s="599"/>
      <c r="AA101" s="599"/>
      <c r="AB101" s="600"/>
      <c r="AC101" s="598"/>
      <c r="AD101" s="599"/>
      <c r="AE101" s="599"/>
      <c r="AF101" s="599"/>
      <c r="AG101" s="599"/>
      <c r="AH101" s="599"/>
      <c r="AI101" s="599"/>
      <c r="AJ101" s="599"/>
      <c r="AK101" s="599"/>
      <c r="AL101" s="599"/>
      <c r="AM101" s="599"/>
      <c r="AN101" s="600"/>
      <c r="AO101" s="598"/>
      <c r="AP101" s="599"/>
      <c r="AQ101" s="599"/>
      <c r="AR101" s="599"/>
      <c r="AS101" s="599"/>
      <c r="AT101" s="599"/>
      <c r="AU101" s="599"/>
      <c r="AV101" s="599"/>
      <c r="AW101" s="599"/>
      <c r="AX101" s="601"/>
    </row>
    <row r="102" spans="1:51" ht="24.75" customHeight="1" x14ac:dyDescent="0.15">
      <c r="A102" s="115" t="s">
        <v>239</v>
      </c>
      <c r="B102" s="115"/>
      <c r="C102" s="115"/>
      <c r="D102" s="115"/>
      <c r="E102" s="598" t="s">
        <v>570</v>
      </c>
      <c r="F102" s="599"/>
      <c r="G102" s="599"/>
      <c r="H102" s="599"/>
      <c r="I102" s="599"/>
      <c r="J102" s="599"/>
      <c r="K102" s="599"/>
      <c r="L102" s="599"/>
      <c r="M102" s="599"/>
      <c r="N102" s="599"/>
      <c r="O102" s="599"/>
      <c r="P102" s="600"/>
      <c r="Q102" s="598"/>
      <c r="R102" s="599"/>
      <c r="S102" s="599"/>
      <c r="T102" s="599"/>
      <c r="U102" s="599"/>
      <c r="V102" s="599"/>
      <c r="W102" s="599"/>
      <c r="X102" s="599"/>
      <c r="Y102" s="599"/>
      <c r="Z102" s="599"/>
      <c r="AA102" s="599"/>
      <c r="AB102" s="600"/>
      <c r="AC102" s="598"/>
      <c r="AD102" s="599"/>
      <c r="AE102" s="599"/>
      <c r="AF102" s="599"/>
      <c r="AG102" s="599"/>
      <c r="AH102" s="599"/>
      <c r="AI102" s="599"/>
      <c r="AJ102" s="599"/>
      <c r="AK102" s="599"/>
      <c r="AL102" s="599"/>
      <c r="AM102" s="599"/>
      <c r="AN102" s="600"/>
      <c r="AO102" s="598"/>
      <c r="AP102" s="599"/>
      <c r="AQ102" s="599"/>
      <c r="AR102" s="599"/>
      <c r="AS102" s="599"/>
      <c r="AT102" s="599"/>
      <c r="AU102" s="599"/>
      <c r="AV102" s="599"/>
      <c r="AW102" s="599"/>
      <c r="AX102" s="601"/>
    </row>
    <row r="103" spans="1:51" ht="24.75" customHeight="1" x14ac:dyDescent="0.15">
      <c r="A103" s="115" t="s">
        <v>238</v>
      </c>
      <c r="B103" s="115"/>
      <c r="C103" s="115"/>
      <c r="D103" s="115"/>
      <c r="E103" s="598" t="s">
        <v>570</v>
      </c>
      <c r="F103" s="599"/>
      <c r="G103" s="599"/>
      <c r="H103" s="599"/>
      <c r="I103" s="599"/>
      <c r="J103" s="599"/>
      <c r="K103" s="599"/>
      <c r="L103" s="599"/>
      <c r="M103" s="599"/>
      <c r="N103" s="599"/>
      <c r="O103" s="599"/>
      <c r="P103" s="600"/>
      <c r="Q103" s="598"/>
      <c r="R103" s="599"/>
      <c r="S103" s="599"/>
      <c r="T103" s="599"/>
      <c r="U103" s="599"/>
      <c r="V103" s="599"/>
      <c r="W103" s="599"/>
      <c r="X103" s="599"/>
      <c r="Y103" s="599"/>
      <c r="Z103" s="599"/>
      <c r="AA103" s="599"/>
      <c r="AB103" s="600"/>
      <c r="AC103" s="598"/>
      <c r="AD103" s="599"/>
      <c r="AE103" s="599"/>
      <c r="AF103" s="599"/>
      <c r="AG103" s="599"/>
      <c r="AH103" s="599"/>
      <c r="AI103" s="599"/>
      <c r="AJ103" s="599"/>
      <c r="AK103" s="599"/>
      <c r="AL103" s="599"/>
      <c r="AM103" s="599"/>
      <c r="AN103" s="600"/>
      <c r="AO103" s="598"/>
      <c r="AP103" s="599"/>
      <c r="AQ103" s="599"/>
      <c r="AR103" s="599"/>
      <c r="AS103" s="599"/>
      <c r="AT103" s="599"/>
      <c r="AU103" s="599"/>
      <c r="AV103" s="599"/>
      <c r="AW103" s="599"/>
      <c r="AX103" s="601"/>
    </row>
    <row r="104" spans="1:51" ht="24.75" customHeight="1" x14ac:dyDescent="0.15">
      <c r="A104" s="115" t="s">
        <v>237</v>
      </c>
      <c r="B104" s="115"/>
      <c r="C104" s="115"/>
      <c r="D104" s="115"/>
      <c r="E104" s="598" t="s">
        <v>580</v>
      </c>
      <c r="F104" s="599"/>
      <c r="G104" s="599"/>
      <c r="H104" s="599"/>
      <c r="I104" s="599"/>
      <c r="J104" s="599"/>
      <c r="K104" s="599"/>
      <c r="L104" s="599"/>
      <c r="M104" s="599"/>
      <c r="N104" s="599"/>
      <c r="O104" s="599"/>
      <c r="P104" s="600"/>
      <c r="Q104" s="598"/>
      <c r="R104" s="599"/>
      <c r="S104" s="599"/>
      <c r="T104" s="599"/>
      <c r="U104" s="599"/>
      <c r="V104" s="599"/>
      <c r="W104" s="599"/>
      <c r="X104" s="599"/>
      <c r="Y104" s="599"/>
      <c r="Z104" s="599"/>
      <c r="AA104" s="599"/>
      <c r="AB104" s="600"/>
      <c r="AC104" s="598"/>
      <c r="AD104" s="599"/>
      <c r="AE104" s="599"/>
      <c r="AF104" s="599"/>
      <c r="AG104" s="599"/>
      <c r="AH104" s="599"/>
      <c r="AI104" s="599"/>
      <c r="AJ104" s="599"/>
      <c r="AK104" s="599"/>
      <c r="AL104" s="599"/>
      <c r="AM104" s="599"/>
      <c r="AN104" s="600"/>
      <c r="AO104" s="598"/>
      <c r="AP104" s="599"/>
      <c r="AQ104" s="599"/>
      <c r="AR104" s="599"/>
      <c r="AS104" s="599"/>
      <c r="AT104" s="599"/>
      <c r="AU104" s="599"/>
      <c r="AV104" s="599"/>
      <c r="AW104" s="599"/>
      <c r="AX104" s="601"/>
    </row>
    <row r="105" spans="1:51" ht="24.75" customHeight="1" x14ac:dyDescent="0.15">
      <c r="A105" s="115" t="s">
        <v>383</v>
      </c>
      <c r="B105" s="115"/>
      <c r="C105" s="115"/>
      <c r="D105" s="115"/>
      <c r="E105" s="617" t="s">
        <v>565</v>
      </c>
      <c r="F105" s="618"/>
      <c r="G105" s="618"/>
      <c r="H105" s="59" t="str">
        <f>IF(E105="","","-")</f>
        <v>-</v>
      </c>
      <c r="I105" s="618" t="s">
        <v>581</v>
      </c>
      <c r="J105" s="618"/>
      <c r="K105" s="59" t="str">
        <f>IF(I105="","","-")</f>
        <v>-</v>
      </c>
      <c r="L105" s="85">
        <v>1</v>
      </c>
      <c r="M105" s="85"/>
      <c r="N105" s="59" t="str">
        <f>IF(O105="","","-")</f>
        <v/>
      </c>
      <c r="O105" s="615"/>
      <c r="P105" s="616"/>
      <c r="Q105" s="617"/>
      <c r="R105" s="618"/>
      <c r="S105" s="618"/>
      <c r="T105" s="59" t="str">
        <f>IF(Q105="","","-")</f>
        <v/>
      </c>
      <c r="U105" s="618"/>
      <c r="V105" s="618"/>
      <c r="W105" s="59" t="str">
        <f>IF(U105="","","-")</f>
        <v/>
      </c>
      <c r="X105" s="85"/>
      <c r="Y105" s="85"/>
      <c r="Z105" s="59" t="str">
        <f>IF(AA105="","","-")</f>
        <v/>
      </c>
      <c r="AA105" s="615"/>
      <c r="AB105" s="616"/>
      <c r="AC105" s="617"/>
      <c r="AD105" s="618"/>
      <c r="AE105" s="618"/>
      <c r="AF105" s="59" t="str">
        <f>IF(AC105="","","-")</f>
        <v/>
      </c>
      <c r="AG105" s="618"/>
      <c r="AH105" s="618"/>
      <c r="AI105" s="59" t="str">
        <f>IF(AG105="","","-")</f>
        <v/>
      </c>
      <c r="AJ105" s="85"/>
      <c r="AK105" s="85"/>
      <c r="AL105" s="59" t="str">
        <f>IF(AM105="","","-")</f>
        <v/>
      </c>
      <c r="AM105" s="615"/>
      <c r="AN105" s="616"/>
      <c r="AO105" s="617"/>
      <c r="AP105" s="618"/>
      <c r="AQ105" s="59" t="str">
        <f>IF(AO105="","","-")</f>
        <v/>
      </c>
      <c r="AR105" s="618"/>
      <c r="AS105" s="618"/>
      <c r="AT105" s="59" t="str">
        <f>IF(AR105="","","-")</f>
        <v/>
      </c>
      <c r="AU105" s="85"/>
      <c r="AV105" s="85"/>
      <c r="AW105" s="59" t="str">
        <f>IF(AX105="","","-")</f>
        <v/>
      </c>
      <c r="AX105" s="61"/>
    </row>
    <row r="106" spans="1:51" ht="24.75" customHeight="1" x14ac:dyDescent="0.15">
      <c r="A106" s="115" t="s">
        <v>554</v>
      </c>
      <c r="B106" s="115"/>
      <c r="C106" s="115"/>
      <c r="D106" s="115"/>
      <c r="E106" s="617" t="s">
        <v>565</v>
      </c>
      <c r="F106" s="618"/>
      <c r="G106" s="618"/>
      <c r="H106" s="59"/>
      <c r="I106" s="618"/>
      <c r="J106" s="618"/>
      <c r="K106" s="59"/>
      <c r="L106" s="85">
        <v>36</v>
      </c>
      <c r="M106" s="85"/>
      <c r="N106" s="59" t="str">
        <f>IF(O106="","","-")</f>
        <v/>
      </c>
      <c r="O106" s="615"/>
      <c r="P106" s="616"/>
      <c r="Q106" s="617"/>
      <c r="R106" s="618"/>
      <c r="S106" s="618"/>
      <c r="T106" s="59" t="str">
        <f>IF(Q106="","","-")</f>
        <v/>
      </c>
      <c r="U106" s="618"/>
      <c r="V106" s="618"/>
      <c r="W106" s="59" t="str">
        <f>IF(U106="","","-")</f>
        <v/>
      </c>
      <c r="X106" s="85"/>
      <c r="Y106" s="85"/>
      <c r="Z106" s="59" t="str">
        <f>IF(AA106="","","-")</f>
        <v/>
      </c>
      <c r="AA106" s="615"/>
      <c r="AB106" s="616"/>
      <c r="AC106" s="617"/>
      <c r="AD106" s="618"/>
      <c r="AE106" s="618"/>
      <c r="AF106" s="59" t="str">
        <f>IF(AC106="","","-")</f>
        <v/>
      </c>
      <c r="AG106" s="618"/>
      <c r="AH106" s="618"/>
      <c r="AI106" s="59" t="str">
        <f>IF(AG106="","","-")</f>
        <v/>
      </c>
      <c r="AJ106" s="85"/>
      <c r="AK106" s="85"/>
      <c r="AL106" s="59" t="str">
        <f>IF(AM106="","","-")</f>
        <v/>
      </c>
      <c r="AM106" s="615"/>
      <c r="AN106" s="616"/>
      <c r="AO106" s="617"/>
      <c r="AP106" s="618"/>
      <c r="AQ106" s="59" t="str">
        <f>IF(AO106="","","-")</f>
        <v/>
      </c>
      <c r="AR106" s="618"/>
      <c r="AS106" s="618"/>
      <c r="AT106" s="59" t="str">
        <f>IF(AR106="","","-")</f>
        <v/>
      </c>
      <c r="AU106" s="85"/>
      <c r="AV106" s="85"/>
      <c r="AW106" s="59" t="str">
        <f>IF(AX106="","","-")</f>
        <v/>
      </c>
      <c r="AX106" s="61"/>
    </row>
    <row r="107" spans="1:51" ht="24.75" customHeight="1" x14ac:dyDescent="0.15">
      <c r="A107" s="115" t="s">
        <v>351</v>
      </c>
      <c r="B107" s="115"/>
      <c r="C107" s="115"/>
      <c r="D107" s="115"/>
      <c r="E107" s="620">
        <v>2021</v>
      </c>
      <c r="F107" s="116"/>
      <c r="G107" s="618" t="s">
        <v>583</v>
      </c>
      <c r="H107" s="618"/>
      <c r="I107" s="618"/>
      <c r="J107" s="116">
        <v>20</v>
      </c>
      <c r="K107" s="116"/>
      <c r="L107" s="85">
        <v>25</v>
      </c>
      <c r="M107" s="85"/>
      <c r="N107" s="85"/>
      <c r="O107" s="116"/>
      <c r="P107" s="116"/>
      <c r="Q107" s="620"/>
      <c r="R107" s="116"/>
      <c r="S107" s="618"/>
      <c r="T107" s="618"/>
      <c r="U107" s="618"/>
      <c r="V107" s="116"/>
      <c r="W107" s="116"/>
      <c r="X107" s="85"/>
      <c r="Y107" s="85"/>
      <c r="Z107" s="85"/>
      <c r="AA107" s="116"/>
      <c r="AB107" s="619"/>
      <c r="AC107" s="620"/>
      <c r="AD107" s="116"/>
      <c r="AE107" s="618"/>
      <c r="AF107" s="618"/>
      <c r="AG107" s="618"/>
      <c r="AH107" s="116"/>
      <c r="AI107" s="116"/>
      <c r="AJ107" s="85"/>
      <c r="AK107" s="85"/>
      <c r="AL107" s="85"/>
      <c r="AM107" s="116"/>
      <c r="AN107" s="619"/>
      <c r="AO107" s="620"/>
      <c r="AP107" s="116"/>
      <c r="AQ107" s="618"/>
      <c r="AR107" s="618"/>
      <c r="AS107" s="618"/>
      <c r="AT107" s="116"/>
      <c r="AU107" s="116"/>
      <c r="AV107" s="85"/>
      <c r="AW107" s="85"/>
      <c r="AX107" s="61"/>
    </row>
    <row r="108" spans="1:51" ht="28.35" customHeight="1" x14ac:dyDescent="0.15">
      <c r="A108" s="225" t="s">
        <v>231</v>
      </c>
      <c r="B108" s="226"/>
      <c r="C108" s="226"/>
      <c r="D108" s="226"/>
      <c r="E108" s="226"/>
      <c r="F108" s="227"/>
      <c r="G108" s="46" t="s">
        <v>556</v>
      </c>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1" ht="28.35" customHeight="1" x14ac:dyDescent="0.15">
      <c r="A109" s="225"/>
      <c r="B109" s="226"/>
      <c r="C109" s="226"/>
      <c r="D109" s="226"/>
      <c r="E109" s="226"/>
      <c r="F109" s="22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1" ht="28.35" customHeight="1" x14ac:dyDescent="0.15">
      <c r="A110" s="225"/>
      <c r="B110" s="226"/>
      <c r="C110" s="226"/>
      <c r="D110" s="226"/>
      <c r="E110" s="226"/>
      <c r="F110" s="22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1" ht="28.35" customHeight="1" x14ac:dyDescent="0.15">
      <c r="A111" s="225"/>
      <c r="B111" s="226"/>
      <c r="C111" s="226"/>
      <c r="D111" s="226"/>
      <c r="E111" s="226"/>
      <c r="F111" s="22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1" ht="27.75" customHeight="1" x14ac:dyDescent="0.15">
      <c r="A112" s="225"/>
      <c r="B112" s="226"/>
      <c r="C112" s="226"/>
      <c r="D112" s="226"/>
      <c r="E112" s="226"/>
      <c r="F112" s="22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225"/>
      <c r="B113" s="226"/>
      <c r="C113" s="226"/>
      <c r="D113" s="226"/>
      <c r="E113" s="226"/>
      <c r="F113" s="227"/>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225"/>
      <c r="B114" s="226"/>
      <c r="C114" s="226"/>
      <c r="D114" s="226"/>
      <c r="E114" s="226"/>
      <c r="F114" s="227"/>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7.75" customHeight="1" x14ac:dyDescent="0.15">
      <c r="A115" s="225"/>
      <c r="B115" s="226"/>
      <c r="C115" s="226"/>
      <c r="D115" s="226"/>
      <c r="E115" s="226"/>
      <c r="F115" s="227"/>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8.35" customHeight="1" x14ac:dyDescent="0.15">
      <c r="A116" s="225"/>
      <c r="B116" s="226"/>
      <c r="C116" s="226"/>
      <c r="D116" s="226"/>
      <c r="E116" s="226"/>
      <c r="F116" s="227"/>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8.35" customHeight="1" x14ac:dyDescent="0.15">
      <c r="A117" s="225"/>
      <c r="B117" s="226"/>
      <c r="C117" s="226"/>
      <c r="D117" s="226"/>
      <c r="E117" s="226"/>
      <c r="F117" s="227"/>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8.35" customHeight="1" x14ac:dyDescent="0.15">
      <c r="A118" s="225"/>
      <c r="B118" s="226"/>
      <c r="C118" s="226"/>
      <c r="D118" s="226"/>
      <c r="E118" s="226"/>
      <c r="F118" s="227"/>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28.35" customHeight="1" x14ac:dyDescent="0.15">
      <c r="A119" s="225"/>
      <c r="B119" s="226"/>
      <c r="C119" s="226"/>
      <c r="D119" s="226"/>
      <c r="E119" s="226"/>
      <c r="F119" s="227"/>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28.35" customHeight="1" x14ac:dyDescent="0.15">
      <c r="A120" s="225"/>
      <c r="B120" s="226"/>
      <c r="C120" s="226"/>
      <c r="D120" s="226"/>
      <c r="E120" s="226"/>
      <c r="F120" s="227"/>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1" ht="24.75" customHeight="1" thickBot="1" x14ac:dyDescent="0.2">
      <c r="A121" s="621"/>
      <c r="B121" s="622"/>
      <c r="C121" s="622"/>
      <c r="D121" s="622"/>
      <c r="E121" s="622"/>
      <c r="F121" s="623"/>
      <c r="G121" s="36"/>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8"/>
    </row>
    <row r="122" spans="1:51" ht="24.75" customHeight="1" x14ac:dyDescent="0.15">
      <c r="A122" s="624" t="s">
        <v>233</v>
      </c>
      <c r="B122" s="625"/>
      <c r="C122" s="625"/>
      <c r="D122" s="625"/>
      <c r="E122" s="625"/>
      <c r="F122" s="626"/>
      <c r="G122" s="630" t="s">
        <v>636</v>
      </c>
      <c r="H122" s="631"/>
      <c r="I122" s="631"/>
      <c r="J122" s="631"/>
      <c r="K122" s="631"/>
      <c r="L122" s="631"/>
      <c r="M122" s="631"/>
      <c r="N122" s="631"/>
      <c r="O122" s="631"/>
      <c r="P122" s="631"/>
      <c r="Q122" s="631"/>
      <c r="R122" s="631"/>
      <c r="S122" s="631"/>
      <c r="T122" s="631"/>
      <c r="U122" s="631"/>
      <c r="V122" s="631"/>
      <c r="W122" s="631"/>
      <c r="X122" s="631"/>
      <c r="Y122" s="631"/>
      <c r="Z122" s="631"/>
      <c r="AA122" s="631"/>
      <c r="AB122" s="632"/>
      <c r="AC122" s="630" t="s">
        <v>213</v>
      </c>
      <c r="AD122" s="631"/>
      <c r="AE122" s="631"/>
      <c r="AF122" s="631"/>
      <c r="AG122" s="631"/>
      <c r="AH122" s="631"/>
      <c r="AI122" s="631"/>
      <c r="AJ122" s="631"/>
      <c r="AK122" s="631"/>
      <c r="AL122" s="631"/>
      <c r="AM122" s="631"/>
      <c r="AN122" s="631"/>
      <c r="AO122" s="631"/>
      <c r="AP122" s="631"/>
      <c r="AQ122" s="631"/>
      <c r="AR122" s="631"/>
      <c r="AS122" s="631"/>
      <c r="AT122" s="631"/>
      <c r="AU122" s="631"/>
      <c r="AV122" s="631"/>
      <c r="AW122" s="631"/>
      <c r="AX122" s="633"/>
    </row>
    <row r="123" spans="1:51" ht="24.75" customHeight="1" x14ac:dyDescent="0.15">
      <c r="A123" s="627"/>
      <c r="B123" s="628"/>
      <c r="C123" s="628"/>
      <c r="D123" s="628"/>
      <c r="E123" s="628"/>
      <c r="F123" s="629"/>
      <c r="G123" s="105" t="s">
        <v>15</v>
      </c>
      <c r="H123" s="634"/>
      <c r="I123" s="634"/>
      <c r="J123" s="634"/>
      <c r="K123" s="634"/>
      <c r="L123" s="635" t="s">
        <v>16</v>
      </c>
      <c r="M123" s="634"/>
      <c r="N123" s="634"/>
      <c r="O123" s="634"/>
      <c r="P123" s="634"/>
      <c r="Q123" s="634"/>
      <c r="R123" s="634"/>
      <c r="S123" s="634"/>
      <c r="T123" s="634"/>
      <c r="U123" s="634"/>
      <c r="V123" s="634"/>
      <c r="W123" s="634"/>
      <c r="X123" s="636"/>
      <c r="Y123" s="647" t="s">
        <v>17</v>
      </c>
      <c r="Z123" s="648"/>
      <c r="AA123" s="648"/>
      <c r="AB123" s="649"/>
      <c r="AC123" s="105" t="s">
        <v>15</v>
      </c>
      <c r="AD123" s="634"/>
      <c r="AE123" s="634"/>
      <c r="AF123" s="634"/>
      <c r="AG123" s="634"/>
      <c r="AH123" s="635" t="s">
        <v>16</v>
      </c>
      <c r="AI123" s="634"/>
      <c r="AJ123" s="634"/>
      <c r="AK123" s="634"/>
      <c r="AL123" s="634"/>
      <c r="AM123" s="634"/>
      <c r="AN123" s="634"/>
      <c r="AO123" s="634"/>
      <c r="AP123" s="634"/>
      <c r="AQ123" s="634"/>
      <c r="AR123" s="634"/>
      <c r="AS123" s="634"/>
      <c r="AT123" s="636"/>
      <c r="AU123" s="647" t="s">
        <v>17</v>
      </c>
      <c r="AV123" s="648"/>
      <c r="AW123" s="648"/>
      <c r="AX123" s="650"/>
    </row>
    <row r="124" spans="1:51" ht="24.75" customHeight="1" x14ac:dyDescent="0.15">
      <c r="A124" s="627"/>
      <c r="B124" s="628"/>
      <c r="C124" s="628"/>
      <c r="D124" s="628"/>
      <c r="E124" s="628"/>
      <c r="F124" s="629"/>
      <c r="G124" s="651" t="s">
        <v>591</v>
      </c>
      <c r="H124" s="652"/>
      <c r="I124" s="652"/>
      <c r="J124" s="652"/>
      <c r="K124" s="653"/>
      <c r="L124" s="654" t="s">
        <v>592</v>
      </c>
      <c r="M124" s="655"/>
      <c r="N124" s="655"/>
      <c r="O124" s="655"/>
      <c r="P124" s="655"/>
      <c r="Q124" s="655"/>
      <c r="R124" s="655"/>
      <c r="S124" s="655"/>
      <c r="T124" s="655"/>
      <c r="U124" s="655"/>
      <c r="V124" s="655"/>
      <c r="W124" s="655"/>
      <c r="X124" s="656"/>
      <c r="Y124" s="657">
        <v>17</v>
      </c>
      <c r="Z124" s="658"/>
      <c r="AA124" s="658"/>
      <c r="AB124" s="659"/>
      <c r="AC124" s="651" t="s">
        <v>639</v>
      </c>
      <c r="AD124" s="652"/>
      <c r="AE124" s="652"/>
      <c r="AF124" s="652"/>
      <c r="AG124" s="653"/>
      <c r="AH124" s="654" t="s">
        <v>639</v>
      </c>
      <c r="AI124" s="655"/>
      <c r="AJ124" s="655"/>
      <c r="AK124" s="655"/>
      <c r="AL124" s="655"/>
      <c r="AM124" s="655"/>
      <c r="AN124" s="655"/>
      <c r="AO124" s="655"/>
      <c r="AP124" s="655"/>
      <c r="AQ124" s="655"/>
      <c r="AR124" s="655"/>
      <c r="AS124" s="655"/>
      <c r="AT124" s="656"/>
      <c r="AU124" s="657" t="s">
        <v>639</v>
      </c>
      <c r="AV124" s="658"/>
      <c r="AW124" s="658"/>
      <c r="AX124" s="660"/>
    </row>
    <row r="125" spans="1:51" ht="24.75" customHeight="1" x14ac:dyDescent="0.15">
      <c r="A125" s="627"/>
      <c r="B125" s="628"/>
      <c r="C125" s="628"/>
      <c r="D125" s="628"/>
      <c r="E125" s="628"/>
      <c r="F125" s="629"/>
      <c r="G125" s="637"/>
      <c r="H125" s="638"/>
      <c r="I125" s="638"/>
      <c r="J125" s="638"/>
      <c r="K125" s="639"/>
      <c r="L125" s="640"/>
      <c r="M125" s="641"/>
      <c r="N125" s="641"/>
      <c r="O125" s="641"/>
      <c r="P125" s="641"/>
      <c r="Q125" s="641"/>
      <c r="R125" s="641"/>
      <c r="S125" s="641"/>
      <c r="T125" s="641"/>
      <c r="U125" s="641"/>
      <c r="V125" s="641"/>
      <c r="W125" s="641"/>
      <c r="X125" s="642"/>
      <c r="Y125" s="643"/>
      <c r="Z125" s="644"/>
      <c r="AA125" s="644"/>
      <c r="AB125" s="645"/>
      <c r="AC125" s="637"/>
      <c r="AD125" s="638"/>
      <c r="AE125" s="638"/>
      <c r="AF125" s="638"/>
      <c r="AG125" s="639"/>
      <c r="AH125" s="640"/>
      <c r="AI125" s="641"/>
      <c r="AJ125" s="641"/>
      <c r="AK125" s="641"/>
      <c r="AL125" s="641"/>
      <c r="AM125" s="641"/>
      <c r="AN125" s="641"/>
      <c r="AO125" s="641"/>
      <c r="AP125" s="641"/>
      <c r="AQ125" s="641"/>
      <c r="AR125" s="641"/>
      <c r="AS125" s="641"/>
      <c r="AT125" s="642"/>
      <c r="AU125" s="643"/>
      <c r="AV125" s="644"/>
      <c r="AW125" s="644"/>
      <c r="AX125" s="646"/>
    </row>
    <row r="126" spans="1:51" ht="24.75" customHeight="1" x14ac:dyDescent="0.15">
      <c r="A126" s="627"/>
      <c r="B126" s="628"/>
      <c r="C126" s="628"/>
      <c r="D126" s="628"/>
      <c r="E126" s="628"/>
      <c r="F126" s="629"/>
      <c r="G126" s="661" t="s">
        <v>18</v>
      </c>
      <c r="H126" s="662"/>
      <c r="I126" s="662"/>
      <c r="J126" s="662"/>
      <c r="K126" s="662"/>
      <c r="L126" s="663"/>
      <c r="M126" s="664"/>
      <c r="N126" s="664"/>
      <c r="O126" s="664"/>
      <c r="P126" s="664"/>
      <c r="Q126" s="664"/>
      <c r="R126" s="664"/>
      <c r="S126" s="664"/>
      <c r="T126" s="664"/>
      <c r="U126" s="664"/>
      <c r="V126" s="664"/>
      <c r="W126" s="664"/>
      <c r="X126" s="665"/>
      <c r="Y126" s="666">
        <f>SUM(Y124:AB125)</f>
        <v>17</v>
      </c>
      <c r="Z126" s="667"/>
      <c r="AA126" s="667"/>
      <c r="AB126" s="668"/>
      <c r="AC126" s="661" t="s">
        <v>18</v>
      </c>
      <c r="AD126" s="662"/>
      <c r="AE126" s="662"/>
      <c r="AF126" s="662"/>
      <c r="AG126" s="662"/>
      <c r="AH126" s="663"/>
      <c r="AI126" s="664"/>
      <c r="AJ126" s="664"/>
      <c r="AK126" s="664"/>
      <c r="AL126" s="664"/>
      <c r="AM126" s="664"/>
      <c r="AN126" s="664"/>
      <c r="AO126" s="664"/>
      <c r="AP126" s="664"/>
      <c r="AQ126" s="664"/>
      <c r="AR126" s="664"/>
      <c r="AS126" s="664"/>
      <c r="AT126" s="665"/>
      <c r="AU126" s="666">
        <f>SUM(AU124:AX125)</f>
        <v>0</v>
      </c>
      <c r="AV126" s="667"/>
      <c r="AW126" s="667"/>
      <c r="AX126" s="669"/>
    </row>
    <row r="127" spans="1:51" ht="0.6" customHeight="1" x14ac:dyDescent="0.15">
      <c r="A127" s="627"/>
      <c r="B127" s="628"/>
      <c r="C127" s="628"/>
      <c r="D127" s="628"/>
      <c r="E127" s="628"/>
      <c r="F127" s="629"/>
      <c r="G127" s="637"/>
      <c r="H127" s="638"/>
      <c r="I127" s="638"/>
      <c r="J127" s="638"/>
      <c r="K127" s="639"/>
      <c r="L127" s="640"/>
      <c r="M127" s="641"/>
      <c r="N127" s="641"/>
      <c r="O127" s="641"/>
      <c r="P127" s="641"/>
      <c r="Q127" s="641"/>
      <c r="R127" s="641"/>
      <c r="S127" s="641"/>
      <c r="T127" s="641"/>
      <c r="U127" s="641"/>
      <c r="V127" s="641"/>
      <c r="W127" s="641"/>
      <c r="X127" s="642"/>
      <c r="Y127" s="643"/>
      <c r="Z127" s="644"/>
      <c r="AA127" s="644"/>
      <c r="AB127" s="645"/>
      <c r="AC127" s="637"/>
      <c r="AD127" s="638"/>
      <c r="AE127" s="638"/>
      <c r="AF127" s="638"/>
      <c r="AG127" s="639"/>
      <c r="AH127" s="640"/>
      <c r="AI127" s="641"/>
      <c r="AJ127" s="641"/>
      <c r="AK127" s="641"/>
      <c r="AL127" s="641"/>
      <c r="AM127" s="641"/>
      <c r="AN127" s="641"/>
      <c r="AO127" s="641"/>
      <c r="AP127" s="641"/>
      <c r="AQ127" s="641"/>
      <c r="AR127" s="641"/>
      <c r="AS127" s="641"/>
      <c r="AT127" s="642"/>
      <c r="AU127" s="643"/>
      <c r="AV127" s="644"/>
      <c r="AW127" s="644"/>
      <c r="AX127" s="646"/>
      <c r="AY127" t="e">
        <f>#REF!</f>
        <v>#REF!</v>
      </c>
    </row>
    <row r="128" spans="1:51" ht="24.75" customHeight="1" x14ac:dyDescent="0.15">
      <c r="A128" s="4"/>
      <c r="B128" s="4"/>
      <c r="C128" s="4"/>
      <c r="D128" s="4"/>
      <c r="E128" s="4"/>
      <c r="F128" s="4"/>
      <c r="G128" s="7"/>
      <c r="H128" s="7"/>
      <c r="I128" s="7"/>
      <c r="J128" s="7"/>
      <c r="K128" s="7"/>
      <c r="L128" s="3"/>
      <c r="M128" s="7"/>
      <c r="N128" s="7"/>
      <c r="O128" s="7"/>
      <c r="P128" s="7"/>
      <c r="Q128" s="7"/>
      <c r="R128" s="7"/>
      <c r="S128" s="7"/>
      <c r="T128" s="7"/>
      <c r="U128" s="7"/>
      <c r="V128" s="7"/>
      <c r="W128" s="7"/>
      <c r="X128" s="7"/>
      <c r="Y128" s="8"/>
      <c r="Z128" s="8"/>
      <c r="AA128" s="8"/>
      <c r="AB128" s="8"/>
      <c r="AC128" s="7"/>
      <c r="AD128" s="7"/>
      <c r="AE128" s="7"/>
      <c r="AF128" s="7"/>
      <c r="AG128" s="7"/>
      <c r="AH128" s="3"/>
      <c r="AI128" s="7"/>
      <c r="AJ128" s="7"/>
      <c r="AK128" s="7"/>
      <c r="AL128" s="7"/>
      <c r="AM128" s="7"/>
      <c r="AN128" s="7"/>
      <c r="AO128" s="7"/>
      <c r="AP128" s="7"/>
      <c r="AQ128" s="7"/>
      <c r="AR128" s="7"/>
      <c r="AS128" s="7"/>
      <c r="AT128" s="7"/>
      <c r="AU128" s="8"/>
      <c r="AV128" s="8"/>
      <c r="AW128" s="8"/>
      <c r="AX128" s="8"/>
    </row>
    <row r="129" spans="1:50" ht="24.75" customHeight="1" x14ac:dyDescent="0.15"/>
    <row r="130" spans="1:50" ht="24.75" customHeight="1" x14ac:dyDescent="0.15">
      <c r="A130" s="9"/>
      <c r="B130" s="1" t="s">
        <v>26</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0" ht="24.75" customHeight="1" x14ac:dyDescent="0.15">
      <c r="A131" s="9"/>
      <c r="B131" s="39" t="s">
        <v>212</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0" ht="59.25" customHeight="1" x14ac:dyDescent="0.15">
      <c r="A132" s="670"/>
      <c r="B132" s="670"/>
      <c r="C132" s="670" t="s">
        <v>24</v>
      </c>
      <c r="D132" s="670"/>
      <c r="E132" s="670"/>
      <c r="F132" s="670"/>
      <c r="G132" s="670"/>
      <c r="H132" s="670"/>
      <c r="I132" s="670"/>
      <c r="J132" s="671" t="s">
        <v>180</v>
      </c>
      <c r="K132" s="115"/>
      <c r="L132" s="115"/>
      <c r="M132" s="115"/>
      <c r="N132" s="115"/>
      <c r="O132" s="115"/>
      <c r="P132" s="374" t="s">
        <v>25</v>
      </c>
      <c r="Q132" s="374"/>
      <c r="R132" s="374"/>
      <c r="S132" s="374"/>
      <c r="T132" s="374"/>
      <c r="U132" s="374"/>
      <c r="V132" s="374"/>
      <c r="W132" s="374"/>
      <c r="X132" s="374"/>
      <c r="Y132" s="672" t="s">
        <v>179</v>
      </c>
      <c r="Z132" s="673"/>
      <c r="AA132" s="673"/>
      <c r="AB132" s="673"/>
      <c r="AC132" s="671" t="s">
        <v>204</v>
      </c>
      <c r="AD132" s="671"/>
      <c r="AE132" s="671"/>
      <c r="AF132" s="671"/>
      <c r="AG132" s="671"/>
      <c r="AH132" s="672" t="s">
        <v>218</v>
      </c>
      <c r="AI132" s="670"/>
      <c r="AJ132" s="670"/>
      <c r="AK132" s="670"/>
      <c r="AL132" s="670" t="s">
        <v>19</v>
      </c>
      <c r="AM132" s="670"/>
      <c r="AN132" s="670"/>
      <c r="AO132" s="674"/>
      <c r="AP132" s="693" t="s">
        <v>181</v>
      </c>
      <c r="AQ132" s="693"/>
      <c r="AR132" s="693"/>
      <c r="AS132" s="693"/>
      <c r="AT132" s="693"/>
      <c r="AU132" s="693"/>
      <c r="AV132" s="693"/>
      <c r="AW132" s="693"/>
      <c r="AX132" s="693"/>
    </row>
    <row r="133" spans="1:50" ht="73.150000000000006" customHeight="1" x14ac:dyDescent="0.15">
      <c r="A133" s="681">
        <v>1</v>
      </c>
      <c r="B133" s="681">
        <v>1</v>
      </c>
      <c r="C133" s="682" t="s">
        <v>593</v>
      </c>
      <c r="D133" s="683"/>
      <c r="E133" s="683"/>
      <c r="F133" s="683"/>
      <c r="G133" s="683"/>
      <c r="H133" s="683"/>
      <c r="I133" s="683"/>
      <c r="J133" s="684">
        <v>3010001029968</v>
      </c>
      <c r="K133" s="685"/>
      <c r="L133" s="685"/>
      <c r="M133" s="685"/>
      <c r="N133" s="685"/>
      <c r="O133" s="685"/>
      <c r="P133" s="686" t="s">
        <v>594</v>
      </c>
      <c r="Q133" s="687"/>
      <c r="R133" s="687"/>
      <c r="S133" s="687"/>
      <c r="T133" s="687"/>
      <c r="U133" s="687"/>
      <c r="V133" s="687"/>
      <c r="W133" s="687"/>
      <c r="X133" s="687"/>
      <c r="Y133" s="688">
        <v>17</v>
      </c>
      <c r="Z133" s="689"/>
      <c r="AA133" s="689"/>
      <c r="AB133" s="690"/>
      <c r="AC133" s="691" t="s">
        <v>221</v>
      </c>
      <c r="AD133" s="692"/>
      <c r="AE133" s="692"/>
      <c r="AF133" s="692"/>
      <c r="AG133" s="692"/>
      <c r="AH133" s="675">
        <v>2</v>
      </c>
      <c r="AI133" s="676"/>
      <c r="AJ133" s="676"/>
      <c r="AK133" s="676"/>
      <c r="AL133" s="677" t="s">
        <v>584</v>
      </c>
      <c r="AM133" s="678"/>
      <c r="AN133" s="678"/>
      <c r="AO133" s="679"/>
      <c r="AP133" s="680" t="s">
        <v>595</v>
      </c>
      <c r="AQ133" s="680"/>
      <c r="AR133" s="680"/>
      <c r="AS133" s="680"/>
      <c r="AT133" s="680"/>
      <c r="AU133" s="680"/>
      <c r="AV133" s="680"/>
      <c r="AW133" s="680"/>
      <c r="AX133" s="680"/>
    </row>
  </sheetData>
  <sheetProtection formatRows="0"/>
  <dataConsolidate link="1"/>
  <mergeCells count="560">
    <mergeCell ref="E107:F107"/>
    <mergeCell ref="G107:I107"/>
    <mergeCell ref="J107:K107"/>
    <mergeCell ref="Q107:R107"/>
    <mergeCell ref="S107:U107"/>
    <mergeCell ref="V107:W107"/>
    <mergeCell ref="AC107:AD107"/>
    <mergeCell ref="AE107:AG107"/>
    <mergeCell ref="AH107:AI107"/>
    <mergeCell ref="AQ107:AS107"/>
    <mergeCell ref="E105:G105"/>
    <mergeCell ref="I105:J105"/>
    <mergeCell ref="L105:M105"/>
    <mergeCell ref="O105:P105"/>
    <mergeCell ref="Q105:S105"/>
    <mergeCell ref="U105:V105"/>
    <mergeCell ref="X105:Y105"/>
    <mergeCell ref="AR105:AS105"/>
    <mergeCell ref="AU105:AV105"/>
    <mergeCell ref="Y49:AA49"/>
    <mergeCell ref="AB49:AD49"/>
    <mergeCell ref="AE49:AH49"/>
    <mergeCell ref="AI49:AL49"/>
    <mergeCell ref="AP132:AX132"/>
    <mergeCell ref="A133:B133"/>
    <mergeCell ref="C133:I133"/>
    <mergeCell ref="J133:O133"/>
    <mergeCell ref="P133:X133"/>
    <mergeCell ref="Y133:AB133"/>
    <mergeCell ref="AC133:AG133"/>
    <mergeCell ref="AH133:AK133"/>
    <mergeCell ref="AL133:AO133"/>
    <mergeCell ref="AP133:AX133"/>
    <mergeCell ref="A132:B132"/>
    <mergeCell ref="C132:I132"/>
    <mergeCell ref="J132:O132"/>
    <mergeCell ref="P132:X132"/>
    <mergeCell ref="Y132:AB132"/>
    <mergeCell ref="AC132:AG132"/>
    <mergeCell ref="AH132:AK132"/>
    <mergeCell ref="AL132:AO13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Y123:AB123"/>
    <mergeCell ref="AC123:AG123"/>
    <mergeCell ref="AH123:AT123"/>
    <mergeCell ref="AU123:AX123"/>
    <mergeCell ref="G124:K124"/>
    <mergeCell ref="L124:X124"/>
    <mergeCell ref="Y124:AB124"/>
    <mergeCell ref="AC124:AG124"/>
    <mergeCell ref="AH124:AT124"/>
    <mergeCell ref="AU124:AX124"/>
    <mergeCell ref="AM107:AN107"/>
    <mergeCell ref="AO107:AP107"/>
    <mergeCell ref="A108:F121"/>
    <mergeCell ref="A122:F127"/>
    <mergeCell ref="G122:AB122"/>
    <mergeCell ref="AC122:AX122"/>
    <mergeCell ref="G123:K123"/>
    <mergeCell ref="L123:X123"/>
    <mergeCell ref="AA107:AB107"/>
    <mergeCell ref="AM106:AN106"/>
    <mergeCell ref="AO106:AP106"/>
    <mergeCell ref="AR106:AS106"/>
    <mergeCell ref="AU106:AV106"/>
    <mergeCell ref="A107:D107"/>
    <mergeCell ref="O107:P107"/>
    <mergeCell ref="U106:V106"/>
    <mergeCell ref="X106:Y106"/>
    <mergeCell ref="AA106:AB106"/>
    <mergeCell ref="AC106:AE106"/>
    <mergeCell ref="AG106:AH106"/>
    <mergeCell ref="AJ106:AK106"/>
    <mergeCell ref="A106:D106"/>
    <mergeCell ref="E106:G106"/>
    <mergeCell ref="I106:J106"/>
    <mergeCell ref="L106:M106"/>
    <mergeCell ref="O106:P106"/>
    <mergeCell ref="Q106:S106"/>
    <mergeCell ref="L107:N107"/>
    <mergeCell ref="A104:D104"/>
    <mergeCell ref="E104:P104"/>
    <mergeCell ref="Q104:AB104"/>
    <mergeCell ref="AC104:AN104"/>
    <mergeCell ref="AO104:AX104"/>
    <mergeCell ref="A105:D105"/>
    <mergeCell ref="A102:D102"/>
    <mergeCell ref="E102:P102"/>
    <mergeCell ref="Q102:AB102"/>
    <mergeCell ref="AC102:AN102"/>
    <mergeCell ref="AO102:AX102"/>
    <mergeCell ref="A103:D103"/>
    <mergeCell ref="E103:P103"/>
    <mergeCell ref="Q103:AB103"/>
    <mergeCell ref="AC103:AN103"/>
    <mergeCell ref="AO103:AX103"/>
    <mergeCell ref="A100:D100"/>
    <mergeCell ref="E100:P100"/>
    <mergeCell ref="Q100:AB100"/>
    <mergeCell ref="AC100:AN100"/>
    <mergeCell ref="AO100:AX100"/>
    <mergeCell ref="A101:D101"/>
    <mergeCell ref="E101:P101"/>
    <mergeCell ref="Q101:AB101"/>
    <mergeCell ref="AC101:AN101"/>
    <mergeCell ref="AO101:AX101"/>
    <mergeCell ref="AA105:AB105"/>
    <mergeCell ref="AC105:AE105"/>
    <mergeCell ref="AG105:AH105"/>
    <mergeCell ref="AJ105:AK105"/>
    <mergeCell ref="AM105:AN105"/>
    <mergeCell ref="AO105:AP105"/>
    <mergeCell ref="E98:P98"/>
    <mergeCell ref="Q98:AB98"/>
    <mergeCell ref="AC98:AN98"/>
    <mergeCell ref="AO98:AX98"/>
    <mergeCell ref="A99:D99"/>
    <mergeCell ref="E99:P99"/>
    <mergeCell ref="Q99:AB99"/>
    <mergeCell ref="AC99:AN99"/>
    <mergeCell ref="AO99:AX99"/>
    <mergeCell ref="A93:E93"/>
    <mergeCell ref="F93:AX93"/>
    <mergeCell ref="A94:AX94"/>
    <mergeCell ref="A95:AX95"/>
    <mergeCell ref="A96:AX96"/>
    <mergeCell ref="A97:D97"/>
    <mergeCell ref="E97:P97"/>
    <mergeCell ref="Q97:AB97"/>
    <mergeCell ref="AC97:AN97"/>
    <mergeCell ref="AO97:AX97"/>
    <mergeCell ref="A75:B78"/>
    <mergeCell ref="C75:AC75"/>
    <mergeCell ref="AD75:AF75"/>
    <mergeCell ref="AG75:AX75"/>
    <mergeCell ref="C76:AC76"/>
    <mergeCell ref="AD76:AF76"/>
    <mergeCell ref="AG76:AX76"/>
    <mergeCell ref="C77:AC77"/>
    <mergeCell ref="AD77:AF77"/>
    <mergeCell ref="AG77:AX77"/>
    <mergeCell ref="C78:AC78"/>
    <mergeCell ref="AD78:AF78"/>
    <mergeCell ref="C82:D82"/>
    <mergeCell ref="E82:G82"/>
    <mergeCell ref="H82:I82"/>
    <mergeCell ref="J82:L82"/>
    <mergeCell ref="M82:N82"/>
    <mergeCell ref="A79:B85"/>
    <mergeCell ref="C79:AC79"/>
    <mergeCell ref="AD79:AF79"/>
    <mergeCell ref="AG79:AX85"/>
    <mergeCell ref="J83:L83"/>
    <mergeCell ref="M83:N83"/>
    <mergeCell ref="C84:D84"/>
    <mergeCell ref="E84:G84"/>
    <mergeCell ref="H84:I84"/>
    <mergeCell ref="J84:L84"/>
    <mergeCell ref="M84:N84"/>
    <mergeCell ref="C85:D85"/>
    <mergeCell ref="E85:G85"/>
    <mergeCell ref="H85:I85"/>
    <mergeCell ref="J85:L85"/>
    <mergeCell ref="AD74:AF74"/>
    <mergeCell ref="AG74:AX74"/>
    <mergeCell ref="C71:AC71"/>
    <mergeCell ref="AD71:AF71"/>
    <mergeCell ref="AG71:AX71"/>
    <mergeCell ref="C72:AC72"/>
    <mergeCell ref="AD72:AF72"/>
    <mergeCell ref="AG72:AX72"/>
    <mergeCell ref="AD68:AF68"/>
    <mergeCell ref="AG68:AX68"/>
    <mergeCell ref="C69:AC69"/>
    <mergeCell ref="AD69:AF69"/>
    <mergeCell ref="AG69:AX69"/>
    <mergeCell ref="C70:AC70"/>
    <mergeCell ref="AD70:AF70"/>
    <mergeCell ref="AG70:AX70"/>
    <mergeCell ref="AG78:AX78"/>
    <mergeCell ref="A54:B59"/>
    <mergeCell ref="C54:D56"/>
    <mergeCell ref="E54:F54"/>
    <mergeCell ref="G54:AX54"/>
    <mergeCell ref="E55:F56"/>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AD73:AF73"/>
    <mergeCell ref="AG73:AX73"/>
    <mergeCell ref="C74:AC74"/>
    <mergeCell ref="U58:AX58"/>
    <mergeCell ref="G59:T59"/>
    <mergeCell ref="A60:AX60"/>
    <mergeCell ref="C61:AC61"/>
    <mergeCell ref="AD61:AF61"/>
    <mergeCell ref="AG61:AX61"/>
    <mergeCell ref="W55:AA55"/>
    <mergeCell ref="AB55:AX55"/>
    <mergeCell ref="W56:AA56"/>
    <mergeCell ref="AB56:AX56"/>
    <mergeCell ref="C57:D59"/>
    <mergeCell ref="E57:F59"/>
    <mergeCell ref="G57:I57"/>
    <mergeCell ref="J57:T57"/>
    <mergeCell ref="U57:AX57"/>
    <mergeCell ref="G58:T58"/>
    <mergeCell ref="A52:F53"/>
    <mergeCell ref="G52:AX53"/>
    <mergeCell ref="AM50:AP50"/>
    <mergeCell ref="AQ50:AT50"/>
    <mergeCell ref="AU50:AX50"/>
    <mergeCell ref="G49:O51"/>
    <mergeCell ref="P49:X51"/>
    <mergeCell ref="Y51:AA51"/>
    <mergeCell ref="AB51:AD51"/>
    <mergeCell ref="AE51:AH51"/>
    <mergeCell ref="AI51:AL51"/>
    <mergeCell ref="AM51:AP51"/>
    <mergeCell ref="AQ51:AT51"/>
    <mergeCell ref="AU51:AX51"/>
    <mergeCell ref="A38:F39"/>
    <mergeCell ref="G38:AX39"/>
    <mergeCell ref="A47:F51"/>
    <mergeCell ref="G47:O48"/>
    <mergeCell ref="P47:X48"/>
    <mergeCell ref="Y47:AA48"/>
    <mergeCell ref="AB47:AD48"/>
    <mergeCell ref="AQ45:AX45"/>
    <mergeCell ref="Y46:AA46"/>
    <mergeCell ref="AB46:AD46"/>
    <mergeCell ref="AE46:AH46"/>
    <mergeCell ref="AI46:AL46"/>
    <mergeCell ref="AM46:AP46"/>
    <mergeCell ref="AQ46:AX46"/>
    <mergeCell ref="G45:X46"/>
    <mergeCell ref="Y45:AA45"/>
    <mergeCell ref="AB45:AD45"/>
    <mergeCell ref="AE45:AH45"/>
    <mergeCell ref="AI45:AL45"/>
    <mergeCell ref="AM45:AP45"/>
    <mergeCell ref="AM49:AP49"/>
    <mergeCell ref="AQ49:AT49"/>
    <mergeCell ref="AU49:AX49"/>
    <mergeCell ref="Y50:AA50"/>
    <mergeCell ref="AM35:AP35"/>
    <mergeCell ref="AQ35:AT35"/>
    <mergeCell ref="AU35:AX35"/>
    <mergeCell ref="Y36:AA36"/>
    <mergeCell ref="AB36:AD36"/>
    <mergeCell ref="AE36:AH36"/>
    <mergeCell ref="AI37:AL37"/>
    <mergeCell ref="AE47:AH48"/>
    <mergeCell ref="AI47:AL48"/>
    <mergeCell ref="AM47:AP48"/>
    <mergeCell ref="AQ47:AT47"/>
    <mergeCell ref="AU47:AX47"/>
    <mergeCell ref="AQ48:AR48"/>
    <mergeCell ref="AS48:AT48"/>
    <mergeCell ref="AU48:AV48"/>
    <mergeCell ref="AW48:AX48"/>
    <mergeCell ref="AM37:AP37"/>
    <mergeCell ref="AQ37:AT37"/>
    <mergeCell ref="AU37:AX37"/>
    <mergeCell ref="A33:F37"/>
    <mergeCell ref="G33:O34"/>
    <mergeCell ref="P33:X34"/>
    <mergeCell ref="Y33:AA34"/>
    <mergeCell ref="AB33:AD34"/>
    <mergeCell ref="AE33:AH34"/>
    <mergeCell ref="AI33:AL34"/>
    <mergeCell ref="AM33:AP34"/>
    <mergeCell ref="A30:F32"/>
    <mergeCell ref="G30:X30"/>
    <mergeCell ref="Y30:AA30"/>
    <mergeCell ref="AB30:AD30"/>
    <mergeCell ref="AE30:AH30"/>
    <mergeCell ref="AI30:AL30"/>
    <mergeCell ref="AB32:AD32"/>
    <mergeCell ref="AE32:AH32"/>
    <mergeCell ref="AI32:AL32"/>
    <mergeCell ref="AM42:AP42"/>
    <mergeCell ref="AQ42:AT42"/>
    <mergeCell ref="AU42:AX42"/>
    <mergeCell ref="AQ33:AT33"/>
    <mergeCell ref="AU33:AX33"/>
    <mergeCell ref="A44:F46"/>
    <mergeCell ref="G44:X44"/>
    <mergeCell ref="Y44:AA44"/>
    <mergeCell ref="AB44:AD44"/>
    <mergeCell ref="AE44:AH44"/>
    <mergeCell ref="AI44:AL44"/>
    <mergeCell ref="AB50:AD50"/>
    <mergeCell ref="AE50:AH50"/>
    <mergeCell ref="AI50:AL50"/>
    <mergeCell ref="A27:F29"/>
    <mergeCell ref="G27:O27"/>
    <mergeCell ref="P27:X27"/>
    <mergeCell ref="Y27:AA27"/>
    <mergeCell ref="AB27:AD27"/>
    <mergeCell ref="AE27:AH27"/>
    <mergeCell ref="Y43:AA43"/>
    <mergeCell ref="AB43:AD43"/>
    <mergeCell ref="AE43:AH43"/>
    <mergeCell ref="AI43:AL43"/>
    <mergeCell ref="AM43:AP43"/>
    <mergeCell ref="AQ43:AT43"/>
    <mergeCell ref="AU43:AX43"/>
    <mergeCell ref="AI41:AL41"/>
    <mergeCell ref="AM41:AP41"/>
    <mergeCell ref="AQ41:AT41"/>
    <mergeCell ref="AU41:AX41"/>
    <mergeCell ref="G42:O43"/>
    <mergeCell ref="P42:X43"/>
    <mergeCell ref="Y42:AA42"/>
    <mergeCell ref="AB42:AD42"/>
    <mergeCell ref="AE42:AH42"/>
    <mergeCell ref="AI42:AL42"/>
    <mergeCell ref="AM32:AP32"/>
    <mergeCell ref="AQ32:AX32"/>
    <mergeCell ref="AQ34:AR34"/>
    <mergeCell ref="AS34:AT34"/>
    <mergeCell ref="AU34:AV34"/>
    <mergeCell ref="AB41:AD41"/>
    <mergeCell ref="AE41:AH41"/>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44:AP44"/>
    <mergeCell ref="AQ44:AX44"/>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Q31:AX31"/>
    <mergeCell ref="Y32:AA32"/>
    <mergeCell ref="A22:F25"/>
    <mergeCell ref="G22:O22"/>
    <mergeCell ref="P22:V22"/>
    <mergeCell ref="W22:AC22"/>
    <mergeCell ref="G25:O25"/>
    <mergeCell ref="P25:V25"/>
    <mergeCell ref="W25:AC25"/>
    <mergeCell ref="A26:F26"/>
    <mergeCell ref="G26:AX26"/>
    <mergeCell ref="A40:F40"/>
    <mergeCell ref="G40:AX40"/>
    <mergeCell ref="A41:F43"/>
    <mergeCell ref="G41:O41"/>
    <mergeCell ref="P41:X41"/>
    <mergeCell ref="Y41:AA41"/>
    <mergeCell ref="G28:O29"/>
    <mergeCell ref="P28:X29"/>
    <mergeCell ref="Y28:AA28"/>
    <mergeCell ref="AB28:AD28"/>
    <mergeCell ref="AD22:AX22"/>
    <mergeCell ref="G23:O23"/>
    <mergeCell ref="P23:V23"/>
    <mergeCell ref="W23:AC23"/>
    <mergeCell ref="AD23:AX25"/>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5:V56"/>
    <mergeCell ref="U59:AX5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5:N85"/>
    <mergeCell ref="C81:D81"/>
    <mergeCell ref="E81:G81"/>
    <mergeCell ref="H81:I81"/>
    <mergeCell ref="J81:L81"/>
    <mergeCell ref="M81:N81"/>
    <mergeCell ref="O81:AF81"/>
    <mergeCell ref="O82:AF82"/>
    <mergeCell ref="O83:AF83"/>
    <mergeCell ref="O84:AF84"/>
    <mergeCell ref="O85:AF85"/>
    <mergeCell ref="O80:AF80"/>
    <mergeCell ref="C80:N80"/>
    <mergeCell ref="X107:Z107"/>
    <mergeCell ref="AJ107:AL107"/>
    <mergeCell ref="C83:D83"/>
    <mergeCell ref="E83:G83"/>
    <mergeCell ref="H83:I83"/>
    <mergeCell ref="A88:AX88"/>
    <mergeCell ref="A89:AX89"/>
    <mergeCell ref="A90:AX90"/>
    <mergeCell ref="A91:E91"/>
    <mergeCell ref="F91:AX91"/>
    <mergeCell ref="A92:AX92"/>
    <mergeCell ref="A86:B87"/>
    <mergeCell ref="C86:F86"/>
    <mergeCell ref="G86:AX86"/>
    <mergeCell ref="C87:F87"/>
    <mergeCell ref="G87:AX87"/>
    <mergeCell ref="A98:D98"/>
    <mergeCell ref="AT107:AU107"/>
    <mergeCell ref="AV107:AW107"/>
  </mergeCells>
  <phoneticPr fontId="6"/>
  <conditionalFormatting sqref="P14:AQ14 Y125 AU125">
    <cfRule type="expression" dxfId="695" priority="905">
      <formula>IF(RIGHT(TEXT(P14,"0.#"),1)=".",FALSE,TRUE)</formula>
    </cfRule>
    <cfRule type="expression" dxfId="694" priority="906">
      <formula>IF(RIGHT(TEXT(P14,"0.#"),1)=".",TRUE,FALSE)</formula>
    </cfRule>
  </conditionalFormatting>
  <conditionalFormatting sqref="P18:AX18">
    <cfRule type="expression" dxfId="693" priority="903">
      <formula>IF(RIGHT(TEXT(P18,"0.#"),1)=".",FALSE,TRUE)</formula>
    </cfRule>
    <cfRule type="expression" dxfId="692" priority="904">
      <formula>IF(RIGHT(TEXT(P18,"0.#"),1)=".",TRUE,FALSE)</formula>
    </cfRule>
  </conditionalFormatting>
  <conditionalFormatting sqref="Y126">
    <cfRule type="expression" dxfId="691" priority="899">
      <formula>IF(RIGHT(TEXT(Y126,"0.#"),1)=".",FALSE,TRUE)</formula>
    </cfRule>
    <cfRule type="expression" dxfId="690" priority="900">
      <formula>IF(RIGHT(TEXT(Y126,"0.#"),1)=".",TRUE,FALSE)</formula>
    </cfRule>
  </conditionalFormatting>
  <conditionalFormatting sqref="P16:AQ17 P15:AX15 P13:AX13">
    <cfRule type="expression" dxfId="689" priority="897">
      <formula>IF(RIGHT(TEXT(P13,"0.#"),1)=".",FALSE,TRUE)</formula>
    </cfRule>
    <cfRule type="expression" dxfId="688" priority="898">
      <formula>IF(RIGHT(TEXT(P13,"0.#"),1)=".",TRUE,FALSE)</formula>
    </cfRule>
  </conditionalFormatting>
  <conditionalFormatting sqref="P19:AJ19">
    <cfRule type="expression" dxfId="687" priority="895">
      <formula>IF(RIGHT(TEXT(P19,"0.#"),1)=".",FALSE,TRUE)</formula>
    </cfRule>
    <cfRule type="expression" dxfId="686" priority="896">
      <formula>IF(RIGHT(TEXT(P19,"0.#"),1)=".",TRUE,FALSE)</formula>
    </cfRule>
  </conditionalFormatting>
  <conditionalFormatting sqref="AE28 AQ28">
    <cfRule type="expression" dxfId="685" priority="893">
      <formula>IF(RIGHT(TEXT(AE28,"0.#"),1)=".",FALSE,TRUE)</formula>
    </cfRule>
    <cfRule type="expression" dxfId="684" priority="894">
      <formula>IF(RIGHT(TEXT(AE28,"0.#"),1)=".",TRUE,FALSE)</formula>
    </cfRule>
  </conditionalFormatting>
  <conditionalFormatting sqref="Y124">
    <cfRule type="expression" dxfId="683" priority="891">
      <formula>IF(RIGHT(TEXT(Y124,"0.#"),1)=".",FALSE,TRUE)</formula>
    </cfRule>
    <cfRule type="expression" dxfId="682" priority="892">
      <formula>IF(RIGHT(TEXT(Y124,"0.#"),1)=".",TRUE,FALSE)</formula>
    </cfRule>
  </conditionalFormatting>
  <conditionalFormatting sqref="AU126">
    <cfRule type="expression" dxfId="681" priority="887">
      <formula>IF(RIGHT(TEXT(AU126,"0.#"),1)=".",FALSE,TRUE)</formula>
    </cfRule>
    <cfRule type="expression" dxfId="680" priority="888">
      <formula>IF(RIGHT(TEXT(AU126,"0.#"),1)=".",TRUE,FALSE)</formula>
    </cfRule>
  </conditionalFormatting>
  <conditionalFormatting sqref="AU124">
    <cfRule type="expression" dxfId="679" priority="885">
      <formula>IF(RIGHT(TEXT(AU124,"0.#"),1)=".",FALSE,TRUE)</formula>
    </cfRule>
    <cfRule type="expression" dxfId="678" priority="886">
      <formula>IF(RIGHT(TEXT(AU124,"0.#"),1)=".",TRUE,FALSE)</formula>
    </cfRule>
  </conditionalFormatting>
  <conditionalFormatting sqref="Y127">
    <cfRule type="expression" dxfId="677" priority="883">
      <formula>IF(RIGHT(TEXT(Y127,"0.#"),1)=".",FALSE,TRUE)</formula>
    </cfRule>
    <cfRule type="expression" dxfId="676" priority="884">
      <formula>IF(RIGHT(TEXT(Y127,"0.#"),1)=".",TRUE,FALSE)</formula>
    </cfRule>
  </conditionalFormatting>
  <conditionalFormatting sqref="AU127">
    <cfRule type="expression" dxfId="675" priority="877">
      <formula>IF(RIGHT(TEXT(AU127,"0.#"),1)=".",FALSE,TRUE)</formula>
    </cfRule>
    <cfRule type="expression" dxfId="674" priority="878">
      <formula>IF(RIGHT(TEXT(AU127,"0.#"),1)=".",TRUE,FALSE)</formula>
    </cfRule>
  </conditionalFormatting>
  <conditionalFormatting sqref="AI28">
    <cfRule type="expression" dxfId="673" priority="871">
      <formula>IF(RIGHT(TEXT(AI28,"0.#"),1)=".",FALSE,TRUE)</formula>
    </cfRule>
    <cfRule type="expression" dxfId="672" priority="872">
      <formula>IF(RIGHT(TEXT(AI28,"0.#"),1)=".",TRUE,FALSE)</formula>
    </cfRule>
  </conditionalFormatting>
  <conditionalFormatting sqref="AM28">
    <cfRule type="expression" dxfId="671" priority="869">
      <formula>IF(RIGHT(TEXT(AM28,"0.#"),1)=".",FALSE,TRUE)</formula>
    </cfRule>
    <cfRule type="expression" dxfId="670" priority="870">
      <formula>IF(RIGHT(TEXT(AM28,"0.#"),1)=".",TRUE,FALSE)</formula>
    </cfRule>
  </conditionalFormatting>
  <conditionalFormatting sqref="AE29">
    <cfRule type="expression" dxfId="669" priority="867">
      <formula>IF(RIGHT(TEXT(AE29,"0.#"),1)=".",FALSE,TRUE)</formula>
    </cfRule>
    <cfRule type="expression" dxfId="668" priority="868">
      <formula>IF(RIGHT(TEXT(AE29,"0.#"),1)=".",TRUE,FALSE)</formula>
    </cfRule>
  </conditionalFormatting>
  <conditionalFormatting sqref="AI29">
    <cfRule type="expression" dxfId="667" priority="865">
      <formula>IF(RIGHT(TEXT(AI29,"0.#"),1)=".",FALSE,TRUE)</formula>
    </cfRule>
    <cfRule type="expression" dxfId="666" priority="866">
      <formula>IF(RIGHT(TEXT(AI29,"0.#"),1)=".",TRUE,FALSE)</formula>
    </cfRule>
  </conditionalFormatting>
  <conditionalFormatting sqref="AM29">
    <cfRule type="expression" dxfId="665" priority="863">
      <formula>IF(RIGHT(TEXT(AM29,"0.#"),1)=".",FALSE,TRUE)</formula>
    </cfRule>
    <cfRule type="expression" dxfId="664" priority="864">
      <formula>IF(RIGHT(TEXT(AM29,"0.#"),1)=".",TRUE,FALSE)</formula>
    </cfRule>
  </conditionalFormatting>
  <conditionalFormatting sqref="AQ29">
    <cfRule type="expression" dxfId="663" priority="861">
      <formula>IF(RIGHT(TEXT(AQ29,"0.#"),1)=".",FALSE,TRUE)</formula>
    </cfRule>
    <cfRule type="expression" dxfId="662" priority="862">
      <formula>IF(RIGHT(TEXT(AQ29,"0.#"),1)=".",TRUE,FALSE)</formula>
    </cfRule>
  </conditionalFormatting>
  <conditionalFormatting sqref="AL133:AO133">
    <cfRule type="expression" dxfId="639" priority="823">
      <formula>IF(AND(AL133&gt;=0, RIGHT(TEXT(AL133,"0.#"),1)&lt;&gt;"."),TRUE,FALSE)</formula>
    </cfRule>
    <cfRule type="expression" dxfId="638" priority="824">
      <formula>IF(AND(AL133&gt;=0, RIGHT(TEXT(AL133,"0.#"),1)="."),TRUE,FALSE)</formula>
    </cfRule>
    <cfRule type="expression" dxfId="637" priority="825">
      <formula>IF(AND(AL133&lt;0, RIGHT(TEXT(AL133,"0.#"),1)&lt;&gt;"."),TRUE,FALSE)</formula>
    </cfRule>
    <cfRule type="expression" dxfId="636" priority="826">
      <formula>IF(AND(AL133&lt;0, RIGHT(TEXT(AL133,"0.#"),1)="."),TRUE,FALSE)</formula>
    </cfRule>
  </conditionalFormatting>
  <conditionalFormatting sqref="Y133">
    <cfRule type="expression" dxfId="635" priority="821">
      <formula>IF(RIGHT(TEXT(Y133,"0.#"),1)=".",FALSE,TRUE)</formula>
    </cfRule>
    <cfRule type="expression" dxfId="634" priority="822">
      <formula>IF(RIGHT(TEXT(Y133,"0.#"),1)=".",TRUE,FALSE)</formula>
    </cfRule>
  </conditionalFormatting>
  <conditionalFormatting sqref="W23">
    <cfRule type="expression" dxfId="633" priority="819">
      <formula>IF(RIGHT(TEXT(W23,"0.#"),1)=".",FALSE,TRUE)</formula>
    </cfRule>
    <cfRule type="expression" dxfId="632" priority="820">
      <formula>IF(RIGHT(TEXT(W23,"0.#"),1)=".",TRUE,FALSE)</formula>
    </cfRule>
  </conditionalFormatting>
  <conditionalFormatting sqref="W24">
    <cfRule type="expression" dxfId="631" priority="817">
      <formula>IF(RIGHT(TEXT(W24,"0.#"),1)=".",FALSE,TRUE)</formula>
    </cfRule>
    <cfRule type="expression" dxfId="630" priority="818">
      <formula>IF(RIGHT(TEXT(W24,"0.#"),1)=".",TRUE,FALSE)</formula>
    </cfRule>
  </conditionalFormatting>
  <conditionalFormatting sqref="P23">
    <cfRule type="expression" dxfId="627" priority="813">
      <formula>IF(RIGHT(TEXT(P23,"0.#"),1)=".",FALSE,TRUE)</formula>
    </cfRule>
    <cfRule type="expression" dxfId="626" priority="814">
      <formula>IF(RIGHT(TEXT(P23,"0.#"),1)=".",TRUE,FALSE)</formula>
    </cfRule>
  </conditionalFormatting>
  <conditionalFormatting sqref="P24">
    <cfRule type="expression" dxfId="625" priority="811">
      <formula>IF(RIGHT(TEXT(P24,"0.#"),1)=".",FALSE,TRUE)</formula>
    </cfRule>
    <cfRule type="expression" dxfId="624" priority="812">
      <formula>IF(RIGHT(TEXT(P24,"0.#"),1)=".",TRUE,FALSE)</formula>
    </cfRule>
  </conditionalFormatting>
  <conditionalFormatting sqref="AU29">
    <cfRule type="expression" dxfId="577" priority="677">
      <formula>IF(RIGHT(TEXT(AU29,"0.#"),1)=".",FALSE,TRUE)</formula>
    </cfRule>
    <cfRule type="expression" dxfId="576" priority="678">
      <formula>IF(RIGHT(TEXT(AU29,"0.#"),1)=".",TRUE,FALSE)</formula>
    </cfRule>
  </conditionalFormatting>
  <conditionalFormatting sqref="AU28">
    <cfRule type="expression" dxfId="575" priority="679">
      <formula>IF(RIGHT(TEXT(AU28,"0.#"),1)=".",FALSE,TRUE)</formula>
    </cfRule>
    <cfRule type="expression" dxfId="574" priority="680">
      <formula>IF(RIGHT(TEXT(AU28,"0.#"),1)=".",TRUE,FALSE)</formula>
    </cfRule>
  </conditionalFormatting>
  <conditionalFormatting sqref="P25:AC25">
    <cfRule type="expression" dxfId="573" priority="675">
      <formula>IF(RIGHT(TEXT(P25,"0.#"),1)=".",FALSE,TRUE)</formula>
    </cfRule>
    <cfRule type="expression" dxfId="572" priority="676">
      <formula>IF(RIGHT(TEXT(P25,"0.#"),1)=".",TRUE,FALSE)</formula>
    </cfRule>
  </conditionalFormatting>
  <conditionalFormatting sqref="AM37">
    <cfRule type="expression" dxfId="571" priority="657">
      <formula>IF(RIGHT(TEXT(AM37,"0.#"),1)=".",FALSE,TRUE)</formula>
    </cfRule>
    <cfRule type="expression" dxfId="570" priority="658">
      <formula>IF(RIGHT(TEXT(AM37,"0.#"),1)=".",TRUE,FALSE)</formula>
    </cfRule>
  </conditionalFormatting>
  <conditionalFormatting sqref="AM36">
    <cfRule type="expression" dxfId="569" priority="659">
      <formula>IF(RIGHT(TEXT(AM36,"0.#"),1)=".",FALSE,TRUE)</formula>
    </cfRule>
    <cfRule type="expression" dxfId="568" priority="660">
      <formula>IF(RIGHT(TEXT(AM36,"0.#"),1)=".",TRUE,FALSE)</formula>
    </cfRule>
  </conditionalFormatting>
  <conditionalFormatting sqref="AE35">
    <cfRule type="expression" dxfId="567" priority="673">
      <formula>IF(RIGHT(TEXT(AE35,"0.#"),1)=".",FALSE,TRUE)</formula>
    </cfRule>
    <cfRule type="expression" dxfId="566" priority="674">
      <formula>IF(RIGHT(TEXT(AE35,"0.#"),1)=".",TRUE,FALSE)</formula>
    </cfRule>
  </conditionalFormatting>
  <conditionalFormatting sqref="AQ35:AQ37">
    <cfRule type="expression" dxfId="565" priority="655">
      <formula>IF(RIGHT(TEXT(AQ35,"0.#"),1)=".",FALSE,TRUE)</formula>
    </cfRule>
    <cfRule type="expression" dxfId="564" priority="656">
      <formula>IF(RIGHT(TEXT(AQ35,"0.#"),1)=".",TRUE,FALSE)</formula>
    </cfRule>
  </conditionalFormatting>
  <conditionalFormatting sqref="AU35:AU37">
    <cfRule type="expression" dxfId="563" priority="653">
      <formula>IF(RIGHT(TEXT(AU35,"0.#"),1)=".",FALSE,TRUE)</formula>
    </cfRule>
    <cfRule type="expression" dxfId="562" priority="654">
      <formula>IF(RIGHT(TEXT(AU35,"0.#"),1)=".",TRUE,FALSE)</formula>
    </cfRule>
  </conditionalFormatting>
  <conditionalFormatting sqref="AI37">
    <cfRule type="expression" dxfId="561" priority="667">
      <formula>IF(RIGHT(TEXT(AI37,"0.#"),1)=".",FALSE,TRUE)</formula>
    </cfRule>
    <cfRule type="expression" dxfId="560" priority="668">
      <formula>IF(RIGHT(TEXT(AI37,"0.#"),1)=".",TRUE,FALSE)</formula>
    </cfRule>
  </conditionalFormatting>
  <conditionalFormatting sqref="AE36">
    <cfRule type="expression" dxfId="559" priority="671">
      <formula>IF(RIGHT(TEXT(AE36,"0.#"),1)=".",FALSE,TRUE)</formula>
    </cfRule>
    <cfRule type="expression" dxfId="558" priority="672">
      <formula>IF(RIGHT(TEXT(AE36,"0.#"),1)=".",TRUE,FALSE)</formula>
    </cfRule>
  </conditionalFormatting>
  <conditionalFormatting sqref="AE37">
    <cfRule type="expression" dxfId="557" priority="669">
      <formula>IF(RIGHT(TEXT(AE37,"0.#"),1)=".",FALSE,TRUE)</formula>
    </cfRule>
    <cfRule type="expression" dxfId="556" priority="670">
      <formula>IF(RIGHT(TEXT(AE37,"0.#"),1)=".",TRUE,FALSE)</formula>
    </cfRule>
  </conditionalFormatting>
  <conditionalFormatting sqref="AM35">
    <cfRule type="expression" dxfId="555" priority="661">
      <formula>IF(RIGHT(TEXT(AM35,"0.#"),1)=".",FALSE,TRUE)</formula>
    </cfRule>
    <cfRule type="expression" dxfId="554" priority="662">
      <formula>IF(RIGHT(TEXT(AM35,"0.#"),1)=".",TRUE,FALSE)</formula>
    </cfRule>
  </conditionalFormatting>
  <conditionalFormatting sqref="AI35">
    <cfRule type="expression" dxfId="553" priority="663">
      <formula>IF(RIGHT(TEXT(AI35,"0.#"),1)=".",FALSE,TRUE)</formula>
    </cfRule>
    <cfRule type="expression" dxfId="552" priority="664">
      <formula>IF(RIGHT(TEXT(AI35,"0.#"),1)=".",TRUE,FALSE)</formula>
    </cfRule>
  </conditionalFormatting>
  <conditionalFormatting sqref="AI36">
    <cfRule type="expression" dxfId="551" priority="665">
      <formula>IF(RIGHT(TEXT(AI36,"0.#"),1)=".",FALSE,TRUE)</formula>
    </cfRule>
    <cfRule type="expression" dxfId="550" priority="666">
      <formula>IF(RIGHT(TEXT(AI36,"0.#"),1)=".",TRUE,FALSE)</formula>
    </cfRule>
  </conditionalFormatting>
  <conditionalFormatting sqref="AM45">
    <cfRule type="expression" dxfId="549" priority="625">
      <formula>IF(RIGHT(TEXT(AM45,"0.#"),1)=".",FALSE,TRUE)</formula>
    </cfRule>
    <cfRule type="expression" dxfId="548" priority="626">
      <formula>IF(RIGHT(TEXT(AM45,"0.#"),1)=".",TRUE,FALSE)</formula>
    </cfRule>
  </conditionalFormatting>
  <conditionalFormatting sqref="AE46 AM46">
    <cfRule type="expression" dxfId="547" priority="623">
      <formula>IF(RIGHT(TEXT(AE46,"0.#"),1)=".",FALSE,TRUE)</formula>
    </cfRule>
    <cfRule type="expression" dxfId="546" priority="624">
      <formula>IF(RIGHT(TEXT(AE46,"0.#"),1)=".",TRUE,FALSE)</formula>
    </cfRule>
  </conditionalFormatting>
  <conditionalFormatting sqref="AI46">
    <cfRule type="expression" dxfId="545" priority="621">
      <formula>IF(RIGHT(TEXT(AI46,"0.#"),1)=".",FALSE,TRUE)</formula>
    </cfRule>
    <cfRule type="expression" dxfId="544" priority="622">
      <formula>IF(RIGHT(TEXT(AI46,"0.#"),1)=".",TRUE,FALSE)</formula>
    </cfRule>
  </conditionalFormatting>
  <conditionalFormatting sqref="AQ46">
    <cfRule type="expression" dxfId="543" priority="619">
      <formula>IF(RIGHT(TEXT(AQ46,"0.#"),1)=".",FALSE,TRUE)</formula>
    </cfRule>
    <cfRule type="expression" dxfId="542" priority="620">
      <formula>IF(RIGHT(TEXT(AQ46,"0.#"),1)=".",TRUE,FALSE)</formula>
    </cfRule>
  </conditionalFormatting>
  <conditionalFormatting sqref="AE45 AQ45">
    <cfRule type="expression" dxfId="541" priority="629">
      <formula>IF(RIGHT(TEXT(AE45,"0.#"),1)=".",FALSE,TRUE)</formula>
    </cfRule>
    <cfRule type="expression" dxfId="540" priority="630">
      <formula>IF(RIGHT(TEXT(AE45,"0.#"),1)=".",TRUE,FALSE)</formula>
    </cfRule>
  </conditionalFormatting>
  <conditionalFormatting sqref="AI45">
    <cfRule type="expression" dxfId="539" priority="627">
      <formula>IF(RIGHT(TEXT(AI45,"0.#"),1)=".",FALSE,TRUE)</formula>
    </cfRule>
    <cfRule type="expression" dxfId="538" priority="628">
      <formula>IF(RIGHT(TEXT(AI45,"0.#"),1)=".",TRUE,FALSE)</formula>
    </cfRule>
  </conditionalFormatting>
  <conditionalFormatting sqref="AE42 AQ42">
    <cfRule type="expression" dxfId="537" priority="617">
      <formula>IF(RIGHT(TEXT(AE42,"0.#"),1)=".",FALSE,TRUE)</formula>
    </cfRule>
    <cfRule type="expression" dxfId="536" priority="618">
      <formula>IF(RIGHT(TEXT(AE42,"0.#"),1)=".",TRUE,FALSE)</formula>
    </cfRule>
  </conditionalFormatting>
  <conditionalFormatting sqref="AI42">
    <cfRule type="expression" dxfId="535" priority="615">
      <formula>IF(RIGHT(TEXT(AI42,"0.#"),1)=".",FALSE,TRUE)</formula>
    </cfRule>
    <cfRule type="expression" dxfId="534" priority="616">
      <formula>IF(RIGHT(TEXT(AI42,"0.#"),1)=".",TRUE,FALSE)</formula>
    </cfRule>
  </conditionalFormatting>
  <conditionalFormatting sqref="AM42">
    <cfRule type="expression" dxfId="533" priority="613">
      <formula>IF(RIGHT(TEXT(AM42,"0.#"),1)=".",FALSE,TRUE)</formula>
    </cfRule>
    <cfRule type="expression" dxfId="532" priority="614">
      <formula>IF(RIGHT(TEXT(AM42,"0.#"),1)=".",TRUE,FALSE)</formula>
    </cfRule>
  </conditionalFormatting>
  <conditionalFormatting sqref="AE43">
    <cfRule type="expression" dxfId="531" priority="611">
      <formula>IF(RIGHT(TEXT(AE43,"0.#"),1)=".",FALSE,TRUE)</formula>
    </cfRule>
    <cfRule type="expression" dxfId="530" priority="612">
      <formula>IF(RIGHT(TEXT(AE43,"0.#"),1)=".",TRUE,FALSE)</formula>
    </cfRule>
  </conditionalFormatting>
  <conditionalFormatting sqref="AI43">
    <cfRule type="expression" dxfId="529" priority="609">
      <formula>IF(RIGHT(TEXT(AI43,"0.#"),1)=".",FALSE,TRUE)</formula>
    </cfRule>
    <cfRule type="expression" dxfId="528" priority="610">
      <formula>IF(RIGHT(TEXT(AI43,"0.#"),1)=".",TRUE,FALSE)</formula>
    </cfRule>
  </conditionalFormatting>
  <conditionalFormatting sqref="AM43">
    <cfRule type="expression" dxfId="527" priority="607">
      <formula>IF(RIGHT(TEXT(AM43,"0.#"),1)=".",FALSE,TRUE)</formula>
    </cfRule>
    <cfRule type="expression" dxfId="526" priority="608">
      <formula>IF(RIGHT(TEXT(AM43,"0.#"),1)=".",TRUE,FALSE)</formula>
    </cfRule>
  </conditionalFormatting>
  <conditionalFormatting sqref="AQ43">
    <cfRule type="expression" dxfId="525" priority="605">
      <formula>IF(RIGHT(TEXT(AQ43,"0.#"),1)=".",FALSE,TRUE)</formula>
    </cfRule>
    <cfRule type="expression" dxfId="524" priority="606">
      <formula>IF(RIGHT(TEXT(AQ43,"0.#"),1)=".",TRUE,FALSE)</formula>
    </cfRule>
  </conditionalFormatting>
  <conditionalFormatting sqref="AU42">
    <cfRule type="expression" dxfId="523" priority="603">
      <formula>IF(RIGHT(TEXT(AU42,"0.#"),1)=".",FALSE,TRUE)</formula>
    </cfRule>
    <cfRule type="expression" dxfId="522" priority="604">
      <formula>IF(RIGHT(TEXT(AU42,"0.#"),1)=".",TRUE,FALSE)</formula>
    </cfRule>
  </conditionalFormatting>
  <conditionalFormatting sqref="AU43">
    <cfRule type="expression" dxfId="521" priority="601">
      <formula>IF(RIGHT(TEXT(AU43,"0.#"),1)=".",FALSE,TRUE)</formula>
    </cfRule>
    <cfRule type="expression" dxfId="520" priority="602">
      <formula>IF(RIGHT(TEXT(AU43,"0.#"),1)=".",TRUE,FALSE)</formula>
    </cfRule>
  </conditionalFormatting>
  <conditionalFormatting sqref="AM31">
    <cfRule type="expression" dxfId="501" priority="541">
      <formula>IF(RIGHT(TEXT(AM31,"0.#"),1)=".",FALSE,TRUE)</formula>
    </cfRule>
    <cfRule type="expression" dxfId="500" priority="542">
      <formula>IF(RIGHT(TEXT(AM31,"0.#"),1)=".",TRUE,FALSE)</formula>
    </cfRule>
  </conditionalFormatting>
  <conditionalFormatting sqref="AE32 AM32">
    <cfRule type="expression" dxfId="499" priority="539">
      <formula>IF(RIGHT(TEXT(AE32,"0.#"),1)=".",FALSE,TRUE)</formula>
    </cfRule>
    <cfRule type="expression" dxfId="498" priority="540">
      <formula>IF(RIGHT(TEXT(AE32,"0.#"),1)=".",TRUE,FALSE)</formula>
    </cfRule>
  </conditionalFormatting>
  <conditionalFormatting sqref="AI32">
    <cfRule type="expression" dxfId="497" priority="537">
      <formula>IF(RIGHT(TEXT(AI32,"0.#"),1)=".",FALSE,TRUE)</formula>
    </cfRule>
    <cfRule type="expression" dxfId="496" priority="538">
      <formula>IF(RIGHT(TEXT(AI32,"0.#"),1)=".",TRUE,FALSE)</formula>
    </cfRule>
  </conditionalFormatting>
  <conditionalFormatting sqref="AQ32">
    <cfRule type="expression" dxfId="495" priority="535">
      <formula>IF(RIGHT(TEXT(AQ32,"0.#"),1)=".",FALSE,TRUE)</formula>
    </cfRule>
    <cfRule type="expression" dxfId="494" priority="536">
      <formula>IF(RIGHT(TEXT(AQ32,"0.#"),1)=".",TRUE,FALSE)</formula>
    </cfRule>
  </conditionalFormatting>
  <conditionalFormatting sqref="AE31 AQ31">
    <cfRule type="expression" dxfId="493" priority="545">
      <formula>IF(RIGHT(TEXT(AE31,"0.#"),1)=".",FALSE,TRUE)</formula>
    </cfRule>
    <cfRule type="expression" dxfId="492" priority="546">
      <formula>IF(RIGHT(TEXT(AE31,"0.#"),1)=".",TRUE,FALSE)</formula>
    </cfRule>
  </conditionalFormatting>
  <conditionalFormatting sqref="AI31">
    <cfRule type="expression" dxfId="491" priority="543">
      <formula>IF(RIGHT(TEXT(AI31,"0.#"),1)=".",FALSE,TRUE)</formula>
    </cfRule>
    <cfRule type="expression" dxfId="490" priority="544">
      <formula>IF(RIGHT(TEXT(AI31,"0.#"),1)=".",TRUE,FALSE)</formula>
    </cfRule>
  </conditionalFormatting>
  <conditionalFormatting sqref="AE49">
    <cfRule type="expression" dxfId="453" priority="497">
      <formula>IF(RIGHT(TEXT(AE49,"0.#"),1)=".",FALSE,TRUE)</formula>
    </cfRule>
    <cfRule type="expression" dxfId="452" priority="498">
      <formula>IF(RIGHT(TEXT(AE49,"0.#"),1)=".",TRUE,FALSE)</formula>
    </cfRule>
  </conditionalFormatting>
  <conditionalFormatting sqref="AM51">
    <cfRule type="expression" dxfId="451" priority="481">
      <formula>IF(RIGHT(TEXT(AM51,"0.#"),1)=".",FALSE,TRUE)</formula>
    </cfRule>
    <cfRule type="expression" dxfId="450" priority="482">
      <formula>IF(RIGHT(TEXT(AM51,"0.#"),1)=".",TRUE,FALSE)</formula>
    </cfRule>
  </conditionalFormatting>
  <conditionalFormatting sqref="AE50">
    <cfRule type="expression" dxfId="449" priority="495">
      <formula>IF(RIGHT(TEXT(AE50,"0.#"),1)=".",FALSE,TRUE)</formula>
    </cfRule>
    <cfRule type="expression" dxfId="448" priority="496">
      <formula>IF(RIGHT(TEXT(AE50,"0.#"),1)=".",TRUE,FALSE)</formula>
    </cfRule>
  </conditionalFormatting>
  <conditionalFormatting sqref="AE51">
    <cfRule type="expression" dxfId="447" priority="493">
      <formula>IF(RIGHT(TEXT(AE51,"0.#"),1)=".",FALSE,TRUE)</formula>
    </cfRule>
    <cfRule type="expression" dxfId="446" priority="494">
      <formula>IF(RIGHT(TEXT(AE51,"0.#"),1)=".",TRUE,FALSE)</formula>
    </cfRule>
  </conditionalFormatting>
  <conditionalFormatting sqref="AI51">
    <cfRule type="expression" dxfId="445" priority="491">
      <formula>IF(RIGHT(TEXT(AI51,"0.#"),1)=".",FALSE,TRUE)</formula>
    </cfRule>
    <cfRule type="expression" dxfId="444" priority="492">
      <formula>IF(RIGHT(TEXT(AI51,"0.#"),1)=".",TRUE,FALSE)</formula>
    </cfRule>
  </conditionalFormatting>
  <conditionalFormatting sqref="AI50">
    <cfRule type="expression" dxfId="443" priority="489">
      <formula>IF(RIGHT(TEXT(AI50,"0.#"),1)=".",FALSE,TRUE)</formula>
    </cfRule>
    <cfRule type="expression" dxfId="442" priority="490">
      <formula>IF(RIGHT(TEXT(AI50,"0.#"),1)=".",TRUE,FALSE)</formula>
    </cfRule>
  </conditionalFormatting>
  <conditionalFormatting sqref="AI49">
    <cfRule type="expression" dxfId="441" priority="487">
      <formula>IF(RIGHT(TEXT(AI49,"0.#"),1)=".",FALSE,TRUE)</formula>
    </cfRule>
    <cfRule type="expression" dxfId="440" priority="488">
      <formula>IF(RIGHT(TEXT(AI49,"0.#"),1)=".",TRUE,FALSE)</formula>
    </cfRule>
  </conditionalFormatting>
  <conditionalFormatting sqref="AM49">
    <cfRule type="expression" dxfId="439" priority="485">
      <formula>IF(RIGHT(TEXT(AM49,"0.#"),1)=".",FALSE,TRUE)</formula>
    </cfRule>
    <cfRule type="expression" dxfId="438" priority="486">
      <formula>IF(RIGHT(TEXT(AM49,"0.#"),1)=".",TRUE,FALSE)</formula>
    </cfRule>
  </conditionalFormatting>
  <conditionalFormatting sqref="AM50">
    <cfRule type="expression" dxfId="437" priority="483">
      <formula>IF(RIGHT(TEXT(AM50,"0.#"),1)=".",FALSE,TRUE)</formula>
    </cfRule>
    <cfRule type="expression" dxfId="436" priority="484">
      <formula>IF(RIGHT(TEXT(AM50,"0.#"),1)=".",TRUE,FALSE)</formula>
    </cfRule>
  </conditionalFormatting>
  <conditionalFormatting sqref="AQ49:AQ51">
    <cfRule type="expression" dxfId="435" priority="479">
      <formula>IF(RIGHT(TEXT(AQ49,"0.#"),1)=".",FALSE,TRUE)</formula>
    </cfRule>
    <cfRule type="expression" dxfId="434" priority="480">
      <formula>IF(RIGHT(TEXT(AQ49,"0.#"),1)=".",TRUE,FALSE)</formula>
    </cfRule>
  </conditionalFormatting>
  <conditionalFormatting sqref="AU49:AU51">
    <cfRule type="expression" dxfId="433" priority="477">
      <formula>IF(RIGHT(TEXT(AU49,"0.#"),1)=".",FALSE,TRUE)</formula>
    </cfRule>
    <cfRule type="expression" dxfId="432" priority="478">
      <formula>IF(RIGHT(TEXT(AU49,"0.#"),1)=".",TRUE,FALSE)</formula>
    </cfRule>
  </conditionalFormatting>
  <dataValidations count="16">
    <dataValidation type="whole" allowBlank="1" showInputMessage="1" showErrorMessage="1" sqref="O105:P106 AX105:AX107 AA105:AB106 AM105:AN106">
      <formula1>0</formula1>
      <formula2>99</formula2>
    </dataValidation>
    <dataValidation type="whole" allowBlank="1" showInputMessage="1" showErrorMessage="1" sqref="AJ105:AK106 X105:Y106 AJ107 L105:L107 M105:M106 X107 AU105:AV106 J81:J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1:E91">
      <formula1>T行政事業レビュー推進チームの所見</formula1>
    </dataValidation>
    <dataValidation type="custom" imeMode="disabled" allowBlank="1" showInputMessage="1" showErrorMessage="1" sqref="AH133:AK133">
      <formula1>OR(AND(MOD(IF(ISNUMBER(AH133), AH133, 0.5),1)=0, 0&lt;=AH133), AH133="-")</formula1>
    </dataValidation>
    <dataValidation type="whole" imeMode="disabled" allowBlank="1" showInputMessage="1" showErrorMessage="1" sqref="AW2:AX2">
      <formula1>0</formula1>
      <formula2>99</formula2>
    </dataValidation>
    <dataValidation type="list" allowBlank="1" showInputMessage="1" showErrorMessage="1" sqref="A93:E93">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list" allowBlank="1" showInputMessage="1" showErrorMessage="1" sqref="H81:I85">
      <formula1>T事業番号</formula1>
    </dataValidation>
    <dataValidation type="custom" imeMode="disabled" allowBlank="1" showInputMessage="1" showErrorMessage="1" sqref="AY23 P13:AX13 AR15:AX15 P14:AQ18 AR18:AX18 P19:AJ19 Y133:AB133 AL133:AO133 AQ34:AR34 AU34:AX34 AE35:AX37 AE45:AX45 AE28:AX29 AE31:AX31 AQ48:AR48 AU48:AX48 AE49:AX51 AE42:AX43 AU127:AX127 Y127:AB127 AU124:AX125 Y124:AB125 P23:AC25">
      <formula1>OR(ISNUMBER(P13), P13="-")</formula1>
    </dataValidation>
    <dataValidation type="list" allowBlank="1" showInputMessage="1" showErrorMessage="1" sqref="Q107:R107 AC107:AD107 AO107:AP107">
      <formula1>#REF!</formula1>
    </dataValidation>
    <dataValidation type="custom" allowBlank="1" showInputMessage="1" showErrorMessage="1" errorTitle="法人番号チェック" error="法人番号は13桁の数字で入力してください。" sqref="J133:O133">
      <formula1>OR(J133="-",AND(LEN(J133)=13,IFERROR(SEARCH("-",J133),"")="",IFERROR(SEARCH(".",J133),"")="",ISNUMBER(J133)))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16383" man="1"/>
    <brk id="64" max="16383" man="1"/>
    <brk id="87" max="16383" man="1"/>
    <brk id="12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U106:V106 I106:J106 AG106:AH106 AR106:AS106</xm:sqref>
        </x14:dataValidation>
        <x14:dataValidation type="list" allowBlank="1" showInputMessage="1" showErrorMessage="1">
          <x14:formula1>
            <xm:f>入力規則等!$U$40:$U$42</xm:f>
          </x14:formula1>
          <xm:sqref>AG105:AH105 U105:V105 I105:J105 AR105:AS105</xm:sqref>
        </x14:dataValidation>
        <x14:dataValidation type="list" allowBlank="1" showInputMessage="1" showErrorMessage="1">
          <x14:formula1>
            <xm:f>入力規則等!$AG$2:$AG$13</xm:f>
          </x14:formula1>
          <xm:sqref>AC133:AG133</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AO105:AP106 Q105:S106 AC105:AE106 E105:G106</xm:sqref>
        </x14:dataValidation>
        <x14:dataValidation type="list" allowBlank="1" showInputMessage="1" showErrorMessage="1">
          <x14:formula1>
            <xm:f>入力規則等!$U$48</xm:f>
          </x14:formula1>
          <xm:sqref>E107:F107</xm:sqref>
        </x14:dataValidation>
        <x14:dataValidation type="list" allowBlank="1" showInputMessage="1" showErrorMessage="1">
          <x14:formula1>
            <xm:f>入力規則等!$U$13:$U$35</xm:f>
          </x14:formula1>
          <xm:sqref>AJ2:AM2 E81:G85 AE107:AG107 G107:I107 AQ107:AS107 S107:U107</xm:sqref>
        </x14:dataValidation>
        <x14:dataValidation type="list" allowBlank="1" showInputMessage="1" showErrorMessage="1">
          <x14:formula1>
            <xm:f>入力規則等!$U$56:$U$58</xm:f>
          </x14:formula1>
          <xm:sqref>J107:K107 AT107:AU107 AH107:AI107 V107:W107</xm:sqref>
        </x14:dataValidation>
        <x14:dataValidation type="list" allowBlank="1" showInputMessage="1" showErrorMessage="1">
          <x14:formula1>
            <xm:f>入力規則等!$U$49</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582</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0">
        <v>21</v>
      </c>
      <c r="W2" s="30" t="s">
        <v>161</v>
      </c>
      <c r="Y2" s="30" t="s">
        <v>60</v>
      </c>
      <c r="Z2" s="30" t="s">
        <v>60</v>
      </c>
      <c r="AA2" s="53" t="s">
        <v>254</v>
      </c>
      <c r="AB2" s="53" t="s">
        <v>479</v>
      </c>
      <c r="AC2" s="54" t="s">
        <v>126</v>
      </c>
      <c r="AD2" s="26"/>
      <c r="AE2" s="32" t="s">
        <v>157</v>
      </c>
      <c r="AF2" s="28"/>
      <c r="AG2" s="41" t="s">
        <v>220</v>
      </c>
      <c r="AI2" s="40" t="s">
        <v>251</v>
      </c>
      <c r="AK2" s="40" t="s">
        <v>175</v>
      </c>
      <c r="AM2" s="45"/>
      <c r="AN2" s="45"/>
      <c r="AP2" s="41"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582</v>
      </c>
      <c r="R3" s="13" t="str">
        <f t="shared" ref="R3:R8" si="3">IF(Q3="","",P3)</f>
        <v>委託・請負</v>
      </c>
      <c r="S3" s="13" t="str">
        <f t="shared" ref="S3:S8" si="4">IF(R3="",S2,IF(S2&lt;&gt;"",CONCATENATE(S2,"、",R3),R3))</f>
        <v>委託・請負</v>
      </c>
      <c r="T3" s="13"/>
      <c r="U3" s="30" t="s">
        <v>510</v>
      </c>
      <c r="W3" s="30" t="s">
        <v>136</v>
      </c>
      <c r="Y3" s="30" t="s">
        <v>61</v>
      </c>
      <c r="Z3" s="30" t="s">
        <v>386</v>
      </c>
      <c r="AA3" s="53" t="s">
        <v>352</v>
      </c>
      <c r="AB3" s="53" t="s">
        <v>480</v>
      </c>
      <c r="AC3" s="54" t="s">
        <v>127</v>
      </c>
      <c r="AD3" s="26"/>
      <c r="AE3" s="32" t="s">
        <v>158</v>
      </c>
      <c r="AF3" s="28"/>
      <c r="AG3" s="41" t="s">
        <v>221</v>
      </c>
      <c r="AI3" s="40" t="s">
        <v>169</v>
      </c>
      <c r="AK3" s="40" t="str">
        <f>CHAR(CODE(AK2)+1)</f>
        <v>B</v>
      </c>
      <c r="AM3" s="45"/>
      <c r="AN3" s="45"/>
      <c r="AP3" s="41" t="s">
        <v>221</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562</v>
      </c>
      <c r="W4" s="30" t="s">
        <v>137</v>
      </c>
      <c r="Y4" s="30" t="s">
        <v>259</v>
      </c>
      <c r="Z4" s="30" t="s">
        <v>387</v>
      </c>
      <c r="AA4" s="53" t="s">
        <v>353</v>
      </c>
      <c r="AB4" s="53" t="s">
        <v>481</v>
      </c>
      <c r="AC4" s="53" t="s">
        <v>128</v>
      </c>
      <c r="AD4" s="26"/>
      <c r="AE4" s="32" t="s">
        <v>159</v>
      </c>
      <c r="AF4" s="28"/>
      <c r="AG4" s="41" t="s">
        <v>222</v>
      </c>
      <c r="AI4" s="40" t="s">
        <v>171</v>
      </c>
      <c r="AK4" s="40" t="str">
        <f t="shared" ref="AK4:AK49" si="7">CHAR(CODE(AK3)+1)</f>
        <v>C</v>
      </c>
      <c r="AM4" s="45"/>
      <c r="AN4" s="45"/>
      <c r="AP4" s="41" t="s">
        <v>222</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534</v>
      </c>
      <c r="Y5" s="30" t="s">
        <v>260</v>
      </c>
      <c r="Z5" s="30" t="s">
        <v>388</v>
      </c>
      <c r="AA5" s="53" t="s">
        <v>354</v>
      </c>
      <c r="AB5" s="53" t="s">
        <v>482</v>
      </c>
      <c r="AC5" s="53" t="s">
        <v>160</v>
      </c>
      <c r="AD5" s="29"/>
      <c r="AE5" s="32" t="s">
        <v>232</v>
      </c>
      <c r="AF5" s="28"/>
      <c r="AG5" s="41" t="s">
        <v>223</v>
      </c>
      <c r="AI5" s="40" t="s">
        <v>257</v>
      </c>
      <c r="AK5" s="40" t="str">
        <f t="shared" si="7"/>
        <v>D</v>
      </c>
      <c r="AP5" s="41" t="s">
        <v>223</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234</v>
      </c>
      <c r="W6" s="30" t="s">
        <v>536</v>
      </c>
      <c r="Y6" s="30" t="s">
        <v>261</v>
      </c>
      <c r="Z6" s="30" t="s">
        <v>389</v>
      </c>
      <c r="AA6" s="53" t="s">
        <v>355</v>
      </c>
      <c r="AB6" s="53" t="s">
        <v>483</v>
      </c>
      <c r="AC6" s="53" t="s">
        <v>129</v>
      </c>
      <c r="AD6" s="29"/>
      <c r="AE6" s="32" t="s">
        <v>230</v>
      </c>
      <c r="AF6" s="28"/>
      <c r="AG6" s="41" t="s">
        <v>224</v>
      </c>
      <c r="AI6" s="40" t="s">
        <v>258</v>
      </c>
      <c r="AK6" s="40" t="str">
        <f>CHAR(CODE(AK5)+1)</f>
        <v>E</v>
      </c>
      <c r="AP6" s="41" t="s">
        <v>224</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262</v>
      </c>
      <c r="Z7" s="30" t="s">
        <v>390</v>
      </c>
      <c r="AA7" s="53" t="s">
        <v>356</v>
      </c>
      <c r="AB7" s="53" t="s">
        <v>484</v>
      </c>
      <c r="AC7" s="29"/>
      <c r="AD7" s="29"/>
      <c r="AE7" s="30" t="s">
        <v>129</v>
      </c>
      <c r="AF7" s="28"/>
      <c r="AG7" s="41" t="s">
        <v>225</v>
      </c>
      <c r="AH7" s="48"/>
      <c r="AI7" s="41" t="s">
        <v>247</v>
      </c>
      <c r="AK7" s="40" t="str">
        <f>CHAR(CODE(AK6)+1)</f>
        <v>F</v>
      </c>
      <c r="AP7" s="41" t="s">
        <v>225</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255</v>
      </c>
      <c r="W8" s="30" t="s">
        <v>139</v>
      </c>
      <c r="Y8" s="30" t="s">
        <v>263</v>
      </c>
      <c r="Z8" s="30" t="s">
        <v>391</v>
      </c>
      <c r="AA8" s="53" t="s">
        <v>357</v>
      </c>
      <c r="AB8" s="53" t="s">
        <v>485</v>
      </c>
      <c r="AC8" s="29"/>
      <c r="AD8" s="29"/>
      <c r="AE8" s="29"/>
      <c r="AF8" s="28"/>
      <c r="AG8" s="41" t="s">
        <v>226</v>
      </c>
      <c r="AI8" s="40" t="s">
        <v>248</v>
      </c>
      <c r="AK8" s="40" t="str">
        <f t="shared" si="7"/>
        <v>G</v>
      </c>
      <c r="AP8" s="41" t="s">
        <v>226</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53" t="s">
        <v>358</v>
      </c>
      <c r="AB9" s="53" t="s">
        <v>486</v>
      </c>
      <c r="AC9" s="29"/>
      <c r="AD9" s="29"/>
      <c r="AE9" s="29"/>
      <c r="AF9" s="28"/>
      <c r="AG9" s="41" t="s">
        <v>227</v>
      </c>
      <c r="AI9" s="44"/>
      <c r="AK9" s="40" t="str">
        <f t="shared" si="7"/>
        <v>H</v>
      </c>
      <c r="AP9" s="41" t="s">
        <v>227</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141</v>
      </c>
      <c r="Y10" s="30" t="s">
        <v>265</v>
      </c>
      <c r="Z10" s="30" t="s">
        <v>393</v>
      </c>
      <c r="AA10" s="53" t="s">
        <v>359</v>
      </c>
      <c r="AB10" s="53" t="s">
        <v>487</v>
      </c>
      <c r="AC10" s="29"/>
      <c r="AD10" s="29"/>
      <c r="AE10" s="29"/>
      <c r="AF10" s="28"/>
      <c r="AG10" s="41" t="s">
        <v>214</v>
      </c>
      <c r="AK10" s="40" t="str">
        <f t="shared" si="7"/>
        <v>I</v>
      </c>
      <c r="AP10" s="40"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582</v>
      </c>
      <c r="M11" s="13" t="str">
        <f t="shared" si="2"/>
        <v>その他の事項経費</v>
      </c>
      <c r="N11" s="13" t="str">
        <f t="shared" si="6"/>
        <v>その他の事項経費</v>
      </c>
      <c r="O11" s="13"/>
      <c r="P11" s="13"/>
      <c r="Q11" s="19"/>
      <c r="T11" s="13"/>
      <c r="W11" s="30" t="s">
        <v>559</v>
      </c>
      <c r="Y11" s="30" t="s">
        <v>266</v>
      </c>
      <c r="Z11" s="30" t="s">
        <v>394</v>
      </c>
      <c r="AA11" s="53" t="s">
        <v>360</v>
      </c>
      <c r="AB11" s="53" t="s">
        <v>488</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53" t="s">
        <v>361</v>
      </c>
      <c r="AB12" s="53" t="s">
        <v>489</v>
      </c>
      <c r="AC12" s="29"/>
      <c r="AD12" s="29"/>
      <c r="AE12" s="29"/>
      <c r="AF12" s="28"/>
      <c r="AG12" s="40" t="s">
        <v>215</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53" t="s">
        <v>362</v>
      </c>
      <c r="AB13" s="53" t="s">
        <v>490</v>
      </c>
      <c r="AC13" s="29"/>
      <c r="AD13" s="29"/>
      <c r="AE13" s="29"/>
      <c r="AF13" s="28"/>
      <c r="AG13" s="40" t="s">
        <v>216</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53" t="s">
        <v>363</v>
      </c>
      <c r="AB14" s="53" t="s">
        <v>491</v>
      </c>
      <c r="AC14" s="29"/>
      <c r="AD14" s="29"/>
      <c r="AE14" s="29"/>
      <c r="AF14" s="28"/>
      <c r="AG14" s="4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53" t="s">
        <v>364</v>
      </c>
      <c r="AB15" s="53" t="s">
        <v>492</v>
      </c>
      <c r="AC15" s="29"/>
      <c r="AD15" s="29"/>
      <c r="AE15" s="29"/>
      <c r="AF15" s="28"/>
      <c r="AG15" s="4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53" t="s">
        <v>365</v>
      </c>
      <c r="AB16" s="53" t="s">
        <v>493</v>
      </c>
      <c r="AC16" s="29"/>
      <c r="AD16" s="29"/>
      <c r="AE16" s="29"/>
      <c r="AF16" s="28"/>
      <c r="AG16" s="4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53" t="s">
        <v>366</v>
      </c>
      <c r="AB17" s="53" t="s">
        <v>494</v>
      </c>
      <c r="AC17" s="29"/>
      <c r="AD17" s="29"/>
      <c r="AE17" s="29"/>
      <c r="AF17" s="28"/>
      <c r="AG17" s="4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53" t="s">
        <v>367</v>
      </c>
      <c r="AB18" s="53" t="s">
        <v>495</v>
      </c>
      <c r="AC18" s="29"/>
      <c r="AD18" s="29"/>
      <c r="AE18" s="29"/>
      <c r="AF18" s="28"/>
      <c r="AK18" s="40"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53" t="s">
        <v>368</v>
      </c>
      <c r="AB19" s="53" t="s">
        <v>496</v>
      </c>
      <c r="AC19" s="29"/>
      <c r="AD19" s="29"/>
      <c r="AE19" s="29"/>
      <c r="AF19" s="28"/>
      <c r="AK19" s="40" t="str">
        <f t="shared" si="7"/>
        <v>R</v>
      </c>
    </row>
    <row r="20" spans="1:37" ht="13.5" customHeight="1" x14ac:dyDescent="0.15">
      <c r="A20" s="14" t="s">
        <v>194</v>
      </c>
      <c r="B20" s="15" t="s">
        <v>582</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517</v>
      </c>
      <c r="W20" s="30" t="s">
        <v>150</v>
      </c>
      <c r="Y20" s="30" t="s">
        <v>275</v>
      </c>
      <c r="Z20" s="30" t="s">
        <v>403</v>
      </c>
      <c r="AA20" s="53" t="s">
        <v>369</v>
      </c>
      <c r="AB20" s="53" t="s">
        <v>497</v>
      </c>
      <c r="AC20" s="29"/>
      <c r="AD20" s="29"/>
      <c r="AE20" s="29"/>
      <c r="AF20" s="28"/>
      <c r="AK20" s="40"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53" t="s">
        <v>370</v>
      </c>
      <c r="AB21" s="53" t="s">
        <v>498</v>
      </c>
      <c r="AC21" s="29"/>
      <c r="AD21" s="29"/>
      <c r="AE21" s="29"/>
      <c r="AF21" s="28"/>
      <c r="AK21" s="40"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53" t="s">
        <v>371</v>
      </c>
      <c r="AB22" s="53" t="s">
        <v>499</v>
      </c>
      <c r="AC22" s="29"/>
      <c r="AD22" s="29"/>
      <c r="AE22" s="29"/>
      <c r="AF22" s="28"/>
      <c r="AK22" s="40" t="str">
        <f t="shared" si="7"/>
        <v>U</v>
      </c>
    </row>
    <row r="23" spans="1:37" ht="13.5" customHeight="1" x14ac:dyDescent="0.15">
      <c r="A23" s="51" t="s">
        <v>249</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53" t="s">
        <v>372</v>
      </c>
      <c r="AB23" s="53" t="s">
        <v>500</v>
      </c>
      <c r="AC23" s="29"/>
      <c r="AD23" s="29"/>
      <c r="AE23" s="29"/>
      <c r="AF23" s="28"/>
      <c r="AK23" s="40" t="str">
        <f t="shared" si="7"/>
        <v>V</v>
      </c>
    </row>
    <row r="24" spans="1:37" ht="13.5" customHeight="1" x14ac:dyDescent="0.15">
      <c r="A24" s="62"/>
      <c r="B24" s="49"/>
      <c r="F24" s="18" t="s">
        <v>252</v>
      </c>
      <c r="G24" s="17"/>
      <c r="H24" s="13" t="str">
        <f t="shared" si="1"/>
        <v/>
      </c>
      <c r="I24" s="13" t="str">
        <f t="shared" si="5"/>
        <v>一般会計</v>
      </c>
      <c r="K24" s="13"/>
      <c r="L24" s="13"/>
      <c r="O24" s="13"/>
      <c r="P24" s="13"/>
      <c r="Q24" s="19"/>
      <c r="T24" s="13"/>
      <c r="U24" s="30" t="s">
        <v>520</v>
      </c>
      <c r="W24" s="30" t="s">
        <v>154</v>
      </c>
      <c r="Y24" s="30" t="s">
        <v>279</v>
      </c>
      <c r="Z24" s="30" t="s">
        <v>407</v>
      </c>
      <c r="AA24" s="53" t="s">
        <v>373</v>
      </c>
      <c r="AB24" s="53" t="s">
        <v>501</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521</v>
      </c>
      <c r="W25" s="43"/>
      <c r="Y25" s="30" t="s">
        <v>280</v>
      </c>
      <c r="Z25" s="30" t="s">
        <v>408</v>
      </c>
      <c r="AA25" s="53" t="s">
        <v>374</v>
      </c>
      <c r="AB25" s="53" t="s">
        <v>502</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522</v>
      </c>
      <c r="Y26" s="30" t="s">
        <v>281</v>
      </c>
      <c r="Z26" s="30" t="s">
        <v>409</v>
      </c>
      <c r="AA26" s="53" t="s">
        <v>375</v>
      </c>
      <c r="AB26" s="53" t="s">
        <v>503</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53" t="s">
        <v>376</v>
      </c>
      <c r="AB27" s="53" t="s">
        <v>504</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53" t="s">
        <v>377</v>
      </c>
      <c r="AB28" s="53" t="s">
        <v>505</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525</v>
      </c>
      <c r="Y29" s="30" t="s">
        <v>284</v>
      </c>
      <c r="Z29" s="30" t="s">
        <v>412</v>
      </c>
      <c r="AA29" s="53" t="s">
        <v>378</v>
      </c>
      <c r="AB29" s="53" t="s">
        <v>506</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526</v>
      </c>
      <c r="Y30" s="30" t="s">
        <v>285</v>
      </c>
      <c r="Z30" s="30" t="s">
        <v>413</v>
      </c>
      <c r="AA30" s="53" t="s">
        <v>379</v>
      </c>
      <c r="AB30" s="53" t="s">
        <v>507</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527</v>
      </c>
      <c r="Y31" s="30" t="s">
        <v>286</v>
      </c>
      <c r="Z31" s="30" t="s">
        <v>414</v>
      </c>
      <c r="AA31" s="53" t="s">
        <v>380</v>
      </c>
      <c r="AB31" s="53" t="s">
        <v>508</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528</v>
      </c>
      <c r="Y32" s="30" t="s">
        <v>287</v>
      </c>
      <c r="Z32" s="30" t="s">
        <v>415</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529</v>
      </c>
      <c r="Y33" s="30" t="s">
        <v>288</v>
      </c>
      <c r="Z33" s="30" t="s">
        <v>416</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531</v>
      </c>
      <c r="Y35" s="30" t="s">
        <v>290</v>
      </c>
      <c r="Z35" s="30" t="s">
        <v>418</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291</v>
      </c>
      <c r="Z36" s="30" t="s">
        <v>419</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40" t="str">
        <f t="shared" si="7"/>
        <v>j</v>
      </c>
    </row>
    <row r="38" spans="1:37" x14ac:dyDescent="0.15">
      <c r="A38" s="13"/>
      <c r="B38" s="13"/>
      <c r="F38" s="13"/>
      <c r="G38" s="19"/>
      <c r="K38" s="13"/>
      <c r="L38" s="13"/>
      <c r="O38" s="13"/>
      <c r="P38" s="13"/>
      <c r="Q38" s="19"/>
      <c r="T38" s="13"/>
      <c r="Y38" s="30" t="s">
        <v>293</v>
      </c>
      <c r="Z38" s="30" t="s">
        <v>421</v>
      </c>
      <c r="AF38" s="28"/>
      <c r="AK38" s="40"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40" t="str">
        <f t="shared" si="7"/>
        <v>l</v>
      </c>
    </row>
    <row r="40" spans="1:37" x14ac:dyDescent="0.15">
      <c r="A40" s="13"/>
      <c r="B40" s="13"/>
      <c r="F40" s="13"/>
      <c r="G40" s="19"/>
      <c r="K40" s="13"/>
      <c r="L40" s="13"/>
      <c r="O40" s="13"/>
      <c r="P40" s="13"/>
      <c r="Q40" s="19"/>
      <c r="T40" s="13"/>
      <c r="U40" s="30"/>
      <c r="Y40" s="30" t="s">
        <v>295</v>
      </c>
      <c r="Z40" s="30" t="s">
        <v>423</v>
      </c>
      <c r="AF40" s="28"/>
      <c r="AK40" s="40" t="str">
        <f t="shared" si="7"/>
        <v>m</v>
      </c>
    </row>
    <row r="41" spans="1:37" x14ac:dyDescent="0.15">
      <c r="A41" s="13"/>
      <c r="B41" s="13"/>
      <c r="F41" s="13"/>
      <c r="G41" s="19"/>
      <c r="K41" s="13"/>
      <c r="L41" s="13"/>
      <c r="O41" s="13"/>
      <c r="P41" s="13"/>
      <c r="Q41" s="19"/>
      <c r="T41" s="13"/>
      <c r="U41" s="30" t="s">
        <v>235</v>
      </c>
      <c r="Y41" s="30" t="s">
        <v>296</v>
      </c>
      <c r="Z41" s="30" t="s">
        <v>424</v>
      </c>
      <c r="AF41" s="28"/>
      <c r="AK41" s="40" t="str">
        <f t="shared" si="7"/>
        <v>n</v>
      </c>
    </row>
    <row r="42" spans="1:37" x14ac:dyDescent="0.15">
      <c r="A42" s="13"/>
      <c r="B42" s="13"/>
      <c r="F42" s="13"/>
      <c r="G42" s="19"/>
      <c r="K42" s="13"/>
      <c r="L42" s="13"/>
      <c r="O42" s="13"/>
      <c r="P42" s="13"/>
      <c r="Q42" s="19"/>
      <c r="T42" s="13"/>
      <c r="U42" s="30" t="s">
        <v>245</v>
      </c>
      <c r="Y42" s="30" t="s">
        <v>297</v>
      </c>
      <c r="Z42" s="30" t="s">
        <v>425</v>
      </c>
      <c r="AF42" s="28"/>
      <c r="AK42" s="40" t="str">
        <f t="shared" si="7"/>
        <v>o</v>
      </c>
    </row>
    <row r="43" spans="1:37" x14ac:dyDescent="0.15">
      <c r="A43" s="13"/>
      <c r="B43" s="13"/>
      <c r="F43" s="13"/>
      <c r="G43" s="19"/>
      <c r="K43" s="13"/>
      <c r="L43" s="13"/>
      <c r="O43" s="13"/>
      <c r="P43" s="13"/>
      <c r="Q43" s="19"/>
      <c r="T43" s="13"/>
      <c r="Y43" s="30" t="s">
        <v>298</v>
      </c>
      <c r="Z43" s="30" t="s">
        <v>426</v>
      </c>
      <c r="AF43" s="28"/>
      <c r="AK43" s="40" t="str">
        <f t="shared" si="7"/>
        <v>p</v>
      </c>
    </row>
    <row r="44" spans="1:37" x14ac:dyDescent="0.15">
      <c r="A44" s="13"/>
      <c r="B44" s="13"/>
      <c r="F44" s="13"/>
      <c r="G44" s="19"/>
      <c r="K44" s="13"/>
      <c r="L44" s="13"/>
      <c r="O44" s="13"/>
      <c r="P44" s="13"/>
      <c r="Q44" s="19"/>
      <c r="T44" s="13"/>
      <c r="Y44" s="30" t="s">
        <v>299</v>
      </c>
      <c r="Z44" s="30" t="s">
        <v>427</v>
      </c>
      <c r="AF44" s="28"/>
      <c r="AK44" s="40" t="str">
        <f t="shared" si="7"/>
        <v>q</v>
      </c>
    </row>
    <row r="45" spans="1:37" x14ac:dyDescent="0.15">
      <c r="A45" s="13"/>
      <c r="B45" s="13"/>
      <c r="F45" s="13"/>
      <c r="G45" s="19"/>
      <c r="K45" s="13"/>
      <c r="L45" s="13"/>
      <c r="O45" s="13"/>
      <c r="P45" s="13"/>
      <c r="Q45" s="19"/>
      <c r="T45" s="13"/>
      <c r="U45" s="27" t="s">
        <v>156</v>
      </c>
      <c r="Y45" s="30" t="s">
        <v>300</v>
      </c>
      <c r="Z45" s="30" t="s">
        <v>428</v>
      </c>
      <c r="AF45" s="28"/>
      <c r="AK45" s="40" t="str">
        <f t="shared" si="7"/>
        <v>r</v>
      </c>
    </row>
    <row r="46" spans="1:37" x14ac:dyDescent="0.15">
      <c r="A46" s="13"/>
      <c r="B46" s="13"/>
      <c r="F46" s="13"/>
      <c r="G46" s="19"/>
      <c r="K46" s="13"/>
      <c r="L46" s="13"/>
      <c r="O46" s="13"/>
      <c r="P46" s="13"/>
      <c r="Q46" s="19"/>
      <c r="T46" s="13"/>
      <c r="U46" s="60" t="s">
        <v>560</v>
      </c>
      <c r="Y46" s="30" t="s">
        <v>301</v>
      </c>
      <c r="Z46" s="30" t="s">
        <v>429</v>
      </c>
      <c r="AF46" s="28"/>
      <c r="AK46" s="40" t="str">
        <f t="shared" si="7"/>
        <v>s</v>
      </c>
    </row>
    <row r="47" spans="1:37" x14ac:dyDescent="0.15">
      <c r="A47" s="13"/>
      <c r="B47" s="13"/>
      <c r="F47" s="13"/>
      <c r="G47" s="19"/>
      <c r="K47" s="13"/>
      <c r="L47" s="13"/>
      <c r="O47" s="13"/>
      <c r="P47" s="13"/>
      <c r="Q47" s="19"/>
      <c r="T47" s="13"/>
      <c r="Y47" s="30" t="s">
        <v>302</v>
      </c>
      <c r="Z47" s="30" t="s">
        <v>430</v>
      </c>
      <c r="AF47" s="28"/>
      <c r="AK47" s="40" t="str">
        <f t="shared" si="7"/>
        <v>t</v>
      </c>
    </row>
    <row r="48" spans="1:37" x14ac:dyDescent="0.15">
      <c r="A48" s="13"/>
      <c r="B48" s="13"/>
      <c r="F48" s="13"/>
      <c r="G48" s="19"/>
      <c r="K48" s="13"/>
      <c r="L48" s="13"/>
      <c r="O48" s="13"/>
      <c r="P48" s="13"/>
      <c r="Q48" s="19"/>
      <c r="T48" s="13"/>
      <c r="U48" s="60">
        <v>2021</v>
      </c>
      <c r="Y48" s="30" t="s">
        <v>303</v>
      </c>
      <c r="Z48" s="30" t="s">
        <v>431</v>
      </c>
      <c r="AF48" s="28"/>
      <c r="AK48" s="40" t="str">
        <f t="shared" si="7"/>
        <v>u</v>
      </c>
    </row>
    <row r="49" spans="1:37" x14ac:dyDescent="0.15">
      <c r="A49" s="13"/>
      <c r="B49" s="13"/>
      <c r="F49" s="13"/>
      <c r="G49" s="19"/>
      <c r="K49" s="13"/>
      <c r="L49" s="13"/>
      <c r="O49" s="13"/>
      <c r="P49" s="13"/>
      <c r="Q49" s="19"/>
      <c r="T49" s="13"/>
      <c r="U49" s="60">
        <v>2022</v>
      </c>
      <c r="Y49" s="30" t="s">
        <v>304</v>
      </c>
      <c r="Z49" s="30" t="s">
        <v>432</v>
      </c>
      <c r="AF49" s="28"/>
      <c r="AK49" s="40" t="str">
        <f t="shared" si="7"/>
        <v>v</v>
      </c>
    </row>
    <row r="50" spans="1:37" x14ac:dyDescent="0.15">
      <c r="A50" s="13"/>
      <c r="B50" s="13"/>
      <c r="F50" s="13"/>
      <c r="G50" s="19"/>
      <c r="K50" s="13"/>
      <c r="L50" s="13"/>
      <c r="O50" s="13"/>
      <c r="P50" s="13"/>
      <c r="Q50" s="19"/>
      <c r="T50" s="13"/>
      <c r="U50" s="60">
        <v>2023</v>
      </c>
      <c r="Y50" s="30" t="s">
        <v>305</v>
      </c>
      <c r="Z50" s="30" t="s">
        <v>433</v>
      </c>
      <c r="AF50" s="28"/>
    </row>
    <row r="51" spans="1:37" x14ac:dyDescent="0.15">
      <c r="A51" s="13"/>
      <c r="B51" s="13"/>
      <c r="F51" s="13"/>
      <c r="G51" s="19"/>
      <c r="K51" s="13"/>
      <c r="L51" s="13"/>
      <c r="O51" s="13"/>
      <c r="P51" s="13"/>
      <c r="Q51" s="19"/>
      <c r="T51" s="13"/>
      <c r="U51" s="60">
        <v>2024</v>
      </c>
      <c r="Y51" s="30" t="s">
        <v>306</v>
      </c>
      <c r="Z51" s="30" t="s">
        <v>434</v>
      </c>
      <c r="AF51" s="28"/>
    </row>
    <row r="52" spans="1:37" x14ac:dyDescent="0.15">
      <c r="A52" s="13"/>
      <c r="B52" s="13"/>
      <c r="F52" s="13"/>
      <c r="G52" s="19"/>
      <c r="K52" s="13"/>
      <c r="L52" s="13"/>
      <c r="O52" s="13"/>
      <c r="P52" s="13"/>
      <c r="Q52" s="19"/>
      <c r="T52" s="13"/>
      <c r="U52" s="60">
        <v>2025</v>
      </c>
      <c r="Y52" s="30" t="s">
        <v>307</v>
      </c>
      <c r="Z52" s="30" t="s">
        <v>435</v>
      </c>
      <c r="AF52" s="28"/>
    </row>
    <row r="53" spans="1:37" x14ac:dyDescent="0.15">
      <c r="A53" s="13"/>
      <c r="B53" s="13"/>
      <c r="F53" s="13"/>
      <c r="G53" s="19"/>
      <c r="K53" s="13"/>
      <c r="L53" s="13"/>
      <c r="O53" s="13"/>
      <c r="P53" s="13"/>
      <c r="Q53" s="19"/>
      <c r="T53" s="13"/>
      <c r="U53" s="60">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0">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2022-09-08T01:42:58Z</dcterms:created>
  <dcterms:modified xsi:type="dcterms:W3CDTF">2022-09-08T01:44:54Z</dcterms:modified>
</cp:coreProperties>
</file>