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行政事業レビューシート!$AZ$1:$AZ$165</definedName>
    <definedName name="_xlnm.Print_Area" localSheetId="0">行政事業レビューシート!$A$1:$AY$165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6" i="11" l="1"/>
  <c r="AY61" i="11" s="1"/>
  <c r="AY53" i="11"/>
  <c r="AY54" i="11" s="1"/>
  <c r="AY50" i="11"/>
  <c r="AY52" i="11" s="1"/>
  <c r="AY49" i="11"/>
  <c r="AY157" i="11"/>
  <c r="AY159" i="11" s="1"/>
  <c r="AY147" i="11"/>
  <c r="AY158" i="11" l="1"/>
  <c r="AY160" i="11"/>
  <c r="AY149" i="11"/>
  <c r="AY150" i="11"/>
  <c r="AY148" i="11"/>
  <c r="AY55" i="11"/>
  <c r="AY51" i="11"/>
  <c r="AY60" i="11"/>
  <c r="AY58" i="11"/>
  <c r="AY62" i="11"/>
  <c r="AY59" i="11"/>
  <c r="AY57" i="11"/>
  <c r="AY63" i="11" l="1"/>
  <c r="AY71" i="11" s="1"/>
  <c r="AY39" i="11"/>
  <c r="AY47" i="11" s="1"/>
  <c r="AY69" i="11" l="1"/>
  <c r="AY64" i="11"/>
  <c r="AY66" i="11"/>
  <c r="AY68" i="11"/>
  <c r="AY70" i="11"/>
  <c r="AY72" i="11"/>
  <c r="AY65" i="11"/>
  <c r="AY67" i="11"/>
  <c r="AY44" i="11"/>
  <c r="AY48" i="11"/>
  <c r="AY41" i="11"/>
  <c r="AY45" i="11"/>
  <c r="AY40" i="11"/>
  <c r="AY42" i="11"/>
  <c r="AY46" i="11"/>
  <c r="AY43" i="11"/>
  <c r="AW121" i="11" l="1"/>
  <c r="AT121" i="11"/>
  <c r="AQ121" i="11"/>
  <c r="AL121" i="11"/>
  <c r="AI121" i="11"/>
  <c r="AF121" i="11"/>
  <c r="Z121" i="11"/>
  <c r="W121" i="11"/>
  <c r="T121" i="11"/>
  <c r="N121" i="11"/>
  <c r="AW120" i="11"/>
  <c r="AT120" i="11"/>
  <c r="AQ120" i="11"/>
  <c r="AL120" i="11"/>
  <c r="AI120" i="11"/>
  <c r="AF120" i="11"/>
  <c r="Z120" i="11"/>
  <c r="W120" i="11"/>
  <c r="T120" i="11"/>
  <c r="N120" i="11"/>
  <c r="K120" i="11"/>
  <c r="H120" i="11"/>
  <c r="AY161" i="11" l="1"/>
  <c r="AY164" i="11" s="1"/>
  <c r="AU150" i="11"/>
  <c r="Y150" i="11"/>
  <c r="AU146" i="11"/>
  <c r="Y146" i="11"/>
  <c r="W24" i="11"/>
  <c r="P24" i="11"/>
  <c r="AD21" i="11"/>
  <c r="W21" i="11"/>
  <c r="P21" i="11"/>
  <c r="AR18" i="11"/>
  <c r="AK18" i="11"/>
  <c r="AD18" i="11"/>
  <c r="AD20" i="11" s="1"/>
  <c r="W18" i="11"/>
  <c r="W20" i="11" s="1"/>
  <c r="P18" i="11"/>
  <c r="P20" i="11" s="1"/>
  <c r="AV2" i="11"/>
  <c r="AY163" i="11" l="1"/>
  <c r="AY1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<sst xmlns="http://schemas.openxmlformats.org/spreadsheetml/2006/main" count="952" uniqueCount="660">
  <si>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</si>
  <si>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</si>
  <si>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</si>
  <si>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</si>
  <si>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</si>
  <si>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</si>
  <si>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</si>
  <si>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</si>
  <si>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</si>
  <si>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</si>
  <si>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</si>
  <si>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</si>
  <si>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</si>
  <si>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</si>
  <si>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</si>
  <si>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</si>
  <si>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</si>
  <si>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</si>
  <si>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</si>
  <si>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</si>
  <si>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</si>
  <si>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</si>
  <si>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</si>
  <si>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</si>
  <si>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</si>
  <si>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</si>
  <si>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</si>
  <si>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</si>
  <si>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</si>
  <si>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</si>
  <si>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</si>
  <si>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</si>
  <si>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</si>
  <si>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</si>
  <si>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</si>
  <si>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</si>
  <si>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</si>
  <si>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</si>
  <si>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</si>
  <si>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</si>
  <si>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</si>
  <si>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</si>
  <si>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</si>
  <si>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</si>
  <si>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</si>
  <si>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</si>
  <si>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</si>
  <si>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</si>
  <si>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</si>
  <si>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</si>
  <si>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</si>
  <si>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</si>
  <si>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</si>
  <si>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</si>
  <si>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</si>
  <si>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</si>
  <si>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</si>
  <si>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</si>
  <si>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</si>
  <si>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</si>
  <si>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</si>
  <si>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</si>
  <si>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</si>
  <si>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</si>
  <si>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</si>
  <si>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</si>
  <si>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</si>
  <si>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</si>
  <si>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</si>
  <si>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</si>
  <si>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</si>
  <si>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</si>
  <si>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</si>
  <si>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</si>
  <si>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</si>
  <si>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</si>
  <si>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</si>
  <si>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</si>
  <si>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</si>
  <si>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</si>
  <si>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</si>
  <si>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</si>
  <si>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</si>
  <si>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</si>
  <si>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</si>
  <si>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</si>
  <si>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</si>
  <si>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</si>
  <si>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</si>
  <si>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</si>
  <si>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</si>
  <si>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</si>
  <si>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</si>
  <si>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</si>
  <si>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</si>
  <si>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</si>
  <si>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</si>
  <si>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</si>
  <si>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</si>
  <si>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</si>
  <si>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</si>
  <si>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</si>
  <si>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</si>
  <si>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</si>
  <si>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</si>
  <si>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</si>
  <si>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</si>
  <si>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</si>
  <si>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</si>
  <si>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</si>
  <si>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</si>
  <si>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</si>
  <si>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</si>
  <si>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</si>
  <si>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</si>
  <si>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</si>
  <si>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</si>
  <si>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</si>
  <si>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</si>
  <si>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</si>
  <si>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</si>
  <si>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</si>
  <si>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</si>
  <si>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</si>
  <si>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</si>
  <si>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</si>
  <si>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</si>
  <si>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</si>
  <si>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</si>
  <si>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</si>
  <si>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</si>
  <si>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</si>
  <si>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</si>
  <si>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</si>
  <si>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</si>
  <si>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</si>
  <si>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</si>
  <si>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</si>
  <si>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</si>
  <si>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</si>
  <si>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</si>
  <si>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</si>
  <si>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</si>
  <si>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</si>
  <si>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</si>
  <si>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</si>
  <si>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</si>
  <si>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</si>
  <si>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</si>
  <si>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</si>
  <si>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</si>
  <si>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</si>
  <si>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</si>
  <si>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</si>
  <si>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</si>
  <si>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</si>
  <si>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</si>
  <si>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</si>
  <si>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</si>
  <si>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</si>
  <si>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</si>
  <si>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</si>
  <si>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</si>
  <si>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</si>
  <si>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</si>
  <si>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</si>
  <si>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</si>
  <si>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</si>
  <si>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</si>
  <si>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</si>
  <si>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</si>
  <si>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</si>
  <si>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</si>
  <si>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</si>
  <si>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</si>
  <si>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</si>
  <si>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</si>
  <si>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</si>
  <si>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</si>
  <si>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</si>
  <si>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</si>
  <si>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</si>
  <si>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</si>
  <si>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</si>
  <si>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</si>
  <si>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</si>
  <si>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</si>
  <si>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</si>
  <si>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</si>
  <si>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</si>
  <si>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</si>
  <si>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</si>
  <si>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</si>
  <si>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</si>
  <si>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</si>
  <si>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</si>
  <si>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</si>
  <si>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</si>
  <si>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</si>
  <si>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</si>
  <si>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</si>
  <si>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</si>
  <si>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</si>
  <si>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D.</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</si>
  <si>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</si>
  <si>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</si>
  <si>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</si>
  <si>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</si>
  <si>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</si>
  <si>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</si>
  <si>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</si>
  <si>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</si>
  <si>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</si>
  <si>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</si>
  <si>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</si>
  <si>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</si>
  <si>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</si>
  <si>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</si>
  <si>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</si>
  <si>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</si>
  <si>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</si>
  <si>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</si>
  <si>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</si>
  <si>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</si>
  <si>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</si>
  <si>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</si>
  <si>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</si>
  <si>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</si>
  <si>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</si>
  <si>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</si>
  <si>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</si>
  <si>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</si>
  <si>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</si>
  <si>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</si>
  <si>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</si>
  <si>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</si>
  <si>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</si>
  <si>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</si>
  <si>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</si>
  <si>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</si>
  <si>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</si>
  <si>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</si>
  <si>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</si>
  <si>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</si>
  <si>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</si>
  <si>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</si>
  <si>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</si>
  <si>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</si>
  <si>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</si>
  <si>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</si>
  <si>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</si>
  <si>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</si>
  <si>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</si>
  <si>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</si>
  <si>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</si>
  <si>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</si>
  <si>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</si>
  <si>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</si>
  <si>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</si>
  <si>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</si>
  <si>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</si>
  <si>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</si>
  <si>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</si>
  <si>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</si>
  <si>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</si>
  <si>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</si>
  <si>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</si>
  <si>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</si>
  <si>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</si>
  <si>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</si>
  <si>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</si>
  <si>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</si>
  <si>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</si>
  <si>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</si>
  <si>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</si>
  <si>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</si>
  <si>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</si>
  <si>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</si>
  <si>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</si>
  <si>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</si>
  <si>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</si>
  <si>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</si>
  <si>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</si>
  <si>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</si>
  <si>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</si>
  <si>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</si>
  <si>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</si>
  <si>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</si>
  <si>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</si>
  <si>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</si>
  <si>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</si>
  <si>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</si>
  <si>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</si>
  <si>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</si>
  <si>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</si>
  <si>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</si>
  <si>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</si>
  <si>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</si>
  <si>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</si>
  <si>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</si>
  <si>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</si>
  <si>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</si>
  <si>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</si>
  <si>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</si>
  <si>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</si>
  <si>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</si>
  <si>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</si>
  <si>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</si>
  <si>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</si>
  <si>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</si>
  <si>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</si>
  <si>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</si>
  <si>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</si>
  <si>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</si>
  <si>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</si>
  <si>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</si>
  <si>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</si>
  <si>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</si>
  <si>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</si>
  <si>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</si>
  <si>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</si>
  <si>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</si>
  <si>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</si>
  <si>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</si>
  <si>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</si>
  <si>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</si>
  <si>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</si>
  <si>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</si>
  <si>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</si>
  <si>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</si>
  <si>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</si>
  <si>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</si>
  <si>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</si>
  <si>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</si>
  <si>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</si>
  <si>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</si>
  <si>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</si>
  <si>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</si>
  <si>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</si>
  <si>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</si>
  <si>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</si>
  <si>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</si>
  <si>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</si>
  <si>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</si>
  <si>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</si>
  <si>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</si>
  <si>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</si>
  <si>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</si>
  <si>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</si>
  <si>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</si>
  <si>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</si>
  <si>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</si>
  <si>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</si>
  <si>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</si>
  <si>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</si>
  <si>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</si>
  <si>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</si>
  <si>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</si>
  <si>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</si>
  <si>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</si>
  <si>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</si>
  <si>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</si>
  <si>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</si>
  <si>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</si>
  <si>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</si>
  <si>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</si>
  <si>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</si>
  <si>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</si>
  <si>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</si>
  <si>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</si>
  <si>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</si>
  <si>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</si>
  <si>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</si>
  <si>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</si>
  <si>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</si>
  <si>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</si>
  <si>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</si>
  <si>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</si>
  <si>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</si>
  <si>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</si>
  <si>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</si>
  <si>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</si>
  <si>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</si>
  <si>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</si>
  <si>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</si>
  <si>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</si>
  <si>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</si>
  <si>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</si>
  <si>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</si>
  <si>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</si>
  <si>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</si>
  <si>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</si>
  <si>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</si>
  <si>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</si>
  <si>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</si>
  <si>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</si>
  <si>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</si>
  <si>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</si>
  <si>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</si>
  <si>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</si>
  <si>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</si>
  <si>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</si>
  <si>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</si>
  <si>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</si>
  <si>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</si>
  <si>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</si>
  <si>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</si>
  <si>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</si>
  <si>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</si>
  <si>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</si>
  <si>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</si>
  <si>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</si>
  <si>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</si>
  <si>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</si>
  <si>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</si>
  <si>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</si>
  <si>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</si>
  <si>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</si>
  <si>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</si>
  <si>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</si>
  <si>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</si>
  <si>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</si>
  <si>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</si>
  <si>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</si>
  <si>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</si>
  <si>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</si>
  <si>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</si>
  <si>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</si>
  <si>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</si>
  <si>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</si>
  <si>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</si>
  <si>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</si>
  <si>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</si>
  <si>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</si>
  <si>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</si>
  <si>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</si>
  <si>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</si>
  <si>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</si>
  <si>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</si>
  <si>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</si>
  <si>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</si>
  <si>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</si>
  <si>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</si>
  <si>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</si>
  <si>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</si>
  <si>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</si>
  <si>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</si>
  <si>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</si>
  <si>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</si>
  <si>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</si>
  <si>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</si>
  <si>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</si>
  <si>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</si>
  <si>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</si>
  <si>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</si>
  <si>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</si>
  <si>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</si>
  <si>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</si>
  <si>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</si>
  <si>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</si>
  <si>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</si>
  <si>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</si>
  <si>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</si>
  <si>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</si>
  <si>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</si>
  <si>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</si>
  <si>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</si>
  <si>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</si>
  <si>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</si>
  <si>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</si>
  <si>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</si>
  <si>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</si>
  <si>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</si>
  <si>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</si>
  <si>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</si>
  <si>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</si>
  <si>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</si>
  <si>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</si>
  <si>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</si>
  <si>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</si>
  <si>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</si>
  <si>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</si>
  <si>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</si>
  <si>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</si>
  <si>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</si>
  <si>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</si>
  <si>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</si>
  <si>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</si>
  <si>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</si>
  <si>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</si>
  <si>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</si>
  <si>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</si>
  <si>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</si>
  <si>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</si>
  <si>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</si>
  <si>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</si>
  <si>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</si>
  <si>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</si>
  <si>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</si>
  <si>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</si>
  <si>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</si>
  <si>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</si>
  <si>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</si>
  <si>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</si>
  <si>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</si>
  <si>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</si>
  <si>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</si>
  <si>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</si>
  <si>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</si>
  <si>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</si>
  <si>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</si>
  <si>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</si>
  <si>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</si>
  <si>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</si>
  <si>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</si>
  <si>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</si>
  <si>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</si>
  <si>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</si>
  <si>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</si>
  <si>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</si>
  <si>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</si>
  <si>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</si>
  <si>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</si>
  <si>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</si>
  <si>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</si>
  <si>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</si>
  <si>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</si>
  <si>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</si>
  <si>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</si>
  <si>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</si>
  <si>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</si>
  <si>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</si>
  <si>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</si>
  <si>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</si>
  <si>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</si>
  <si>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</si>
  <si>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</si>
  <si>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</si>
  <si>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</si>
  <si>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</si>
  <si>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</si>
  <si>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</si>
  <si>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</si>
  <si>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</si>
  <si>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</si>
  <si>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</si>
  <si>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</si>
  <si>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</si>
  <si>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</si>
  <si>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</si>
  <si>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</si>
  <si>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</si>
  <si>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</si>
  <si>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</si>
  <si>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</si>
  <si>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</si>
  <si>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</si>
  <si>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</si>
  <si>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</si>
  <si>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</si>
  <si>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</si>
  <si>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</si>
  <si>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</si>
  <si>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</si>
  <si>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</si>
  <si>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</si>
  <si>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</si>
  <si>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</si>
  <si>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</si>
  <si>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</si>
  <si>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</si>
  <si>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</si>
  <si>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</si>
  <si>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</si>
  <si>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</si>
  <si>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地域の担い手展開推進事業</t>
  </si>
  <si>
    <t>政策統括官（経済財政分析担当）</t>
  </si>
  <si>
    <t>平成30年度</t>
  </si>
  <si>
    <t>終了予定なし</t>
  </si>
  <si>
    <t>地方創生推進室</t>
  </si>
  <si>
    <t>-</t>
  </si>
  <si>
    <t>地方創生支援委託費</t>
  </si>
  <si>
    <t>まち・ひと・しごと創生総合戦略に掲げられた施策の推進に資することが可能となる。</t>
  </si>
  <si>
    <t>件</t>
  </si>
  <si>
    <t>【社会性評価・認証制度に係る調査・実証事業】
調査の実施件数</t>
  </si>
  <si>
    <t>【社会性評価・認証制度に係る調査・実証事業】
調査に必要な経費／調査の実施件数　</t>
    <phoneticPr fontId="6"/>
  </si>
  <si>
    <t>百万円</t>
  </si>
  <si>
    <t>百万円/件</t>
    <phoneticPr fontId="6"/>
  </si>
  <si>
    <t>21/1</t>
  </si>
  <si>
    <t>23/3</t>
  </si>
  <si>
    <t>【地域商社等ネットワーク形成事業】
調査に必要な経費／調査の実施件数　</t>
    <phoneticPr fontId="6"/>
  </si>
  <si>
    <t>23/4</t>
  </si>
  <si>
    <t>内閣府（新30-0005）</t>
  </si>
  <si>
    <t>○</t>
  </si>
  <si>
    <t>府</t>
  </si>
  <si>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</si>
  <si>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</si>
  <si>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国の重要施策である地方創生の推進のための企画・立案に必要な調査であり、社会のニーズを的確に反映している。</t>
    <rPh sb="0" eb="1">
      <t>クニ</t>
    </rPh>
    <rPh sb="2" eb="4">
      <t>ジュウヨウ</t>
    </rPh>
    <rPh sb="4" eb="6">
      <t>シサク</t>
    </rPh>
    <rPh sb="9" eb="11">
      <t>チホウ</t>
    </rPh>
    <rPh sb="11" eb="13">
      <t>ソウセイ</t>
    </rPh>
    <rPh sb="14" eb="16">
      <t>スイシン</t>
    </rPh>
    <rPh sb="20" eb="22">
      <t>キカク</t>
    </rPh>
    <rPh sb="23" eb="25">
      <t>リツアン</t>
    </rPh>
    <rPh sb="26" eb="28">
      <t>ヒツヨウ</t>
    </rPh>
    <rPh sb="29" eb="31">
      <t>チョウサ</t>
    </rPh>
    <rPh sb="35" eb="37">
      <t>シャカイ</t>
    </rPh>
    <rPh sb="42" eb="44">
      <t>テキカク</t>
    </rPh>
    <rPh sb="45" eb="47">
      <t>ハンエイ</t>
    </rPh>
    <phoneticPr fontId="6"/>
  </si>
  <si>
    <t>無</t>
  </si>
  <si>
    <t>有</t>
  </si>
  <si>
    <t>地域課題の解決を担う社会的事業者を支援するべく、社会的事業を実施する事業者等の取組を評価・認証する制度の在り方について、制度としての持続可能性に留意しつつ調査研究を実施。</t>
    <rPh sb="70" eb="71">
      <t>セイ</t>
    </rPh>
    <phoneticPr fontId="6"/>
  </si>
  <si>
    <t>9/2</t>
    <phoneticPr fontId="6"/>
  </si>
  <si>
    <t>-</t>
    <phoneticPr fontId="6"/>
  </si>
  <si>
    <t>調査を実施する事業のため、定量的な成果目標の設置は困難である。</t>
    <rPh sb="0" eb="2">
      <t>チョウサ</t>
    </rPh>
    <rPh sb="3" eb="5">
      <t>ジッシ</t>
    </rPh>
    <rPh sb="7" eb="9">
      <t>ジギョウ</t>
    </rPh>
    <rPh sb="13" eb="16">
      <t>テイリョウテキ</t>
    </rPh>
    <rPh sb="17" eb="19">
      <t>セイカ</t>
    </rPh>
    <rPh sb="19" eb="21">
      <t>モクヒョウ</t>
    </rPh>
    <rPh sb="22" eb="24">
      <t>セッチ</t>
    </rPh>
    <rPh sb="25" eb="27">
      <t>コンナン</t>
    </rPh>
    <phoneticPr fontId="6"/>
  </si>
  <si>
    <t>https://www8.cao.go.jp/hyouka/r2hyouka/r2jigo/r2jigo-3.pdf</t>
    <phoneticPr fontId="6"/>
  </si>
  <si>
    <t>両事業ともに、国の重要施策である地方創生のさらなる推進に資するものであり、優先度の高いものである。</t>
    <rPh sb="0" eb="1">
      <t>リョウ</t>
    </rPh>
    <rPh sb="1" eb="3">
      <t>ジギョウ</t>
    </rPh>
    <rPh sb="7" eb="8">
      <t>クニ</t>
    </rPh>
    <rPh sb="9" eb="11">
      <t>ジュウヨウ</t>
    </rPh>
    <rPh sb="11" eb="13">
      <t>シサク</t>
    </rPh>
    <rPh sb="16" eb="18">
      <t>チホウ</t>
    </rPh>
    <rPh sb="18" eb="20">
      <t>ソウセイ</t>
    </rPh>
    <rPh sb="25" eb="27">
      <t>スイシン</t>
    </rPh>
    <rPh sb="28" eb="29">
      <t>シ</t>
    </rPh>
    <rPh sb="37" eb="40">
      <t>ユウセンド</t>
    </rPh>
    <rPh sb="41" eb="42">
      <t>タカ</t>
    </rPh>
    <phoneticPr fontId="6"/>
  </si>
  <si>
    <t>‐</t>
  </si>
  <si>
    <t>会計部署の定める規則等に基づて実施した入札により支出先を選定しているため、単位当たりコスト等の水準は妥当である。</t>
    <rPh sb="0" eb="2">
      <t>カイケイ</t>
    </rPh>
    <rPh sb="2" eb="4">
      <t>ブショ</t>
    </rPh>
    <rPh sb="5" eb="6">
      <t>サダ</t>
    </rPh>
    <rPh sb="8" eb="11">
      <t>キソクナド</t>
    </rPh>
    <rPh sb="12" eb="13">
      <t>モト</t>
    </rPh>
    <rPh sb="15" eb="17">
      <t>ジッシ</t>
    </rPh>
    <rPh sb="19" eb="21">
      <t>ニュウサツ</t>
    </rPh>
    <rPh sb="24" eb="26">
      <t>シシュツ</t>
    </rPh>
    <rPh sb="26" eb="27">
      <t>サキ</t>
    </rPh>
    <rPh sb="28" eb="30">
      <t>センテイ</t>
    </rPh>
    <rPh sb="37" eb="39">
      <t>タンイ</t>
    </rPh>
    <rPh sb="39" eb="40">
      <t>ア</t>
    </rPh>
    <rPh sb="45" eb="46">
      <t>ナド</t>
    </rPh>
    <rPh sb="47" eb="49">
      <t>スイジュン</t>
    </rPh>
    <rPh sb="50" eb="52">
      <t>ダトウ</t>
    </rPh>
    <phoneticPr fontId="6"/>
  </si>
  <si>
    <t>調査及び分析の内容に即して、適切に費用を計上している。</t>
    <rPh sb="0" eb="2">
      <t>チョウサ</t>
    </rPh>
    <rPh sb="2" eb="3">
      <t>オヨ</t>
    </rPh>
    <rPh sb="4" eb="6">
      <t>ブンセキ</t>
    </rPh>
    <rPh sb="7" eb="9">
      <t>ナイヨウ</t>
    </rPh>
    <rPh sb="10" eb="11">
      <t>ソク</t>
    </rPh>
    <rPh sb="14" eb="16">
      <t>テキセツ</t>
    </rPh>
    <rPh sb="17" eb="19">
      <t>ヒヨウ</t>
    </rPh>
    <rPh sb="20" eb="22">
      <t>ケイジョウ</t>
    </rPh>
    <phoneticPr fontId="6"/>
  </si>
  <si>
    <t>仕様書どおりに業務を実施されており、見込みに見合ったものである。</t>
    <rPh sb="0" eb="3">
      <t>シヨウショ</t>
    </rPh>
    <rPh sb="7" eb="9">
      <t>ギョウム</t>
    </rPh>
    <rPh sb="10" eb="12">
      <t>ジッシ</t>
    </rPh>
    <rPh sb="18" eb="20">
      <t>ミコ</t>
    </rPh>
    <rPh sb="22" eb="24">
      <t>ミア</t>
    </rPh>
    <phoneticPr fontId="6"/>
  </si>
  <si>
    <t>提出された報告書は、今後の地域商社事業及び社会的事業の評価・認証制度の在り方に関する施策を検討する上で十分に資するものである。</t>
    <rPh sb="0" eb="2">
      <t>テイシュツ</t>
    </rPh>
    <rPh sb="5" eb="8">
      <t>ホウコクショ</t>
    </rPh>
    <rPh sb="10" eb="12">
      <t>コンゴ</t>
    </rPh>
    <rPh sb="13" eb="15">
      <t>チイキ</t>
    </rPh>
    <rPh sb="15" eb="17">
      <t>ショウシャ</t>
    </rPh>
    <rPh sb="17" eb="19">
      <t>ジギョウ</t>
    </rPh>
    <rPh sb="19" eb="20">
      <t>オヨ</t>
    </rPh>
    <rPh sb="21" eb="24">
      <t>シャカイテキ</t>
    </rPh>
    <rPh sb="24" eb="26">
      <t>ジギョウ</t>
    </rPh>
    <rPh sb="27" eb="29">
      <t>ヒョウカ</t>
    </rPh>
    <rPh sb="30" eb="32">
      <t>ニンショウ</t>
    </rPh>
    <rPh sb="32" eb="34">
      <t>セイド</t>
    </rPh>
    <rPh sb="35" eb="36">
      <t>ア</t>
    </rPh>
    <rPh sb="37" eb="38">
      <t>カタ</t>
    </rPh>
    <rPh sb="39" eb="40">
      <t>カン</t>
    </rPh>
    <rPh sb="42" eb="44">
      <t>シサク</t>
    </rPh>
    <rPh sb="45" eb="47">
      <t>ケントウ</t>
    </rPh>
    <rPh sb="49" eb="50">
      <t>ウエ</t>
    </rPh>
    <rPh sb="51" eb="53">
      <t>ジュウブン</t>
    </rPh>
    <rPh sb="54" eb="55">
      <t>シ</t>
    </rPh>
    <phoneticPr fontId="6"/>
  </si>
  <si>
    <t>-</t>
    <phoneticPr fontId="6"/>
  </si>
  <si>
    <t>地方創生支援委託費</t>
    <rPh sb="0" eb="2">
      <t>チホウ</t>
    </rPh>
    <rPh sb="2" eb="4">
      <t>ソウセイ</t>
    </rPh>
    <rPh sb="4" eb="6">
      <t>シエン</t>
    </rPh>
    <rPh sb="6" eb="8">
      <t>イタク</t>
    </rPh>
    <rPh sb="8" eb="9">
      <t>ヒ</t>
    </rPh>
    <phoneticPr fontId="6"/>
  </si>
  <si>
    <t>令和３年度地域商社等ネットワーク形成支援事業
（事業全体の企画・調整・調査）</t>
    <rPh sb="0" eb="2">
      <t>レイワ</t>
    </rPh>
    <rPh sb="3" eb="5">
      <t>ネンド</t>
    </rPh>
    <rPh sb="5" eb="7">
      <t>チイキ</t>
    </rPh>
    <rPh sb="7" eb="9">
      <t>ショウシャ</t>
    </rPh>
    <rPh sb="9" eb="10">
      <t>ナド</t>
    </rPh>
    <rPh sb="16" eb="18">
      <t>ケイセイ</t>
    </rPh>
    <rPh sb="18" eb="20">
      <t>シエン</t>
    </rPh>
    <rPh sb="20" eb="22">
      <t>ジギョウ</t>
    </rPh>
    <rPh sb="24" eb="26">
      <t>ジギョウ</t>
    </rPh>
    <rPh sb="26" eb="28">
      <t>ゼンタイ</t>
    </rPh>
    <rPh sb="29" eb="31">
      <t>キカク</t>
    </rPh>
    <rPh sb="32" eb="34">
      <t>チョウセイ</t>
    </rPh>
    <rPh sb="35" eb="37">
      <t>チョウサ</t>
    </rPh>
    <phoneticPr fontId="6"/>
  </si>
  <si>
    <t>令和3年度地域商社等ネットワーク形成支援事業
（ポータルサイトの運用及び保守）</t>
    <rPh sb="0" eb="2">
      <t>レイワ</t>
    </rPh>
    <rPh sb="3" eb="5">
      <t>ネンド</t>
    </rPh>
    <rPh sb="5" eb="7">
      <t>チイキ</t>
    </rPh>
    <rPh sb="7" eb="9">
      <t>ショウシャ</t>
    </rPh>
    <rPh sb="9" eb="10">
      <t>ナド</t>
    </rPh>
    <rPh sb="16" eb="18">
      <t>ケイセイ</t>
    </rPh>
    <rPh sb="18" eb="20">
      <t>シエン</t>
    </rPh>
    <rPh sb="20" eb="22">
      <t>ジギョウ</t>
    </rPh>
    <rPh sb="32" eb="34">
      <t>ウンヨウ</t>
    </rPh>
    <rPh sb="34" eb="35">
      <t>オヨ</t>
    </rPh>
    <rPh sb="36" eb="38">
      <t>ホシュ</t>
    </rPh>
    <phoneticPr fontId="6"/>
  </si>
  <si>
    <t>令和3年度社会性評価・認証に係る調査・分析事業</t>
    <rPh sb="0" eb="2">
      <t>レイワ</t>
    </rPh>
    <rPh sb="3" eb="5">
      <t>ネンド</t>
    </rPh>
    <rPh sb="5" eb="8">
      <t>シャカイセイ</t>
    </rPh>
    <rPh sb="8" eb="10">
      <t>ヒョウカ</t>
    </rPh>
    <rPh sb="11" eb="13">
      <t>ニンショウ</t>
    </rPh>
    <rPh sb="14" eb="15">
      <t>カカ</t>
    </rPh>
    <rPh sb="16" eb="18">
      <t>チョウサ</t>
    </rPh>
    <rPh sb="19" eb="21">
      <t>ブンセキ</t>
    </rPh>
    <rPh sb="21" eb="23">
      <t>ジギョウ</t>
    </rPh>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</si>
  <si>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</si>
  <si>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C. 特定非営利活動法人日本ファンドレイジング協会</t>
    <rPh sb="3" eb="5">
      <t>トクテイ</t>
    </rPh>
    <rPh sb="5" eb="8">
      <t>ヒエイリ</t>
    </rPh>
    <rPh sb="8" eb="10">
      <t>カツドウ</t>
    </rPh>
    <rPh sb="10" eb="12">
      <t>ホウジン</t>
    </rPh>
    <rPh sb="12" eb="14">
      <t>ニホン</t>
    </rPh>
    <rPh sb="23" eb="25">
      <t>キョウカイ</t>
    </rPh>
    <phoneticPr fontId="6"/>
  </si>
  <si>
    <t>特定非営利活動法人日本ファンドレイジング協会</t>
    <rPh sb="0" eb="2">
      <t>トクテイ</t>
    </rPh>
    <rPh sb="2" eb="5">
      <t>ヒエイリ</t>
    </rPh>
    <rPh sb="5" eb="7">
      <t>カツドウ</t>
    </rPh>
    <rPh sb="7" eb="9">
      <t>ホウジン</t>
    </rPh>
    <rPh sb="9" eb="11">
      <t>ニホン</t>
    </rPh>
    <rPh sb="20" eb="22">
      <t>キョウカイ</t>
    </rPh>
    <phoneticPr fontId="6"/>
  </si>
  <si>
    <t>24/3</t>
    <phoneticPr fontId="6"/>
  </si>
  <si>
    <t>地域ビジネスの担い手となる人材の育成や、展開のため、地域商社ビジネスにかかるセミナーを実施し、調査を行う。</t>
    <rPh sb="0" eb="2">
      <t>チイキ</t>
    </rPh>
    <rPh sb="7" eb="8">
      <t>ニナ</t>
    </rPh>
    <rPh sb="9" eb="10">
      <t>テ</t>
    </rPh>
    <rPh sb="13" eb="15">
      <t>ジンザイ</t>
    </rPh>
    <rPh sb="16" eb="18">
      <t>イクセイ</t>
    </rPh>
    <rPh sb="20" eb="22">
      <t>テンカイ</t>
    </rPh>
    <rPh sb="26" eb="28">
      <t>チイキ</t>
    </rPh>
    <rPh sb="28" eb="30">
      <t>ショウシャ</t>
    </rPh>
    <rPh sb="43" eb="45">
      <t>ジッシ</t>
    </rPh>
    <rPh sb="47" eb="49">
      <t>チョウサ</t>
    </rPh>
    <rPh sb="50" eb="51">
      <t>オコナ</t>
    </rPh>
    <phoneticPr fontId="6"/>
  </si>
  <si>
    <t>件</t>
    <phoneticPr fontId="6"/>
  </si>
  <si>
    <t>-</t>
    <phoneticPr fontId="6"/>
  </si>
  <si>
    <t>「まち・ひと・しごと創生基本方針2021」、第2期「まち・ひと・しごと創生総合戦略」（2020改訂版）</t>
    <rPh sb="22" eb="23">
      <t>ダイ</t>
    </rPh>
    <rPh sb="24" eb="25">
      <t>キ</t>
    </rPh>
    <rPh sb="35" eb="37">
      <t>ソウセイ</t>
    </rPh>
    <rPh sb="37" eb="39">
      <t>ソウゴウ</t>
    </rPh>
    <rPh sb="39" eb="41">
      <t>センリャク</t>
    </rPh>
    <rPh sb="47" eb="50">
      <t>カイテイバン</t>
    </rPh>
    <phoneticPr fontId="6"/>
  </si>
  <si>
    <t>-</t>
    <phoneticPr fontId="6"/>
  </si>
  <si>
    <t>14/2</t>
    <phoneticPr fontId="6"/>
  </si>
  <si>
    <t>地方創生に関する施策を総合的、計画的に推進するための調査等を実施する。</t>
    <rPh sb="0" eb="2">
      <t>チホウ</t>
    </rPh>
    <rPh sb="2" eb="4">
      <t>ソウセイ</t>
    </rPh>
    <phoneticPr fontId="6"/>
  </si>
  <si>
    <t>まち・ひと・しごと創生総合戦略に掲げられた施策の推進に資することが可能となる。</t>
    <phoneticPr fontId="6"/>
  </si>
  <si>
    <t>まち・ひと・しごと創生基本方針や同総合戦略に記載の施策を、推進するにあたっての課題が適切に検討され、地域の取組効果の把握や施策の評価・改善が行われた。具体的には「まち・ひと・しごと創生基本方針2021」の検討の際の一助となった。</t>
    <rPh sb="9" eb="11">
      <t>ソウセイ</t>
    </rPh>
    <rPh sb="11" eb="13">
      <t>キホン</t>
    </rPh>
    <rPh sb="13" eb="15">
      <t>ホウシン</t>
    </rPh>
    <rPh sb="16" eb="17">
      <t>ドウ</t>
    </rPh>
    <rPh sb="17" eb="19">
      <t>ソウゴウ</t>
    </rPh>
    <rPh sb="19" eb="21">
      <t>センリャク</t>
    </rPh>
    <rPh sb="22" eb="24">
      <t>キサイ</t>
    </rPh>
    <rPh sb="25" eb="27">
      <t>シサク</t>
    </rPh>
    <rPh sb="29" eb="31">
      <t>スイシン</t>
    </rPh>
    <rPh sb="39" eb="41">
      <t>カダイ</t>
    </rPh>
    <rPh sb="42" eb="44">
      <t>テキセツ</t>
    </rPh>
    <rPh sb="45" eb="47">
      <t>ケントウ</t>
    </rPh>
    <rPh sb="50" eb="52">
      <t>チイキ</t>
    </rPh>
    <rPh sb="53" eb="55">
      <t>トリクミ</t>
    </rPh>
    <rPh sb="55" eb="57">
      <t>コウカ</t>
    </rPh>
    <rPh sb="58" eb="60">
      <t>ハアク</t>
    </rPh>
    <rPh sb="61" eb="63">
      <t>シサク</t>
    </rPh>
    <rPh sb="64" eb="66">
      <t>ヒョウカ</t>
    </rPh>
    <rPh sb="67" eb="69">
      <t>カイゼン</t>
    </rPh>
    <rPh sb="70" eb="71">
      <t>オコナ</t>
    </rPh>
    <rPh sb="75" eb="78">
      <t>グタイテキ</t>
    </rPh>
    <rPh sb="90" eb="92">
      <t>ソウセイ</t>
    </rPh>
    <rPh sb="92" eb="94">
      <t>キホン</t>
    </rPh>
    <rPh sb="94" eb="96">
      <t>ホウシン</t>
    </rPh>
    <rPh sb="102" eb="104">
      <t>ケントウ</t>
    </rPh>
    <rPh sb="105" eb="106">
      <t>サイ</t>
    </rPh>
    <rPh sb="107" eb="109">
      <t>イチジョ</t>
    </rPh>
    <phoneticPr fontId="6"/>
  </si>
  <si>
    <t>まち・ひと・しごと創生基本方針や同総合戦略に記載の施策を、推進するにあたっての課題が適切に検討され、地域の取組効果の把握や施策の評価・改善が行われた。具体的には「まち・ひと・しごと創生基本方針2021」の検討の際の一助となった。</t>
    <phoneticPr fontId="6"/>
  </si>
  <si>
    <t>地方創生に関する施策を総合的、計画的に推進するための調査等を実施する。</t>
    <rPh sb="0" eb="2">
      <t>チホウ</t>
    </rPh>
    <phoneticPr fontId="6"/>
  </si>
  <si>
    <t>多様化・複雑化している地域の課題解決に向けて、地方公共団体に加え、民間企業やNPO、住民など幅広い属性を地域の担い手と捉え、その活躍を推進する観点から、それら担い手を包括的に支援できる国が主導的な役割を果たす必要がある。</t>
    <rPh sb="0" eb="3">
      <t>タヨウカ</t>
    </rPh>
    <rPh sb="4" eb="7">
      <t>フクザツカ</t>
    </rPh>
    <rPh sb="11" eb="13">
      <t>チイキ</t>
    </rPh>
    <rPh sb="14" eb="16">
      <t>カダイ</t>
    </rPh>
    <rPh sb="16" eb="18">
      <t>カイケツ</t>
    </rPh>
    <rPh sb="19" eb="20">
      <t>ム</t>
    </rPh>
    <rPh sb="23" eb="25">
      <t>チホウ</t>
    </rPh>
    <rPh sb="25" eb="27">
      <t>コウキョウ</t>
    </rPh>
    <rPh sb="27" eb="29">
      <t>ダンタイ</t>
    </rPh>
    <rPh sb="30" eb="31">
      <t>クワ</t>
    </rPh>
    <rPh sb="33" eb="35">
      <t>ミンカン</t>
    </rPh>
    <rPh sb="35" eb="37">
      <t>キギョウ</t>
    </rPh>
    <rPh sb="42" eb="44">
      <t>ジュウミン</t>
    </rPh>
    <rPh sb="46" eb="48">
      <t>ハバヒロ</t>
    </rPh>
    <rPh sb="49" eb="51">
      <t>ゾクセイ</t>
    </rPh>
    <rPh sb="52" eb="54">
      <t>チイキ</t>
    </rPh>
    <rPh sb="55" eb="56">
      <t>ニナ</t>
    </rPh>
    <rPh sb="57" eb="58">
      <t>テ</t>
    </rPh>
    <rPh sb="59" eb="60">
      <t>トラ</t>
    </rPh>
    <rPh sb="64" eb="66">
      <t>カツヤク</t>
    </rPh>
    <rPh sb="67" eb="69">
      <t>スイシン</t>
    </rPh>
    <rPh sb="71" eb="73">
      <t>カンテン</t>
    </rPh>
    <rPh sb="79" eb="80">
      <t>ニナ</t>
    </rPh>
    <rPh sb="81" eb="82">
      <t>テ</t>
    </rPh>
    <rPh sb="83" eb="86">
      <t>ホウカツテキ</t>
    </rPh>
    <rPh sb="87" eb="89">
      <t>シエン</t>
    </rPh>
    <rPh sb="92" eb="93">
      <t>クニ</t>
    </rPh>
    <rPh sb="94" eb="97">
      <t>シュドウテキ</t>
    </rPh>
    <rPh sb="98" eb="100">
      <t>ヤクワリ</t>
    </rPh>
    <rPh sb="101" eb="102">
      <t>ハ</t>
    </rPh>
    <rPh sb="104" eb="106">
      <t>ヒツヨウ</t>
    </rPh>
    <phoneticPr fontId="6"/>
  </si>
  <si>
    <t>予算執行においては、原則として一般競争入札を採用することで透明性・競争性の確保を図っている。なお、結果として一者応札となった事業もあるものの、事前に知見ある複数の事業者と意見交換を実施し事業執行案を検討したり、予定価格調査を行うなど、一者応札を防ぐ対策を講じた。</t>
    <rPh sb="0" eb="2">
      <t>ヨサン</t>
    </rPh>
    <rPh sb="2" eb="4">
      <t>シッコウ</t>
    </rPh>
    <rPh sb="10" eb="12">
      <t>ゲンソク</t>
    </rPh>
    <rPh sb="15" eb="17">
      <t>イッパン</t>
    </rPh>
    <rPh sb="17" eb="19">
      <t>キョウソウ</t>
    </rPh>
    <rPh sb="19" eb="21">
      <t>ニュウサツ</t>
    </rPh>
    <rPh sb="22" eb="24">
      <t>サイヨウ</t>
    </rPh>
    <rPh sb="29" eb="32">
      <t>トウメイセイ</t>
    </rPh>
    <rPh sb="33" eb="36">
      <t>キョウソウセイ</t>
    </rPh>
    <rPh sb="37" eb="39">
      <t>カクホ</t>
    </rPh>
    <rPh sb="40" eb="41">
      <t>ハカ</t>
    </rPh>
    <rPh sb="49" eb="51">
      <t>ケッカ</t>
    </rPh>
    <rPh sb="54" eb="56">
      <t>イッシャ</t>
    </rPh>
    <rPh sb="56" eb="58">
      <t>オウサツ</t>
    </rPh>
    <rPh sb="62" eb="64">
      <t>ジギョウ</t>
    </rPh>
    <rPh sb="71" eb="73">
      <t>ジゼン</t>
    </rPh>
    <rPh sb="81" eb="84">
      <t>ジギョウシャ</t>
    </rPh>
    <rPh sb="85" eb="87">
      <t>イケン</t>
    </rPh>
    <rPh sb="87" eb="89">
      <t>コウカン</t>
    </rPh>
    <rPh sb="90" eb="92">
      <t>ジッシ</t>
    </rPh>
    <rPh sb="93" eb="95">
      <t>ジギョウ</t>
    </rPh>
    <rPh sb="95" eb="97">
      <t>シッコウ</t>
    </rPh>
    <rPh sb="97" eb="98">
      <t>アン</t>
    </rPh>
    <rPh sb="99" eb="101">
      <t>ケントウ</t>
    </rPh>
    <rPh sb="105" eb="107">
      <t>ヨテイ</t>
    </rPh>
    <rPh sb="107" eb="109">
      <t>カカク</t>
    </rPh>
    <rPh sb="109" eb="111">
      <t>チョウサ</t>
    </rPh>
    <rPh sb="112" eb="113">
      <t>オコナ</t>
    </rPh>
    <rPh sb="117" eb="119">
      <t>イッシャ</t>
    </rPh>
    <rPh sb="119" eb="121">
      <t>オウサツ</t>
    </rPh>
    <rPh sb="122" eb="123">
      <t>フセ</t>
    </rPh>
    <rPh sb="124" eb="126">
      <t>タイサク</t>
    </rPh>
    <rPh sb="127" eb="128">
      <t>コウ</t>
    </rPh>
    <phoneticPr fontId="6"/>
  </si>
  <si>
    <t>委託等の実施にあたり、複数事業者から見積を求める等、コスト削減に努めている。</t>
    <rPh sb="0" eb="2">
      <t>イタク</t>
    </rPh>
    <rPh sb="2" eb="3">
      <t>ナド</t>
    </rPh>
    <rPh sb="4" eb="6">
      <t>ジッシ</t>
    </rPh>
    <rPh sb="11" eb="13">
      <t>フクスウ</t>
    </rPh>
    <rPh sb="13" eb="16">
      <t>ジギョウシャ</t>
    </rPh>
    <rPh sb="18" eb="20">
      <t>ミツモリ</t>
    </rPh>
    <rPh sb="21" eb="22">
      <t>モト</t>
    </rPh>
    <rPh sb="24" eb="25">
      <t>ナド</t>
    </rPh>
    <rPh sb="29" eb="31">
      <t>サクゲン</t>
    </rPh>
    <rPh sb="32" eb="33">
      <t>ツト</t>
    </rPh>
    <phoneticPr fontId="6"/>
  </si>
  <si>
    <t>資金は直接委託先に支払われており合理的と認められる。</t>
    <rPh sb="0" eb="2">
      <t>シキン</t>
    </rPh>
    <rPh sb="3" eb="5">
      <t>チョクセツ</t>
    </rPh>
    <rPh sb="5" eb="8">
      <t>イタクサキ</t>
    </rPh>
    <rPh sb="9" eb="11">
      <t>シハラ</t>
    </rPh>
    <rPh sb="16" eb="19">
      <t>ゴウリテキ</t>
    </rPh>
    <rPh sb="20" eb="21">
      <t>ミト</t>
    </rPh>
    <phoneticPr fontId="6"/>
  </si>
  <si>
    <t>限られた予算の中で、より効果的な成果を得られるよう、事務局内だけでなく外部の知見ある事業者からも幅広く意見を聴取し、内容を検討したうえで仕様書を作成した。
また、一般競争入札を実施したことにより、競争性の確保やコストの低減に努めることができた。</t>
    <rPh sb="0" eb="1">
      <t>カギ</t>
    </rPh>
    <rPh sb="4" eb="6">
      <t>ヨサン</t>
    </rPh>
    <rPh sb="7" eb="8">
      <t>ナカ</t>
    </rPh>
    <rPh sb="12" eb="15">
      <t>コウカテキ</t>
    </rPh>
    <rPh sb="16" eb="18">
      <t>セイカ</t>
    </rPh>
    <rPh sb="19" eb="20">
      <t>エ</t>
    </rPh>
    <rPh sb="26" eb="29">
      <t>ジムキョク</t>
    </rPh>
    <rPh sb="29" eb="30">
      <t>ナイ</t>
    </rPh>
    <rPh sb="35" eb="37">
      <t>ガイブ</t>
    </rPh>
    <rPh sb="38" eb="40">
      <t>チケン</t>
    </rPh>
    <rPh sb="42" eb="45">
      <t>ジギョウシャ</t>
    </rPh>
    <rPh sb="48" eb="50">
      <t>ハバヒロ</t>
    </rPh>
    <rPh sb="51" eb="53">
      <t>イケン</t>
    </rPh>
    <rPh sb="54" eb="56">
      <t>チョウシュ</t>
    </rPh>
    <rPh sb="58" eb="60">
      <t>ナイヨウ</t>
    </rPh>
    <rPh sb="61" eb="63">
      <t>ケントウ</t>
    </rPh>
    <rPh sb="68" eb="71">
      <t>シヨウショ</t>
    </rPh>
    <rPh sb="72" eb="74">
      <t>サクセイ</t>
    </rPh>
    <rPh sb="81" eb="83">
      <t>イッパン</t>
    </rPh>
    <rPh sb="83" eb="85">
      <t>キョウソウ</t>
    </rPh>
    <rPh sb="85" eb="87">
      <t>ニュウサツ</t>
    </rPh>
    <rPh sb="88" eb="90">
      <t>ジッシ</t>
    </rPh>
    <rPh sb="98" eb="101">
      <t>キョウソウセイ</t>
    </rPh>
    <rPh sb="102" eb="104">
      <t>カクホ</t>
    </rPh>
    <rPh sb="109" eb="111">
      <t>テイゲン</t>
    </rPh>
    <rPh sb="112" eb="113">
      <t>ツト</t>
    </rPh>
    <phoneticPr fontId="6"/>
  </si>
  <si>
    <t>事前に複数の知見ある事業者から意見を聴取したうえで、効果的な手段を検討し、事業を実施している。</t>
    <rPh sb="0" eb="2">
      <t>ジゼン</t>
    </rPh>
    <rPh sb="3" eb="5">
      <t>フクスウ</t>
    </rPh>
    <rPh sb="6" eb="8">
      <t>チケン</t>
    </rPh>
    <rPh sb="10" eb="13">
      <t>ジギョウシャ</t>
    </rPh>
    <rPh sb="15" eb="17">
      <t>イケン</t>
    </rPh>
    <rPh sb="18" eb="20">
      <t>チョウシュ</t>
    </rPh>
    <rPh sb="26" eb="29">
      <t>コウカテキ</t>
    </rPh>
    <rPh sb="30" eb="32">
      <t>シュダン</t>
    </rPh>
    <rPh sb="33" eb="35">
      <t>ケントウ</t>
    </rPh>
    <rPh sb="37" eb="39">
      <t>ジギョウ</t>
    </rPh>
    <rPh sb="40" eb="42">
      <t>ジッシ</t>
    </rPh>
    <phoneticPr fontId="6"/>
  </si>
  <si>
    <t>【地域商社等ネットワーク形成事業】
調査の実施件数</t>
    <phoneticPr fontId="6"/>
  </si>
  <si>
    <t>地域商社や地域商社を支援する自治体、関係事業者等からなる地域商社事業に関するプラットフォームを運営し、地域商社等の地域ビジネスの担い手となる人材の育成や地域への展開等を通じて、地域商社事業の発展を促すとともに、地域商社ビジネスにかかるセミナーを実施し、調査を行う。</t>
    <rPh sb="105" eb="107">
      <t>チイキ</t>
    </rPh>
    <rPh sb="107" eb="109">
      <t>ショウシャ</t>
    </rPh>
    <rPh sb="122" eb="124">
      <t>ジッシ</t>
    </rPh>
    <rPh sb="126" eb="128">
      <t>チョウサ</t>
    </rPh>
    <rPh sb="129" eb="130">
      <t>オコナ</t>
    </rPh>
    <phoneticPr fontId="6"/>
  </si>
  <si>
    <t>多様化・複雑化の進む地域の課題解決に向けて、地方公共団体だけでなく企業・ＮＰＯ・住民などを地域の担い手として、その活躍を推進する観点から、社会的事業者の実施する取組の評価・認証制度の在り方について、制度としての持続可能性に留意しつつ調査・分析を行うとともに、地域商社等の地域ビジネスに高い関心を有する人材の発掘・育成等やネットワーク化形成支援を推進するプラットフォームの運営を行うことを目的とする。</t>
    <rPh sb="76" eb="78">
      <t>ジッシ</t>
    </rPh>
    <rPh sb="80" eb="82">
      <t>トリクミ</t>
    </rPh>
    <rPh sb="83" eb="85">
      <t>ヒョウカ</t>
    </rPh>
    <rPh sb="86" eb="88">
      <t>ニンショウ</t>
    </rPh>
    <rPh sb="88" eb="90">
      <t>セイド</t>
    </rPh>
    <rPh sb="91" eb="92">
      <t>ア</t>
    </rPh>
    <rPh sb="93" eb="94">
      <t>カタ</t>
    </rPh>
    <rPh sb="99" eb="101">
      <t>セイド</t>
    </rPh>
    <rPh sb="105" eb="107">
      <t>ジゾク</t>
    </rPh>
    <rPh sb="107" eb="110">
      <t>カノウセイ</t>
    </rPh>
    <rPh sb="111" eb="113">
      <t>リュウイ</t>
    </rPh>
    <phoneticPr fontId="6"/>
  </si>
  <si>
    <t>【１.社会性評価・認証制度に係る調査・実証事業(平成30年度より開始）】
地域課題の解決を担う社会的事業者を支援するべく、社会的事業を実施する事業者等の取組を評価・認証する制度の在り方について、制度として持続可能な仕組みづくりに留意しつつ調査研究を実施。
【２.地域商社等ネットワーク形成事業（令和2年度より開始）】
地域商社や地域商社を支援する自治体、関係事業者等からなる地域商社事業に関するプラットフォームを運営し、地域商社等の地域ビジネスの担い手となる人材の育成や地域への展開等を通じて、地域商社事業の発展を促す。</t>
    <rPh sb="37" eb="39">
      <t>チイキ</t>
    </rPh>
    <rPh sb="39" eb="41">
      <t>カダイ</t>
    </rPh>
    <rPh sb="42" eb="44">
      <t>カイケツ</t>
    </rPh>
    <rPh sb="45" eb="46">
      <t>ニナ</t>
    </rPh>
    <rPh sb="47" eb="50">
      <t>シャカイテキ</t>
    </rPh>
    <rPh sb="50" eb="52">
      <t>ジギョウ</t>
    </rPh>
    <rPh sb="52" eb="53">
      <t>シャ</t>
    </rPh>
    <rPh sb="54" eb="56">
      <t>シエン</t>
    </rPh>
    <rPh sb="61" eb="64">
      <t>シャカイテキ</t>
    </rPh>
    <rPh sb="64" eb="66">
      <t>ジギョウ</t>
    </rPh>
    <rPh sb="67" eb="69">
      <t>ジッシ</t>
    </rPh>
    <rPh sb="71" eb="74">
      <t>ジギョウシャ</t>
    </rPh>
    <rPh sb="74" eb="75">
      <t>ナド</t>
    </rPh>
    <rPh sb="76" eb="78">
      <t>トリクミ</t>
    </rPh>
    <rPh sb="79" eb="81">
      <t>ヒョウカ</t>
    </rPh>
    <rPh sb="82" eb="84">
      <t>ニンショウ</t>
    </rPh>
    <rPh sb="86" eb="88">
      <t>セイド</t>
    </rPh>
    <rPh sb="89" eb="90">
      <t>ア</t>
    </rPh>
    <rPh sb="91" eb="92">
      <t>カタ</t>
    </rPh>
    <rPh sb="97" eb="99">
      <t>セイド</t>
    </rPh>
    <rPh sb="102" eb="104">
      <t>ジゾク</t>
    </rPh>
    <rPh sb="104" eb="106">
      <t>カノウ</t>
    </rPh>
    <rPh sb="107" eb="109">
      <t>シク</t>
    </rPh>
    <rPh sb="114" eb="116">
      <t>リュウイ</t>
    </rPh>
    <rPh sb="119" eb="121">
      <t>チョウサ</t>
    </rPh>
    <rPh sb="121" eb="123">
      <t>ケンキュウ</t>
    </rPh>
    <rPh sb="124" eb="126">
      <t>ジッシ</t>
    </rPh>
    <rPh sb="159" eb="161">
      <t>チイキ</t>
    </rPh>
    <rPh sb="161" eb="163">
      <t>ショウシャ</t>
    </rPh>
    <rPh sb="164" eb="166">
      <t>チイキ</t>
    </rPh>
    <rPh sb="166" eb="168">
      <t>ショウシャ</t>
    </rPh>
    <rPh sb="169" eb="171">
      <t>シエン</t>
    </rPh>
    <rPh sb="173" eb="176">
      <t>ジチタイ</t>
    </rPh>
    <rPh sb="177" eb="179">
      <t>カンケイ</t>
    </rPh>
    <rPh sb="179" eb="183">
      <t>ジギョウシャナド</t>
    </rPh>
    <rPh sb="187" eb="189">
      <t>チイキ</t>
    </rPh>
    <rPh sb="189" eb="191">
      <t>ショウシャ</t>
    </rPh>
    <rPh sb="191" eb="193">
      <t>ジギョウ</t>
    </rPh>
    <rPh sb="194" eb="195">
      <t>カン</t>
    </rPh>
    <rPh sb="206" eb="208">
      <t>ウンエイ</t>
    </rPh>
    <rPh sb="210" eb="212">
      <t>チイキ</t>
    </rPh>
    <rPh sb="212" eb="214">
      <t>ショウシャ</t>
    </rPh>
    <rPh sb="214" eb="215">
      <t>ナド</t>
    </rPh>
    <rPh sb="216" eb="218">
      <t>チイキ</t>
    </rPh>
    <rPh sb="223" eb="224">
      <t>ニナ</t>
    </rPh>
    <rPh sb="225" eb="226">
      <t>テ</t>
    </rPh>
    <rPh sb="229" eb="231">
      <t>ジンザイ</t>
    </rPh>
    <rPh sb="232" eb="234">
      <t>イクセイ</t>
    </rPh>
    <rPh sb="235" eb="237">
      <t>チイキ</t>
    </rPh>
    <rPh sb="239" eb="242">
      <t>テンカイナド</t>
    </rPh>
    <rPh sb="243" eb="244">
      <t>ツウ</t>
    </rPh>
    <rPh sb="247" eb="249">
      <t>チイキ</t>
    </rPh>
    <rPh sb="249" eb="251">
      <t>ショウシャ</t>
    </rPh>
    <rPh sb="251" eb="253">
      <t>ジギョウ</t>
    </rPh>
    <rPh sb="254" eb="256">
      <t>ハッテン</t>
    </rPh>
    <rPh sb="257" eb="258">
      <t>ウナガ</t>
    </rPh>
    <phoneticPr fontId="6"/>
  </si>
  <si>
    <t>引き続き一般競争入札を実施し、競争性の確保やコストの低減に努めるとともに、一者応札の事案を減らすべく、複数事業者からの意見聴取や余裕ある事業実施期間の提示に努める。また、入札にあたっては、予定価格と落札額に大きな乖離が生じないよう、より正確な経費見積もりに努める。</t>
    <rPh sb="0" eb="1">
      <t>ヒ</t>
    </rPh>
    <rPh sb="2" eb="3">
      <t>ツヅ</t>
    </rPh>
    <rPh sb="4" eb="6">
      <t>イッパン</t>
    </rPh>
    <rPh sb="6" eb="8">
      <t>キョウソウ</t>
    </rPh>
    <rPh sb="8" eb="10">
      <t>ニュウサツ</t>
    </rPh>
    <rPh sb="11" eb="13">
      <t>ジッシ</t>
    </rPh>
    <rPh sb="15" eb="18">
      <t>キョウソウセイ</t>
    </rPh>
    <rPh sb="19" eb="21">
      <t>カクホ</t>
    </rPh>
    <rPh sb="26" eb="28">
      <t>テイゲン</t>
    </rPh>
    <rPh sb="29" eb="30">
      <t>ツト</t>
    </rPh>
    <rPh sb="37" eb="39">
      <t>イッシャ</t>
    </rPh>
    <rPh sb="39" eb="41">
      <t>オウサツ</t>
    </rPh>
    <rPh sb="42" eb="44">
      <t>ジアン</t>
    </rPh>
    <rPh sb="45" eb="46">
      <t>ヘ</t>
    </rPh>
    <rPh sb="51" eb="53">
      <t>フクスウ</t>
    </rPh>
    <rPh sb="53" eb="56">
      <t>ジギョウシャ</t>
    </rPh>
    <rPh sb="59" eb="61">
      <t>イケン</t>
    </rPh>
    <rPh sb="61" eb="63">
      <t>チョウシュ</t>
    </rPh>
    <rPh sb="64" eb="66">
      <t>ヨユウ</t>
    </rPh>
    <rPh sb="68" eb="70">
      <t>ジギョウ</t>
    </rPh>
    <rPh sb="70" eb="72">
      <t>ジッシ</t>
    </rPh>
    <rPh sb="72" eb="74">
      <t>キカン</t>
    </rPh>
    <rPh sb="75" eb="77">
      <t>テイジ</t>
    </rPh>
    <rPh sb="78" eb="79">
      <t>ツト</t>
    </rPh>
    <rPh sb="85" eb="87">
      <t>ニュウサツ</t>
    </rPh>
    <rPh sb="94" eb="96">
      <t>ヨテイ</t>
    </rPh>
    <rPh sb="96" eb="98">
      <t>カカク</t>
    </rPh>
    <rPh sb="99" eb="101">
      <t>ラクサツ</t>
    </rPh>
    <rPh sb="101" eb="102">
      <t>ガク</t>
    </rPh>
    <rPh sb="103" eb="104">
      <t>オオ</t>
    </rPh>
    <rPh sb="106" eb="108">
      <t>カイリ</t>
    </rPh>
    <rPh sb="109" eb="110">
      <t>ショウ</t>
    </rPh>
    <rPh sb="118" eb="120">
      <t>セイカク</t>
    </rPh>
    <rPh sb="121" eb="123">
      <t>ケイヒ</t>
    </rPh>
    <rPh sb="123" eb="125">
      <t>ミツ</t>
    </rPh>
    <rPh sb="128" eb="129">
      <t>ツト</t>
    </rPh>
    <phoneticPr fontId="6"/>
  </si>
  <si>
    <t>22/3</t>
    <phoneticPr fontId="6"/>
  </si>
  <si>
    <t>持続可能な社会性評価・認証制度の在り方を研究するため、既存制度の概要や持続可能な制度に必要な要素等について調査する。</t>
    <rPh sb="0" eb="2">
      <t>ジゾク</t>
    </rPh>
    <rPh sb="2" eb="4">
      <t>カノウ</t>
    </rPh>
    <rPh sb="5" eb="8">
      <t>シャカイセイ</t>
    </rPh>
    <rPh sb="8" eb="10">
      <t>ヒョウカ</t>
    </rPh>
    <rPh sb="11" eb="13">
      <t>ニンショウ</t>
    </rPh>
    <rPh sb="13" eb="15">
      <t>セイド</t>
    </rPh>
    <rPh sb="16" eb="17">
      <t>ア</t>
    </rPh>
    <rPh sb="18" eb="19">
      <t>カタ</t>
    </rPh>
    <rPh sb="20" eb="22">
      <t>ケンキュウ</t>
    </rPh>
    <rPh sb="27" eb="29">
      <t>キゾン</t>
    </rPh>
    <rPh sb="29" eb="31">
      <t>セイド</t>
    </rPh>
    <rPh sb="32" eb="34">
      <t>ガイヨウ</t>
    </rPh>
    <rPh sb="35" eb="37">
      <t>ジゾク</t>
    </rPh>
    <rPh sb="37" eb="39">
      <t>カノウ</t>
    </rPh>
    <rPh sb="40" eb="42">
      <t>セイド</t>
    </rPh>
    <rPh sb="43" eb="45">
      <t>ヒツヨウ</t>
    </rPh>
    <rPh sb="46" eb="48">
      <t>ヨウソ</t>
    </rPh>
    <rPh sb="48" eb="49">
      <t>ナド</t>
    </rPh>
    <rPh sb="53" eb="55">
      <t>チョウサ</t>
    </rPh>
    <phoneticPr fontId="6"/>
  </si>
  <si>
    <t>-</t>
    <phoneticPr fontId="6"/>
  </si>
  <si>
    <t>予定価格が類推される恐れがあるため、落札率は記載していない。</t>
    <phoneticPr fontId="6"/>
  </si>
  <si>
    <t>令和3年度地域商社ネットワーク形成支援事業
（事業全体の企画・調整・調査）</t>
    <rPh sb="0" eb="2">
      <t>レイワ</t>
    </rPh>
    <rPh sb="3" eb="5">
      <t>ネンド</t>
    </rPh>
    <rPh sb="5" eb="7">
      <t>チイキ</t>
    </rPh>
    <rPh sb="7" eb="9">
      <t>ショウシャ</t>
    </rPh>
    <rPh sb="15" eb="17">
      <t>ケイセイ</t>
    </rPh>
    <rPh sb="17" eb="19">
      <t>シエン</t>
    </rPh>
    <rPh sb="19" eb="21">
      <t>ジギョウ</t>
    </rPh>
    <rPh sb="23" eb="25">
      <t>ジギョウ</t>
    </rPh>
    <rPh sb="25" eb="27">
      <t>ゼンタイ</t>
    </rPh>
    <rPh sb="28" eb="30">
      <t>キカク</t>
    </rPh>
    <rPh sb="31" eb="33">
      <t>チョウセイ</t>
    </rPh>
    <rPh sb="34" eb="36">
      <t>チョウサ</t>
    </rPh>
    <phoneticPr fontId="6"/>
  </si>
  <si>
    <t>令和3年度地域商社ネットワーク形成支援事業（ポータルサイトの運用及び保守）</t>
    <rPh sb="0" eb="2">
      <t>レイワ</t>
    </rPh>
    <rPh sb="3" eb="5">
      <t>ネンド</t>
    </rPh>
    <rPh sb="5" eb="7">
      <t>チイキ</t>
    </rPh>
    <rPh sb="7" eb="9">
      <t>ショウシャ</t>
    </rPh>
    <rPh sb="15" eb="17">
      <t>ケイセイ</t>
    </rPh>
    <rPh sb="17" eb="19">
      <t>シエン</t>
    </rPh>
    <rPh sb="19" eb="21">
      <t>ジギョウ</t>
    </rPh>
    <rPh sb="30" eb="32">
      <t>ウンヨウ</t>
    </rPh>
    <rPh sb="32" eb="33">
      <t>オヨ</t>
    </rPh>
    <rPh sb="34" eb="36">
      <t>ホシュ</t>
    </rPh>
    <phoneticPr fontId="6"/>
  </si>
  <si>
    <t>-</t>
    <phoneticPr fontId="6"/>
  </si>
  <si>
    <t>点検対象外</t>
    <rPh sb="0" eb="2">
      <t>テンケン</t>
    </rPh>
    <rPh sb="2" eb="4">
      <t>タイショウ</t>
    </rPh>
    <rPh sb="4" eb="5">
      <t>ガイ</t>
    </rPh>
    <phoneticPr fontId="6"/>
  </si>
  <si>
    <t>引き続き、事業の進捗状況を的確に把握しながら、事業の有効性、効率性及び成果実績について、より一層の検証に努め、予算の効率的な執行を行うこと。また、執行実績を適切に概算要求に反映させること。</t>
    <phoneticPr fontId="6"/>
  </si>
  <si>
    <t>「１.社会性評価・認証制度に係る調査・実証事業」については、複数年度にわたる調査を通じ、社会性評価・認証制度の在り方に係る一定程度の調査結果を得たものとして、令和４年度末で調査終了とする予定。「２.地域商社等ネットワーク形成事業」については、引き続き、地域商社等の地域ビジネスに高い関心を有する者のネットワーク形成支援等を通じ、地域商社ビジネスの発展につながるよう、事業の適切な進捗管理や効率的な執行を行う。</t>
    <rPh sb="30" eb="32">
      <t>フクスウ</t>
    </rPh>
    <rPh sb="32" eb="34">
      <t>ネンド</t>
    </rPh>
    <rPh sb="38" eb="40">
      <t>チョウサ</t>
    </rPh>
    <rPh sb="41" eb="42">
      <t>ツウ</t>
    </rPh>
    <rPh sb="44" eb="47">
      <t>シャカイセイ</t>
    </rPh>
    <rPh sb="47" eb="49">
      <t>ヒョウカ</t>
    </rPh>
    <rPh sb="50" eb="52">
      <t>ニンショウ</t>
    </rPh>
    <rPh sb="52" eb="54">
      <t>セイド</t>
    </rPh>
    <rPh sb="55" eb="56">
      <t>ア</t>
    </rPh>
    <rPh sb="57" eb="58">
      <t>カタ</t>
    </rPh>
    <rPh sb="59" eb="60">
      <t>カカ</t>
    </rPh>
    <rPh sb="61" eb="63">
      <t>イッテイ</t>
    </rPh>
    <rPh sb="63" eb="65">
      <t>テイド</t>
    </rPh>
    <rPh sb="66" eb="68">
      <t>チョウサ</t>
    </rPh>
    <rPh sb="68" eb="70">
      <t>ケッカ</t>
    </rPh>
    <rPh sb="71" eb="72">
      <t>エ</t>
    </rPh>
    <rPh sb="79" eb="81">
      <t>レイワ</t>
    </rPh>
    <rPh sb="82" eb="84">
      <t>ネンド</t>
    </rPh>
    <rPh sb="84" eb="85">
      <t>マツ</t>
    </rPh>
    <rPh sb="86" eb="88">
      <t>チョウサ</t>
    </rPh>
    <rPh sb="88" eb="90">
      <t>シュウリョウ</t>
    </rPh>
    <rPh sb="93" eb="95">
      <t>ヨテイ</t>
    </rPh>
    <rPh sb="121" eb="122">
      <t>ヒ</t>
    </rPh>
    <rPh sb="123" eb="124">
      <t>ツヅ</t>
    </rPh>
    <rPh sb="126" eb="128">
      <t>チイキ</t>
    </rPh>
    <rPh sb="128" eb="130">
      <t>ショウシャ</t>
    </rPh>
    <rPh sb="130" eb="131">
      <t>ナド</t>
    </rPh>
    <rPh sb="132" eb="134">
      <t>チイキ</t>
    </rPh>
    <rPh sb="139" eb="140">
      <t>タカ</t>
    </rPh>
    <rPh sb="141" eb="143">
      <t>カンシン</t>
    </rPh>
    <rPh sb="144" eb="145">
      <t>ユウ</t>
    </rPh>
    <rPh sb="147" eb="148">
      <t>モノ</t>
    </rPh>
    <rPh sb="155" eb="157">
      <t>ケイセイ</t>
    </rPh>
    <rPh sb="157" eb="159">
      <t>シエン</t>
    </rPh>
    <rPh sb="159" eb="160">
      <t>ナド</t>
    </rPh>
    <rPh sb="161" eb="162">
      <t>ツウ</t>
    </rPh>
    <rPh sb="164" eb="166">
      <t>チイキ</t>
    </rPh>
    <rPh sb="166" eb="168">
      <t>ショウシャ</t>
    </rPh>
    <rPh sb="173" eb="175">
      <t>ハッテン</t>
    </rPh>
    <rPh sb="183" eb="185">
      <t>ジギョウ</t>
    </rPh>
    <rPh sb="186" eb="188">
      <t>テキセツ</t>
    </rPh>
    <rPh sb="189" eb="191">
      <t>シンチョク</t>
    </rPh>
    <rPh sb="191" eb="193">
      <t>カンリ</t>
    </rPh>
    <rPh sb="194" eb="197">
      <t>コウリツテキ</t>
    </rPh>
    <rPh sb="198" eb="200">
      <t>シッコウ</t>
    </rPh>
    <rPh sb="201" eb="202">
      <t>オコナ</t>
    </rPh>
    <phoneticPr fontId="6"/>
  </si>
  <si>
    <t>執行等改善</t>
  </si>
  <si>
    <t>-</t>
    <phoneticPr fontId="6"/>
  </si>
  <si>
    <t>参事官　塩手　能景</t>
    <rPh sb="4" eb="6">
      <t>シオテ</t>
    </rPh>
    <rPh sb="7" eb="8">
      <t>ノウ</t>
    </rPh>
    <rPh sb="8" eb="9">
      <t>カゲ</t>
    </rPh>
    <phoneticPr fontId="6"/>
  </si>
  <si>
    <t>三菱ＵＦＪリサーチ＆コンサルティング株式会社</t>
    <rPh sb="0" eb="2">
      <t>ミツビシ</t>
    </rPh>
    <rPh sb="18" eb="20">
      <t>カブシキ</t>
    </rPh>
    <rPh sb="20" eb="22">
      <t>カイシャ</t>
    </rPh>
    <phoneticPr fontId="6"/>
  </si>
  <si>
    <t>株式会社ディーネット</t>
    <rPh sb="0" eb="4">
      <t>カブシキガイシャ</t>
    </rPh>
    <phoneticPr fontId="6"/>
  </si>
  <si>
    <t>A.　三菱ＵＦＪリサーチ＆コンサルティング株式会社</t>
    <rPh sb="3" eb="5">
      <t>ミツビシ</t>
    </rPh>
    <rPh sb="21" eb="25">
      <t>カブシキガイシャ</t>
    </rPh>
    <phoneticPr fontId="6"/>
  </si>
  <si>
    <t>B.株式会社ディーネット</t>
    <rPh sb="2" eb="6">
      <t>カブシキガイシャ</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</si>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</sst>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0" xfId="0" applyFont="1" applyFill="1" applyBorder="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2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6" borderId="114" xfId="0" applyFont="1" applyFill="1" applyBorder="1" applyAlignment="1">
      <alignment horizontal="center" vertical="center" wrapText="1"/>
    </xf>
    <xf numFmtId="0" fontId="14" fillId="6" borderId="118" xfId="0" applyFont="1" applyFill="1" applyBorder="1" applyAlignment="1">
      <alignment horizontal="center" vertical="center"/>
    </xf>
    <xf numFmtId="0" fontId="14" fillId="6" borderId="13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4" fillId="2" borderId="114"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2" borderId="1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32" xfId="0" applyNumberFormat="1" applyFont="1" applyFill="1" applyBorder="1" applyAlignment="1" applyProtection="1">
      <alignment horizontal="center" vertical="center" wrapText="1"/>
      <protection locked="0"/>
    </xf>
    <xf numFmtId="0" fontId="23" fillId="0" borderId="134" xfId="0" applyFont="1" applyFill="1" applyBorder="1" applyAlignment="1" applyProtection="1">
      <alignment horizontal="center" vertical="center" wrapText="1"/>
      <protection locked="0"/>
    </xf>
    <xf numFmtId="49" fontId="21" fillId="0" borderId="134" xfId="0" applyNumberFormat="1" applyFont="1" applyFill="1" applyBorder="1" applyAlignment="1" applyProtection="1">
      <alignment horizontal="center" vertical="center" wrapText="1"/>
      <protection locked="0"/>
    </xf>
    <xf numFmtId="179" fontId="23" fillId="0" borderId="134" xfId="0" applyNumberFormat="1"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7" xfId="0" applyFont="1" applyFill="1" applyBorder="1" applyAlignment="1">
      <alignment horizontal="center" vertical="center" wrapText="1"/>
    </xf>
    <xf numFmtId="0" fontId="21" fillId="5" borderId="138" xfId="0" applyFont="1" applyFill="1" applyBorder="1" applyAlignment="1">
      <alignment horizontal="center" vertical="center" wrapText="1"/>
    </xf>
    <xf numFmtId="0" fontId="21" fillId="5" borderId="13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11208</xdr:colOff>
      <xdr:row>124</xdr:row>
      <xdr:rowOff>11205</xdr:rowOff>
    </xdr:from>
    <xdr:to>
      <xdr:col>15</xdr:col>
      <xdr:colOff>190500</xdr:colOff>
      <xdr:row>137</xdr:row>
      <xdr:rowOff>100852</xdr:rowOff>
    </xdr:to>
    <xdr:sp macro="" textlink="">
      <xdr:nvSpPr>
        <xdr:cNvPr id="2" name="正方形/長方形 1"/>
        <xdr:cNvSpPr/>
      </xdr:nvSpPr>
      <xdr:spPr>
        <a:xfrm>
          <a:off x="1423149" y="47860323"/>
          <a:ext cx="1792939" cy="460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内閣府</a:t>
          </a:r>
          <a:endParaRPr kumimoji="1" lang="en-US" altLang="ja-JP" sz="2000"/>
        </a:p>
        <a:p>
          <a:pPr algn="ctr"/>
          <a:r>
            <a:rPr kumimoji="1" lang="en-US" altLang="ja-JP" sz="2000"/>
            <a:t>31</a:t>
          </a:r>
          <a:r>
            <a:rPr kumimoji="1" lang="ja-JP" altLang="en-US" sz="2000"/>
            <a:t>百万円</a:t>
          </a:r>
        </a:p>
      </xdr:txBody>
    </xdr:sp>
    <xdr:clientData/>
  </xdr:twoCellAnchor>
  <xdr:twoCellAnchor>
    <xdr:from>
      <xdr:col>20</xdr:col>
      <xdr:colOff>173687</xdr:colOff>
      <xdr:row>125</xdr:row>
      <xdr:rowOff>68916</xdr:rowOff>
    </xdr:from>
    <xdr:to>
      <xdr:col>31</xdr:col>
      <xdr:colOff>9525</xdr:colOff>
      <xdr:row>125</xdr:row>
      <xdr:rowOff>304799</xdr:rowOff>
    </xdr:to>
    <xdr:sp macro="" textlink="">
      <xdr:nvSpPr>
        <xdr:cNvPr id="13" name="大かっこ 12"/>
        <xdr:cNvSpPr/>
      </xdr:nvSpPr>
      <xdr:spPr>
        <a:xfrm>
          <a:off x="4174187" y="48389241"/>
          <a:ext cx="2036113" cy="235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一般競争契約（総合評価）</a:t>
          </a:r>
        </a:p>
      </xdr:txBody>
    </xdr:sp>
    <xdr:clientData/>
  </xdr:twoCellAnchor>
  <xdr:twoCellAnchor>
    <xdr:from>
      <xdr:col>35</xdr:col>
      <xdr:colOff>100853</xdr:colOff>
      <xdr:row>123</xdr:row>
      <xdr:rowOff>22412</xdr:rowOff>
    </xdr:from>
    <xdr:to>
      <xdr:col>47</xdr:col>
      <xdr:colOff>89646</xdr:colOff>
      <xdr:row>126</xdr:row>
      <xdr:rowOff>11206</xdr:rowOff>
    </xdr:to>
    <xdr:sp macro="" textlink="">
      <xdr:nvSpPr>
        <xdr:cNvPr id="14" name="正方形/長方形 13"/>
        <xdr:cNvSpPr/>
      </xdr:nvSpPr>
      <xdr:spPr>
        <a:xfrm>
          <a:off x="7160559" y="47412088"/>
          <a:ext cx="2409263" cy="1030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400"/>
            <a:t>三菱ＵＦＪリサーチ＆</a:t>
          </a:r>
          <a:endParaRPr kumimoji="1" lang="en-US" altLang="ja-JP" sz="1400"/>
        </a:p>
        <a:p>
          <a:pPr algn="ctr"/>
          <a:r>
            <a:rPr kumimoji="1" lang="ja-JP" altLang="en-US" sz="1400"/>
            <a:t>コンサルティング株式会社</a:t>
          </a:r>
          <a:endParaRPr kumimoji="1" lang="en-US" altLang="ja-JP" sz="1400"/>
        </a:p>
        <a:p>
          <a:pPr algn="ctr"/>
          <a:r>
            <a:rPr kumimoji="1" lang="en-US" altLang="ja-JP" sz="1400"/>
            <a:t>19</a:t>
          </a:r>
          <a:r>
            <a:rPr kumimoji="1" lang="ja-JP" altLang="en-US" sz="1400"/>
            <a:t>百万円</a:t>
          </a:r>
        </a:p>
      </xdr:txBody>
    </xdr:sp>
    <xdr:clientData/>
  </xdr:twoCellAnchor>
  <xdr:twoCellAnchor>
    <xdr:from>
      <xdr:col>35</xdr:col>
      <xdr:colOff>22408</xdr:colOff>
      <xdr:row>126</xdr:row>
      <xdr:rowOff>56029</xdr:rowOff>
    </xdr:from>
    <xdr:to>
      <xdr:col>47</xdr:col>
      <xdr:colOff>190498</xdr:colOff>
      <xdr:row>128</xdr:row>
      <xdr:rowOff>78440</xdr:rowOff>
    </xdr:to>
    <xdr:sp macro="" textlink="">
      <xdr:nvSpPr>
        <xdr:cNvPr id="15" name="大かっこ 14"/>
        <xdr:cNvSpPr/>
      </xdr:nvSpPr>
      <xdr:spPr>
        <a:xfrm>
          <a:off x="7082114" y="48599911"/>
          <a:ext cx="2588560"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令和３年度地域商社等ネットワーク</a:t>
          </a:r>
          <a:endParaRPr kumimoji="1" lang="en-US" altLang="ja-JP" sz="1100"/>
        </a:p>
        <a:p>
          <a:pPr algn="ctr"/>
          <a:r>
            <a:rPr kumimoji="1" lang="ja-JP" altLang="en-US" sz="1100"/>
            <a:t>形成支援事業</a:t>
          </a:r>
          <a:endParaRPr kumimoji="1" lang="en-US" altLang="ja-JP" sz="1100"/>
        </a:p>
        <a:p>
          <a:pPr algn="ctr"/>
          <a:r>
            <a:rPr kumimoji="1" lang="ja-JP" altLang="en-US" sz="1100"/>
            <a:t>・事業全体の企画・調整・調査</a:t>
          </a:r>
        </a:p>
      </xdr:txBody>
    </xdr:sp>
    <xdr:clientData/>
  </xdr:twoCellAnchor>
  <xdr:twoCellAnchor>
    <xdr:from>
      <xdr:col>35</xdr:col>
      <xdr:colOff>78442</xdr:colOff>
      <xdr:row>129</xdr:row>
      <xdr:rowOff>246533</xdr:rowOff>
    </xdr:from>
    <xdr:to>
      <xdr:col>47</xdr:col>
      <xdr:colOff>89648</xdr:colOff>
      <xdr:row>132</xdr:row>
      <xdr:rowOff>2</xdr:rowOff>
    </xdr:to>
    <xdr:sp macro="" textlink="">
      <xdr:nvSpPr>
        <xdr:cNvPr id="17" name="正方形/長方形 16"/>
        <xdr:cNvSpPr/>
      </xdr:nvSpPr>
      <xdr:spPr>
        <a:xfrm>
          <a:off x="7138148" y="49832562"/>
          <a:ext cx="2431676" cy="7956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株式会社ディーネット</a:t>
          </a:r>
          <a:endParaRPr kumimoji="1" lang="en-US" altLang="ja-JP" sz="1600"/>
        </a:p>
        <a:p>
          <a:pPr algn="ctr"/>
          <a:r>
            <a:rPr kumimoji="1" lang="ja-JP" altLang="en-US" sz="1600"/>
            <a:t>３百万円</a:t>
          </a:r>
        </a:p>
      </xdr:txBody>
    </xdr:sp>
    <xdr:clientData/>
  </xdr:twoCellAnchor>
  <xdr:twoCellAnchor>
    <xdr:from>
      <xdr:col>20</xdr:col>
      <xdr:colOff>125500</xdr:colOff>
      <xdr:row>131</xdr:row>
      <xdr:rowOff>44823</xdr:rowOff>
    </xdr:from>
    <xdr:to>
      <xdr:col>30</xdr:col>
      <xdr:colOff>76199</xdr:colOff>
      <xdr:row>131</xdr:row>
      <xdr:rowOff>276224</xdr:rowOff>
    </xdr:to>
    <xdr:sp macro="" textlink="">
      <xdr:nvSpPr>
        <xdr:cNvPr id="18" name="大かっこ 17"/>
        <xdr:cNvSpPr/>
      </xdr:nvSpPr>
      <xdr:spPr>
        <a:xfrm>
          <a:off x="4126000" y="50479698"/>
          <a:ext cx="1950949" cy="231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一般競争契約（最低価格）</a:t>
          </a:r>
        </a:p>
      </xdr:txBody>
    </xdr:sp>
    <xdr:clientData/>
  </xdr:twoCellAnchor>
  <xdr:twoCellAnchor>
    <xdr:from>
      <xdr:col>35</xdr:col>
      <xdr:colOff>179290</xdr:colOff>
      <xdr:row>132</xdr:row>
      <xdr:rowOff>56030</xdr:rowOff>
    </xdr:from>
    <xdr:to>
      <xdr:col>47</xdr:col>
      <xdr:colOff>0</xdr:colOff>
      <xdr:row>134</xdr:row>
      <xdr:rowOff>67236</xdr:rowOff>
    </xdr:to>
    <xdr:sp macro="" textlink="">
      <xdr:nvSpPr>
        <xdr:cNvPr id="19" name="大かっこ 18"/>
        <xdr:cNvSpPr/>
      </xdr:nvSpPr>
      <xdr:spPr>
        <a:xfrm>
          <a:off x="7238996" y="50684206"/>
          <a:ext cx="2241180" cy="70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令和３年度地域商社等</a:t>
          </a:r>
          <a:endParaRPr kumimoji="1" lang="en-US" altLang="ja-JP" sz="1100"/>
        </a:p>
        <a:p>
          <a:pPr algn="ctr"/>
          <a:r>
            <a:rPr kumimoji="1" lang="ja-JP" altLang="en-US" sz="1100"/>
            <a:t>ネットワーク形成支援事業</a:t>
          </a:r>
          <a:endParaRPr kumimoji="1" lang="en-US" altLang="ja-JP" sz="1100"/>
        </a:p>
        <a:p>
          <a:pPr algn="ctr"/>
          <a:r>
            <a:rPr kumimoji="1" lang="ja-JP" altLang="en-US" sz="1100"/>
            <a:t>・ポータルサイトの運用及び保守</a:t>
          </a:r>
        </a:p>
      </xdr:txBody>
    </xdr:sp>
    <xdr:clientData/>
  </xdr:twoCellAnchor>
  <xdr:twoCellAnchor>
    <xdr:from>
      <xdr:col>17</xdr:col>
      <xdr:colOff>11206</xdr:colOff>
      <xdr:row>124</xdr:row>
      <xdr:rowOff>268941</xdr:rowOff>
    </xdr:from>
    <xdr:to>
      <xdr:col>34</xdr:col>
      <xdr:colOff>22412</xdr:colOff>
      <xdr:row>125</xdr:row>
      <xdr:rowOff>56029</xdr:rowOff>
    </xdr:to>
    <xdr:sp macro="" textlink="">
      <xdr:nvSpPr>
        <xdr:cNvPr id="20" name="右矢印 19"/>
        <xdr:cNvSpPr/>
      </xdr:nvSpPr>
      <xdr:spPr>
        <a:xfrm>
          <a:off x="3440206" y="48118059"/>
          <a:ext cx="3440206" cy="1344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78437</xdr:colOff>
      <xdr:row>124</xdr:row>
      <xdr:rowOff>22413</xdr:rowOff>
    </xdr:from>
    <xdr:to>
      <xdr:col>30</xdr:col>
      <xdr:colOff>44821</xdr:colOff>
      <xdr:row>124</xdr:row>
      <xdr:rowOff>246531</xdr:rowOff>
    </xdr:to>
    <xdr:sp macro="" textlink="">
      <xdr:nvSpPr>
        <xdr:cNvPr id="21" name="大かっこ 20"/>
        <xdr:cNvSpPr/>
      </xdr:nvSpPr>
      <xdr:spPr>
        <a:xfrm>
          <a:off x="4314261" y="47871531"/>
          <a:ext cx="1781736" cy="22411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a:t>
          </a:r>
          <a:r>
            <a:rPr kumimoji="1" lang="ja-JP" altLang="en-US" sz="1100"/>
            <a:t>地方創生支援委託費</a:t>
          </a:r>
          <a:r>
            <a:rPr kumimoji="1" lang="en-US" altLang="ja-JP" sz="1100"/>
            <a:t>】</a:t>
          </a:r>
          <a:endParaRPr kumimoji="1" lang="ja-JP" altLang="en-US" sz="1100"/>
        </a:p>
      </xdr:txBody>
    </xdr:sp>
    <xdr:clientData/>
  </xdr:twoCellAnchor>
  <xdr:twoCellAnchor>
    <xdr:from>
      <xdr:col>17</xdr:col>
      <xdr:colOff>1</xdr:colOff>
      <xdr:row>130</xdr:row>
      <xdr:rowOff>235326</xdr:rowOff>
    </xdr:from>
    <xdr:to>
      <xdr:col>34</xdr:col>
      <xdr:colOff>11207</xdr:colOff>
      <xdr:row>131</xdr:row>
      <xdr:rowOff>22414</xdr:rowOff>
    </xdr:to>
    <xdr:sp macro="" textlink="">
      <xdr:nvSpPr>
        <xdr:cNvPr id="22" name="右矢印 21"/>
        <xdr:cNvSpPr/>
      </xdr:nvSpPr>
      <xdr:spPr>
        <a:xfrm>
          <a:off x="3429001" y="50168738"/>
          <a:ext cx="3440206" cy="1344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190496</xdr:colOff>
      <xdr:row>129</xdr:row>
      <xdr:rowOff>336181</xdr:rowOff>
    </xdr:from>
    <xdr:to>
      <xdr:col>29</xdr:col>
      <xdr:colOff>156879</xdr:colOff>
      <xdr:row>130</xdr:row>
      <xdr:rowOff>212916</xdr:rowOff>
    </xdr:to>
    <xdr:sp macro="" textlink="">
      <xdr:nvSpPr>
        <xdr:cNvPr id="23" name="大かっこ 22"/>
        <xdr:cNvSpPr/>
      </xdr:nvSpPr>
      <xdr:spPr>
        <a:xfrm>
          <a:off x="4190996" y="50066206"/>
          <a:ext cx="1766608" cy="22916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a:t>
          </a:r>
          <a:r>
            <a:rPr kumimoji="1" lang="ja-JP" altLang="en-US" sz="1100"/>
            <a:t>地方創生支援委託費</a:t>
          </a:r>
          <a:r>
            <a:rPr kumimoji="1" lang="en-US" altLang="ja-JP" sz="1100"/>
            <a:t>】</a:t>
          </a:r>
          <a:endParaRPr kumimoji="1" lang="ja-JP" altLang="en-US" sz="1100"/>
        </a:p>
      </xdr:txBody>
    </xdr:sp>
    <xdr:clientData/>
  </xdr:twoCellAnchor>
  <xdr:twoCellAnchor>
    <xdr:from>
      <xdr:col>20</xdr:col>
      <xdr:colOff>107013</xdr:colOff>
      <xdr:row>137</xdr:row>
      <xdr:rowOff>100854</xdr:rowOff>
    </xdr:from>
    <xdr:to>
      <xdr:col>30</xdr:col>
      <xdr:colOff>95250</xdr:colOff>
      <xdr:row>137</xdr:row>
      <xdr:rowOff>323850</xdr:rowOff>
    </xdr:to>
    <xdr:sp macro="" textlink="">
      <xdr:nvSpPr>
        <xdr:cNvPr id="24" name="大かっこ 23"/>
        <xdr:cNvSpPr/>
      </xdr:nvSpPr>
      <xdr:spPr>
        <a:xfrm>
          <a:off x="4107513" y="52650279"/>
          <a:ext cx="1988487" cy="222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一般競争契約（総合評価）</a:t>
          </a:r>
        </a:p>
      </xdr:txBody>
    </xdr:sp>
    <xdr:clientData/>
  </xdr:twoCellAnchor>
  <xdr:twoCellAnchor>
    <xdr:from>
      <xdr:col>17</xdr:col>
      <xdr:colOff>11207</xdr:colOff>
      <xdr:row>136</xdr:row>
      <xdr:rowOff>291353</xdr:rowOff>
    </xdr:from>
    <xdr:to>
      <xdr:col>34</xdr:col>
      <xdr:colOff>22413</xdr:colOff>
      <xdr:row>137</xdr:row>
      <xdr:rowOff>78441</xdr:rowOff>
    </xdr:to>
    <xdr:sp macro="" textlink="">
      <xdr:nvSpPr>
        <xdr:cNvPr id="25" name="右矢印 24"/>
        <xdr:cNvSpPr/>
      </xdr:nvSpPr>
      <xdr:spPr>
        <a:xfrm>
          <a:off x="3440207" y="52309059"/>
          <a:ext cx="3440206" cy="1344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78438</xdr:colOff>
      <xdr:row>136</xdr:row>
      <xdr:rowOff>44825</xdr:rowOff>
    </xdr:from>
    <xdr:to>
      <xdr:col>30</xdr:col>
      <xdr:colOff>44822</xdr:colOff>
      <xdr:row>136</xdr:row>
      <xdr:rowOff>268943</xdr:rowOff>
    </xdr:to>
    <xdr:sp macro="" textlink="">
      <xdr:nvSpPr>
        <xdr:cNvPr id="26" name="大かっこ 25"/>
        <xdr:cNvSpPr/>
      </xdr:nvSpPr>
      <xdr:spPr>
        <a:xfrm>
          <a:off x="4314262" y="52062531"/>
          <a:ext cx="1781736" cy="22411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a:t>
          </a:r>
          <a:r>
            <a:rPr kumimoji="1" lang="ja-JP" altLang="en-US" sz="1100"/>
            <a:t>地方創生支援委託費</a:t>
          </a:r>
          <a:r>
            <a:rPr kumimoji="1" lang="en-US" altLang="ja-JP" sz="1100"/>
            <a:t>】</a:t>
          </a:r>
          <a:endParaRPr kumimoji="1" lang="ja-JP" altLang="en-US" sz="1100"/>
        </a:p>
      </xdr:txBody>
    </xdr:sp>
    <xdr:clientData/>
  </xdr:twoCellAnchor>
  <xdr:twoCellAnchor>
    <xdr:from>
      <xdr:col>35</xdr:col>
      <xdr:colOff>100853</xdr:colOff>
      <xdr:row>136</xdr:row>
      <xdr:rowOff>22415</xdr:rowOff>
    </xdr:from>
    <xdr:to>
      <xdr:col>47</xdr:col>
      <xdr:colOff>89648</xdr:colOff>
      <xdr:row>138</xdr:row>
      <xdr:rowOff>123266</xdr:rowOff>
    </xdr:to>
    <xdr:sp macro="" textlink="">
      <xdr:nvSpPr>
        <xdr:cNvPr id="27" name="正方形/長方形 26"/>
        <xdr:cNvSpPr/>
      </xdr:nvSpPr>
      <xdr:spPr>
        <a:xfrm>
          <a:off x="7160559" y="52040121"/>
          <a:ext cx="2409265" cy="7956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C.</a:t>
          </a:r>
          <a:r>
            <a:rPr kumimoji="1" lang="ja-JP" altLang="en-US" sz="1200"/>
            <a:t>特定非営利活動法人</a:t>
          </a:r>
          <a:endParaRPr kumimoji="1" lang="en-US" altLang="ja-JP" sz="1200"/>
        </a:p>
        <a:p>
          <a:pPr algn="ctr"/>
          <a:r>
            <a:rPr kumimoji="1" lang="ja-JP" altLang="en-US" sz="1200"/>
            <a:t>日本ファンドレイジング協会</a:t>
          </a:r>
          <a:endParaRPr kumimoji="1" lang="en-US" altLang="ja-JP" sz="1200"/>
        </a:p>
        <a:p>
          <a:pPr algn="ctr"/>
          <a:r>
            <a:rPr kumimoji="1" lang="ja-JP" altLang="en-US" sz="1200"/>
            <a:t>９百万円</a:t>
          </a:r>
        </a:p>
      </xdr:txBody>
    </xdr:sp>
    <xdr:clientData/>
  </xdr:twoCellAnchor>
  <xdr:twoCellAnchor>
    <xdr:from>
      <xdr:col>35</xdr:col>
      <xdr:colOff>201702</xdr:colOff>
      <xdr:row>138</xdr:row>
      <xdr:rowOff>190499</xdr:rowOff>
    </xdr:from>
    <xdr:to>
      <xdr:col>47</xdr:col>
      <xdr:colOff>22412</xdr:colOff>
      <xdr:row>139</xdr:row>
      <xdr:rowOff>549088</xdr:rowOff>
    </xdr:to>
    <xdr:sp macro="" textlink="">
      <xdr:nvSpPr>
        <xdr:cNvPr id="28" name="大かっこ 27"/>
        <xdr:cNvSpPr/>
      </xdr:nvSpPr>
      <xdr:spPr>
        <a:xfrm>
          <a:off x="7261408" y="52902970"/>
          <a:ext cx="2241180" cy="70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令和３年度社会性評価・認証</a:t>
          </a:r>
          <a:endParaRPr kumimoji="1" lang="en-US" altLang="ja-JP" sz="1100"/>
        </a:p>
        <a:p>
          <a:pPr algn="ctr"/>
          <a:r>
            <a:rPr kumimoji="1" lang="ja-JP" altLang="en-US" sz="1100"/>
            <a:t>制度に係る調査・分析事業</a:t>
          </a:r>
          <a:endParaRPr kumimoji="1" lang="en-US" altLang="ja-JP" sz="1100"/>
        </a:p>
        <a:p>
          <a:pPr algn="ctr"/>
          <a:r>
            <a:rPr kumimoji="1" lang="ja-JP" altLang="en-US" sz="1100"/>
            <a:t>・事業全体の企画・調整・調査</a:t>
          </a:r>
        </a:p>
      </xdr:txBody>
    </xdr:sp>
    <xdr:clientData/>
  </xdr:twoCellAnchor>
  <xdr:twoCellAnchor>
    <xdr:from>
      <xdr:col>34</xdr:col>
      <xdr:colOff>56030</xdr:colOff>
      <xdr:row>122</xdr:row>
      <xdr:rowOff>145675</xdr:rowOff>
    </xdr:from>
    <xdr:to>
      <xdr:col>48</xdr:col>
      <xdr:colOff>168089</xdr:colOff>
      <xdr:row>135</xdr:row>
      <xdr:rowOff>11205</xdr:rowOff>
    </xdr:to>
    <xdr:sp macro="" textlink="">
      <xdr:nvSpPr>
        <xdr:cNvPr id="29" name="角丸四角形 28"/>
        <xdr:cNvSpPr/>
      </xdr:nvSpPr>
      <xdr:spPr>
        <a:xfrm>
          <a:off x="6914030" y="47300028"/>
          <a:ext cx="2935941" cy="4381501"/>
        </a:xfrm>
        <a:prstGeom prst="roundRect">
          <a:avLst/>
        </a:prstGeom>
        <a:noFill/>
        <a:ln w="3810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66115</xdr:colOff>
      <xdr:row>134</xdr:row>
      <xdr:rowOff>171604</xdr:rowOff>
    </xdr:from>
    <xdr:ext cx="2822763" cy="305048"/>
    <xdr:sp macro="" textlink="">
      <xdr:nvSpPr>
        <xdr:cNvPr id="30" name="角丸四角形 29"/>
        <xdr:cNvSpPr/>
      </xdr:nvSpPr>
      <xdr:spPr>
        <a:xfrm>
          <a:off x="6866965" y="51663754"/>
          <a:ext cx="2822763" cy="305048"/>
        </a:xfrm>
        <a:prstGeom prst="round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100">
              <a:solidFill>
                <a:sysClr val="windowText" lastClr="000000"/>
              </a:solidFill>
            </a:rPr>
            <a:t>地域商社等ネットワーク形成事業に係るもの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7" t="s">
        <v>0</v>
      </c>
      <c r="Y2" s="59"/>
      <c r="Z2" s="43"/>
      <c r="AA2" s="43"/>
      <c r="AB2" s="43"/>
      <c r="AC2" s="43"/>
      <c r="AD2" s="647">
        <v>2022</v>
      </c>
      <c r="AE2" s="647"/>
      <c r="AF2" s="647"/>
      <c r="AG2" s="647"/>
      <c r="AH2" s="647"/>
      <c r="AI2" s="69" t="s">
        <v>256</v>
      </c>
      <c r="AJ2" s="647" t="s">
        <v>594</v>
      </c>
      <c r="AK2" s="647"/>
      <c r="AL2" s="647"/>
      <c r="AM2" s="647"/>
      <c r="AN2" s="69" t="s">
        <v>256</v>
      </c>
      <c r="AO2" s="647">
        <v>21</v>
      </c>
      <c r="AP2" s="647"/>
      <c r="AQ2" s="647"/>
      <c r="AR2" s="70" t="s">
        <v>256</v>
      </c>
      <c r="AS2" s="648">
        <v>24</v>
      </c>
      <c r="AT2" s="648"/>
      <c r="AU2" s="648"/>
      <c r="AV2" s="69" t="str">
        <f>IF(AW2="","","-")</f>
        <v/>
      </c>
      <c r="AW2" s="649"/>
      <c r="AX2" s="649"/>
    </row>
    <row r="3" spans="1:50" ht="21" customHeight="1" thickBot="1" x14ac:dyDescent="0.2">
      <c r="A3" s="650" t="s">
        <v>564</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21" t="s">
        <v>59</v>
      </c>
      <c r="AJ3" s="652" t="s">
        <v>574</v>
      </c>
      <c r="AK3" s="652"/>
      <c r="AL3" s="652"/>
      <c r="AM3" s="652"/>
      <c r="AN3" s="652"/>
      <c r="AO3" s="652"/>
      <c r="AP3" s="652"/>
      <c r="AQ3" s="652"/>
      <c r="AR3" s="652"/>
      <c r="AS3" s="652"/>
      <c r="AT3" s="652"/>
      <c r="AU3" s="652"/>
      <c r="AV3" s="652"/>
      <c r="AW3" s="652"/>
      <c r="AX3" s="22" t="s">
        <v>60</v>
      </c>
    </row>
    <row r="4" spans="1:50" ht="24.75" customHeight="1" x14ac:dyDescent="0.15">
      <c r="A4" s="622" t="s">
        <v>23</v>
      </c>
      <c r="B4" s="623"/>
      <c r="C4" s="623"/>
      <c r="D4" s="623"/>
      <c r="E4" s="623"/>
      <c r="F4" s="623"/>
      <c r="G4" s="624" t="s">
        <v>575</v>
      </c>
      <c r="H4" s="625"/>
      <c r="I4" s="625"/>
      <c r="J4" s="625"/>
      <c r="K4" s="625"/>
      <c r="L4" s="625"/>
      <c r="M4" s="625"/>
      <c r="N4" s="625"/>
      <c r="O4" s="625"/>
      <c r="P4" s="625"/>
      <c r="Q4" s="625"/>
      <c r="R4" s="625"/>
      <c r="S4" s="625"/>
      <c r="T4" s="625"/>
      <c r="U4" s="625"/>
      <c r="V4" s="625"/>
      <c r="W4" s="625"/>
      <c r="X4" s="625"/>
      <c r="Y4" s="626" t="s">
        <v>1</v>
      </c>
      <c r="Z4" s="627"/>
      <c r="AA4" s="627"/>
      <c r="AB4" s="627"/>
      <c r="AC4" s="627"/>
      <c r="AD4" s="628"/>
      <c r="AE4" s="629" t="s">
        <v>576</v>
      </c>
      <c r="AF4" s="630"/>
      <c r="AG4" s="630"/>
      <c r="AH4" s="630"/>
      <c r="AI4" s="630"/>
      <c r="AJ4" s="630"/>
      <c r="AK4" s="630"/>
      <c r="AL4" s="630"/>
      <c r="AM4" s="630"/>
      <c r="AN4" s="630"/>
      <c r="AO4" s="630"/>
      <c r="AP4" s="631"/>
      <c r="AQ4" s="632" t="s">
        <v>2</v>
      </c>
      <c r="AR4" s="627"/>
      <c r="AS4" s="627"/>
      <c r="AT4" s="627"/>
      <c r="AU4" s="627"/>
      <c r="AV4" s="627"/>
      <c r="AW4" s="627"/>
      <c r="AX4" s="633"/>
    </row>
    <row r="5" spans="1:50" ht="30" customHeight="1" x14ac:dyDescent="0.15">
      <c r="A5" s="634" t="s">
        <v>62</v>
      </c>
      <c r="B5" s="635"/>
      <c r="C5" s="635"/>
      <c r="D5" s="635"/>
      <c r="E5" s="635"/>
      <c r="F5" s="636"/>
      <c r="G5" s="637" t="s">
        <v>577</v>
      </c>
      <c r="H5" s="638"/>
      <c r="I5" s="638"/>
      <c r="J5" s="638"/>
      <c r="K5" s="638"/>
      <c r="L5" s="638"/>
      <c r="M5" s="639" t="s">
        <v>61</v>
      </c>
      <c r="N5" s="640"/>
      <c r="O5" s="640"/>
      <c r="P5" s="640"/>
      <c r="Q5" s="640"/>
      <c r="R5" s="641"/>
      <c r="S5" s="642" t="s">
        <v>578</v>
      </c>
      <c r="T5" s="638"/>
      <c r="U5" s="638"/>
      <c r="V5" s="638"/>
      <c r="W5" s="638"/>
      <c r="X5" s="643"/>
      <c r="Y5" s="644" t="s">
        <v>3</v>
      </c>
      <c r="Z5" s="645"/>
      <c r="AA5" s="645"/>
      <c r="AB5" s="645"/>
      <c r="AC5" s="645"/>
      <c r="AD5" s="646"/>
      <c r="AE5" s="667" t="s">
        <v>579</v>
      </c>
      <c r="AF5" s="667"/>
      <c r="AG5" s="667"/>
      <c r="AH5" s="667"/>
      <c r="AI5" s="667"/>
      <c r="AJ5" s="667"/>
      <c r="AK5" s="667"/>
      <c r="AL5" s="667"/>
      <c r="AM5" s="667"/>
      <c r="AN5" s="667"/>
      <c r="AO5" s="667"/>
      <c r="AP5" s="668"/>
      <c r="AQ5" s="669" t="s">
        <v>654</v>
      </c>
      <c r="AR5" s="670"/>
      <c r="AS5" s="670"/>
      <c r="AT5" s="670"/>
      <c r="AU5" s="670"/>
      <c r="AV5" s="670"/>
      <c r="AW5" s="670"/>
      <c r="AX5" s="671"/>
    </row>
    <row r="6" spans="1:50" ht="39" customHeight="1" x14ac:dyDescent="0.15">
      <c r="A6" s="672" t="s">
        <v>4</v>
      </c>
      <c r="B6" s="673"/>
      <c r="C6" s="673"/>
      <c r="D6" s="673"/>
      <c r="E6" s="673"/>
      <c r="F6" s="673"/>
      <c r="G6" s="674" t="str">
        <f>入力規則等!F39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ht="49.5" customHeight="1" x14ac:dyDescent="0.15">
      <c r="A7" s="653" t="s">
        <v>20</v>
      </c>
      <c r="B7" s="654"/>
      <c r="C7" s="654"/>
      <c r="D7" s="654"/>
      <c r="E7" s="654"/>
      <c r="F7" s="655"/>
      <c r="G7" s="677" t="s">
        <v>580</v>
      </c>
      <c r="H7" s="678"/>
      <c r="I7" s="678"/>
      <c r="J7" s="678"/>
      <c r="K7" s="678"/>
      <c r="L7" s="678"/>
      <c r="M7" s="678"/>
      <c r="N7" s="678"/>
      <c r="O7" s="678"/>
      <c r="P7" s="678"/>
      <c r="Q7" s="678"/>
      <c r="R7" s="678"/>
      <c r="S7" s="678"/>
      <c r="T7" s="678"/>
      <c r="U7" s="678"/>
      <c r="V7" s="678"/>
      <c r="W7" s="678"/>
      <c r="X7" s="679"/>
      <c r="Y7" s="680" t="s">
        <v>241</v>
      </c>
      <c r="Z7" s="479"/>
      <c r="AA7" s="479"/>
      <c r="AB7" s="479"/>
      <c r="AC7" s="479"/>
      <c r="AD7" s="681"/>
      <c r="AE7" s="609" t="s">
        <v>623</v>
      </c>
      <c r="AF7" s="610"/>
      <c r="AG7" s="610"/>
      <c r="AH7" s="610"/>
      <c r="AI7" s="610"/>
      <c r="AJ7" s="610"/>
      <c r="AK7" s="610"/>
      <c r="AL7" s="610"/>
      <c r="AM7" s="610"/>
      <c r="AN7" s="610"/>
      <c r="AO7" s="610"/>
      <c r="AP7" s="610"/>
      <c r="AQ7" s="610"/>
      <c r="AR7" s="610"/>
      <c r="AS7" s="610"/>
      <c r="AT7" s="610"/>
      <c r="AU7" s="610"/>
      <c r="AV7" s="610"/>
      <c r="AW7" s="610"/>
      <c r="AX7" s="611"/>
    </row>
    <row r="8" spans="1:50" ht="53.25" customHeight="1" x14ac:dyDescent="0.15">
      <c r="A8" s="653" t="s">
        <v>177</v>
      </c>
      <c r="B8" s="654"/>
      <c r="C8" s="654"/>
      <c r="D8" s="654"/>
      <c r="E8" s="654"/>
      <c r="F8" s="655"/>
      <c r="G8" s="656" t="str">
        <f>入力規則等!A27</f>
        <v>地方創生</v>
      </c>
      <c r="H8" s="657"/>
      <c r="I8" s="657"/>
      <c r="J8" s="657"/>
      <c r="K8" s="657"/>
      <c r="L8" s="657"/>
      <c r="M8" s="657"/>
      <c r="N8" s="657"/>
      <c r="O8" s="657"/>
      <c r="P8" s="657"/>
      <c r="Q8" s="657"/>
      <c r="R8" s="657"/>
      <c r="S8" s="657"/>
      <c r="T8" s="657"/>
      <c r="U8" s="657"/>
      <c r="V8" s="657"/>
      <c r="W8" s="657"/>
      <c r="X8" s="658"/>
      <c r="Y8" s="659" t="s">
        <v>178</v>
      </c>
      <c r="Z8" s="660"/>
      <c r="AA8" s="660"/>
      <c r="AB8" s="660"/>
      <c r="AC8" s="660"/>
      <c r="AD8" s="661"/>
      <c r="AE8" s="662" t="str">
        <f>入力規則等!K13</f>
        <v>その他の事項経費</v>
      </c>
      <c r="AF8" s="657"/>
      <c r="AG8" s="657"/>
      <c r="AH8" s="657"/>
      <c r="AI8" s="657"/>
      <c r="AJ8" s="657"/>
      <c r="AK8" s="657"/>
      <c r="AL8" s="657"/>
      <c r="AM8" s="657"/>
      <c r="AN8" s="657"/>
      <c r="AO8" s="657"/>
      <c r="AP8" s="657"/>
      <c r="AQ8" s="657"/>
      <c r="AR8" s="657"/>
      <c r="AS8" s="657"/>
      <c r="AT8" s="657"/>
      <c r="AU8" s="657"/>
      <c r="AV8" s="657"/>
      <c r="AW8" s="657"/>
      <c r="AX8" s="663"/>
    </row>
    <row r="9" spans="1:50" ht="58.5" customHeight="1" x14ac:dyDescent="0.15">
      <c r="A9" s="579" t="s">
        <v>21</v>
      </c>
      <c r="B9" s="580"/>
      <c r="C9" s="580"/>
      <c r="D9" s="580"/>
      <c r="E9" s="580"/>
      <c r="F9" s="580"/>
      <c r="G9" s="664" t="s">
        <v>639</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6"/>
    </row>
    <row r="10" spans="1:50" ht="80.25" customHeight="1" x14ac:dyDescent="0.15">
      <c r="A10" s="567" t="s">
        <v>27</v>
      </c>
      <c r="B10" s="568"/>
      <c r="C10" s="568"/>
      <c r="D10" s="568"/>
      <c r="E10" s="568"/>
      <c r="F10" s="568"/>
      <c r="G10" s="569" t="s">
        <v>640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567" t="s">
        <v>5</v>
      </c>
      <c r="B11" s="568"/>
      <c r="C11" s="568"/>
      <c r="D11" s="568"/>
      <c r="E11" s="568"/>
      <c r="F11" s="572"/>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576" t="s">
        <v>22</v>
      </c>
      <c r="B12" s="577"/>
      <c r="C12" s="577"/>
      <c r="D12" s="577"/>
      <c r="E12" s="577"/>
      <c r="F12" s="578"/>
      <c r="G12" s="582"/>
      <c r="H12" s="583"/>
      <c r="I12" s="583"/>
      <c r="J12" s="583"/>
      <c r="K12" s="583"/>
      <c r="L12" s="583"/>
      <c r="M12" s="583"/>
      <c r="N12" s="583"/>
      <c r="O12" s="583"/>
      <c r="P12" s="413" t="s">
        <v>388</v>
      </c>
      <c r="Q12" s="414"/>
      <c r="R12" s="414"/>
      <c r="S12" s="414"/>
      <c r="T12" s="414"/>
      <c r="U12" s="414"/>
      <c r="V12" s="415"/>
      <c r="W12" s="413" t="s">
        <v>540</v>
      </c>
      <c r="X12" s="414"/>
      <c r="Y12" s="414"/>
      <c r="Z12" s="414"/>
      <c r="AA12" s="414"/>
      <c r="AB12" s="414"/>
      <c r="AC12" s="415"/>
      <c r="AD12" s="413" t="s">
        <v>542</v>
      </c>
      <c r="AE12" s="414"/>
      <c r="AF12" s="414"/>
      <c r="AG12" s="414"/>
      <c r="AH12" s="414"/>
      <c r="AI12" s="414"/>
      <c r="AJ12" s="415"/>
      <c r="AK12" s="413" t="s">
        <v>555</v>
      </c>
      <c r="AL12" s="414"/>
      <c r="AM12" s="414"/>
      <c r="AN12" s="414"/>
      <c r="AO12" s="414"/>
      <c r="AP12" s="414"/>
      <c r="AQ12" s="415"/>
      <c r="AR12" s="413" t="s">
        <v>556</v>
      </c>
      <c r="AS12" s="414"/>
      <c r="AT12" s="414"/>
      <c r="AU12" s="414"/>
      <c r="AV12" s="414"/>
      <c r="AW12" s="414"/>
      <c r="AX12" s="615"/>
    </row>
    <row r="13" spans="1:50" ht="21" customHeight="1" x14ac:dyDescent="0.15">
      <c r="A13" s="229"/>
      <c r="B13" s="230"/>
      <c r="C13" s="230"/>
      <c r="D13" s="230"/>
      <c r="E13" s="230"/>
      <c r="F13" s="231"/>
      <c r="G13" s="599" t="s">
        <v>6</v>
      </c>
      <c r="H13" s="600"/>
      <c r="I13" s="616" t="s">
        <v>7</v>
      </c>
      <c r="J13" s="617"/>
      <c r="K13" s="617"/>
      <c r="L13" s="617"/>
      <c r="M13" s="617"/>
      <c r="N13" s="617"/>
      <c r="O13" s="618"/>
      <c r="P13" s="584">
        <v>35</v>
      </c>
      <c r="Q13" s="585"/>
      <c r="R13" s="585"/>
      <c r="S13" s="585"/>
      <c r="T13" s="585"/>
      <c r="U13" s="585"/>
      <c r="V13" s="586"/>
      <c r="W13" s="584">
        <v>46</v>
      </c>
      <c r="X13" s="585"/>
      <c r="Y13" s="585"/>
      <c r="Z13" s="585"/>
      <c r="AA13" s="585"/>
      <c r="AB13" s="585"/>
      <c r="AC13" s="586"/>
      <c r="AD13" s="584">
        <v>42</v>
      </c>
      <c r="AE13" s="585"/>
      <c r="AF13" s="585"/>
      <c r="AG13" s="585"/>
      <c r="AH13" s="585"/>
      <c r="AI13" s="585"/>
      <c r="AJ13" s="586"/>
      <c r="AK13" s="584">
        <v>38</v>
      </c>
      <c r="AL13" s="585"/>
      <c r="AM13" s="585"/>
      <c r="AN13" s="585"/>
      <c r="AO13" s="585"/>
      <c r="AP13" s="585"/>
      <c r="AQ13" s="586"/>
      <c r="AR13" s="551">
        <v>20</v>
      </c>
      <c r="AS13" s="552"/>
      <c r="AT13" s="552"/>
      <c r="AU13" s="552"/>
      <c r="AV13" s="552"/>
      <c r="AW13" s="552"/>
      <c r="AX13" s="619"/>
    </row>
    <row r="14" spans="1:50" ht="21" customHeight="1" x14ac:dyDescent="0.15">
      <c r="A14" s="229"/>
      <c r="B14" s="230"/>
      <c r="C14" s="230"/>
      <c r="D14" s="230"/>
      <c r="E14" s="230"/>
      <c r="F14" s="231"/>
      <c r="G14" s="601"/>
      <c r="H14" s="602"/>
      <c r="I14" s="594" t="s">
        <v>8</v>
      </c>
      <c r="J14" s="595"/>
      <c r="K14" s="595"/>
      <c r="L14" s="595"/>
      <c r="M14" s="595"/>
      <c r="N14" s="595"/>
      <c r="O14" s="596"/>
      <c r="P14" s="584" t="s">
        <v>580</v>
      </c>
      <c r="Q14" s="585"/>
      <c r="R14" s="585"/>
      <c r="S14" s="585"/>
      <c r="T14" s="585"/>
      <c r="U14" s="585"/>
      <c r="V14" s="586"/>
      <c r="W14" s="584" t="s">
        <v>580</v>
      </c>
      <c r="X14" s="585"/>
      <c r="Y14" s="585"/>
      <c r="Z14" s="585"/>
      <c r="AA14" s="585"/>
      <c r="AB14" s="585"/>
      <c r="AC14" s="586"/>
      <c r="AD14" s="584" t="s">
        <v>580</v>
      </c>
      <c r="AE14" s="585"/>
      <c r="AF14" s="585"/>
      <c r="AG14" s="585"/>
      <c r="AH14" s="585"/>
      <c r="AI14" s="585"/>
      <c r="AJ14" s="586"/>
      <c r="AK14" s="584"/>
      <c r="AL14" s="585"/>
      <c r="AM14" s="585"/>
      <c r="AN14" s="585"/>
      <c r="AO14" s="585"/>
      <c r="AP14" s="585"/>
      <c r="AQ14" s="586"/>
      <c r="AR14" s="605"/>
      <c r="AS14" s="605"/>
      <c r="AT14" s="605"/>
      <c r="AU14" s="605"/>
      <c r="AV14" s="605"/>
      <c r="AW14" s="605"/>
      <c r="AX14" s="606"/>
    </row>
    <row r="15" spans="1:50" ht="21" customHeight="1" x14ac:dyDescent="0.15">
      <c r="A15" s="229"/>
      <c r="B15" s="230"/>
      <c r="C15" s="230"/>
      <c r="D15" s="230"/>
      <c r="E15" s="230"/>
      <c r="F15" s="231"/>
      <c r="G15" s="601"/>
      <c r="H15" s="602"/>
      <c r="I15" s="594" t="s">
        <v>47</v>
      </c>
      <c r="J15" s="607"/>
      <c r="K15" s="607"/>
      <c r="L15" s="607"/>
      <c r="M15" s="607"/>
      <c r="N15" s="607"/>
      <c r="O15" s="608"/>
      <c r="P15" s="584" t="s">
        <v>580</v>
      </c>
      <c r="Q15" s="585"/>
      <c r="R15" s="585"/>
      <c r="S15" s="585"/>
      <c r="T15" s="585"/>
      <c r="U15" s="585"/>
      <c r="V15" s="586"/>
      <c r="W15" s="584" t="s">
        <v>580</v>
      </c>
      <c r="X15" s="585"/>
      <c r="Y15" s="585"/>
      <c r="Z15" s="585"/>
      <c r="AA15" s="585"/>
      <c r="AB15" s="585"/>
      <c r="AC15" s="586"/>
      <c r="AD15" s="584" t="s">
        <v>580</v>
      </c>
      <c r="AE15" s="585"/>
      <c r="AF15" s="585"/>
      <c r="AG15" s="585"/>
      <c r="AH15" s="585"/>
      <c r="AI15" s="585"/>
      <c r="AJ15" s="586"/>
      <c r="AK15" s="584" t="s">
        <v>611</v>
      </c>
      <c r="AL15" s="585"/>
      <c r="AM15" s="585"/>
      <c r="AN15" s="585"/>
      <c r="AO15" s="585"/>
      <c r="AP15" s="585"/>
      <c r="AQ15" s="586"/>
      <c r="AR15" s="584" t="s">
        <v>659</v>
      </c>
      <c r="AS15" s="585"/>
      <c r="AT15" s="585"/>
      <c r="AU15" s="585"/>
      <c r="AV15" s="585"/>
      <c r="AW15" s="585"/>
      <c r="AX15" s="620"/>
    </row>
    <row r="16" spans="1:50" ht="21" customHeight="1" x14ac:dyDescent="0.15">
      <c r="A16" s="229"/>
      <c r="B16" s="230"/>
      <c r="C16" s="230"/>
      <c r="D16" s="230"/>
      <c r="E16" s="230"/>
      <c r="F16" s="231"/>
      <c r="G16" s="601"/>
      <c r="H16" s="602"/>
      <c r="I16" s="594" t="s">
        <v>48</v>
      </c>
      <c r="J16" s="607"/>
      <c r="K16" s="607"/>
      <c r="L16" s="607"/>
      <c r="M16" s="607"/>
      <c r="N16" s="607"/>
      <c r="O16" s="608"/>
      <c r="P16" s="584" t="s">
        <v>580</v>
      </c>
      <c r="Q16" s="585"/>
      <c r="R16" s="585"/>
      <c r="S16" s="585"/>
      <c r="T16" s="585"/>
      <c r="U16" s="585"/>
      <c r="V16" s="586"/>
      <c r="W16" s="584" t="s">
        <v>580</v>
      </c>
      <c r="X16" s="585"/>
      <c r="Y16" s="585"/>
      <c r="Z16" s="585"/>
      <c r="AA16" s="585"/>
      <c r="AB16" s="585"/>
      <c r="AC16" s="586"/>
      <c r="AD16" s="584" t="s">
        <v>580</v>
      </c>
      <c r="AE16" s="585"/>
      <c r="AF16" s="585"/>
      <c r="AG16" s="585"/>
      <c r="AH16" s="585"/>
      <c r="AI16" s="585"/>
      <c r="AJ16" s="586"/>
      <c r="AK16" s="584"/>
      <c r="AL16" s="585"/>
      <c r="AM16" s="585"/>
      <c r="AN16" s="585"/>
      <c r="AO16" s="585"/>
      <c r="AP16" s="585"/>
      <c r="AQ16" s="586"/>
      <c r="AR16" s="612"/>
      <c r="AS16" s="613"/>
      <c r="AT16" s="613"/>
      <c r="AU16" s="613"/>
      <c r="AV16" s="613"/>
      <c r="AW16" s="613"/>
      <c r="AX16" s="614"/>
    </row>
    <row r="17" spans="1:50" ht="24.75" customHeight="1" x14ac:dyDescent="0.15">
      <c r="A17" s="229"/>
      <c r="B17" s="230"/>
      <c r="C17" s="230"/>
      <c r="D17" s="230"/>
      <c r="E17" s="230"/>
      <c r="F17" s="231"/>
      <c r="G17" s="601"/>
      <c r="H17" s="602"/>
      <c r="I17" s="594" t="s">
        <v>46</v>
      </c>
      <c r="J17" s="595"/>
      <c r="K17" s="595"/>
      <c r="L17" s="595"/>
      <c r="M17" s="595"/>
      <c r="N17" s="595"/>
      <c r="O17" s="596"/>
      <c r="P17" s="584" t="s">
        <v>580</v>
      </c>
      <c r="Q17" s="585"/>
      <c r="R17" s="585"/>
      <c r="S17" s="585"/>
      <c r="T17" s="585"/>
      <c r="U17" s="585"/>
      <c r="V17" s="586"/>
      <c r="W17" s="584" t="s">
        <v>580</v>
      </c>
      <c r="X17" s="585"/>
      <c r="Y17" s="585"/>
      <c r="Z17" s="585"/>
      <c r="AA17" s="585"/>
      <c r="AB17" s="585"/>
      <c r="AC17" s="586"/>
      <c r="AD17" s="584" t="s">
        <v>580</v>
      </c>
      <c r="AE17" s="585"/>
      <c r="AF17" s="585"/>
      <c r="AG17" s="585"/>
      <c r="AH17" s="585"/>
      <c r="AI17" s="585"/>
      <c r="AJ17" s="586"/>
      <c r="AK17" s="584" t="s">
        <v>624</v>
      </c>
      <c r="AL17" s="585"/>
      <c r="AM17" s="585"/>
      <c r="AN17" s="585"/>
      <c r="AO17" s="585"/>
      <c r="AP17" s="585"/>
      <c r="AQ17" s="586"/>
      <c r="AR17" s="597"/>
      <c r="AS17" s="597"/>
      <c r="AT17" s="597"/>
      <c r="AU17" s="597"/>
      <c r="AV17" s="597"/>
      <c r="AW17" s="597"/>
      <c r="AX17" s="598"/>
    </row>
    <row r="18" spans="1:50" ht="24.75" customHeight="1" x14ac:dyDescent="0.15">
      <c r="A18" s="229"/>
      <c r="B18" s="230"/>
      <c r="C18" s="230"/>
      <c r="D18" s="230"/>
      <c r="E18" s="230"/>
      <c r="F18" s="231"/>
      <c r="G18" s="603"/>
      <c r="H18" s="604"/>
      <c r="I18" s="587" t="s">
        <v>18</v>
      </c>
      <c r="J18" s="588"/>
      <c r="K18" s="588"/>
      <c r="L18" s="588"/>
      <c r="M18" s="588"/>
      <c r="N18" s="588"/>
      <c r="O18" s="589"/>
      <c r="P18" s="590">
        <f>SUM(P13:V17)</f>
        <v>35</v>
      </c>
      <c r="Q18" s="591"/>
      <c r="R18" s="591"/>
      <c r="S18" s="591"/>
      <c r="T18" s="591"/>
      <c r="U18" s="591"/>
      <c r="V18" s="592"/>
      <c r="W18" s="590">
        <f>SUM(W13:AC17)</f>
        <v>46</v>
      </c>
      <c r="X18" s="591"/>
      <c r="Y18" s="591"/>
      <c r="Z18" s="591"/>
      <c r="AA18" s="591"/>
      <c r="AB18" s="591"/>
      <c r="AC18" s="592"/>
      <c r="AD18" s="590">
        <f>SUM(AD13:AJ17)</f>
        <v>42</v>
      </c>
      <c r="AE18" s="591"/>
      <c r="AF18" s="591"/>
      <c r="AG18" s="591"/>
      <c r="AH18" s="591"/>
      <c r="AI18" s="591"/>
      <c r="AJ18" s="592"/>
      <c r="AK18" s="590">
        <f>SUM(AK13:AQ17)</f>
        <v>38</v>
      </c>
      <c r="AL18" s="591"/>
      <c r="AM18" s="591"/>
      <c r="AN18" s="591"/>
      <c r="AO18" s="591"/>
      <c r="AP18" s="591"/>
      <c r="AQ18" s="592"/>
      <c r="AR18" s="590">
        <f>SUM(AR13:AX17)</f>
        <v>20</v>
      </c>
      <c r="AS18" s="591"/>
      <c r="AT18" s="591"/>
      <c r="AU18" s="591"/>
      <c r="AV18" s="591"/>
      <c r="AW18" s="591"/>
      <c r="AX18" s="593"/>
    </row>
    <row r="19" spans="1:50" ht="24.75" customHeight="1" x14ac:dyDescent="0.15">
      <c r="A19" s="229"/>
      <c r="B19" s="230"/>
      <c r="C19" s="230"/>
      <c r="D19" s="230"/>
      <c r="E19" s="230"/>
      <c r="F19" s="231"/>
      <c r="G19" s="565" t="s">
        <v>9</v>
      </c>
      <c r="H19" s="566"/>
      <c r="I19" s="566"/>
      <c r="J19" s="566"/>
      <c r="K19" s="566"/>
      <c r="L19" s="566"/>
      <c r="M19" s="566"/>
      <c r="N19" s="566"/>
      <c r="O19" s="566"/>
      <c r="P19" s="584">
        <v>21</v>
      </c>
      <c r="Q19" s="585"/>
      <c r="R19" s="585"/>
      <c r="S19" s="585"/>
      <c r="T19" s="585"/>
      <c r="U19" s="585"/>
      <c r="V19" s="586"/>
      <c r="W19" s="584">
        <v>41</v>
      </c>
      <c r="X19" s="585"/>
      <c r="Y19" s="585"/>
      <c r="Z19" s="585"/>
      <c r="AA19" s="585"/>
      <c r="AB19" s="585"/>
      <c r="AC19" s="586"/>
      <c r="AD19" s="584">
        <v>31</v>
      </c>
      <c r="AE19" s="585"/>
      <c r="AF19" s="585"/>
      <c r="AG19" s="585"/>
      <c r="AH19" s="585"/>
      <c r="AI19" s="585"/>
      <c r="AJ19" s="586"/>
      <c r="AK19" s="562"/>
      <c r="AL19" s="562"/>
      <c r="AM19" s="562"/>
      <c r="AN19" s="562"/>
      <c r="AO19" s="562"/>
      <c r="AP19" s="562"/>
      <c r="AQ19" s="562"/>
      <c r="AR19" s="562"/>
      <c r="AS19" s="562"/>
      <c r="AT19" s="562"/>
      <c r="AU19" s="562"/>
      <c r="AV19" s="562"/>
      <c r="AW19" s="562"/>
      <c r="AX19" s="564"/>
    </row>
    <row r="20" spans="1:50" ht="24.75" customHeight="1" x14ac:dyDescent="0.15">
      <c r="A20" s="229"/>
      <c r="B20" s="230"/>
      <c r="C20" s="230"/>
      <c r="D20" s="230"/>
      <c r="E20" s="230"/>
      <c r="F20" s="231"/>
      <c r="G20" s="565" t="s">
        <v>10</v>
      </c>
      <c r="H20" s="566"/>
      <c r="I20" s="566"/>
      <c r="J20" s="566"/>
      <c r="K20" s="566"/>
      <c r="L20" s="566"/>
      <c r="M20" s="566"/>
      <c r="N20" s="566"/>
      <c r="O20" s="566"/>
      <c r="P20" s="561">
        <f>IF(P18=0, "-", SUM(P19)/P18)</f>
        <v>0.6</v>
      </c>
      <c r="Q20" s="561"/>
      <c r="R20" s="561"/>
      <c r="S20" s="561"/>
      <c r="T20" s="561"/>
      <c r="U20" s="561"/>
      <c r="V20" s="561"/>
      <c r="W20" s="561">
        <f>IF(W18=0, "-", SUM(W19)/W18)</f>
        <v>0.89130434782608692</v>
      </c>
      <c r="X20" s="561"/>
      <c r="Y20" s="561"/>
      <c r="Z20" s="561"/>
      <c r="AA20" s="561"/>
      <c r="AB20" s="561"/>
      <c r="AC20" s="561"/>
      <c r="AD20" s="561">
        <f>IF(AD18=0, "-", SUM(AD19)/AD18)</f>
        <v>0.73809523809523814</v>
      </c>
      <c r="AE20" s="561"/>
      <c r="AF20" s="561"/>
      <c r="AG20" s="561"/>
      <c r="AH20" s="561"/>
      <c r="AI20" s="561"/>
      <c r="AJ20" s="561"/>
      <c r="AK20" s="562"/>
      <c r="AL20" s="562"/>
      <c r="AM20" s="562"/>
      <c r="AN20" s="562"/>
      <c r="AO20" s="562"/>
      <c r="AP20" s="562"/>
      <c r="AQ20" s="563"/>
      <c r="AR20" s="563"/>
      <c r="AS20" s="563"/>
      <c r="AT20" s="563"/>
      <c r="AU20" s="562"/>
      <c r="AV20" s="562"/>
      <c r="AW20" s="562"/>
      <c r="AX20" s="564"/>
    </row>
    <row r="21" spans="1:50" ht="25.5" customHeight="1" x14ac:dyDescent="0.15">
      <c r="A21" s="579"/>
      <c r="B21" s="580"/>
      <c r="C21" s="580"/>
      <c r="D21" s="580"/>
      <c r="E21" s="580"/>
      <c r="F21" s="581"/>
      <c r="G21" s="559" t="s">
        <v>216</v>
      </c>
      <c r="H21" s="560"/>
      <c r="I21" s="560"/>
      <c r="J21" s="560"/>
      <c r="K21" s="560"/>
      <c r="L21" s="560"/>
      <c r="M21" s="560"/>
      <c r="N21" s="560"/>
      <c r="O21" s="560"/>
      <c r="P21" s="561">
        <f>IF(P19=0, "-", SUM(P19)/SUM(P13,P14))</f>
        <v>0.6</v>
      </c>
      <c r="Q21" s="561"/>
      <c r="R21" s="561"/>
      <c r="S21" s="561"/>
      <c r="T21" s="561"/>
      <c r="U21" s="561"/>
      <c r="V21" s="561"/>
      <c r="W21" s="561">
        <f>IF(W19=0, "-", SUM(W19)/SUM(W13,W14))</f>
        <v>0.89130434782608692</v>
      </c>
      <c r="X21" s="561"/>
      <c r="Y21" s="561"/>
      <c r="Z21" s="561"/>
      <c r="AA21" s="561"/>
      <c r="AB21" s="561"/>
      <c r="AC21" s="561"/>
      <c r="AD21" s="561">
        <f>IF(AD19=0, "-", SUM(AD19)/SUM(AD13,AD14))</f>
        <v>0.73809523809523814</v>
      </c>
      <c r="AE21" s="561"/>
      <c r="AF21" s="561"/>
      <c r="AG21" s="561"/>
      <c r="AH21" s="561"/>
      <c r="AI21" s="561"/>
      <c r="AJ21" s="561"/>
      <c r="AK21" s="562"/>
      <c r="AL21" s="562"/>
      <c r="AM21" s="562"/>
      <c r="AN21" s="562"/>
      <c r="AO21" s="562"/>
      <c r="AP21" s="562"/>
      <c r="AQ21" s="563"/>
      <c r="AR21" s="563"/>
      <c r="AS21" s="563"/>
      <c r="AT21" s="563"/>
      <c r="AU21" s="562"/>
      <c r="AV21" s="562"/>
      <c r="AW21" s="562"/>
      <c r="AX21" s="564"/>
    </row>
    <row r="22" spans="1:50" ht="18.75" customHeight="1" x14ac:dyDescent="0.15">
      <c r="A22" s="522" t="s">
        <v>559</v>
      </c>
      <c r="B22" s="523"/>
      <c r="C22" s="523"/>
      <c r="D22" s="523"/>
      <c r="E22" s="523"/>
      <c r="F22" s="524"/>
      <c r="G22" s="528" t="s">
        <v>210</v>
      </c>
      <c r="H22" s="529"/>
      <c r="I22" s="529"/>
      <c r="J22" s="529"/>
      <c r="K22" s="529"/>
      <c r="L22" s="529"/>
      <c r="M22" s="529"/>
      <c r="N22" s="529"/>
      <c r="O22" s="530"/>
      <c r="P22" s="531" t="s">
        <v>557</v>
      </c>
      <c r="Q22" s="529"/>
      <c r="R22" s="529"/>
      <c r="S22" s="529"/>
      <c r="T22" s="529"/>
      <c r="U22" s="529"/>
      <c r="V22" s="530"/>
      <c r="W22" s="531" t="s">
        <v>558</v>
      </c>
      <c r="X22" s="529"/>
      <c r="Y22" s="529"/>
      <c r="Z22" s="529"/>
      <c r="AA22" s="529"/>
      <c r="AB22" s="529"/>
      <c r="AC22" s="530"/>
      <c r="AD22" s="531" t="s">
        <v>209</v>
      </c>
      <c r="AE22" s="529"/>
      <c r="AF22" s="529"/>
      <c r="AG22" s="529"/>
      <c r="AH22" s="529"/>
      <c r="AI22" s="529"/>
      <c r="AJ22" s="529"/>
      <c r="AK22" s="529"/>
      <c r="AL22" s="529"/>
      <c r="AM22" s="529"/>
      <c r="AN22" s="529"/>
      <c r="AO22" s="529"/>
      <c r="AP22" s="529"/>
      <c r="AQ22" s="529"/>
      <c r="AR22" s="529"/>
      <c r="AS22" s="529"/>
      <c r="AT22" s="529"/>
      <c r="AU22" s="529"/>
      <c r="AV22" s="529"/>
      <c r="AW22" s="529"/>
      <c r="AX22" s="547"/>
    </row>
    <row r="23" spans="1:50" ht="25.5" customHeight="1" x14ac:dyDescent="0.15">
      <c r="A23" s="525"/>
      <c r="B23" s="526"/>
      <c r="C23" s="526"/>
      <c r="D23" s="526"/>
      <c r="E23" s="526"/>
      <c r="F23" s="527"/>
      <c r="G23" s="548" t="s">
        <v>581</v>
      </c>
      <c r="H23" s="549"/>
      <c r="I23" s="549"/>
      <c r="J23" s="549"/>
      <c r="K23" s="549"/>
      <c r="L23" s="549"/>
      <c r="M23" s="549"/>
      <c r="N23" s="549"/>
      <c r="O23" s="550"/>
      <c r="P23" s="551">
        <v>38</v>
      </c>
      <c r="Q23" s="552"/>
      <c r="R23" s="552"/>
      <c r="S23" s="552"/>
      <c r="T23" s="552"/>
      <c r="U23" s="552"/>
      <c r="V23" s="553"/>
      <c r="W23" s="551">
        <v>20</v>
      </c>
      <c r="X23" s="552"/>
      <c r="Y23" s="552"/>
      <c r="Z23" s="552"/>
      <c r="AA23" s="552"/>
      <c r="AB23" s="552"/>
      <c r="AC23" s="553"/>
      <c r="AD23" s="554"/>
      <c r="AE23" s="555"/>
      <c r="AF23" s="555"/>
      <c r="AG23" s="555"/>
      <c r="AH23" s="555"/>
      <c r="AI23" s="555"/>
      <c r="AJ23" s="555"/>
      <c r="AK23" s="555"/>
      <c r="AL23" s="555"/>
      <c r="AM23" s="555"/>
      <c r="AN23" s="555"/>
      <c r="AO23" s="555"/>
      <c r="AP23" s="555"/>
      <c r="AQ23" s="555"/>
      <c r="AR23" s="555"/>
      <c r="AS23" s="555"/>
      <c r="AT23" s="555"/>
      <c r="AU23" s="555"/>
      <c r="AV23" s="555"/>
      <c r="AW23" s="555"/>
      <c r="AX23" s="556"/>
    </row>
    <row r="24" spans="1:50" ht="25.5" customHeight="1" thickBot="1" x14ac:dyDescent="0.2">
      <c r="A24" s="525"/>
      <c r="B24" s="526"/>
      <c r="C24" s="526"/>
      <c r="D24" s="526"/>
      <c r="E24" s="526"/>
      <c r="F24" s="527"/>
      <c r="G24" s="220" t="s">
        <v>18</v>
      </c>
      <c r="H24" s="532"/>
      <c r="I24" s="532"/>
      <c r="J24" s="532"/>
      <c r="K24" s="532"/>
      <c r="L24" s="532"/>
      <c r="M24" s="532"/>
      <c r="N24" s="532"/>
      <c r="O24" s="533"/>
      <c r="P24" s="534">
        <f>AK13</f>
        <v>38</v>
      </c>
      <c r="Q24" s="535"/>
      <c r="R24" s="535"/>
      <c r="S24" s="535"/>
      <c r="T24" s="535"/>
      <c r="U24" s="535"/>
      <c r="V24" s="536"/>
      <c r="W24" s="537">
        <f>AR13</f>
        <v>20</v>
      </c>
      <c r="X24" s="538"/>
      <c r="Y24" s="538"/>
      <c r="Z24" s="538"/>
      <c r="AA24" s="538"/>
      <c r="AB24" s="538"/>
      <c r="AC24" s="539"/>
      <c r="AD24" s="557"/>
      <c r="AE24" s="557"/>
      <c r="AF24" s="557"/>
      <c r="AG24" s="557"/>
      <c r="AH24" s="557"/>
      <c r="AI24" s="557"/>
      <c r="AJ24" s="557"/>
      <c r="AK24" s="557"/>
      <c r="AL24" s="557"/>
      <c r="AM24" s="557"/>
      <c r="AN24" s="557"/>
      <c r="AO24" s="557"/>
      <c r="AP24" s="557"/>
      <c r="AQ24" s="557"/>
      <c r="AR24" s="557"/>
      <c r="AS24" s="557"/>
      <c r="AT24" s="557"/>
      <c r="AU24" s="557"/>
      <c r="AV24" s="557"/>
      <c r="AW24" s="557"/>
      <c r="AX24" s="558"/>
    </row>
    <row r="25" spans="1:50" ht="47.25" customHeight="1" x14ac:dyDescent="0.15">
      <c r="A25" s="540" t="s">
        <v>548</v>
      </c>
      <c r="B25" s="541"/>
      <c r="C25" s="541"/>
      <c r="D25" s="541"/>
      <c r="E25" s="541"/>
      <c r="F25" s="542"/>
      <c r="G25" s="543" t="s">
        <v>600</v>
      </c>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5"/>
    </row>
    <row r="26" spans="1:50" ht="31.5" customHeight="1" x14ac:dyDescent="0.15">
      <c r="A26" s="488" t="s">
        <v>549</v>
      </c>
      <c r="B26" s="98"/>
      <c r="C26" s="98"/>
      <c r="D26" s="98"/>
      <c r="E26" s="98"/>
      <c r="F26" s="99"/>
      <c r="G26" s="489" t="s">
        <v>544</v>
      </c>
      <c r="H26" s="490"/>
      <c r="I26" s="490"/>
      <c r="J26" s="490"/>
      <c r="K26" s="490"/>
      <c r="L26" s="490"/>
      <c r="M26" s="490"/>
      <c r="N26" s="490"/>
      <c r="O26" s="490"/>
      <c r="P26" s="491" t="s">
        <v>543</v>
      </c>
      <c r="Q26" s="490"/>
      <c r="R26" s="490"/>
      <c r="S26" s="490"/>
      <c r="T26" s="490"/>
      <c r="U26" s="490"/>
      <c r="V26" s="490"/>
      <c r="W26" s="490"/>
      <c r="X26" s="492"/>
      <c r="Y26" s="493"/>
      <c r="Z26" s="494"/>
      <c r="AA26" s="495"/>
      <c r="AB26" s="496" t="s">
        <v>11</v>
      </c>
      <c r="AC26" s="496"/>
      <c r="AD26" s="496"/>
      <c r="AE26" s="114" t="s">
        <v>388</v>
      </c>
      <c r="AF26" s="497"/>
      <c r="AG26" s="497"/>
      <c r="AH26" s="498"/>
      <c r="AI26" s="114" t="s">
        <v>540</v>
      </c>
      <c r="AJ26" s="497"/>
      <c r="AK26" s="497"/>
      <c r="AL26" s="498"/>
      <c r="AM26" s="114" t="s">
        <v>356</v>
      </c>
      <c r="AN26" s="497"/>
      <c r="AO26" s="497"/>
      <c r="AP26" s="498"/>
      <c r="AQ26" s="503" t="s">
        <v>387</v>
      </c>
      <c r="AR26" s="504"/>
      <c r="AS26" s="504"/>
      <c r="AT26" s="505"/>
      <c r="AU26" s="503" t="s">
        <v>560</v>
      </c>
      <c r="AV26" s="504"/>
      <c r="AW26" s="504"/>
      <c r="AX26" s="506"/>
    </row>
    <row r="27" spans="1:50" ht="23.25" customHeight="1" x14ac:dyDescent="0.15">
      <c r="A27" s="488"/>
      <c r="B27" s="98"/>
      <c r="C27" s="98"/>
      <c r="D27" s="98"/>
      <c r="E27" s="98"/>
      <c r="F27" s="99"/>
      <c r="G27" s="507" t="s">
        <v>643</v>
      </c>
      <c r="H27" s="508"/>
      <c r="I27" s="508"/>
      <c r="J27" s="508"/>
      <c r="K27" s="508"/>
      <c r="L27" s="508"/>
      <c r="M27" s="508"/>
      <c r="N27" s="508"/>
      <c r="O27" s="508"/>
      <c r="P27" s="546" t="s">
        <v>584</v>
      </c>
      <c r="Q27" s="511"/>
      <c r="R27" s="511"/>
      <c r="S27" s="511"/>
      <c r="T27" s="511"/>
      <c r="U27" s="511"/>
      <c r="V27" s="511"/>
      <c r="W27" s="511"/>
      <c r="X27" s="512"/>
      <c r="Y27" s="516" t="s">
        <v>51</v>
      </c>
      <c r="Z27" s="517"/>
      <c r="AA27" s="518"/>
      <c r="AB27" s="502" t="s">
        <v>583</v>
      </c>
      <c r="AC27" s="502"/>
      <c r="AD27" s="502"/>
      <c r="AE27" s="484">
        <v>1</v>
      </c>
      <c r="AF27" s="484"/>
      <c r="AG27" s="484"/>
      <c r="AH27" s="484"/>
      <c r="AI27" s="484">
        <v>3</v>
      </c>
      <c r="AJ27" s="484"/>
      <c r="AK27" s="484"/>
      <c r="AL27" s="484"/>
      <c r="AM27" s="484">
        <v>2</v>
      </c>
      <c r="AN27" s="484"/>
      <c r="AO27" s="484"/>
      <c r="AP27" s="484"/>
      <c r="AQ27" s="484"/>
      <c r="AR27" s="484"/>
      <c r="AS27" s="484"/>
      <c r="AT27" s="484"/>
      <c r="AU27" s="485"/>
      <c r="AV27" s="486"/>
      <c r="AW27" s="486"/>
      <c r="AX27" s="487"/>
    </row>
    <row r="28" spans="1:50" ht="57" customHeight="1" x14ac:dyDescent="0.15">
      <c r="A28" s="397"/>
      <c r="B28" s="156"/>
      <c r="C28" s="156"/>
      <c r="D28" s="156"/>
      <c r="E28" s="156"/>
      <c r="F28" s="157"/>
      <c r="G28" s="509"/>
      <c r="H28" s="510"/>
      <c r="I28" s="510"/>
      <c r="J28" s="510"/>
      <c r="K28" s="510"/>
      <c r="L28" s="510"/>
      <c r="M28" s="510"/>
      <c r="N28" s="510"/>
      <c r="O28" s="510"/>
      <c r="P28" s="513"/>
      <c r="Q28" s="514"/>
      <c r="R28" s="514"/>
      <c r="S28" s="514"/>
      <c r="T28" s="514"/>
      <c r="U28" s="514"/>
      <c r="V28" s="514"/>
      <c r="W28" s="514"/>
      <c r="X28" s="515"/>
      <c r="Y28" s="499" t="s">
        <v>52</v>
      </c>
      <c r="Z28" s="500"/>
      <c r="AA28" s="501"/>
      <c r="AB28" s="502" t="s">
        <v>583</v>
      </c>
      <c r="AC28" s="502"/>
      <c r="AD28" s="502"/>
      <c r="AE28" s="484">
        <v>2</v>
      </c>
      <c r="AF28" s="484"/>
      <c r="AG28" s="484"/>
      <c r="AH28" s="484"/>
      <c r="AI28" s="484">
        <v>2</v>
      </c>
      <c r="AJ28" s="484"/>
      <c r="AK28" s="484"/>
      <c r="AL28" s="484"/>
      <c r="AM28" s="484">
        <v>2</v>
      </c>
      <c r="AN28" s="484"/>
      <c r="AO28" s="484"/>
      <c r="AP28" s="484"/>
      <c r="AQ28" s="484">
        <v>2</v>
      </c>
      <c r="AR28" s="484"/>
      <c r="AS28" s="484"/>
      <c r="AT28" s="484"/>
      <c r="AU28" s="82" t="s">
        <v>653</v>
      </c>
      <c r="AV28" s="486"/>
      <c r="AW28" s="486"/>
      <c r="AX28" s="487"/>
    </row>
    <row r="29" spans="1:50" ht="23.25" customHeight="1" x14ac:dyDescent="0.15">
      <c r="A29" s="472" t="s">
        <v>550</v>
      </c>
      <c r="B29" s="473"/>
      <c r="C29" s="473"/>
      <c r="D29" s="473"/>
      <c r="E29" s="473"/>
      <c r="F29" s="474"/>
      <c r="G29" s="414" t="s">
        <v>551</v>
      </c>
      <c r="H29" s="414"/>
      <c r="I29" s="414"/>
      <c r="J29" s="414"/>
      <c r="K29" s="414"/>
      <c r="L29" s="414"/>
      <c r="M29" s="414"/>
      <c r="N29" s="414"/>
      <c r="O29" s="414"/>
      <c r="P29" s="414"/>
      <c r="Q29" s="414"/>
      <c r="R29" s="414"/>
      <c r="S29" s="414"/>
      <c r="T29" s="414"/>
      <c r="U29" s="414"/>
      <c r="V29" s="414"/>
      <c r="W29" s="414"/>
      <c r="X29" s="415"/>
      <c r="Y29" s="481"/>
      <c r="Z29" s="482"/>
      <c r="AA29" s="483"/>
      <c r="AB29" s="413" t="s">
        <v>11</v>
      </c>
      <c r="AC29" s="414"/>
      <c r="AD29" s="415"/>
      <c r="AE29" s="413" t="s">
        <v>388</v>
      </c>
      <c r="AF29" s="414"/>
      <c r="AG29" s="414"/>
      <c r="AH29" s="415"/>
      <c r="AI29" s="413" t="s">
        <v>540</v>
      </c>
      <c r="AJ29" s="414"/>
      <c r="AK29" s="414"/>
      <c r="AL29" s="415"/>
      <c r="AM29" s="413" t="s">
        <v>356</v>
      </c>
      <c r="AN29" s="414"/>
      <c r="AO29" s="414"/>
      <c r="AP29" s="415"/>
      <c r="AQ29" s="519" t="s">
        <v>561</v>
      </c>
      <c r="AR29" s="520"/>
      <c r="AS29" s="520"/>
      <c r="AT29" s="520"/>
      <c r="AU29" s="520"/>
      <c r="AV29" s="520"/>
      <c r="AW29" s="520"/>
      <c r="AX29" s="521"/>
    </row>
    <row r="30" spans="1:50" ht="23.25" customHeight="1" x14ac:dyDescent="0.15">
      <c r="A30" s="475"/>
      <c r="B30" s="476"/>
      <c r="C30" s="476"/>
      <c r="D30" s="476"/>
      <c r="E30" s="476"/>
      <c r="F30" s="477"/>
      <c r="G30" s="444" t="s">
        <v>585</v>
      </c>
      <c r="H30" s="445"/>
      <c r="I30" s="445"/>
      <c r="J30" s="445"/>
      <c r="K30" s="445"/>
      <c r="L30" s="445"/>
      <c r="M30" s="445"/>
      <c r="N30" s="445"/>
      <c r="O30" s="445"/>
      <c r="P30" s="445"/>
      <c r="Q30" s="445"/>
      <c r="R30" s="445"/>
      <c r="S30" s="445"/>
      <c r="T30" s="445"/>
      <c r="U30" s="445"/>
      <c r="V30" s="445"/>
      <c r="W30" s="445"/>
      <c r="X30" s="445"/>
      <c r="Y30" s="448" t="s">
        <v>550</v>
      </c>
      <c r="Z30" s="449"/>
      <c r="AA30" s="450"/>
      <c r="AB30" s="451" t="s">
        <v>586</v>
      </c>
      <c r="AC30" s="452"/>
      <c r="AD30" s="453"/>
      <c r="AE30" s="454">
        <v>21</v>
      </c>
      <c r="AF30" s="454"/>
      <c r="AG30" s="454"/>
      <c r="AH30" s="454"/>
      <c r="AI30" s="454">
        <v>7.7</v>
      </c>
      <c r="AJ30" s="454"/>
      <c r="AK30" s="454"/>
      <c r="AL30" s="454"/>
      <c r="AM30" s="454">
        <v>4.5</v>
      </c>
      <c r="AN30" s="454"/>
      <c r="AO30" s="454"/>
      <c r="AP30" s="454"/>
      <c r="AQ30" s="82">
        <v>7</v>
      </c>
      <c r="AR30" s="83"/>
      <c r="AS30" s="83"/>
      <c r="AT30" s="83"/>
      <c r="AU30" s="83"/>
      <c r="AV30" s="83"/>
      <c r="AW30" s="83"/>
      <c r="AX30" s="87"/>
    </row>
    <row r="31" spans="1:50" ht="46.5" customHeight="1" x14ac:dyDescent="0.15">
      <c r="A31" s="478"/>
      <c r="B31" s="479"/>
      <c r="C31" s="479"/>
      <c r="D31" s="479"/>
      <c r="E31" s="479"/>
      <c r="F31" s="480"/>
      <c r="G31" s="446"/>
      <c r="H31" s="447"/>
      <c r="I31" s="447"/>
      <c r="J31" s="447"/>
      <c r="K31" s="447"/>
      <c r="L31" s="447"/>
      <c r="M31" s="447"/>
      <c r="N31" s="447"/>
      <c r="O31" s="447"/>
      <c r="P31" s="447"/>
      <c r="Q31" s="447"/>
      <c r="R31" s="447"/>
      <c r="S31" s="447"/>
      <c r="T31" s="447"/>
      <c r="U31" s="447"/>
      <c r="V31" s="447"/>
      <c r="W31" s="447"/>
      <c r="X31" s="447"/>
      <c r="Y31" s="152" t="s">
        <v>552</v>
      </c>
      <c r="Z31" s="437"/>
      <c r="AA31" s="438"/>
      <c r="AB31" s="439" t="s">
        <v>587</v>
      </c>
      <c r="AC31" s="440"/>
      <c r="AD31" s="441"/>
      <c r="AE31" s="442" t="s">
        <v>588</v>
      </c>
      <c r="AF31" s="442"/>
      <c r="AG31" s="442"/>
      <c r="AH31" s="442"/>
      <c r="AI31" s="442" t="s">
        <v>589</v>
      </c>
      <c r="AJ31" s="442"/>
      <c r="AK31" s="442"/>
      <c r="AL31" s="442"/>
      <c r="AM31" s="442" t="s">
        <v>601</v>
      </c>
      <c r="AN31" s="442"/>
      <c r="AO31" s="442"/>
      <c r="AP31" s="442"/>
      <c r="AQ31" s="442" t="s">
        <v>625</v>
      </c>
      <c r="AR31" s="442"/>
      <c r="AS31" s="442"/>
      <c r="AT31" s="442"/>
      <c r="AU31" s="442"/>
      <c r="AV31" s="442"/>
      <c r="AW31" s="442"/>
      <c r="AX31" s="443"/>
    </row>
    <row r="32" spans="1:50" ht="18.75" customHeight="1" x14ac:dyDescent="0.15">
      <c r="A32" s="460" t="s">
        <v>214</v>
      </c>
      <c r="B32" s="461"/>
      <c r="C32" s="461"/>
      <c r="D32" s="461"/>
      <c r="E32" s="461"/>
      <c r="F32" s="462"/>
      <c r="G32" s="427" t="s">
        <v>139</v>
      </c>
      <c r="H32" s="148"/>
      <c r="I32" s="148"/>
      <c r="J32" s="148"/>
      <c r="K32" s="148"/>
      <c r="L32" s="148"/>
      <c r="M32" s="148"/>
      <c r="N32" s="148"/>
      <c r="O32" s="149"/>
      <c r="P32" s="150" t="s">
        <v>55</v>
      </c>
      <c r="Q32" s="148"/>
      <c r="R32" s="148"/>
      <c r="S32" s="148"/>
      <c r="T32" s="148"/>
      <c r="U32" s="148"/>
      <c r="V32" s="148"/>
      <c r="W32" s="148"/>
      <c r="X32" s="149"/>
      <c r="Y32" s="428"/>
      <c r="Z32" s="429"/>
      <c r="AA32" s="430"/>
      <c r="AB32" s="434" t="s">
        <v>11</v>
      </c>
      <c r="AC32" s="435"/>
      <c r="AD32" s="436"/>
      <c r="AE32" s="434" t="s">
        <v>388</v>
      </c>
      <c r="AF32" s="435"/>
      <c r="AG32" s="435"/>
      <c r="AH32" s="436"/>
      <c r="AI32" s="470" t="s">
        <v>540</v>
      </c>
      <c r="AJ32" s="470"/>
      <c r="AK32" s="470"/>
      <c r="AL32" s="434"/>
      <c r="AM32" s="470" t="s">
        <v>356</v>
      </c>
      <c r="AN32" s="470"/>
      <c r="AO32" s="470"/>
      <c r="AP32" s="434"/>
      <c r="AQ32" s="455" t="s">
        <v>168</v>
      </c>
      <c r="AR32" s="456"/>
      <c r="AS32" s="456"/>
      <c r="AT32" s="457"/>
      <c r="AU32" s="148" t="s">
        <v>128</v>
      </c>
      <c r="AV32" s="148"/>
      <c r="AW32" s="148"/>
      <c r="AX32" s="151"/>
    </row>
    <row r="33" spans="1:60" ht="18.75" customHeight="1" x14ac:dyDescent="0.15">
      <c r="A33" s="463"/>
      <c r="B33" s="464"/>
      <c r="C33" s="464"/>
      <c r="D33" s="464"/>
      <c r="E33" s="464"/>
      <c r="F33" s="465"/>
      <c r="G33" s="103"/>
      <c r="H33" s="104"/>
      <c r="I33" s="104"/>
      <c r="J33" s="104"/>
      <c r="K33" s="104"/>
      <c r="L33" s="104"/>
      <c r="M33" s="104"/>
      <c r="N33" s="104"/>
      <c r="O33" s="105"/>
      <c r="P33" s="107"/>
      <c r="Q33" s="104"/>
      <c r="R33" s="104"/>
      <c r="S33" s="104"/>
      <c r="T33" s="104"/>
      <c r="U33" s="104"/>
      <c r="V33" s="104"/>
      <c r="W33" s="104"/>
      <c r="X33" s="105"/>
      <c r="Y33" s="431"/>
      <c r="Z33" s="432"/>
      <c r="AA33" s="433"/>
      <c r="AB33" s="114"/>
      <c r="AC33" s="115"/>
      <c r="AD33" s="116"/>
      <c r="AE33" s="114"/>
      <c r="AF33" s="115"/>
      <c r="AG33" s="115"/>
      <c r="AH33" s="116"/>
      <c r="AI33" s="471"/>
      <c r="AJ33" s="471"/>
      <c r="AK33" s="471"/>
      <c r="AL33" s="114"/>
      <c r="AM33" s="471"/>
      <c r="AN33" s="471"/>
      <c r="AO33" s="471"/>
      <c r="AP33" s="114"/>
      <c r="AQ33" s="458" t="s">
        <v>580</v>
      </c>
      <c r="AR33" s="459"/>
      <c r="AS33" s="125" t="s">
        <v>169</v>
      </c>
      <c r="AT33" s="126"/>
      <c r="AU33" s="124" t="s">
        <v>580</v>
      </c>
      <c r="AV33" s="124"/>
      <c r="AW33" s="104" t="s">
        <v>166</v>
      </c>
      <c r="AX33" s="127"/>
    </row>
    <row r="34" spans="1:60" ht="23.25" customHeight="1" x14ac:dyDescent="0.15">
      <c r="A34" s="466"/>
      <c r="B34" s="464"/>
      <c r="C34" s="464"/>
      <c r="D34" s="464"/>
      <c r="E34" s="464"/>
      <c r="F34" s="465"/>
      <c r="G34" s="404" t="s">
        <v>644</v>
      </c>
      <c r="H34" s="405"/>
      <c r="I34" s="405"/>
      <c r="J34" s="405"/>
      <c r="K34" s="405"/>
      <c r="L34" s="405"/>
      <c r="M34" s="405"/>
      <c r="N34" s="405"/>
      <c r="O34" s="406"/>
      <c r="P34" s="129" t="s">
        <v>580</v>
      </c>
      <c r="Q34" s="129"/>
      <c r="R34" s="129"/>
      <c r="S34" s="129"/>
      <c r="T34" s="129"/>
      <c r="U34" s="129"/>
      <c r="V34" s="129"/>
      <c r="W34" s="129"/>
      <c r="X34" s="130"/>
      <c r="Y34" s="152" t="s">
        <v>12</v>
      </c>
      <c r="Z34" s="153"/>
      <c r="AA34" s="154"/>
      <c r="AB34" s="146" t="s">
        <v>580</v>
      </c>
      <c r="AC34" s="146"/>
      <c r="AD34" s="146"/>
      <c r="AE34" s="82" t="s">
        <v>580</v>
      </c>
      <c r="AF34" s="83"/>
      <c r="AG34" s="83"/>
      <c r="AH34" s="83"/>
      <c r="AI34" s="82" t="s">
        <v>580</v>
      </c>
      <c r="AJ34" s="83"/>
      <c r="AK34" s="83"/>
      <c r="AL34" s="83"/>
      <c r="AM34" s="82" t="s">
        <v>602</v>
      </c>
      <c r="AN34" s="83"/>
      <c r="AO34" s="83"/>
      <c r="AP34" s="83"/>
      <c r="AQ34" s="84" t="s">
        <v>580</v>
      </c>
      <c r="AR34" s="85"/>
      <c r="AS34" s="85"/>
      <c r="AT34" s="86"/>
      <c r="AU34" s="83" t="s">
        <v>580</v>
      </c>
      <c r="AV34" s="83"/>
      <c r="AW34" s="83"/>
      <c r="AX34" s="87"/>
    </row>
    <row r="35" spans="1:60" ht="23.25" customHeight="1" x14ac:dyDescent="0.15">
      <c r="A35" s="467"/>
      <c r="B35" s="468"/>
      <c r="C35" s="468"/>
      <c r="D35" s="468"/>
      <c r="E35" s="468"/>
      <c r="F35" s="469"/>
      <c r="G35" s="407"/>
      <c r="H35" s="408"/>
      <c r="I35" s="408"/>
      <c r="J35" s="408"/>
      <c r="K35" s="408"/>
      <c r="L35" s="408"/>
      <c r="M35" s="408"/>
      <c r="N35" s="408"/>
      <c r="O35" s="409"/>
      <c r="P35" s="132"/>
      <c r="Q35" s="132"/>
      <c r="R35" s="132"/>
      <c r="S35" s="132"/>
      <c r="T35" s="132"/>
      <c r="U35" s="132"/>
      <c r="V35" s="132"/>
      <c r="W35" s="132"/>
      <c r="X35" s="133"/>
      <c r="Y35" s="413" t="s">
        <v>50</v>
      </c>
      <c r="Z35" s="414"/>
      <c r="AA35" s="415"/>
      <c r="AB35" s="147" t="s">
        <v>580</v>
      </c>
      <c r="AC35" s="147"/>
      <c r="AD35" s="147"/>
      <c r="AE35" s="82" t="s">
        <v>580</v>
      </c>
      <c r="AF35" s="83"/>
      <c r="AG35" s="83"/>
      <c r="AH35" s="83"/>
      <c r="AI35" s="82" t="s">
        <v>580</v>
      </c>
      <c r="AJ35" s="83"/>
      <c r="AK35" s="83"/>
      <c r="AL35" s="83"/>
      <c r="AM35" s="82" t="s">
        <v>602</v>
      </c>
      <c r="AN35" s="83"/>
      <c r="AO35" s="83"/>
      <c r="AP35" s="83"/>
      <c r="AQ35" s="84" t="s">
        <v>580</v>
      </c>
      <c r="AR35" s="85"/>
      <c r="AS35" s="85"/>
      <c r="AT35" s="86"/>
      <c r="AU35" s="83" t="s">
        <v>580</v>
      </c>
      <c r="AV35" s="83"/>
      <c r="AW35" s="83"/>
      <c r="AX35" s="87"/>
    </row>
    <row r="36" spans="1:60" ht="23.25" customHeight="1" x14ac:dyDescent="0.15">
      <c r="A36" s="466"/>
      <c r="B36" s="464"/>
      <c r="C36" s="464"/>
      <c r="D36" s="464"/>
      <c r="E36" s="464"/>
      <c r="F36" s="465"/>
      <c r="G36" s="410"/>
      <c r="H36" s="411"/>
      <c r="I36" s="411"/>
      <c r="J36" s="411"/>
      <c r="K36" s="411"/>
      <c r="L36" s="411"/>
      <c r="M36" s="411"/>
      <c r="N36" s="411"/>
      <c r="O36" s="412"/>
      <c r="P36" s="135"/>
      <c r="Q36" s="135"/>
      <c r="R36" s="135"/>
      <c r="S36" s="135"/>
      <c r="T36" s="135"/>
      <c r="U36" s="135"/>
      <c r="V36" s="135"/>
      <c r="W36" s="135"/>
      <c r="X36" s="136"/>
      <c r="Y36" s="413" t="s">
        <v>13</v>
      </c>
      <c r="Z36" s="414"/>
      <c r="AA36" s="415"/>
      <c r="AB36" s="416" t="s">
        <v>14</v>
      </c>
      <c r="AC36" s="416"/>
      <c r="AD36" s="416"/>
      <c r="AE36" s="82" t="s">
        <v>580</v>
      </c>
      <c r="AF36" s="83"/>
      <c r="AG36" s="83"/>
      <c r="AH36" s="83"/>
      <c r="AI36" s="82" t="s">
        <v>580</v>
      </c>
      <c r="AJ36" s="83"/>
      <c r="AK36" s="83"/>
      <c r="AL36" s="83"/>
      <c r="AM36" s="82" t="s">
        <v>602</v>
      </c>
      <c r="AN36" s="83"/>
      <c r="AO36" s="83"/>
      <c r="AP36" s="83"/>
      <c r="AQ36" s="84" t="s">
        <v>580</v>
      </c>
      <c r="AR36" s="85"/>
      <c r="AS36" s="85"/>
      <c r="AT36" s="86"/>
      <c r="AU36" s="83" t="s">
        <v>580</v>
      </c>
      <c r="AV36" s="83"/>
      <c r="AW36" s="83"/>
      <c r="AX36" s="87"/>
    </row>
    <row r="37" spans="1:60" ht="23.25" customHeight="1" x14ac:dyDescent="0.15">
      <c r="A37" s="396" t="s">
        <v>233</v>
      </c>
      <c r="B37" s="95"/>
      <c r="C37" s="95"/>
      <c r="D37" s="95"/>
      <c r="E37" s="95"/>
      <c r="F37" s="96"/>
      <c r="G37" s="398" t="s">
        <v>256</v>
      </c>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400"/>
    </row>
    <row r="38" spans="1:60" ht="23.25" customHeight="1" x14ac:dyDescent="0.15">
      <c r="A38" s="397"/>
      <c r="B38" s="156"/>
      <c r="C38" s="156"/>
      <c r="D38" s="156"/>
      <c r="E38" s="156"/>
      <c r="F38" s="157"/>
      <c r="G38" s="401"/>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3"/>
    </row>
    <row r="39" spans="1:60" ht="18.75" customHeight="1" x14ac:dyDescent="0.15">
      <c r="A39" s="170" t="s">
        <v>545</v>
      </c>
      <c r="B39" s="97" t="s">
        <v>546</v>
      </c>
      <c r="C39" s="98"/>
      <c r="D39" s="98"/>
      <c r="E39" s="98"/>
      <c r="F39" s="99"/>
      <c r="G39" s="148" t="s">
        <v>547</v>
      </c>
      <c r="H39" s="148"/>
      <c r="I39" s="148"/>
      <c r="J39" s="148"/>
      <c r="K39" s="148"/>
      <c r="L39" s="148"/>
      <c r="M39" s="148"/>
      <c r="N39" s="148"/>
      <c r="O39" s="148"/>
      <c r="P39" s="148"/>
      <c r="Q39" s="148"/>
      <c r="R39" s="148"/>
      <c r="S39" s="148"/>
      <c r="T39" s="148"/>
      <c r="U39" s="148"/>
      <c r="V39" s="148"/>
      <c r="W39" s="148"/>
      <c r="X39" s="148"/>
      <c r="Y39" s="148"/>
      <c r="Z39" s="148"/>
      <c r="AA39" s="149"/>
      <c r="AB39" s="150" t="s">
        <v>562</v>
      </c>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51"/>
      <c r="AY39">
        <f>COUNTA($G$41)</f>
        <v>1</v>
      </c>
    </row>
    <row r="40" spans="1:60" ht="22.5" customHeight="1" x14ac:dyDescent="0.15">
      <c r="A40" s="171"/>
      <c r="B40" s="97"/>
      <c r="C40" s="98"/>
      <c r="D40" s="98"/>
      <c r="E40" s="98"/>
      <c r="F40" s="99"/>
      <c r="G40" s="104"/>
      <c r="H40" s="104"/>
      <c r="I40" s="104"/>
      <c r="J40" s="104"/>
      <c r="K40" s="104"/>
      <c r="L40" s="104"/>
      <c r="M40" s="104"/>
      <c r="N40" s="104"/>
      <c r="O40" s="104"/>
      <c r="P40" s="104"/>
      <c r="Q40" s="104"/>
      <c r="R40" s="104"/>
      <c r="S40" s="104"/>
      <c r="T40" s="104"/>
      <c r="U40" s="104"/>
      <c r="V40" s="104"/>
      <c r="W40" s="104"/>
      <c r="X40" s="104"/>
      <c r="Y40" s="104"/>
      <c r="Z40" s="104"/>
      <c r="AA40" s="105"/>
      <c r="AB40" s="107"/>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27"/>
      <c r="AY40">
        <f t="shared" ref="AY40:AY48" si="0">$AY$39</f>
        <v>1</v>
      </c>
    </row>
    <row r="41" spans="1:60" ht="22.5" customHeight="1" x14ac:dyDescent="0.15">
      <c r="A41" s="171"/>
      <c r="B41" s="97"/>
      <c r="C41" s="98"/>
      <c r="D41" s="98"/>
      <c r="E41" s="98"/>
      <c r="F41" s="99"/>
      <c r="G41" s="158" t="s">
        <v>603</v>
      </c>
      <c r="H41" s="158"/>
      <c r="I41" s="158"/>
      <c r="J41" s="158"/>
      <c r="K41" s="158"/>
      <c r="L41" s="158"/>
      <c r="M41" s="158"/>
      <c r="N41" s="158"/>
      <c r="O41" s="158"/>
      <c r="P41" s="158"/>
      <c r="Q41" s="158"/>
      <c r="R41" s="158"/>
      <c r="S41" s="158"/>
      <c r="T41" s="158"/>
      <c r="U41" s="158"/>
      <c r="V41" s="158"/>
      <c r="W41" s="158"/>
      <c r="X41" s="158"/>
      <c r="Y41" s="158"/>
      <c r="Z41" s="158"/>
      <c r="AA41" s="159"/>
      <c r="AB41" s="164" t="s">
        <v>628</v>
      </c>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65"/>
      <c r="AY41">
        <f t="shared" si="0"/>
        <v>1</v>
      </c>
    </row>
    <row r="42" spans="1:60" ht="22.5" customHeight="1" x14ac:dyDescent="0.15">
      <c r="A42" s="171"/>
      <c r="B42" s="97"/>
      <c r="C42" s="98"/>
      <c r="D42" s="98"/>
      <c r="E42" s="98"/>
      <c r="F42" s="99"/>
      <c r="G42" s="160"/>
      <c r="H42" s="160"/>
      <c r="I42" s="160"/>
      <c r="J42" s="160"/>
      <c r="K42" s="160"/>
      <c r="L42" s="160"/>
      <c r="M42" s="160"/>
      <c r="N42" s="160"/>
      <c r="O42" s="160"/>
      <c r="P42" s="160"/>
      <c r="Q42" s="160"/>
      <c r="R42" s="160"/>
      <c r="S42" s="160"/>
      <c r="T42" s="160"/>
      <c r="U42" s="160"/>
      <c r="V42" s="160"/>
      <c r="W42" s="160"/>
      <c r="X42" s="160"/>
      <c r="Y42" s="160"/>
      <c r="Z42" s="160"/>
      <c r="AA42" s="161"/>
      <c r="AB42" s="166"/>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7"/>
      <c r="AY42">
        <f t="shared" si="0"/>
        <v>1</v>
      </c>
    </row>
    <row r="43" spans="1:60" ht="19.5" customHeight="1" x14ac:dyDescent="0.15">
      <c r="A43" s="171"/>
      <c r="B43" s="155"/>
      <c r="C43" s="156"/>
      <c r="D43" s="156"/>
      <c r="E43" s="156"/>
      <c r="F43" s="157"/>
      <c r="G43" s="162"/>
      <c r="H43" s="162"/>
      <c r="I43" s="162"/>
      <c r="J43" s="162"/>
      <c r="K43" s="162"/>
      <c r="L43" s="162"/>
      <c r="M43" s="162"/>
      <c r="N43" s="162"/>
      <c r="O43" s="162"/>
      <c r="P43" s="162"/>
      <c r="Q43" s="162"/>
      <c r="R43" s="162"/>
      <c r="S43" s="162"/>
      <c r="T43" s="162"/>
      <c r="U43" s="162"/>
      <c r="V43" s="162"/>
      <c r="W43" s="162"/>
      <c r="X43" s="162"/>
      <c r="Y43" s="162"/>
      <c r="Z43" s="162"/>
      <c r="AA43" s="163"/>
      <c r="AB43" s="168"/>
      <c r="AC43" s="162"/>
      <c r="AD43" s="162"/>
      <c r="AE43" s="160"/>
      <c r="AF43" s="160"/>
      <c r="AG43" s="160"/>
      <c r="AH43" s="160"/>
      <c r="AI43" s="160"/>
      <c r="AJ43" s="160"/>
      <c r="AK43" s="160"/>
      <c r="AL43" s="160"/>
      <c r="AM43" s="160"/>
      <c r="AN43" s="160"/>
      <c r="AO43" s="160"/>
      <c r="AP43" s="160"/>
      <c r="AQ43" s="160"/>
      <c r="AR43" s="160"/>
      <c r="AS43" s="160"/>
      <c r="AT43" s="160"/>
      <c r="AU43" s="162"/>
      <c r="AV43" s="162"/>
      <c r="AW43" s="162"/>
      <c r="AX43" s="169"/>
      <c r="AY43">
        <f t="shared" si="0"/>
        <v>1</v>
      </c>
    </row>
    <row r="44" spans="1:60" ht="18.75" customHeight="1" x14ac:dyDescent="0.15">
      <c r="A44" s="171"/>
      <c r="B44" s="94" t="s">
        <v>138</v>
      </c>
      <c r="C44" s="95"/>
      <c r="D44" s="95"/>
      <c r="E44" s="95"/>
      <c r="F44" s="96"/>
      <c r="G44" s="100" t="s">
        <v>56</v>
      </c>
      <c r="H44" s="101"/>
      <c r="I44" s="101"/>
      <c r="J44" s="101"/>
      <c r="K44" s="101"/>
      <c r="L44" s="101"/>
      <c r="M44" s="101"/>
      <c r="N44" s="101"/>
      <c r="O44" s="102"/>
      <c r="P44" s="106" t="s">
        <v>58</v>
      </c>
      <c r="Q44" s="101"/>
      <c r="R44" s="101"/>
      <c r="S44" s="101"/>
      <c r="T44" s="101"/>
      <c r="U44" s="101"/>
      <c r="V44" s="101"/>
      <c r="W44" s="101"/>
      <c r="X44" s="102"/>
      <c r="Y44" s="108"/>
      <c r="Z44" s="109"/>
      <c r="AA44" s="110"/>
      <c r="AB44" s="111" t="s">
        <v>11</v>
      </c>
      <c r="AC44" s="112"/>
      <c r="AD44" s="113"/>
      <c r="AE44" s="117" t="s">
        <v>388</v>
      </c>
      <c r="AF44" s="117"/>
      <c r="AG44" s="117"/>
      <c r="AH44" s="117"/>
      <c r="AI44" s="117" t="s">
        <v>540</v>
      </c>
      <c r="AJ44" s="117"/>
      <c r="AK44" s="117"/>
      <c r="AL44" s="117"/>
      <c r="AM44" s="117" t="s">
        <v>356</v>
      </c>
      <c r="AN44" s="117"/>
      <c r="AO44" s="117"/>
      <c r="AP44" s="117"/>
      <c r="AQ44" s="118" t="s">
        <v>168</v>
      </c>
      <c r="AR44" s="119"/>
      <c r="AS44" s="119"/>
      <c r="AT44" s="120"/>
      <c r="AU44" s="121" t="s">
        <v>128</v>
      </c>
      <c r="AV44" s="121"/>
      <c r="AW44" s="121"/>
      <c r="AX44" s="122"/>
      <c r="AY44">
        <f t="shared" si="0"/>
        <v>1</v>
      </c>
      <c r="AZ44" s="10"/>
      <c r="BA44" s="10"/>
      <c r="BB44" s="10"/>
      <c r="BC44" s="10"/>
    </row>
    <row r="45" spans="1:60" ht="18.75" customHeight="1" x14ac:dyDescent="0.15">
      <c r="A45" s="171"/>
      <c r="B45" s="97"/>
      <c r="C45" s="98"/>
      <c r="D45" s="98"/>
      <c r="E45" s="98"/>
      <c r="F45" s="99"/>
      <c r="G45" s="103"/>
      <c r="H45" s="104"/>
      <c r="I45" s="104"/>
      <c r="J45" s="104"/>
      <c r="K45" s="104"/>
      <c r="L45" s="104"/>
      <c r="M45" s="104"/>
      <c r="N45" s="104"/>
      <c r="O45" s="105"/>
      <c r="P45" s="107"/>
      <c r="Q45" s="104"/>
      <c r="R45" s="104"/>
      <c r="S45" s="104"/>
      <c r="T45" s="104"/>
      <c r="U45" s="104"/>
      <c r="V45" s="104"/>
      <c r="W45" s="104"/>
      <c r="X45" s="105"/>
      <c r="Y45" s="108"/>
      <c r="Z45" s="109"/>
      <c r="AA45" s="110"/>
      <c r="AB45" s="114"/>
      <c r="AC45" s="115"/>
      <c r="AD45" s="116"/>
      <c r="AE45" s="117"/>
      <c r="AF45" s="117"/>
      <c r="AG45" s="117"/>
      <c r="AH45" s="117"/>
      <c r="AI45" s="117"/>
      <c r="AJ45" s="117"/>
      <c r="AK45" s="117"/>
      <c r="AL45" s="117"/>
      <c r="AM45" s="117"/>
      <c r="AN45" s="117"/>
      <c r="AO45" s="117"/>
      <c r="AP45" s="117"/>
      <c r="AQ45" s="123" t="s">
        <v>580</v>
      </c>
      <c r="AR45" s="124"/>
      <c r="AS45" s="125" t="s">
        <v>169</v>
      </c>
      <c r="AT45" s="126"/>
      <c r="AU45" s="124" t="s">
        <v>580</v>
      </c>
      <c r="AV45" s="124"/>
      <c r="AW45" s="104" t="s">
        <v>166</v>
      </c>
      <c r="AX45" s="127"/>
      <c r="AY45">
        <f t="shared" si="0"/>
        <v>1</v>
      </c>
      <c r="AZ45" s="10"/>
      <c r="BA45" s="10"/>
      <c r="BB45" s="10"/>
      <c r="BC45" s="10"/>
      <c r="BD45" s="10"/>
      <c r="BE45" s="10"/>
      <c r="BF45" s="10"/>
      <c r="BG45" s="10"/>
      <c r="BH45" s="10"/>
    </row>
    <row r="46" spans="1:60" ht="23.25" customHeight="1" x14ac:dyDescent="0.15">
      <c r="A46" s="171"/>
      <c r="B46" s="97"/>
      <c r="C46" s="98"/>
      <c r="D46" s="98"/>
      <c r="E46" s="98"/>
      <c r="F46" s="99"/>
      <c r="G46" s="128" t="s">
        <v>626</v>
      </c>
      <c r="H46" s="129"/>
      <c r="I46" s="129"/>
      <c r="J46" s="129"/>
      <c r="K46" s="129"/>
      <c r="L46" s="129"/>
      <c r="M46" s="129"/>
      <c r="N46" s="129"/>
      <c r="O46" s="130"/>
      <c r="P46" s="129" t="s">
        <v>627</v>
      </c>
      <c r="Q46" s="137"/>
      <c r="R46" s="137"/>
      <c r="S46" s="137"/>
      <c r="T46" s="137"/>
      <c r="U46" s="137"/>
      <c r="V46" s="137"/>
      <c r="W46" s="137"/>
      <c r="X46" s="138"/>
      <c r="Y46" s="143" t="s">
        <v>57</v>
      </c>
      <c r="Z46" s="144"/>
      <c r="AA46" s="145"/>
      <c r="AB46" s="146" t="s">
        <v>583</v>
      </c>
      <c r="AC46" s="146"/>
      <c r="AD46" s="146"/>
      <c r="AE46" s="82" t="s">
        <v>580</v>
      </c>
      <c r="AF46" s="83"/>
      <c r="AG46" s="83"/>
      <c r="AH46" s="83"/>
      <c r="AI46" s="82" t="s">
        <v>580</v>
      </c>
      <c r="AJ46" s="83"/>
      <c r="AK46" s="83"/>
      <c r="AL46" s="83"/>
      <c r="AM46" s="82" t="s">
        <v>602</v>
      </c>
      <c r="AN46" s="83"/>
      <c r="AO46" s="83"/>
      <c r="AP46" s="83"/>
      <c r="AQ46" s="84" t="s">
        <v>580</v>
      </c>
      <c r="AR46" s="85"/>
      <c r="AS46" s="85"/>
      <c r="AT46" s="86"/>
      <c r="AU46" s="83" t="s">
        <v>580</v>
      </c>
      <c r="AV46" s="83"/>
      <c r="AW46" s="83"/>
      <c r="AX46" s="87"/>
      <c r="AY46">
        <f t="shared" si="0"/>
        <v>1</v>
      </c>
    </row>
    <row r="47" spans="1:60" ht="23.25" customHeight="1" x14ac:dyDescent="0.15">
      <c r="A47" s="171"/>
      <c r="B47" s="97"/>
      <c r="C47" s="98"/>
      <c r="D47" s="98"/>
      <c r="E47" s="98"/>
      <c r="F47" s="99"/>
      <c r="G47" s="131"/>
      <c r="H47" s="132"/>
      <c r="I47" s="132"/>
      <c r="J47" s="132"/>
      <c r="K47" s="132"/>
      <c r="L47" s="132"/>
      <c r="M47" s="132"/>
      <c r="N47" s="132"/>
      <c r="O47" s="133"/>
      <c r="P47" s="139"/>
      <c r="Q47" s="139"/>
      <c r="R47" s="139"/>
      <c r="S47" s="139"/>
      <c r="T47" s="139"/>
      <c r="U47" s="139"/>
      <c r="V47" s="139"/>
      <c r="W47" s="139"/>
      <c r="X47" s="140"/>
      <c r="Y47" s="88" t="s">
        <v>50</v>
      </c>
      <c r="Z47" s="89"/>
      <c r="AA47" s="90"/>
      <c r="AB47" s="147" t="s">
        <v>583</v>
      </c>
      <c r="AC47" s="147"/>
      <c r="AD47" s="147"/>
      <c r="AE47" s="82" t="s">
        <v>580</v>
      </c>
      <c r="AF47" s="83"/>
      <c r="AG47" s="83"/>
      <c r="AH47" s="83"/>
      <c r="AI47" s="82" t="s">
        <v>580</v>
      </c>
      <c r="AJ47" s="83"/>
      <c r="AK47" s="83"/>
      <c r="AL47" s="83"/>
      <c r="AM47" s="82" t="s">
        <v>602</v>
      </c>
      <c r="AN47" s="83"/>
      <c r="AO47" s="83"/>
      <c r="AP47" s="83"/>
      <c r="AQ47" s="84" t="s">
        <v>580</v>
      </c>
      <c r="AR47" s="85"/>
      <c r="AS47" s="85"/>
      <c r="AT47" s="86"/>
      <c r="AU47" s="83" t="s">
        <v>580</v>
      </c>
      <c r="AV47" s="83"/>
      <c r="AW47" s="83"/>
      <c r="AX47" s="87"/>
      <c r="AY47">
        <f t="shared" si="0"/>
        <v>1</v>
      </c>
      <c r="AZ47" s="10"/>
      <c r="BA47" s="10"/>
      <c r="BB47" s="10"/>
      <c r="BC47" s="10"/>
    </row>
    <row r="48" spans="1:60" ht="23.25" customHeight="1" thickBot="1" x14ac:dyDescent="0.2">
      <c r="A48" s="171"/>
      <c r="B48" s="97"/>
      <c r="C48" s="98"/>
      <c r="D48" s="98"/>
      <c r="E48" s="98"/>
      <c r="F48" s="99"/>
      <c r="G48" s="134"/>
      <c r="H48" s="135"/>
      <c r="I48" s="135"/>
      <c r="J48" s="135"/>
      <c r="K48" s="135"/>
      <c r="L48" s="135"/>
      <c r="M48" s="135"/>
      <c r="N48" s="135"/>
      <c r="O48" s="136"/>
      <c r="P48" s="141"/>
      <c r="Q48" s="141"/>
      <c r="R48" s="141"/>
      <c r="S48" s="141"/>
      <c r="T48" s="141"/>
      <c r="U48" s="141"/>
      <c r="V48" s="141"/>
      <c r="W48" s="141"/>
      <c r="X48" s="142"/>
      <c r="Y48" s="88" t="s">
        <v>13</v>
      </c>
      <c r="Z48" s="89"/>
      <c r="AA48" s="90"/>
      <c r="AB48" s="91" t="s">
        <v>14</v>
      </c>
      <c r="AC48" s="91"/>
      <c r="AD48" s="91"/>
      <c r="AE48" s="92" t="s">
        <v>580</v>
      </c>
      <c r="AF48" s="93"/>
      <c r="AG48" s="93"/>
      <c r="AH48" s="93"/>
      <c r="AI48" s="92" t="s">
        <v>580</v>
      </c>
      <c r="AJ48" s="93"/>
      <c r="AK48" s="93"/>
      <c r="AL48" s="93"/>
      <c r="AM48" s="92" t="s">
        <v>602</v>
      </c>
      <c r="AN48" s="93"/>
      <c r="AO48" s="93"/>
      <c r="AP48" s="93"/>
      <c r="AQ48" s="84" t="s">
        <v>580</v>
      </c>
      <c r="AR48" s="85"/>
      <c r="AS48" s="85"/>
      <c r="AT48" s="86"/>
      <c r="AU48" s="83" t="s">
        <v>580</v>
      </c>
      <c r="AV48" s="83"/>
      <c r="AW48" s="83"/>
      <c r="AX48" s="87"/>
      <c r="AY48">
        <f t="shared" si="0"/>
        <v>1</v>
      </c>
      <c r="AZ48" s="10"/>
      <c r="BA48" s="10"/>
      <c r="BB48" s="10"/>
      <c r="BC48" s="10"/>
      <c r="BD48" s="10"/>
      <c r="BE48" s="10"/>
      <c r="BF48" s="10"/>
      <c r="BG48" s="10"/>
      <c r="BH48" s="10"/>
    </row>
    <row r="49" spans="1:51" ht="47.25" customHeight="1" x14ac:dyDescent="0.15">
      <c r="A49" s="540" t="s">
        <v>548</v>
      </c>
      <c r="B49" s="541"/>
      <c r="C49" s="541"/>
      <c r="D49" s="541"/>
      <c r="E49" s="541"/>
      <c r="F49" s="542"/>
      <c r="G49" s="543" t="s">
        <v>638</v>
      </c>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5"/>
      <c r="AY49">
        <f>COUNTA($G$49)</f>
        <v>1</v>
      </c>
    </row>
    <row r="50" spans="1:51" ht="31.5" customHeight="1" x14ac:dyDescent="0.15">
      <c r="A50" s="488" t="s">
        <v>549</v>
      </c>
      <c r="B50" s="98"/>
      <c r="C50" s="98"/>
      <c r="D50" s="98"/>
      <c r="E50" s="98"/>
      <c r="F50" s="99"/>
      <c r="G50" s="489" t="s">
        <v>544</v>
      </c>
      <c r="H50" s="490"/>
      <c r="I50" s="490"/>
      <c r="J50" s="490"/>
      <c r="K50" s="490"/>
      <c r="L50" s="490"/>
      <c r="M50" s="490"/>
      <c r="N50" s="490"/>
      <c r="O50" s="490"/>
      <c r="P50" s="491" t="s">
        <v>543</v>
      </c>
      <c r="Q50" s="490"/>
      <c r="R50" s="490"/>
      <c r="S50" s="490"/>
      <c r="T50" s="490"/>
      <c r="U50" s="490"/>
      <c r="V50" s="490"/>
      <c r="W50" s="490"/>
      <c r="X50" s="492"/>
      <c r="Y50" s="493"/>
      <c r="Z50" s="494"/>
      <c r="AA50" s="495"/>
      <c r="AB50" s="496" t="s">
        <v>11</v>
      </c>
      <c r="AC50" s="496"/>
      <c r="AD50" s="496"/>
      <c r="AE50" s="114" t="s">
        <v>388</v>
      </c>
      <c r="AF50" s="497"/>
      <c r="AG50" s="497"/>
      <c r="AH50" s="498"/>
      <c r="AI50" s="114" t="s">
        <v>540</v>
      </c>
      <c r="AJ50" s="497"/>
      <c r="AK50" s="497"/>
      <c r="AL50" s="498"/>
      <c r="AM50" s="114" t="s">
        <v>356</v>
      </c>
      <c r="AN50" s="497"/>
      <c r="AO50" s="497"/>
      <c r="AP50" s="498"/>
      <c r="AQ50" s="503" t="s">
        <v>387</v>
      </c>
      <c r="AR50" s="504"/>
      <c r="AS50" s="504"/>
      <c r="AT50" s="505"/>
      <c r="AU50" s="503" t="s">
        <v>560</v>
      </c>
      <c r="AV50" s="504"/>
      <c r="AW50" s="504"/>
      <c r="AX50" s="506"/>
      <c r="AY50">
        <f>COUNTA($G$51)</f>
        <v>1</v>
      </c>
    </row>
    <row r="51" spans="1:51" ht="23.25" customHeight="1" x14ac:dyDescent="0.15">
      <c r="A51" s="488"/>
      <c r="B51" s="98"/>
      <c r="C51" s="98"/>
      <c r="D51" s="98"/>
      <c r="E51" s="98"/>
      <c r="F51" s="99"/>
      <c r="G51" s="507" t="s">
        <v>620</v>
      </c>
      <c r="H51" s="508"/>
      <c r="I51" s="508"/>
      <c r="J51" s="508"/>
      <c r="K51" s="508"/>
      <c r="L51" s="508"/>
      <c r="M51" s="508"/>
      <c r="N51" s="508"/>
      <c r="O51" s="508"/>
      <c r="P51" s="298" t="s">
        <v>637</v>
      </c>
      <c r="Q51" s="511"/>
      <c r="R51" s="511"/>
      <c r="S51" s="511"/>
      <c r="T51" s="511"/>
      <c r="U51" s="511"/>
      <c r="V51" s="511"/>
      <c r="W51" s="511"/>
      <c r="X51" s="512"/>
      <c r="Y51" s="516" t="s">
        <v>51</v>
      </c>
      <c r="Z51" s="517"/>
      <c r="AA51" s="518"/>
      <c r="AB51" s="502" t="s">
        <v>583</v>
      </c>
      <c r="AC51" s="502"/>
      <c r="AD51" s="502"/>
      <c r="AE51" s="484" t="s">
        <v>580</v>
      </c>
      <c r="AF51" s="484"/>
      <c r="AG51" s="484"/>
      <c r="AH51" s="484"/>
      <c r="AI51" s="484">
        <v>4</v>
      </c>
      <c r="AJ51" s="484"/>
      <c r="AK51" s="484"/>
      <c r="AL51" s="484"/>
      <c r="AM51" s="484">
        <v>3</v>
      </c>
      <c r="AN51" s="484"/>
      <c r="AO51" s="484"/>
      <c r="AP51" s="484"/>
      <c r="AQ51" s="484"/>
      <c r="AR51" s="484"/>
      <c r="AS51" s="484"/>
      <c r="AT51" s="484"/>
      <c r="AU51" s="485"/>
      <c r="AV51" s="486"/>
      <c r="AW51" s="486"/>
      <c r="AX51" s="487"/>
      <c r="AY51">
        <f>$AY$50</f>
        <v>1</v>
      </c>
    </row>
    <row r="52" spans="1:51" ht="58.5" customHeight="1" x14ac:dyDescent="0.15">
      <c r="A52" s="397"/>
      <c r="B52" s="156"/>
      <c r="C52" s="156"/>
      <c r="D52" s="156"/>
      <c r="E52" s="156"/>
      <c r="F52" s="157"/>
      <c r="G52" s="509"/>
      <c r="H52" s="510"/>
      <c r="I52" s="510"/>
      <c r="J52" s="510"/>
      <c r="K52" s="510"/>
      <c r="L52" s="510"/>
      <c r="M52" s="510"/>
      <c r="N52" s="510"/>
      <c r="O52" s="510"/>
      <c r="P52" s="513"/>
      <c r="Q52" s="514"/>
      <c r="R52" s="514"/>
      <c r="S52" s="514"/>
      <c r="T52" s="514"/>
      <c r="U52" s="514"/>
      <c r="V52" s="514"/>
      <c r="W52" s="514"/>
      <c r="X52" s="515"/>
      <c r="Y52" s="499" t="s">
        <v>52</v>
      </c>
      <c r="Z52" s="500"/>
      <c r="AA52" s="501"/>
      <c r="AB52" s="502" t="s">
        <v>583</v>
      </c>
      <c r="AC52" s="502"/>
      <c r="AD52" s="502"/>
      <c r="AE52" s="484" t="s">
        <v>580</v>
      </c>
      <c r="AF52" s="484"/>
      <c r="AG52" s="484"/>
      <c r="AH52" s="484"/>
      <c r="AI52" s="484">
        <v>3</v>
      </c>
      <c r="AJ52" s="484"/>
      <c r="AK52" s="484"/>
      <c r="AL52" s="484"/>
      <c r="AM52" s="484">
        <v>3</v>
      </c>
      <c r="AN52" s="484"/>
      <c r="AO52" s="484"/>
      <c r="AP52" s="484"/>
      <c r="AQ52" s="484">
        <v>3</v>
      </c>
      <c r="AR52" s="484"/>
      <c r="AS52" s="484"/>
      <c r="AT52" s="484"/>
      <c r="AU52" s="485">
        <v>3</v>
      </c>
      <c r="AV52" s="486"/>
      <c r="AW52" s="486"/>
      <c r="AX52" s="487"/>
      <c r="AY52">
        <f>$AY$50</f>
        <v>1</v>
      </c>
    </row>
    <row r="53" spans="1:51" ht="23.25" customHeight="1" x14ac:dyDescent="0.15">
      <c r="A53" s="472" t="s">
        <v>550</v>
      </c>
      <c r="B53" s="473"/>
      <c r="C53" s="473"/>
      <c r="D53" s="473"/>
      <c r="E53" s="473"/>
      <c r="F53" s="474"/>
      <c r="G53" s="414" t="s">
        <v>551</v>
      </c>
      <c r="H53" s="414"/>
      <c r="I53" s="414"/>
      <c r="J53" s="414"/>
      <c r="K53" s="414"/>
      <c r="L53" s="414"/>
      <c r="M53" s="414"/>
      <c r="N53" s="414"/>
      <c r="O53" s="414"/>
      <c r="P53" s="414"/>
      <c r="Q53" s="414"/>
      <c r="R53" s="414"/>
      <c r="S53" s="414"/>
      <c r="T53" s="414"/>
      <c r="U53" s="414"/>
      <c r="V53" s="414"/>
      <c r="W53" s="414"/>
      <c r="X53" s="415"/>
      <c r="Y53" s="481"/>
      <c r="Z53" s="482"/>
      <c r="AA53" s="483"/>
      <c r="AB53" s="413" t="s">
        <v>11</v>
      </c>
      <c r="AC53" s="414"/>
      <c r="AD53" s="415"/>
      <c r="AE53" s="117" t="s">
        <v>388</v>
      </c>
      <c r="AF53" s="117"/>
      <c r="AG53" s="117"/>
      <c r="AH53" s="117"/>
      <c r="AI53" s="117" t="s">
        <v>540</v>
      </c>
      <c r="AJ53" s="117"/>
      <c r="AK53" s="117"/>
      <c r="AL53" s="117"/>
      <c r="AM53" s="117" t="s">
        <v>356</v>
      </c>
      <c r="AN53" s="117"/>
      <c r="AO53" s="117"/>
      <c r="AP53" s="117"/>
      <c r="AQ53" s="519" t="s">
        <v>561</v>
      </c>
      <c r="AR53" s="520"/>
      <c r="AS53" s="520"/>
      <c r="AT53" s="520"/>
      <c r="AU53" s="520"/>
      <c r="AV53" s="520"/>
      <c r="AW53" s="520"/>
      <c r="AX53" s="521"/>
      <c r="AY53">
        <f>IF(SUBSTITUTE(SUBSTITUTE($G$54,"／",""),"　","")="",0,1)</f>
        <v>1</v>
      </c>
    </row>
    <row r="54" spans="1:51" ht="23.25" customHeight="1" x14ac:dyDescent="0.15">
      <c r="A54" s="475"/>
      <c r="B54" s="476"/>
      <c r="C54" s="476"/>
      <c r="D54" s="476"/>
      <c r="E54" s="476"/>
      <c r="F54" s="477"/>
      <c r="G54" s="444" t="s">
        <v>590</v>
      </c>
      <c r="H54" s="445"/>
      <c r="I54" s="445"/>
      <c r="J54" s="445"/>
      <c r="K54" s="445"/>
      <c r="L54" s="445"/>
      <c r="M54" s="445"/>
      <c r="N54" s="445"/>
      <c r="O54" s="445"/>
      <c r="P54" s="445"/>
      <c r="Q54" s="445"/>
      <c r="R54" s="445"/>
      <c r="S54" s="445"/>
      <c r="T54" s="445"/>
      <c r="U54" s="445"/>
      <c r="V54" s="445"/>
      <c r="W54" s="445"/>
      <c r="X54" s="445"/>
      <c r="Y54" s="448" t="s">
        <v>550</v>
      </c>
      <c r="Z54" s="449"/>
      <c r="AA54" s="450"/>
      <c r="AB54" s="451" t="s">
        <v>586</v>
      </c>
      <c r="AC54" s="452"/>
      <c r="AD54" s="453"/>
      <c r="AE54" s="454" t="s">
        <v>580</v>
      </c>
      <c r="AF54" s="454"/>
      <c r="AG54" s="454"/>
      <c r="AH54" s="454"/>
      <c r="AI54" s="454">
        <v>5.8</v>
      </c>
      <c r="AJ54" s="454"/>
      <c r="AK54" s="454"/>
      <c r="AL54" s="454"/>
      <c r="AM54" s="454">
        <v>7.6</v>
      </c>
      <c r="AN54" s="454"/>
      <c r="AO54" s="454"/>
      <c r="AP54" s="454"/>
      <c r="AQ54" s="82">
        <v>7.6</v>
      </c>
      <c r="AR54" s="83"/>
      <c r="AS54" s="83"/>
      <c r="AT54" s="83"/>
      <c r="AU54" s="83"/>
      <c r="AV54" s="83"/>
      <c r="AW54" s="83"/>
      <c r="AX54" s="87"/>
      <c r="AY54">
        <f>$AY$53</f>
        <v>1</v>
      </c>
    </row>
    <row r="55" spans="1:51" ht="46.5" customHeight="1" x14ac:dyDescent="0.15">
      <c r="A55" s="478"/>
      <c r="B55" s="479"/>
      <c r="C55" s="479"/>
      <c r="D55" s="479"/>
      <c r="E55" s="479"/>
      <c r="F55" s="480"/>
      <c r="G55" s="446"/>
      <c r="H55" s="447"/>
      <c r="I55" s="447"/>
      <c r="J55" s="447"/>
      <c r="K55" s="447"/>
      <c r="L55" s="447"/>
      <c r="M55" s="447"/>
      <c r="N55" s="447"/>
      <c r="O55" s="447"/>
      <c r="P55" s="447"/>
      <c r="Q55" s="447"/>
      <c r="R55" s="447"/>
      <c r="S55" s="447"/>
      <c r="T55" s="447"/>
      <c r="U55" s="447"/>
      <c r="V55" s="447"/>
      <c r="W55" s="447"/>
      <c r="X55" s="447"/>
      <c r="Y55" s="152" t="s">
        <v>552</v>
      </c>
      <c r="Z55" s="437"/>
      <c r="AA55" s="438"/>
      <c r="AB55" s="439" t="s">
        <v>587</v>
      </c>
      <c r="AC55" s="440"/>
      <c r="AD55" s="441"/>
      <c r="AE55" s="442" t="s">
        <v>580</v>
      </c>
      <c r="AF55" s="442"/>
      <c r="AG55" s="442"/>
      <c r="AH55" s="442"/>
      <c r="AI55" s="442" t="s">
        <v>591</v>
      </c>
      <c r="AJ55" s="442"/>
      <c r="AK55" s="442"/>
      <c r="AL55" s="442"/>
      <c r="AM55" s="442" t="s">
        <v>642</v>
      </c>
      <c r="AN55" s="442"/>
      <c r="AO55" s="442"/>
      <c r="AP55" s="442"/>
      <c r="AQ55" s="442" t="s">
        <v>619</v>
      </c>
      <c r="AR55" s="442"/>
      <c r="AS55" s="442"/>
      <c r="AT55" s="442"/>
      <c r="AU55" s="442"/>
      <c r="AV55" s="442"/>
      <c r="AW55" s="442"/>
      <c r="AX55" s="443"/>
      <c r="AY55">
        <f>$AY$53</f>
        <v>1</v>
      </c>
    </row>
    <row r="56" spans="1:51" ht="18.75" customHeight="1" x14ac:dyDescent="0.15">
      <c r="A56" s="417" t="s">
        <v>214</v>
      </c>
      <c r="B56" s="418"/>
      <c r="C56" s="418"/>
      <c r="D56" s="418"/>
      <c r="E56" s="418"/>
      <c r="F56" s="419"/>
      <c r="G56" s="427" t="s">
        <v>139</v>
      </c>
      <c r="H56" s="148"/>
      <c r="I56" s="148"/>
      <c r="J56" s="148"/>
      <c r="K56" s="148"/>
      <c r="L56" s="148"/>
      <c r="M56" s="148"/>
      <c r="N56" s="148"/>
      <c r="O56" s="149"/>
      <c r="P56" s="150" t="s">
        <v>55</v>
      </c>
      <c r="Q56" s="148"/>
      <c r="R56" s="148"/>
      <c r="S56" s="148"/>
      <c r="T56" s="148"/>
      <c r="U56" s="148"/>
      <c r="V56" s="148"/>
      <c r="W56" s="148"/>
      <c r="X56" s="149"/>
      <c r="Y56" s="428"/>
      <c r="Z56" s="429"/>
      <c r="AA56" s="430"/>
      <c r="AB56" s="434" t="s">
        <v>11</v>
      </c>
      <c r="AC56" s="435"/>
      <c r="AD56" s="436"/>
      <c r="AE56" s="117" t="s">
        <v>388</v>
      </c>
      <c r="AF56" s="117"/>
      <c r="AG56" s="117"/>
      <c r="AH56" s="117"/>
      <c r="AI56" s="117" t="s">
        <v>540</v>
      </c>
      <c r="AJ56" s="117"/>
      <c r="AK56" s="117"/>
      <c r="AL56" s="117"/>
      <c r="AM56" s="117" t="s">
        <v>356</v>
      </c>
      <c r="AN56" s="117"/>
      <c r="AO56" s="117"/>
      <c r="AP56" s="117"/>
      <c r="AQ56" s="455" t="s">
        <v>168</v>
      </c>
      <c r="AR56" s="456"/>
      <c r="AS56" s="456"/>
      <c r="AT56" s="457"/>
      <c r="AU56" s="148" t="s">
        <v>128</v>
      </c>
      <c r="AV56" s="148"/>
      <c r="AW56" s="148"/>
      <c r="AX56" s="151"/>
      <c r="AY56">
        <f>COUNTA($G$58)</f>
        <v>1</v>
      </c>
    </row>
    <row r="57" spans="1:51" ht="18.75" customHeight="1" x14ac:dyDescent="0.15">
      <c r="A57" s="420"/>
      <c r="B57" s="421"/>
      <c r="C57" s="421"/>
      <c r="D57" s="421"/>
      <c r="E57" s="421"/>
      <c r="F57" s="422"/>
      <c r="G57" s="103"/>
      <c r="H57" s="104"/>
      <c r="I57" s="104"/>
      <c r="J57" s="104"/>
      <c r="K57" s="104"/>
      <c r="L57" s="104"/>
      <c r="M57" s="104"/>
      <c r="N57" s="104"/>
      <c r="O57" s="105"/>
      <c r="P57" s="107"/>
      <c r="Q57" s="104"/>
      <c r="R57" s="104"/>
      <c r="S57" s="104"/>
      <c r="T57" s="104"/>
      <c r="U57" s="104"/>
      <c r="V57" s="104"/>
      <c r="W57" s="104"/>
      <c r="X57" s="105"/>
      <c r="Y57" s="431"/>
      <c r="Z57" s="432"/>
      <c r="AA57" s="433"/>
      <c r="AB57" s="114"/>
      <c r="AC57" s="115"/>
      <c r="AD57" s="116"/>
      <c r="AE57" s="117"/>
      <c r="AF57" s="117"/>
      <c r="AG57" s="117"/>
      <c r="AH57" s="117"/>
      <c r="AI57" s="117"/>
      <c r="AJ57" s="117"/>
      <c r="AK57" s="117"/>
      <c r="AL57" s="117"/>
      <c r="AM57" s="117"/>
      <c r="AN57" s="117"/>
      <c r="AO57" s="117"/>
      <c r="AP57" s="117"/>
      <c r="AQ57" s="458" t="s">
        <v>622</v>
      </c>
      <c r="AR57" s="459"/>
      <c r="AS57" s="125" t="s">
        <v>169</v>
      </c>
      <c r="AT57" s="126"/>
      <c r="AU57" s="124" t="s">
        <v>622</v>
      </c>
      <c r="AV57" s="124"/>
      <c r="AW57" s="104" t="s">
        <v>166</v>
      </c>
      <c r="AX57" s="127"/>
      <c r="AY57">
        <f t="shared" ref="AY57:AY62" si="1">$AY$56</f>
        <v>1</v>
      </c>
    </row>
    <row r="58" spans="1:51" ht="23.25" customHeight="1" x14ac:dyDescent="0.15">
      <c r="A58" s="423"/>
      <c r="B58" s="421"/>
      <c r="C58" s="421"/>
      <c r="D58" s="421"/>
      <c r="E58" s="421"/>
      <c r="F58" s="422"/>
      <c r="G58" s="404" t="s">
        <v>622</v>
      </c>
      <c r="H58" s="405"/>
      <c r="I58" s="405"/>
      <c r="J58" s="405"/>
      <c r="K58" s="405"/>
      <c r="L58" s="405"/>
      <c r="M58" s="405"/>
      <c r="N58" s="405"/>
      <c r="O58" s="406"/>
      <c r="P58" s="129" t="s">
        <v>622</v>
      </c>
      <c r="Q58" s="129"/>
      <c r="R58" s="129"/>
      <c r="S58" s="129"/>
      <c r="T58" s="129"/>
      <c r="U58" s="129"/>
      <c r="V58" s="129"/>
      <c r="W58" s="129"/>
      <c r="X58" s="130"/>
      <c r="Y58" s="152" t="s">
        <v>12</v>
      </c>
      <c r="Z58" s="153"/>
      <c r="AA58" s="154"/>
      <c r="AB58" s="146" t="s">
        <v>621</v>
      </c>
      <c r="AC58" s="146"/>
      <c r="AD58" s="146"/>
      <c r="AE58" s="82" t="s">
        <v>622</v>
      </c>
      <c r="AF58" s="83"/>
      <c r="AG58" s="83"/>
      <c r="AH58" s="83"/>
      <c r="AI58" s="82" t="s">
        <v>622</v>
      </c>
      <c r="AJ58" s="83"/>
      <c r="AK58" s="83"/>
      <c r="AL58" s="83"/>
      <c r="AM58" s="82" t="s">
        <v>622</v>
      </c>
      <c r="AN58" s="83"/>
      <c r="AO58" s="83"/>
      <c r="AP58" s="83"/>
      <c r="AQ58" s="84" t="s">
        <v>622</v>
      </c>
      <c r="AR58" s="85"/>
      <c r="AS58" s="85"/>
      <c r="AT58" s="86"/>
      <c r="AU58" s="83" t="s">
        <v>622</v>
      </c>
      <c r="AV58" s="83"/>
      <c r="AW58" s="83"/>
      <c r="AX58" s="87"/>
      <c r="AY58">
        <f t="shared" si="1"/>
        <v>1</v>
      </c>
    </row>
    <row r="59" spans="1:51" ht="23.25" customHeight="1" x14ac:dyDescent="0.15">
      <c r="A59" s="424"/>
      <c r="B59" s="425"/>
      <c r="C59" s="425"/>
      <c r="D59" s="425"/>
      <c r="E59" s="425"/>
      <c r="F59" s="426"/>
      <c r="G59" s="407"/>
      <c r="H59" s="408"/>
      <c r="I59" s="408"/>
      <c r="J59" s="408"/>
      <c r="K59" s="408"/>
      <c r="L59" s="408"/>
      <c r="M59" s="408"/>
      <c r="N59" s="408"/>
      <c r="O59" s="409"/>
      <c r="P59" s="132"/>
      <c r="Q59" s="132"/>
      <c r="R59" s="132"/>
      <c r="S59" s="132"/>
      <c r="T59" s="132"/>
      <c r="U59" s="132"/>
      <c r="V59" s="132"/>
      <c r="W59" s="132"/>
      <c r="X59" s="133"/>
      <c r="Y59" s="413" t="s">
        <v>50</v>
      </c>
      <c r="Z59" s="414"/>
      <c r="AA59" s="415"/>
      <c r="AB59" s="147" t="s">
        <v>621</v>
      </c>
      <c r="AC59" s="147"/>
      <c r="AD59" s="147"/>
      <c r="AE59" s="82" t="s">
        <v>622</v>
      </c>
      <c r="AF59" s="83"/>
      <c r="AG59" s="83"/>
      <c r="AH59" s="83"/>
      <c r="AI59" s="82" t="s">
        <v>622</v>
      </c>
      <c r="AJ59" s="83"/>
      <c r="AK59" s="83"/>
      <c r="AL59" s="83"/>
      <c r="AM59" s="82" t="s">
        <v>622</v>
      </c>
      <c r="AN59" s="83"/>
      <c r="AO59" s="83"/>
      <c r="AP59" s="83"/>
      <c r="AQ59" s="84" t="s">
        <v>622</v>
      </c>
      <c r="AR59" s="85"/>
      <c r="AS59" s="85"/>
      <c r="AT59" s="86"/>
      <c r="AU59" s="83" t="s">
        <v>622</v>
      </c>
      <c r="AV59" s="83"/>
      <c r="AW59" s="83"/>
      <c r="AX59" s="87"/>
      <c r="AY59">
        <f t="shared" si="1"/>
        <v>1</v>
      </c>
    </row>
    <row r="60" spans="1:51" ht="23.25" customHeight="1" x14ac:dyDescent="0.15">
      <c r="A60" s="423"/>
      <c r="B60" s="421"/>
      <c r="C60" s="421"/>
      <c r="D60" s="421"/>
      <c r="E60" s="421"/>
      <c r="F60" s="422"/>
      <c r="G60" s="410"/>
      <c r="H60" s="411"/>
      <c r="I60" s="411"/>
      <c r="J60" s="411"/>
      <c r="K60" s="411"/>
      <c r="L60" s="411"/>
      <c r="M60" s="411"/>
      <c r="N60" s="411"/>
      <c r="O60" s="412"/>
      <c r="P60" s="135"/>
      <c r="Q60" s="135"/>
      <c r="R60" s="135"/>
      <c r="S60" s="135"/>
      <c r="T60" s="135"/>
      <c r="U60" s="135"/>
      <c r="V60" s="135"/>
      <c r="W60" s="135"/>
      <c r="X60" s="136"/>
      <c r="Y60" s="413" t="s">
        <v>13</v>
      </c>
      <c r="Z60" s="414"/>
      <c r="AA60" s="415"/>
      <c r="AB60" s="416" t="s">
        <v>14</v>
      </c>
      <c r="AC60" s="416"/>
      <c r="AD60" s="416"/>
      <c r="AE60" s="82" t="s">
        <v>622</v>
      </c>
      <c r="AF60" s="83"/>
      <c r="AG60" s="83"/>
      <c r="AH60" s="83"/>
      <c r="AI60" s="82" t="s">
        <v>622</v>
      </c>
      <c r="AJ60" s="83"/>
      <c r="AK60" s="83"/>
      <c r="AL60" s="83"/>
      <c r="AM60" s="82" t="s">
        <v>622</v>
      </c>
      <c r="AN60" s="83"/>
      <c r="AO60" s="83"/>
      <c r="AP60" s="83"/>
      <c r="AQ60" s="84" t="s">
        <v>622</v>
      </c>
      <c r="AR60" s="85"/>
      <c r="AS60" s="85"/>
      <c r="AT60" s="86"/>
      <c r="AU60" s="83" t="s">
        <v>622</v>
      </c>
      <c r="AV60" s="83"/>
      <c r="AW60" s="83"/>
      <c r="AX60" s="87"/>
      <c r="AY60">
        <f t="shared" si="1"/>
        <v>1</v>
      </c>
    </row>
    <row r="61" spans="1:51" ht="23.25" customHeight="1" x14ac:dyDescent="0.15">
      <c r="A61" s="396" t="s">
        <v>233</v>
      </c>
      <c r="B61" s="95"/>
      <c r="C61" s="95"/>
      <c r="D61" s="95"/>
      <c r="E61" s="95"/>
      <c r="F61" s="96"/>
      <c r="G61" s="398" t="s">
        <v>622</v>
      </c>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c r="AY61">
        <f t="shared" si="1"/>
        <v>1</v>
      </c>
    </row>
    <row r="62" spans="1:51" ht="23.25" customHeight="1" x14ac:dyDescent="0.15">
      <c r="A62" s="397"/>
      <c r="B62" s="156"/>
      <c r="C62" s="156"/>
      <c r="D62" s="156"/>
      <c r="E62" s="156"/>
      <c r="F62" s="157"/>
      <c r="G62" s="401"/>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c r="AY62">
        <f t="shared" si="1"/>
        <v>1</v>
      </c>
    </row>
    <row r="63" spans="1:51" ht="18.75" customHeight="1" x14ac:dyDescent="0.15">
      <c r="A63" s="171" t="s">
        <v>545</v>
      </c>
      <c r="B63" s="97" t="s">
        <v>546</v>
      </c>
      <c r="C63" s="98"/>
      <c r="D63" s="98"/>
      <c r="E63" s="98"/>
      <c r="F63" s="99"/>
      <c r="G63" s="148" t="s">
        <v>547</v>
      </c>
      <c r="H63" s="148"/>
      <c r="I63" s="148"/>
      <c r="J63" s="148"/>
      <c r="K63" s="148"/>
      <c r="L63" s="148"/>
      <c r="M63" s="148"/>
      <c r="N63" s="148"/>
      <c r="O63" s="148"/>
      <c r="P63" s="148"/>
      <c r="Q63" s="148"/>
      <c r="R63" s="148"/>
      <c r="S63" s="148"/>
      <c r="T63" s="148"/>
      <c r="U63" s="148"/>
      <c r="V63" s="148"/>
      <c r="W63" s="148"/>
      <c r="X63" s="148"/>
      <c r="Y63" s="148"/>
      <c r="Z63" s="148"/>
      <c r="AA63" s="149"/>
      <c r="AB63" s="150" t="s">
        <v>562</v>
      </c>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1"/>
      <c r="AY63">
        <f>COUNTA($G$65)</f>
        <v>1</v>
      </c>
    </row>
    <row r="64" spans="1:51" ht="22.5" customHeight="1" x14ac:dyDescent="0.15">
      <c r="A64" s="171"/>
      <c r="B64" s="97"/>
      <c r="C64" s="98"/>
      <c r="D64" s="98"/>
      <c r="E64" s="98"/>
      <c r="F64" s="99"/>
      <c r="G64" s="104"/>
      <c r="H64" s="104"/>
      <c r="I64" s="104"/>
      <c r="J64" s="104"/>
      <c r="K64" s="104"/>
      <c r="L64" s="104"/>
      <c r="M64" s="104"/>
      <c r="N64" s="104"/>
      <c r="O64" s="104"/>
      <c r="P64" s="104"/>
      <c r="Q64" s="104"/>
      <c r="R64" s="104"/>
      <c r="S64" s="104"/>
      <c r="T64" s="104"/>
      <c r="U64" s="104"/>
      <c r="V64" s="104"/>
      <c r="W64" s="104"/>
      <c r="X64" s="104"/>
      <c r="Y64" s="104"/>
      <c r="Z64" s="104"/>
      <c r="AA64" s="105"/>
      <c r="AB64" s="107"/>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27"/>
      <c r="AY64">
        <f t="shared" ref="AY64:AY72" si="2">$AY$63</f>
        <v>1</v>
      </c>
    </row>
    <row r="65" spans="1:60" ht="22.5" customHeight="1" x14ac:dyDescent="0.15">
      <c r="A65" s="171"/>
      <c r="B65" s="97"/>
      <c r="C65" s="98"/>
      <c r="D65" s="98"/>
      <c r="E65" s="98"/>
      <c r="F65" s="99"/>
      <c r="G65" s="158" t="s">
        <v>603</v>
      </c>
      <c r="H65" s="158"/>
      <c r="I65" s="158"/>
      <c r="J65" s="158"/>
      <c r="K65" s="158"/>
      <c r="L65" s="158"/>
      <c r="M65" s="158"/>
      <c r="N65" s="158"/>
      <c r="O65" s="158"/>
      <c r="P65" s="158"/>
      <c r="Q65" s="158"/>
      <c r="R65" s="158"/>
      <c r="S65" s="158"/>
      <c r="T65" s="158"/>
      <c r="U65" s="158"/>
      <c r="V65" s="158"/>
      <c r="W65" s="158"/>
      <c r="X65" s="158"/>
      <c r="Y65" s="158"/>
      <c r="Z65" s="158"/>
      <c r="AA65" s="159"/>
      <c r="AB65" s="164" t="s">
        <v>629</v>
      </c>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65"/>
      <c r="AY65">
        <f t="shared" si="2"/>
        <v>1</v>
      </c>
    </row>
    <row r="66" spans="1:60" ht="22.5" customHeight="1" x14ac:dyDescent="0.15">
      <c r="A66" s="171"/>
      <c r="B66" s="97"/>
      <c r="C66" s="98"/>
      <c r="D66" s="98"/>
      <c r="E66" s="98"/>
      <c r="F66" s="99"/>
      <c r="G66" s="160"/>
      <c r="H66" s="160"/>
      <c r="I66" s="160"/>
      <c r="J66" s="160"/>
      <c r="K66" s="160"/>
      <c r="L66" s="160"/>
      <c r="M66" s="160"/>
      <c r="N66" s="160"/>
      <c r="O66" s="160"/>
      <c r="P66" s="160"/>
      <c r="Q66" s="160"/>
      <c r="R66" s="160"/>
      <c r="S66" s="160"/>
      <c r="T66" s="160"/>
      <c r="U66" s="160"/>
      <c r="V66" s="160"/>
      <c r="W66" s="160"/>
      <c r="X66" s="160"/>
      <c r="Y66" s="160"/>
      <c r="Z66" s="160"/>
      <c r="AA66" s="161"/>
      <c r="AB66" s="166"/>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7"/>
      <c r="AY66">
        <f t="shared" si="2"/>
        <v>1</v>
      </c>
    </row>
    <row r="67" spans="1:60" ht="19.5" customHeight="1" x14ac:dyDescent="0.15">
      <c r="A67" s="171"/>
      <c r="B67" s="155"/>
      <c r="C67" s="156"/>
      <c r="D67" s="156"/>
      <c r="E67" s="156"/>
      <c r="F67" s="157"/>
      <c r="G67" s="162"/>
      <c r="H67" s="162"/>
      <c r="I67" s="162"/>
      <c r="J67" s="162"/>
      <c r="K67" s="162"/>
      <c r="L67" s="162"/>
      <c r="M67" s="162"/>
      <c r="N67" s="162"/>
      <c r="O67" s="162"/>
      <c r="P67" s="162"/>
      <c r="Q67" s="162"/>
      <c r="R67" s="162"/>
      <c r="S67" s="162"/>
      <c r="T67" s="162"/>
      <c r="U67" s="162"/>
      <c r="V67" s="162"/>
      <c r="W67" s="162"/>
      <c r="X67" s="162"/>
      <c r="Y67" s="162"/>
      <c r="Z67" s="162"/>
      <c r="AA67" s="163"/>
      <c r="AB67" s="168"/>
      <c r="AC67" s="162"/>
      <c r="AD67" s="162"/>
      <c r="AE67" s="160"/>
      <c r="AF67" s="160"/>
      <c r="AG67" s="160"/>
      <c r="AH67" s="160"/>
      <c r="AI67" s="160"/>
      <c r="AJ67" s="160"/>
      <c r="AK67" s="160"/>
      <c r="AL67" s="160"/>
      <c r="AM67" s="160"/>
      <c r="AN67" s="160"/>
      <c r="AO67" s="160"/>
      <c r="AP67" s="160"/>
      <c r="AQ67" s="160"/>
      <c r="AR67" s="160"/>
      <c r="AS67" s="160"/>
      <c r="AT67" s="160"/>
      <c r="AU67" s="162"/>
      <c r="AV67" s="162"/>
      <c r="AW67" s="162"/>
      <c r="AX67" s="169"/>
      <c r="AY67">
        <f t="shared" si="2"/>
        <v>1</v>
      </c>
    </row>
    <row r="68" spans="1:60" ht="18.75" customHeight="1" x14ac:dyDescent="0.15">
      <c r="A68" s="171"/>
      <c r="B68" s="94" t="s">
        <v>138</v>
      </c>
      <c r="C68" s="95"/>
      <c r="D68" s="95"/>
      <c r="E68" s="95"/>
      <c r="F68" s="96"/>
      <c r="G68" s="100" t="s">
        <v>56</v>
      </c>
      <c r="H68" s="101"/>
      <c r="I68" s="101"/>
      <c r="J68" s="101"/>
      <c r="K68" s="101"/>
      <c r="L68" s="101"/>
      <c r="M68" s="101"/>
      <c r="N68" s="101"/>
      <c r="O68" s="102"/>
      <c r="P68" s="106" t="s">
        <v>58</v>
      </c>
      <c r="Q68" s="101"/>
      <c r="R68" s="101"/>
      <c r="S68" s="101"/>
      <c r="T68" s="101"/>
      <c r="U68" s="101"/>
      <c r="V68" s="101"/>
      <c r="W68" s="101"/>
      <c r="X68" s="102"/>
      <c r="Y68" s="108"/>
      <c r="Z68" s="109"/>
      <c r="AA68" s="110"/>
      <c r="AB68" s="111" t="s">
        <v>11</v>
      </c>
      <c r="AC68" s="112"/>
      <c r="AD68" s="113"/>
      <c r="AE68" s="117" t="s">
        <v>388</v>
      </c>
      <c r="AF68" s="117"/>
      <c r="AG68" s="117"/>
      <c r="AH68" s="117"/>
      <c r="AI68" s="117" t="s">
        <v>540</v>
      </c>
      <c r="AJ68" s="117"/>
      <c r="AK68" s="117"/>
      <c r="AL68" s="117"/>
      <c r="AM68" s="117" t="s">
        <v>356</v>
      </c>
      <c r="AN68" s="117"/>
      <c r="AO68" s="117"/>
      <c r="AP68" s="117"/>
      <c r="AQ68" s="118" t="s">
        <v>168</v>
      </c>
      <c r="AR68" s="119"/>
      <c r="AS68" s="119"/>
      <c r="AT68" s="120"/>
      <c r="AU68" s="121" t="s">
        <v>128</v>
      </c>
      <c r="AV68" s="121"/>
      <c r="AW68" s="121"/>
      <c r="AX68" s="122"/>
      <c r="AY68">
        <f t="shared" si="2"/>
        <v>1</v>
      </c>
      <c r="AZ68" s="10"/>
      <c r="BA68" s="10"/>
      <c r="BB68" s="10"/>
      <c r="BC68" s="10"/>
    </row>
    <row r="69" spans="1:60" ht="18.75" customHeight="1" x14ac:dyDescent="0.15">
      <c r="A69" s="171"/>
      <c r="B69" s="97"/>
      <c r="C69" s="98"/>
      <c r="D69" s="98"/>
      <c r="E69" s="98"/>
      <c r="F69" s="99"/>
      <c r="G69" s="103"/>
      <c r="H69" s="104"/>
      <c r="I69" s="104"/>
      <c r="J69" s="104"/>
      <c r="K69" s="104"/>
      <c r="L69" s="104"/>
      <c r="M69" s="104"/>
      <c r="N69" s="104"/>
      <c r="O69" s="105"/>
      <c r="P69" s="107"/>
      <c r="Q69" s="104"/>
      <c r="R69" s="104"/>
      <c r="S69" s="104"/>
      <c r="T69" s="104"/>
      <c r="U69" s="104"/>
      <c r="V69" s="104"/>
      <c r="W69" s="104"/>
      <c r="X69" s="105"/>
      <c r="Y69" s="108"/>
      <c r="Z69" s="109"/>
      <c r="AA69" s="110"/>
      <c r="AB69" s="114"/>
      <c r="AC69" s="115"/>
      <c r="AD69" s="116"/>
      <c r="AE69" s="117"/>
      <c r="AF69" s="117"/>
      <c r="AG69" s="117"/>
      <c r="AH69" s="117"/>
      <c r="AI69" s="117"/>
      <c r="AJ69" s="117"/>
      <c r="AK69" s="117"/>
      <c r="AL69" s="117"/>
      <c r="AM69" s="117"/>
      <c r="AN69" s="117"/>
      <c r="AO69" s="117"/>
      <c r="AP69" s="117"/>
      <c r="AQ69" s="123" t="s">
        <v>622</v>
      </c>
      <c r="AR69" s="124"/>
      <c r="AS69" s="125" t="s">
        <v>169</v>
      </c>
      <c r="AT69" s="126"/>
      <c r="AU69" s="124" t="s">
        <v>622</v>
      </c>
      <c r="AV69" s="124"/>
      <c r="AW69" s="104" t="s">
        <v>166</v>
      </c>
      <c r="AX69" s="127"/>
      <c r="AY69">
        <f t="shared" si="2"/>
        <v>1</v>
      </c>
      <c r="AZ69" s="10"/>
      <c r="BA69" s="10"/>
      <c r="BB69" s="10"/>
      <c r="BC69" s="10"/>
      <c r="BD69" s="10"/>
      <c r="BE69" s="10"/>
      <c r="BF69" s="10"/>
      <c r="BG69" s="10"/>
      <c r="BH69" s="10"/>
    </row>
    <row r="70" spans="1:60" ht="23.25" customHeight="1" x14ac:dyDescent="0.15">
      <c r="A70" s="171"/>
      <c r="B70" s="97"/>
      <c r="C70" s="98"/>
      <c r="D70" s="98"/>
      <c r="E70" s="98"/>
      <c r="F70" s="99"/>
      <c r="G70" s="128" t="s">
        <v>630</v>
      </c>
      <c r="H70" s="129"/>
      <c r="I70" s="129"/>
      <c r="J70" s="129"/>
      <c r="K70" s="129"/>
      <c r="L70" s="129"/>
      <c r="M70" s="129"/>
      <c r="N70" s="129"/>
      <c r="O70" s="130"/>
      <c r="P70" s="129" t="s">
        <v>582</v>
      </c>
      <c r="Q70" s="137"/>
      <c r="R70" s="137"/>
      <c r="S70" s="137"/>
      <c r="T70" s="137"/>
      <c r="U70" s="137"/>
      <c r="V70" s="137"/>
      <c r="W70" s="137"/>
      <c r="X70" s="138"/>
      <c r="Y70" s="143" t="s">
        <v>57</v>
      </c>
      <c r="Z70" s="144"/>
      <c r="AA70" s="145"/>
      <c r="AB70" s="146" t="s">
        <v>621</v>
      </c>
      <c r="AC70" s="146"/>
      <c r="AD70" s="146"/>
      <c r="AE70" s="82" t="s">
        <v>622</v>
      </c>
      <c r="AF70" s="83"/>
      <c r="AG70" s="83"/>
      <c r="AH70" s="83"/>
      <c r="AI70" s="82" t="s">
        <v>622</v>
      </c>
      <c r="AJ70" s="83"/>
      <c r="AK70" s="83"/>
      <c r="AL70" s="83"/>
      <c r="AM70" s="82" t="s">
        <v>622</v>
      </c>
      <c r="AN70" s="83"/>
      <c r="AO70" s="83"/>
      <c r="AP70" s="83"/>
      <c r="AQ70" s="84" t="s">
        <v>622</v>
      </c>
      <c r="AR70" s="85"/>
      <c r="AS70" s="85"/>
      <c r="AT70" s="86"/>
      <c r="AU70" s="83" t="s">
        <v>622</v>
      </c>
      <c r="AV70" s="83"/>
      <c r="AW70" s="83"/>
      <c r="AX70" s="87"/>
      <c r="AY70">
        <f t="shared" si="2"/>
        <v>1</v>
      </c>
    </row>
    <row r="71" spans="1:60" ht="23.25" customHeight="1" x14ac:dyDescent="0.15">
      <c r="A71" s="171"/>
      <c r="B71" s="97"/>
      <c r="C71" s="98"/>
      <c r="D71" s="98"/>
      <c r="E71" s="98"/>
      <c r="F71" s="99"/>
      <c r="G71" s="131"/>
      <c r="H71" s="132"/>
      <c r="I71" s="132"/>
      <c r="J71" s="132"/>
      <c r="K71" s="132"/>
      <c r="L71" s="132"/>
      <c r="M71" s="132"/>
      <c r="N71" s="132"/>
      <c r="O71" s="133"/>
      <c r="P71" s="139"/>
      <c r="Q71" s="139"/>
      <c r="R71" s="139"/>
      <c r="S71" s="139"/>
      <c r="T71" s="139"/>
      <c r="U71" s="139"/>
      <c r="V71" s="139"/>
      <c r="W71" s="139"/>
      <c r="X71" s="140"/>
      <c r="Y71" s="88" t="s">
        <v>50</v>
      </c>
      <c r="Z71" s="89"/>
      <c r="AA71" s="90"/>
      <c r="AB71" s="147" t="s">
        <v>621</v>
      </c>
      <c r="AC71" s="147"/>
      <c r="AD71" s="147"/>
      <c r="AE71" s="82" t="s">
        <v>622</v>
      </c>
      <c r="AF71" s="83"/>
      <c r="AG71" s="83"/>
      <c r="AH71" s="83"/>
      <c r="AI71" s="82" t="s">
        <v>622</v>
      </c>
      <c r="AJ71" s="83"/>
      <c r="AK71" s="83"/>
      <c r="AL71" s="83"/>
      <c r="AM71" s="82" t="s">
        <v>622</v>
      </c>
      <c r="AN71" s="83"/>
      <c r="AO71" s="83"/>
      <c r="AP71" s="83"/>
      <c r="AQ71" s="84" t="s">
        <v>622</v>
      </c>
      <c r="AR71" s="85"/>
      <c r="AS71" s="85"/>
      <c r="AT71" s="86"/>
      <c r="AU71" s="83" t="s">
        <v>622</v>
      </c>
      <c r="AV71" s="83"/>
      <c r="AW71" s="83"/>
      <c r="AX71" s="87"/>
      <c r="AY71">
        <f t="shared" si="2"/>
        <v>1</v>
      </c>
      <c r="AZ71" s="10"/>
      <c r="BA71" s="10"/>
      <c r="BB71" s="10"/>
      <c r="BC71" s="10"/>
    </row>
    <row r="72" spans="1:60" ht="23.25" customHeight="1" thickBot="1" x14ac:dyDescent="0.2">
      <c r="A72" s="171"/>
      <c r="B72" s="97"/>
      <c r="C72" s="98"/>
      <c r="D72" s="98"/>
      <c r="E72" s="98"/>
      <c r="F72" s="99"/>
      <c r="G72" s="134"/>
      <c r="H72" s="135"/>
      <c r="I72" s="135"/>
      <c r="J72" s="135"/>
      <c r="K72" s="135"/>
      <c r="L72" s="135"/>
      <c r="M72" s="135"/>
      <c r="N72" s="135"/>
      <c r="O72" s="136"/>
      <c r="P72" s="141"/>
      <c r="Q72" s="141"/>
      <c r="R72" s="141"/>
      <c r="S72" s="141"/>
      <c r="T72" s="141"/>
      <c r="U72" s="141"/>
      <c r="V72" s="141"/>
      <c r="W72" s="141"/>
      <c r="X72" s="142"/>
      <c r="Y72" s="88" t="s">
        <v>13</v>
      </c>
      <c r="Z72" s="89"/>
      <c r="AA72" s="90"/>
      <c r="AB72" s="91" t="s">
        <v>14</v>
      </c>
      <c r="AC72" s="91"/>
      <c r="AD72" s="91"/>
      <c r="AE72" s="92" t="s">
        <v>622</v>
      </c>
      <c r="AF72" s="93"/>
      <c r="AG72" s="93"/>
      <c r="AH72" s="93"/>
      <c r="AI72" s="92" t="s">
        <v>622</v>
      </c>
      <c r="AJ72" s="93"/>
      <c r="AK72" s="93"/>
      <c r="AL72" s="93"/>
      <c r="AM72" s="92" t="s">
        <v>622</v>
      </c>
      <c r="AN72" s="93"/>
      <c r="AO72" s="93"/>
      <c r="AP72" s="93"/>
      <c r="AQ72" s="84" t="s">
        <v>622</v>
      </c>
      <c r="AR72" s="85"/>
      <c r="AS72" s="85"/>
      <c r="AT72" s="86"/>
      <c r="AU72" s="83" t="s">
        <v>622</v>
      </c>
      <c r="AV72" s="83"/>
      <c r="AW72" s="83"/>
      <c r="AX72" s="87"/>
      <c r="AY72">
        <f t="shared" si="2"/>
        <v>1</v>
      </c>
      <c r="AZ72" s="10"/>
      <c r="BA72" s="10"/>
      <c r="BB72" s="10"/>
      <c r="BC72" s="10"/>
      <c r="BD72" s="10"/>
      <c r="BE72" s="10"/>
      <c r="BF72" s="10"/>
      <c r="BG72" s="10"/>
      <c r="BH72" s="10"/>
    </row>
    <row r="73" spans="1:60" ht="45" customHeight="1" x14ac:dyDescent="0.15">
      <c r="A73" s="311" t="s">
        <v>255</v>
      </c>
      <c r="B73" s="312"/>
      <c r="C73" s="315" t="s">
        <v>170</v>
      </c>
      <c r="D73" s="312"/>
      <c r="E73" s="317" t="s">
        <v>183</v>
      </c>
      <c r="F73" s="318"/>
      <c r="G73" s="319" t="s">
        <v>595</v>
      </c>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row>
    <row r="74" spans="1:60" ht="32.25" customHeight="1" x14ac:dyDescent="0.15">
      <c r="A74" s="313"/>
      <c r="B74" s="314"/>
      <c r="C74" s="316"/>
      <c r="D74" s="314"/>
      <c r="E74" s="94" t="s">
        <v>182</v>
      </c>
      <c r="F74" s="96"/>
      <c r="G74" s="128" t="s">
        <v>596</v>
      </c>
      <c r="H74" s="129"/>
      <c r="I74" s="129"/>
      <c r="J74" s="129"/>
      <c r="K74" s="129"/>
      <c r="L74" s="129"/>
      <c r="M74" s="129"/>
      <c r="N74" s="129"/>
      <c r="O74" s="129"/>
      <c r="P74" s="129"/>
      <c r="Q74" s="129"/>
      <c r="R74" s="129"/>
      <c r="S74" s="129"/>
      <c r="T74" s="129"/>
      <c r="U74" s="129"/>
      <c r="V74" s="130"/>
      <c r="W74" s="382" t="s">
        <v>553</v>
      </c>
      <c r="X74" s="383"/>
      <c r="Y74" s="383"/>
      <c r="Z74" s="383"/>
      <c r="AA74" s="384"/>
      <c r="AB74" s="385" t="s">
        <v>604</v>
      </c>
      <c r="AC74" s="386"/>
      <c r="AD74" s="386"/>
      <c r="AE74" s="386"/>
      <c r="AF74" s="386"/>
      <c r="AG74" s="386"/>
      <c r="AH74" s="386"/>
      <c r="AI74" s="386"/>
      <c r="AJ74" s="386"/>
      <c r="AK74" s="386"/>
      <c r="AL74" s="386"/>
      <c r="AM74" s="386"/>
      <c r="AN74" s="386"/>
      <c r="AO74" s="386"/>
      <c r="AP74" s="386"/>
      <c r="AQ74" s="386"/>
      <c r="AR74" s="386"/>
      <c r="AS74" s="386"/>
      <c r="AT74" s="386"/>
      <c r="AU74" s="386"/>
      <c r="AV74" s="386"/>
      <c r="AW74" s="386"/>
      <c r="AX74" s="387"/>
    </row>
    <row r="75" spans="1:60" ht="21" customHeight="1" x14ac:dyDescent="0.15">
      <c r="A75" s="313"/>
      <c r="B75" s="314"/>
      <c r="C75" s="316"/>
      <c r="D75" s="314"/>
      <c r="E75" s="155"/>
      <c r="F75" s="157"/>
      <c r="G75" s="134"/>
      <c r="H75" s="135"/>
      <c r="I75" s="135"/>
      <c r="J75" s="135"/>
      <c r="K75" s="135"/>
      <c r="L75" s="135"/>
      <c r="M75" s="135"/>
      <c r="N75" s="135"/>
      <c r="O75" s="135"/>
      <c r="P75" s="135"/>
      <c r="Q75" s="135"/>
      <c r="R75" s="135"/>
      <c r="S75" s="135"/>
      <c r="T75" s="135"/>
      <c r="U75" s="135"/>
      <c r="V75" s="136"/>
      <c r="W75" s="388" t="s">
        <v>554</v>
      </c>
      <c r="X75" s="389"/>
      <c r="Y75" s="389"/>
      <c r="Z75" s="389"/>
      <c r="AA75" s="390"/>
      <c r="AB75" s="385" t="s">
        <v>602</v>
      </c>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7"/>
    </row>
    <row r="76" spans="1:60" ht="34.5" customHeight="1" x14ac:dyDescent="0.15">
      <c r="A76" s="313"/>
      <c r="B76" s="314"/>
      <c r="C76" s="391" t="s">
        <v>566</v>
      </c>
      <c r="D76" s="392"/>
      <c r="E76" s="94" t="s">
        <v>251</v>
      </c>
      <c r="F76" s="96"/>
      <c r="G76" s="372" t="s">
        <v>173</v>
      </c>
      <c r="H76" s="373"/>
      <c r="I76" s="373"/>
      <c r="J76" s="393" t="s">
        <v>602</v>
      </c>
      <c r="K76" s="394"/>
      <c r="L76" s="394"/>
      <c r="M76" s="394"/>
      <c r="N76" s="394"/>
      <c r="O76" s="394"/>
      <c r="P76" s="394"/>
      <c r="Q76" s="394"/>
      <c r="R76" s="394"/>
      <c r="S76" s="394"/>
      <c r="T76" s="395"/>
      <c r="U76" s="370" t="s">
        <v>602</v>
      </c>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c r="AY76" s="64"/>
    </row>
    <row r="77" spans="1:60" ht="34.5" customHeight="1" x14ac:dyDescent="0.15">
      <c r="A77" s="313"/>
      <c r="B77" s="314"/>
      <c r="C77" s="316"/>
      <c r="D77" s="314"/>
      <c r="E77" s="97"/>
      <c r="F77" s="99"/>
      <c r="G77" s="372" t="s">
        <v>567</v>
      </c>
      <c r="H77" s="373"/>
      <c r="I77" s="373"/>
      <c r="J77" s="373"/>
      <c r="K77" s="373"/>
      <c r="L77" s="373"/>
      <c r="M77" s="373"/>
      <c r="N77" s="373"/>
      <c r="O77" s="373"/>
      <c r="P77" s="373"/>
      <c r="Q77" s="373"/>
      <c r="R77" s="373"/>
      <c r="S77" s="373"/>
      <c r="T77" s="373"/>
      <c r="U77" s="369" t="s">
        <v>602</v>
      </c>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1"/>
      <c r="AY77" s="64"/>
    </row>
    <row r="78" spans="1:60" ht="34.5" customHeight="1" thickBot="1" x14ac:dyDescent="0.2">
      <c r="A78" s="313"/>
      <c r="B78" s="314"/>
      <c r="C78" s="316"/>
      <c r="D78" s="314"/>
      <c r="E78" s="155"/>
      <c r="F78" s="157"/>
      <c r="G78" s="372" t="s">
        <v>554</v>
      </c>
      <c r="H78" s="373"/>
      <c r="I78" s="373"/>
      <c r="J78" s="373"/>
      <c r="K78" s="373"/>
      <c r="L78" s="373"/>
      <c r="M78" s="373"/>
      <c r="N78" s="373"/>
      <c r="O78" s="373"/>
      <c r="P78" s="373"/>
      <c r="Q78" s="373"/>
      <c r="R78" s="373"/>
      <c r="S78" s="373"/>
      <c r="T78" s="373"/>
      <c r="U78" s="621" t="s">
        <v>602</v>
      </c>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64"/>
    </row>
    <row r="79" spans="1:60" ht="27" customHeight="1" x14ac:dyDescent="0.15">
      <c r="A79" s="374" t="s">
        <v>44</v>
      </c>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376"/>
    </row>
    <row r="80" spans="1:60" ht="27" customHeight="1" x14ac:dyDescent="0.15">
      <c r="A80" s="5"/>
      <c r="B80" s="6"/>
      <c r="C80" s="377" t="s">
        <v>29</v>
      </c>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9"/>
      <c r="AD80" s="378" t="s">
        <v>33</v>
      </c>
      <c r="AE80" s="378"/>
      <c r="AF80" s="378"/>
      <c r="AG80" s="380" t="s">
        <v>28</v>
      </c>
      <c r="AH80" s="378"/>
      <c r="AI80" s="378"/>
      <c r="AJ80" s="378"/>
      <c r="AK80" s="378"/>
      <c r="AL80" s="378"/>
      <c r="AM80" s="378"/>
      <c r="AN80" s="378"/>
      <c r="AO80" s="378"/>
      <c r="AP80" s="378"/>
      <c r="AQ80" s="378"/>
      <c r="AR80" s="378"/>
      <c r="AS80" s="378"/>
      <c r="AT80" s="378"/>
      <c r="AU80" s="378"/>
      <c r="AV80" s="378"/>
      <c r="AW80" s="378"/>
      <c r="AX80" s="381"/>
    </row>
    <row r="81" spans="1:50" ht="45.75" customHeight="1" x14ac:dyDescent="0.15">
      <c r="A81" s="342" t="s">
        <v>133</v>
      </c>
      <c r="B81" s="343"/>
      <c r="C81" s="348" t="s">
        <v>134</v>
      </c>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50"/>
      <c r="AD81" s="351" t="s">
        <v>593</v>
      </c>
      <c r="AE81" s="352"/>
      <c r="AF81" s="352"/>
      <c r="AG81" s="353" t="s">
        <v>597</v>
      </c>
      <c r="AH81" s="354"/>
      <c r="AI81" s="354"/>
      <c r="AJ81" s="354"/>
      <c r="AK81" s="354"/>
      <c r="AL81" s="354"/>
      <c r="AM81" s="354"/>
      <c r="AN81" s="354"/>
      <c r="AO81" s="354"/>
      <c r="AP81" s="354"/>
      <c r="AQ81" s="354"/>
      <c r="AR81" s="354"/>
      <c r="AS81" s="354"/>
      <c r="AT81" s="354"/>
      <c r="AU81" s="354"/>
      <c r="AV81" s="354"/>
      <c r="AW81" s="354"/>
      <c r="AX81" s="355"/>
    </row>
    <row r="82" spans="1:50" ht="69" customHeight="1" x14ac:dyDescent="0.15">
      <c r="A82" s="344"/>
      <c r="B82" s="345"/>
      <c r="C82" s="356" t="s">
        <v>34</v>
      </c>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285"/>
      <c r="AD82" s="286" t="s">
        <v>593</v>
      </c>
      <c r="AE82" s="287"/>
      <c r="AF82" s="287"/>
      <c r="AG82" s="281" t="s">
        <v>631</v>
      </c>
      <c r="AH82" s="282"/>
      <c r="AI82" s="282"/>
      <c r="AJ82" s="282"/>
      <c r="AK82" s="282"/>
      <c r="AL82" s="282"/>
      <c r="AM82" s="282"/>
      <c r="AN82" s="282"/>
      <c r="AO82" s="282"/>
      <c r="AP82" s="282"/>
      <c r="AQ82" s="282"/>
      <c r="AR82" s="282"/>
      <c r="AS82" s="282"/>
      <c r="AT82" s="282"/>
      <c r="AU82" s="282"/>
      <c r="AV82" s="282"/>
      <c r="AW82" s="282"/>
      <c r="AX82" s="283"/>
    </row>
    <row r="83" spans="1:50" ht="35.25" customHeight="1" x14ac:dyDescent="0.15">
      <c r="A83" s="346"/>
      <c r="B83" s="347"/>
      <c r="C83" s="358" t="s">
        <v>135</v>
      </c>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60"/>
      <c r="AD83" s="361" t="s">
        <v>593</v>
      </c>
      <c r="AE83" s="362"/>
      <c r="AF83" s="362"/>
      <c r="AG83" s="300" t="s">
        <v>605</v>
      </c>
      <c r="AH83" s="132"/>
      <c r="AI83" s="132"/>
      <c r="AJ83" s="132"/>
      <c r="AK83" s="132"/>
      <c r="AL83" s="132"/>
      <c r="AM83" s="132"/>
      <c r="AN83" s="132"/>
      <c r="AO83" s="132"/>
      <c r="AP83" s="132"/>
      <c r="AQ83" s="132"/>
      <c r="AR83" s="132"/>
      <c r="AS83" s="132"/>
      <c r="AT83" s="132"/>
      <c r="AU83" s="132"/>
      <c r="AV83" s="132"/>
      <c r="AW83" s="132"/>
      <c r="AX83" s="301"/>
    </row>
    <row r="84" spans="1:50" ht="27" customHeight="1" x14ac:dyDescent="0.15">
      <c r="A84" s="261" t="s">
        <v>36</v>
      </c>
      <c r="B84" s="322"/>
      <c r="C84" s="324" t="s">
        <v>38</v>
      </c>
      <c r="D84" s="294"/>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6"/>
      <c r="AD84" s="295" t="s">
        <v>593</v>
      </c>
      <c r="AE84" s="296"/>
      <c r="AF84" s="296"/>
      <c r="AG84" s="298" t="s">
        <v>632</v>
      </c>
      <c r="AH84" s="129"/>
      <c r="AI84" s="129"/>
      <c r="AJ84" s="129"/>
      <c r="AK84" s="129"/>
      <c r="AL84" s="129"/>
      <c r="AM84" s="129"/>
      <c r="AN84" s="129"/>
      <c r="AO84" s="129"/>
      <c r="AP84" s="129"/>
      <c r="AQ84" s="129"/>
      <c r="AR84" s="129"/>
      <c r="AS84" s="129"/>
      <c r="AT84" s="129"/>
      <c r="AU84" s="129"/>
      <c r="AV84" s="129"/>
      <c r="AW84" s="129"/>
      <c r="AX84" s="299"/>
    </row>
    <row r="85" spans="1:50" ht="35.25" customHeight="1" x14ac:dyDescent="0.15">
      <c r="A85" s="263"/>
      <c r="B85" s="323"/>
      <c r="C85" s="327"/>
      <c r="D85" s="328"/>
      <c r="E85" s="331" t="s">
        <v>234</v>
      </c>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3"/>
      <c r="AD85" s="286" t="s">
        <v>599</v>
      </c>
      <c r="AE85" s="287"/>
      <c r="AF85" s="334"/>
      <c r="AG85" s="300"/>
      <c r="AH85" s="132"/>
      <c r="AI85" s="132"/>
      <c r="AJ85" s="132"/>
      <c r="AK85" s="132"/>
      <c r="AL85" s="132"/>
      <c r="AM85" s="132"/>
      <c r="AN85" s="132"/>
      <c r="AO85" s="132"/>
      <c r="AP85" s="132"/>
      <c r="AQ85" s="132"/>
      <c r="AR85" s="132"/>
      <c r="AS85" s="132"/>
      <c r="AT85" s="132"/>
      <c r="AU85" s="132"/>
      <c r="AV85" s="132"/>
      <c r="AW85" s="132"/>
      <c r="AX85" s="301"/>
    </row>
    <row r="86" spans="1:50" ht="26.25" customHeight="1" x14ac:dyDescent="0.15">
      <c r="A86" s="263"/>
      <c r="B86" s="323"/>
      <c r="C86" s="329"/>
      <c r="D86" s="330"/>
      <c r="E86" s="335" t="s">
        <v>202</v>
      </c>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7"/>
      <c r="AD86" s="338" t="s">
        <v>598</v>
      </c>
      <c r="AE86" s="339"/>
      <c r="AF86" s="339"/>
      <c r="AG86" s="300"/>
      <c r="AH86" s="132"/>
      <c r="AI86" s="132"/>
      <c r="AJ86" s="132"/>
      <c r="AK86" s="132"/>
      <c r="AL86" s="132"/>
      <c r="AM86" s="132"/>
      <c r="AN86" s="132"/>
      <c r="AO86" s="132"/>
      <c r="AP86" s="132"/>
      <c r="AQ86" s="132"/>
      <c r="AR86" s="132"/>
      <c r="AS86" s="132"/>
      <c r="AT86" s="132"/>
      <c r="AU86" s="132"/>
      <c r="AV86" s="132"/>
      <c r="AW86" s="132"/>
      <c r="AX86" s="301"/>
    </row>
    <row r="87" spans="1:50" ht="26.25" customHeight="1" x14ac:dyDescent="0.15">
      <c r="A87" s="263"/>
      <c r="B87" s="264"/>
      <c r="C87" s="340" t="s">
        <v>39</v>
      </c>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270" t="s">
        <v>606</v>
      </c>
      <c r="AE87" s="271"/>
      <c r="AF87" s="271"/>
      <c r="AG87" s="273" t="s">
        <v>602</v>
      </c>
      <c r="AH87" s="274"/>
      <c r="AI87" s="274"/>
      <c r="AJ87" s="274"/>
      <c r="AK87" s="274"/>
      <c r="AL87" s="274"/>
      <c r="AM87" s="274"/>
      <c r="AN87" s="274"/>
      <c r="AO87" s="274"/>
      <c r="AP87" s="274"/>
      <c r="AQ87" s="274"/>
      <c r="AR87" s="274"/>
      <c r="AS87" s="274"/>
      <c r="AT87" s="274"/>
      <c r="AU87" s="274"/>
      <c r="AV87" s="274"/>
      <c r="AW87" s="274"/>
      <c r="AX87" s="275"/>
    </row>
    <row r="88" spans="1:50" ht="42" customHeight="1" x14ac:dyDescent="0.15">
      <c r="A88" s="263"/>
      <c r="B88" s="264"/>
      <c r="C88" s="284" t="s">
        <v>136</v>
      </c>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6" t="s">
        <v>593</v>
      </c>
      <c r="AE88" s="287"/>
      <c r="AF88" s="287"/>
      <c r="AG88" s="281" t="s">
        <v>607</v>
      </c>
      <c r="AH88" s="282"/>
      <c r="AI88" s="282"/>
      <c r="AJ88" s="282"/>
      <c r="AK88" s="282"/>
      <c r="AL88" s="282"/>
      <c r="AM88" s="282"/>
      <c r="AN88" s="282"/>
      <c r="AO88" s="282"/>
      <c r="AP88" s="282"/>
      <c r="AQ88" s="282"/>
      <c r="AR88" s="282"/>
      <c r="AS88" s="282"/>
      <c r="AT88" s="282"/>
      <c r="AU88" s="282"/>
      <c r="AV88" s="282"/>
      <c r="AW88" s="282"/>
      <c r="AX88" s="283"/>
    </row>
    <row r="89" spans="1:50" ht="26.25" customHeight="1" x14ac:dyDescent="0.15">
      <c r="A89" s="263"/>
      <c r="B89" s="264"/>
      <c r="C89" s="284" t="s">
        <v>35</v>
      </c>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6" t="s">
        <v>593</v>
      </c>
      <c r="AE89" s="287"/>
      <c r="AF89" s="287"/>
      <c r="AG89" s="281" t="s">
        <v>634</v>
      </c>
      <c r="AH89" s="282"/>
      <c r="AI89" s="282"/>
      <c r="AJ89" s="282"/>
      <c r="AK89" s="282"/>
      <c r="AL89" s="282"/>
      <c r="AM89" s="282"/>
      <c r="AN89" s="282"/>
      <c r="AO89" s="282"/>
      <c r="AP89" s="282"/>
      <c r="AQ89" s="282"/>
      <c r="AR89" s="282"/>
      <c r="AS89" s="282"/>
      <c r="AT89" s="282"/>
      <c r="AU89" s="282"/>
      <c r="AV89" s="282"/>
      <c r="AW89" s="282"/>
      <c r="AX89" s="283"/>
    </row>
    <row r="90" spans="1:50" ht="26.25" customHeight="1" x14ac:dyDescent="0.15">
      <c r="A90" s="263"/>
      <c r="B90" s="264"/>
      <c r="C90" s="284" t="s">
        <v>40</v>
      </c>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305"/>
      <c r="AD90" s="286" t="s">
        <v>593</v>
      </c>
      <c r="AE90" s="287"/>
      <c r="AF90" s="287"/>
      <c r="AG90" s="281" t="s">
        <v>608</v>
      </c>
      <c r="AH90" s="282"/>
      <c r="AI90" s="282"/>
      <c r="AJ90" s="282"/>
      <c r="AK90" s="282"/>
      <c r="AL90" s="282"/>
      <c r="AM90" s="282"/>
      <c r="AN90" s="282"/>
      <c r="AO90" s="282"/>
      <c r="AP90" s="282"/>
      <c r="AQ90" s="282"/>
      <c r="AR90" s="282"/>
      <c r="AS90" s="282"/>
      <c r="AT90" s="282"/>
      <c r="AU90" s="282"/>
      <c r="AV90" s="282"/>
      <c r="AW90" s="282"/>
      <c r="AX90" s="283"/>
    </row>
    <row r="91" spans="1:50" ht="26.25" customHeight="1" x14ac:dyDescent="0.15">
      <c r="A91" s="263"/>
      <c r="B91" s="264"/>
      <c r="C91" s="284" t="s">
        <v>212</v>
      </c>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305"/>
      <c r="AD91" s="286" t="s">
        <v>606</v>
      </c>
      <c r="AE91" s="287"/>
      <c r="AF91" s="287"/>
      <c r="AG91" s="306" t="s">
        <v>602</v>
      </c>
      <c r="AH91" s="307"/>
      <c r="AI91" s="307"/>
      <c r="AJ91" s="307"/>
      <c r="AK91" s="307"/>
      <c r="AL91" s="307"/>
      <c r="AM91" s="307"/>
      <c r="AN91" s="307"/>
      <c r="AO91" s="307"/>
      <c r="AP91" s="307"/>
      <c r="AQ91" s="307"/>
      <c r="AR91" s="307"/>
      <c r="AS91" s="307"/>
      <c r="AT91" s="307"/>
      <c r="AU91" s="307"/>
      <c r="AV91" s="307"/>
      <c r="AW91" s="307"/>
      <c r="AX91" s="308"/>
    </row>
    <row r="92" spans="1:50" ht="26.25" customHeight="1" x14ac:dyDescent="0.15">
      <c r="A92" s="263"/>
      <c r="B92" s="264"/>
      <c r="C92" s="363" t="s">
        <v>213</v>
      </c>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5"/>
      <c r="AD92" s="286" t="s">
        <v>606</v>
      </c>
      <c r="AE92" s="287"/>
      <c r="AF92" s="287"/>
      <c r="AG92" s="281" t="s">
        <v>602</v>
      </c>
      <c r="AH92" s="282"/>
      <c r="AI92" s="282"/>
      <c r="AJ92" s="282"/>
      <c r="AK92" s="282"/>
      <c r="AL92" s="282"/>
      <c r="AM92" s="282"/>
      <c r="AN92" s="282"/>
      <c r="AO92" s="282"/>
      <c r="AP92" s="282"/>
      <c r="AQ92" s="282"/>
      <c r="AR92" s="282"/>
      <c r="AS92" s="282"/>
      <c r="AT92" s="282"/>
      <c r="AU92" s="282"/>
      <c r="AV92" s="282"/>
      <c r="AW92" s="282"/>
      <c r="AX92" s="283"/>
    </row>
    <row r="93" spans="1:50" ht="26.25" customHeight="1" x14ac:dyDescent="0.15">
      <c r="A93" s="265"/>
      <c r="B93" s="266"/>
      <c r="C93" s="366" t="s">
        <v>205</v>
      </c>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8"/>
      <c r="AD93" s="286" t="s">
        <v>593</v>
      </c>
      <c r="AE93" s="287"/>
      <c r="AF93" s="287"/>
      <c r="AG93" s="302" t="s">
        <v>633</v>
      </c>
      <c r="AH93" s="303"/>
      <c r="AI93" s="303"/>
      <c r="AJ93" s="303"/>
      <c r="AK93" s="303"/>
      <c r="AL93" s="303"/>
      <c r="AM93" s="303"/>
      <c r="AN93" s="303"/>
      <c r="AO93" s="303"/>
      <c r="AP93" s="303"/>
      <c r="AQ93" s="303"/>
      <c r="AR93" s="303"/>
      <c r="AS93" s="303"/>
      <c r="AT93" s="303"/>
      <c r="AU93" s="303"/>
      <c r="AV93" s="303"/>
      <c r="AW93" s="303"/>
      <c r="AX93" s="304"/>
    </row>
    <row r="94" spans="1:50" ht="27" customHeight="1" x14ac:dyDescent="0.15">
      <c r="A94" s="261" t="s">
        <v>37</v>
      </c>
      <c r="B94" s="262"/>
      <c r="C94" s="267" t="s">
        <v>206</v>
      </c>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9"/>
      <c r="AD94" s="270" t="s">
        <v>606</v>
      </c>
      <c r="AE94" s="271"/>
      <c r="AF94" s="272"/>
      <c r="AG94" s="273" t="s">
        <v>602</v>
      </c>
      <c r="AH94" s="274"/>
      <c r="AI94" s="274"/>
      <c r="AJ94" s="274"/>
      <c r="AK94" s="274"/>
      <c r="AL94" s="274"/>
      <c r="AM94" s="274"/>
      <c r="AN94" s="274"/>
      <c r="AO94" s="274"/>
      <c r="AP94" s="274"/>
      <c r="AQ94" s="274"/>
      <c r="AR94" s="274"/>
      <c r="AS94" s="274"/>
      <c r="AT94" s="274"/>
      <c r="AU94" s="274"/>
      <c r="AV94" s="274"/>
      <c r="AW94" s="274"/>
      <c r="AX94" s="275"/>
    </row>
    <row r="95" spans="1:50" ht="35.25" customHeight="1" x14ac:dyDescent="0.15">
      <c r="A95" s="263"/>
      <c r="B95" s="264"/>
      <c r="C95" s="276" t="s">
        <v>42</v>
      </c>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8"/>
      <c r="AD95" s="279" t="s">
        <v>593</v>
      </c>
      <c r="AE95" s="280"/>
      <c r="AF95" s="280"/>
      <c r="AG95" s="281" t="s">
        <v>636</v>
      </c>
      <c r="AH95" s="282"/>
      <c r="AI95" s="282"/>
      <c r="AJ95" s="282"/>
      <c r="AK95" s="282"/>
      <c r="AL95" s="282"/>
      <c r="AM95" s="282"/>
      <c r="AN95" s="282"/>
      <c r="AO95" s="282"/>
      <c r="AP95" s="282"/>
      <c r="AQ95" s="282"/>
      <c r="AR95" s="282"/>
      <c r="AS95" s="282"/>
      <c r="AT95" s="282"/>
      <c r="AU95" s="282"/>
      <c r="AV95" s="282"/>
      <c r="AW95" s="282"/>
      <c r="AX95" s="283"/>
    </row>
    <row r="96" spans="1:50" ht="27" customHeight="1" x14ac:dyDescent="0.15">
      <c r="A96" s="263"/>
      <c r="B96" s="264"/>
      <c r="C96" s="284" t="s">
        <v>171</v>
      </c>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6" t="s">
        <v>593</v>
      </c>
      <c r="AE96" s="287"/>
      <c r="AF96" s="287"/>
      <c r="AG96" s="281" t="s">
        <v>609</v>
      </c>
      <c r="AH96" s="282"/>
      <c r="AI96" s="282"/>
      <c r="AJ96" s="282"/>
      <c r="AK96" s="282"/>
      <c r="AL96" s="282"/>
      <c r="AM96" s="282"/>
      <c r="AN96" s="282"/>
      <c r="AO96" s="282"/>
      <c r="AP96" s="282"/>
      <c r="AQ96" s="282"/>
      <c r="AR96" s="282"/>
      <c r="AS96" s="282"/>
      <c r="AT96" s="282"/>
      <c r="AU96" s="282"/>
      <c r="AV96" s="282"/>
      <c r="AW96" s="282"/>
      <c r="AX96" s="283"/>
    </row>
    <row r="97" spans="1:52" ht="54" customHeight="1" x14ac:dyDescent="0.15">
      <c r="A97" s="265"/>
      <c r="B97" s="266"/>
      <c r="C97" s="284" t="s">
        <v>41</v>
      </c>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6" t="s">
        <v>593</v>
      </c>
      <c r="AE97" s="287"/>
      <c r="AF97" s="287"/>
      <c r="AG97" s="309" t="s">
        <v>610</v>
      </c>
      <c r="AH97" s="135"/>
      <c r="AI97" s="135"/>
      <c r="AJ97" s="135"/>
      <c r="AK97" s="135"/>
      <c r="AL97" s="135"/>
      <c r="AM97" s="135"/>
      <c r="AN97" s="135"/>
      <c r="AO97" s="135"/>
      <c r="AP97" s="135"/>
      <c r="AQ97" s="135"/>
      <c r="AR97" s="135"/>
      <c r="AS97" s="135"/>
      <c r="AT97" s="135"/>
      <c r="AU97" s="135"/>
      <c r="AV97" s="135"/>
      <c r="AW97" s="135"/>
      <c r="AX97" s="310"/>
    </row>
    <row r="98" spans="1:52" ht="41.25" customHeight="1" x14ac:dyDescent="0.15">
      <c r="A98" s="288" t="s">
        <v>54</v>
      </c>
      <c r="B98" s="289"/>
      <c r="C98" s="292" t="s">
        <v>137</v>
      </c>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4"/>
      <c r="AD98" s="295" t="s">
        <v>606</v>
      </c>
      <c r="AE98" s="296"/>
      <c r="AF98" s="297"/>
      <c r="AG98" s="298"/>
      <c r="AH98" s="129"/>
      <c r="AI98" s="129"/>
      <c r="AJ98" s="129"/>
      <c r="AK98" s="129"/>
      <c r="AL98" s="129"/>
      <c r="AM98" s="129"/>
      <c r="AN98" s="129"/>
      <c r="AO98" s="129"/>
      <c r="AP98" s="129"/>
      <c r="AQ98" s="129"/>
      <c r="AR98" s="129"/>
      <c r="AS98" s="129"/>
      <c r="AT98" s="129"/>
      <c r="AU98" s="129"/>
      <c r="AV98" s="129"/>
      <c r="AW98" s="129"/>
      <c r="AX98" s="299"/>
    </row>
    <row r="99" spans="1:52" ht="19.7" customHeight="1" x14ac:dyDescent="0.15">
      <c r="A99" s="290"/>
      <c r="B99" s="291"/>
      <c r="C99" s="694" t="s">
        <v>0</v>
      </c>
      <c r="D99" s="695"/>
      <c r="E99" s="695"/>
      <c r="F99" s="695"/>
      <c r="G99" s="695"/>
      <c r="H99" s="695"/>
      <c r="I99" s="695"/>
      <c r="J99" s="695"/>
      <c r="K99" s="695"/>
      <c r="L99" s="695"/>
      <c r="M99" s="695"/>
      <c r="N99" s="695"/>
      <c r="O99" s="691" t="s">
        <v>572</v>
      </c>
      <c r="P99" s="692"/>
      <c r="Q99" s="692"/>
      <c r="R99" s="692"/>
      <c r="S99" s="692"/>
      <c r="T99" s="692"/>
      <c r="U99" s="692"/>
      <c r="V99" s="692"/>
      <c r="W99" s="692"/>
      <c r="X99" s="692"/>
      <c r="Y99" s="692"/>
      <c r="Z99" s="692"/>
      <c r="AA99" s="692"/>
      <c r="AB99" s="692"/>
      <c r="AC99" s="692"/>
      <c r="AD99" s="692"/>
      <c r="AE99" s="692"/>
      <c r="AF99" s="693"/>
      <c r="AG99" s="300"/>
      <c r="AH99" s="132"/>
      <c r="AI99" s="132"/>
      <c r="AJ99" s="132"/>
      <c r="AK99" s="132"/>
      <c r="AL99" s="132"/>
      <c r="AM99" s="132"/>
      <c r="AN99" s="132"/>
      <c r="AO99" s="132"/>
      <c r="AP99" s="132"/>
      <c r="AQ99" s="132"/>
      <c r="AR99" s="132"/>
      <c r="AS99" s="132"/>
      <c r="AT99" s="132"/>
      <c r="AU99" s="132"/>
      <c r="AV99" s="132"/>
      <c r="AW99" s="132"/>
      <c r="AX99" s="301"/>
    </row>
    <row r="100" spans="1:52" ht="24.75" customHeight="1" x14ac:dyDescent="0.15">
      <c r="A100" s="290"/>
      <c r="B100" s="291"/>
      <c r="C100" s="682"/>
      <c r="D100" s="683"/>
      <c r="E100" s="684"/>
      <c r="F100" s="684"/>
      <c r="G100" s="684"/>
      <c r="H100" s="685"/>
      <c r="I100" s="685"/>
      <c r="J100" s="686"/>
      <c r="K100" s="686"/>
      <c r="L100" s="686"/>
      <c r="M100" s="685"/>
      <c r="N100" s="687"/>
      <c r="O100" s="688"/>
      <c r="P100" s="689"/>
      <c r="Q100" s="689"/>
      <c r="R100" s="689"/>
      <c r="S100" s="689"/>
      <c r="T100" s="689"/>
      <c r="U100" s="689"/>
      <c r="V100" s="689"/>
      <c r="W100" s="689"/>
      <c r="X100" s="689"/>
      <c r="Y100" s="689"/>
      <c r="Z100" s="689"/>
      <c r="AA100" s="689"/>
      <c r="AB100" s="689"/>
      <c r="AC100" s="689"/>
      <c r="AD100" s="689"/>
      <c r="AE100" s="689"/>
      <c r="AF100" s="690"/>
      <c r="AG100" s="300"/>
      <c r="AH100" s="132"/>
      <c r="AI100" s="132"/>
      <c r="AJ100" s="132"/>
      <c r="AK100" s="132"/>
      <c r="AL100" s="132"/>
      <c r="AM100" s="132"/>
      <c r="AN100" s="132"/>
      <c r="AO100" s="132"/>
      <c r="AP100" s="132"/>
      <c r="AQ100" s="132"/>
      <c r="AR100" s="132"/>
      <c r="AS100" s="132"/>
      <c r="AT100" s="132"/>
      <c r="AU100" s="132"/>
      <c r="AV100" s="132"/>
      <c r="AW100" s="132"/>
      <c r="AX100" s="301"/>
    </row>
    <row r="101" spans="1:52" ht="67.5" customHeight="1" x14ac:dyDescent="0.15">
      <c r="A101" s="261" t="s">
        <v>45</v>
      </c>
      <c r="B101" s="706"/>
      <c r="C101" s="220" t="s">
        <v>49</v>
      </c>
      <c r="D101" s="532"/>
      <c r="E101" s="532"/>
      <c r="F101" s="533"/>
      <c r="G101" s="709" t="s">
        <v>635</v>
      </c>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10"/>
    </row>
    <row r="102" spans="1:52" ht="67.5" customHeight="1" thickBot="1" x14ac:dyDescent="0.2">
      <c r="A102" s="707"/>
      <c r="B102" s="708"/>
      <c r="C102" s="711" t="s">
        <v>53</v>
      </c>
      <c r="D102" s="712"/>
      <c r="E102" s="712"/>
      <c r="F102" s="713"/>
      <c r="G102" s="714" t="s">
        <v>641</v>
      </c>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2" ht="24" customHeight="1" x14ac:dyDescent="0.15">
      <c r="A103" s="696" t="s">
        <v>30</v>
      </c>
      <c r="B103" s="697"/>
      <c r="C103" s="697"/>
      <c r="D103" s="697"/>
      <c r="E103" s="697"/>
      <c r="F103" s="697"/>
      <c r="G103" s="697"/>
      <c r="H103" s="697"/>
      <c r="I103" s="697"/>
      <c r="J103" s="697"/>
      <c r="K103" s="697"/>
      <c r="L103" s="697"/>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2" ht="67.5" customHeight="1" thickBot="1" x14ac:dyDescent="0.2">
      <c r="A104" s="699" t="s">
        <v>649</v>
      </c>
      <c r="B104" s="700"/>
      <c r="C104" s="700"/>
      <c r="D104" s="700"/>
      <c r="E104" s="700"/>
      <c r="F104" s="700"/>
      <c r="G104" s="700"/>
      <c r="H104" s="700"/>
      <c r="I104" s="700"/>
      <c r="J104" s="700"/>
      <c r="K104" s="700"/>
      <c r="L104" s="700"/>
      <c r="M104" s="700"/>
      <c r="N104" s="700"/>
      <c r="O104" s="700"/>
      <c r="P104" s="700"/>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2" ht="24.75" customHeight="1" x14ac:dyDescent="0.15">
      <c r="A105" s="702" t="s">
        <v>31</v>
      </c>
      <c r="B105" s="703"/>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row>
    <row r="106" spans="1:52" ht="67.5" customHeight="1" thickBot="1" x14ac:dyDescent="0.2">
      <c r="A106" s="245" t="s">
        <v>132</v>
      </c>
      <c r="B106" s="246"/>
      <c r="C106" s="246"/>
      <c r="D106" s="246"/>
      <c r="E106" s="247"/>
      <c r="F106" s="705" t="s">
        <v>650</v>
      </c>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2" ht="24.75" customHeight="1" x14ac:dyDescent="0.15">
      <c r="A107" s="702" t="s">
        <v>43</v>
      </c>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703"/>
      <c r="AK107" s="703"/>
      <c r="AL107" s="703"/>
      <c r="AM107" s="703"/>
      <c r="AN107" s="703"/>
      <c r="AO107" s="703"/>
      <c r="AP107" s="703"/>
      <c r="AQ107" s="703"/>
      <c r="AR107" s="703"/>
      <c r="AS107" s="703"/>
      <c r="AT107" s="703"/>
      <c r="AU107" s="703"/>
      <c r="AV107" s="703"/>
      <c r="AW107" s="703"/>
      <c r="AX107" s="704"/>
    </row>
    <row r="108" spans="1:52" ht="66" customHeight="1" thickBot="1" x14ac:dyDescent="0.2">
      <c r="A108" s="245" t="s">
        <v>652</v>
      </c>
      <c r="B108" s="246"/>
      <c r="C108" s="246"/>
      <c r="D108" s="246"/>
      <c r="E108" s="247"/>
      <c r="F108" s="248" t="s">
        <v>651</v>
      </c>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50"/>
    </row>
    <row r="109" spans="1:52" ht="24.75" customHeight="1" x14ac:dyDescent="0.15">
      <c r="A109" s="251" t="s">
        <v>32</v>
      </c>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3"/>
    </row>
    <row r="110" spans="1:52" ht="67.5" customHeight="1" thickBot="1" x14ac:dyDescent="0.2">
      <c r="A110" s="254" t="s">
        <v>648</v>
      </c>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6"/>
    </row>
    <row r="111" spans="1:52" ht="24.75" customHeight="1" x14ac:dyDescent="0.15">
      <c r="A111" s="257" t="s">
        <v>215</v>
      </c>
      <c r="B111" s="258"/>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Z111" s="10"/>
    </row>
    <row r="112" spans="1:52" ht="24.75" customHeight="1" x14ac:dyDescent="0.15">
      <c r="A112" s="260" t="s">
        <v>249</v>
      </c>
      <c r="B112" s="89"/>
      <c r="C112" s="89"/>
      <c r="D112" s="90"/>
      <c r="E112" s="241" t="s">
        <v>580</v>
      </c>
      <c r="F112" s="242"/>
      <c r="G112" s="242"/>
      <c r="H112" s="242"/>
      <c r="I112" s="242"/>
      <c r="J112" s="242"/>
      <c r="K112" s="242"/>
      <c r="L112" s="242"/>
      <c r="M112" s="242"/>
      <c r="N112" s="242"/>
      <c r="O112" s="242"/>
      <c r="P112" s="243"/>
      <c r="Q112" s="241"/>
      <c r="R112" s="242"/>
      <c r="S112" s="242"/>
      <c r="T112" s="242"/>
      <c r="U112" s="242"/>
      <c r="V112" s="242"/>
      <c r="W112" s="242"/>
      <c r="X112" s="242"/>
      <c r="Y112" s="242"/>
      <c r="Z112" s="242"/>
      <c r="AA112" s="242"/>
      <c r="AB112" s="243"/>
      <c r="AC112" s="241"/>
      <c r="AD112" s="242"/>
      <c r="AE112" s="242"/>
      <c r="AF112" s="242"/>
      <c r="AG112" s="242"/>
      <c r="AH112" s="242"/>
      <c r="AI112" s="242"/>
      <c r="AJ112" s="242"/>
      <c r="AK112" s="242"/>
      <c r="AL112" s="242"/>
      <c r="AM112" s="242"/>
      <c r="AN112" s="243"/>
      <c r="AO112" s="241"/>
      <c r="AP112" s="242"/>
      <c r="AQ112" s="242"/>
      <c r="AR112" s="242"/>
      <c r="AS112" s="242"/>
      <c r="AT112" s="242"/>
      <c r="AU112" s="242"/>
      <c r="AV112" s="242"/>
      <c r="AW112" s="242"/>
      <c r="AX112" s="244"/>
      <c r="AY112" s="68"/>
    </row>
    <row r="113" spans="1:50" ht="24.75" customHeight="1" x14ac:dyDescent="0.15">
      <c r="A113" s="195" t="s">
        <v>248</v>
      </c>
      <c r="B113" s="195"/>
      <c r="C113" s="195"/>
      <c r="D113" s="195"/>
      <c r="E113" s="241" t="s">
        <v>580</v>
      </c>
      <c r="F113" s="242"/>
      <c r="G113" s="242"/>
      <c r="H113" s="242"/>
      <c r="I113" s="242"/>
      <c r="J113" s="242"/>
      <c r="K113" s="242"/>
      <c r="L113" s="242"/>
      <c r="M113" s="242"/>
      <c r="N113" s="242"/>
      <c r="O113" s="242"/>
      <c r="P113" s="243"/>
      <c r="Q113" s="241"/>
      <c r="R113" s="242"/>
      <c r="S113" s="242"/>
      <c r="T113" s="242"/>
      <c r="U113" s="242"/>
      <c r="V113" s="242"/>
      <c r="W113" s="242"/>
      <c r="X113" s="242"/>
      <c r="Y113" s="242"/>
      <c r="Z113" s="242"/>
      <c r="AA113" s="242"/>
      <c r="AB113" s="243"/>
      <c r="AC113" s="241"/>
      <c r="AD113" s="242"/>
      <c r="AE113" s="242"/>
      <c r="AF113" s="242"/>
      <c r="AG113" s="242"/>
      <c r="AH113" s="242"/>
      <c r="AI113" s="242"/>
      <c r="AJ113" s="242"/>
      <c r="AK113" s="242"/>
      <c r="AL113" s="242"/>
      <c r="AM113" s="242"/>
      <c r="AN113" s="243"/>
      <c r="AO113" s="241"/>
      <c r="AP113" s="242"/>
      <c r="AQ113" s="242"/>
      <c r="AR113" s="242"/>
      <c r="AS113" s="242"/>
      <c r="AT113" s="242"/>
      <c r="AU113" s="242"/>
      <c r="AV113" s="242"/>
      <c r="AW113" s="242"/>
      <c r="AX113" s="244"/>
    </row>
    <row r="114" spans="1:50" ht="24.75" customHeight="1" x14ac:dyDescent="0.15">
      <c r="A114" s="195" t="s">
        <v>247</v>
      </c>
      <c r="B114" s="195"/>
      <c r="C114" s="195"/>
      <c r="D114" s="195"/>
      <c r="E114" s="241" t="s">
        <v>580</v>
      </c>
      <c r="F114" s="242"/>
      <c r="G114" s="242"/>
      <c r="H114" s="242"/>
      <c r="I114" s="242"/>
      <c r="J114" s="242"/>
      <c r="K114" s="242"/>
      <c r="L114" s="242"/>
      <c r="M114" s="242"/>
      <c r="N114" s="242"/>
      <c r="O114" s="242"/>
      <c r="P114" s="243"/>
      <c r="Q114" s="241"/>
      <c r="R114" s="242"/>
      <c r="S114" s="242"/>
      <c r="T114" s="242"/>
      <c r="U114" s="242"/>
      <c r="V114" s="242"/>
      <c r="W114" s="242"/>
      <c r="X114" s="242"/>
      <c r="Y114" s="242"/>
      <c r="Z114" s="242"/>
      <c r="AA114" s="242"/>
      <c r="AB114" s="243"/>
      <c r="AC114" s="241"/>
      <c r="AD114" s="242"/>
      <c r="AE114" s="242"/>
      <c r="AF114" s="242"/>
      <c r="AG114" s="242"/>
      <c r="AH114" s="242"/>
      <c r="AI114" s="242"/>
      <c r="AJ114" s="242"/>
      <c r="AK114" s="242"/>
      <c r="AL114" s="242"/>
      <c r="AM114" s="242"/>
      <c r="AN114" s="243"/>
      <c r="AO114" s="241"/>
      <c r="AP114" s="242"/>
      <c r="AQ114" s="242"/>
      <c r="AR114" s="242"/>
      <c r="AS114" s="242"/>
      <c r="AT114" s="242"/>
      <c r="AU114" s="242"/>
      <c r="AV114" s="242"/>
      <c r="AW114" s="242"/>
      <c r="AX114" s="244"/>
    </row>
    <row r="115" spans="1:50" ht="24.75" customHeight="1" x14ac:dyDescent="0.15">
      <c r="A115" s="195" t="s">
        <v>246</v>
      </c>
      <c r="B115" s="195"/>
      <c r="C115" s="195"/>
      <c r="D115" s="195"/>
      <c r="E115" s="241" t="s">
        <v>580</v>
      </c>
      <c r="F115" s="242"/>
      <c r="G115" s="242"/>
      <c r="H115" s="242"/>
      <c r="I115" s="242"/>
      <c r="J115" s="242"/>
      <c r="K115" s="242"/>
      <c r="L115" s="242"/>
      <c r="M115" s="242"/>
      <c r="N115" s="242"/>
      <c r="O115" s="242"/>
      <c r="P115" s="243"/>
      <c r="Q115" s="241"/>
      <c r="R115" s="242"/>
      <c r="S115" s="242"/>
      <c r="T115" s="242"/>
      <c r="U115" s="242"/>
      <c r="V115" s="242"/>
      <c r="W115" s="242"/>
      <c r="X115" s="242"/>
      <c r="Y115" s="242"/>
      <c r="Z115" s="242"/>
      <c r="AA115" s="242"/>
      <c r="AB115" s="243"/>
      <c r="AC115" s="241"/>
      <c r="AD115" s="242"/>
      <c r="AE115" s="242"/>
      <c r="AF115" s="242"/>
      <c r="AG115" s="242"/>
      <c r="AH115" s="242"/>
      <c r="AI115" s="242"/>
      <c r="AJ115" s="242"/>
      <c r="AK115" s="242"/>
      <c r="AL115" s="242"/>
      <c r="AM115" s="242"/>
      <c r="AN115" s="243"/>
      <c r="AO115" s="241"/>
      <c r="AP115" s="242"/>
      <c r="AQ115" s="242"/>
      <c r="AR115" s="242"/>
      <c r="AS115" s="242"/>
      <c r="AT115" s="242"/>
      <c r="AU115" s="242"/>
      <c r="AV115" s="242"/>
      <c r="AW115" s="242"/>
      <c r="AX115" s="244"/>
    </row>
    <row r="116" spans="1:50" ht="24.75" customHeight="1" x14ac:dyDescent="0.15">
      <c r="A116" s="195" t="s">
        <v>245</v>
      </c>
      <c r="B116" s="195"/>
      <c r="C116" s="195"/>
      <c r="D116" s="195"/>
      <c r="E116" s="241" t="s">
        <v>580</v>
      </c>
      <c r="F116" s="242"/>
      <c r="G116" s="242"/>
      <c r="H116" s="242"/>
      <c r="I116" s="242"/>
      <c r="J116" s="242"/>
      <c r="K116" s="242"/>
      <c r="L116" s="242"/>
      <c r="M116" s="242"/>
      <c r="N116" s="242"/>
      <c r="O116" s="242"/>
      <c r="P116" s="243"/>
      <c r="Q116" s="241"/>
      <c r="R116" s="242"/>
      <c r="S116" s="242"/>
      <c r="T116" s="242"/>
      <c r="U116" s="242"/>
      <c r="V116" s="242"/>
      <c r="W116" s="242"/>
      <c r="X116" s="242"/>
      <c r="Y116" s="242"/>
      <c r="Z116" s="242"/>
      <c r="AA116" s="242"/>
      <c r="AB116" s="243"/>
      <c r="AC116" s="241"/>
      <c r="AD116" s="242"/>
      <c r="AE116" s="242"/>
      <c r="AF116" s="242"/>
      <c r="AG116" s="242"/>
      <c r="AH116" s="242"/>
      <c r="AI116" s="242"/>
      <c r="AJ116" s="242"/>
      <c r="AK116" s="242"/>
      <c r="AL116" s="242"/>
      <c r="AM116" s="242"/>
      <c r="AN116" s="243"/>
      <c r="AO116" s="241"/>
      <c r="AP116" s="242"/>
      <c r="AQ116" s="242"/>
      <c r="AR116" s="242"/>
      <c r="AS116" s="242"/>
      <c r="AT116" s="242"/>
      <c r="AU116" s="242"/>
      <c r="AV116" s="242"/>
      <c r="AW116" s="242"/>
      <c r="AX116" s="244"/>
    </row>
    <row r="117" spans="1:50" ht="24.75" customHeight="1" x14ac:dyDescent="0.15">
      <c r="A117" s="195" t="s">
        <v>244</v>
      </c>
      <c r="B117" s="195"/>
      <c r="C117" s="195"/>
      <c r="D117" s="195"/>
      <c r="E117" s="241" t="s">
        <v>580</v>
      </c>
      <c r="F117" s="242"/>
      <c r="G117" s="242"/>
      <c r="H117" s="242"/>
      <c r="I117" s="242"/>
      <c r="J117" s="242"/>
      <c r="K117" s="242"/>
      <c r="L117" s="242"/>
      <c r="M117" s="242"/>
      <c r="N117" s="242"/>
      <c r="O117" s="242"/>
      <c r="P117" s="243"/>
      <c r="Q117" s="241"/>
      <c r="R117" s="242"/>
      <c r="S117" s="242"/>
      <c r="T117" s="242"/>
      <c r="U117" s="242"/>
      <c r="V117" s="242"/>
      <c r="W117" s="242"/>
      <c r="X117" s="242"/>
      <c r="Y117" s="242"/>
      <c r="Z117" s="242"/>
      <c r="AA117" s="242"/>
      <c r="AB117" s="243"/>
      <c r="AC117" s="241"/>
      <c r="AD117" s="242"/>
      <c r="AE117" s="242"/>
      <c r="AF117" s="242"/>
      <c r="AG117" s="242"/>
      <c r="AH117" s="242"/>
      <c r="AI117" s="242"/>
      <c r="AJ117" s="242"/>
      <c r="AK117" s="242"/>
      <c r="AL117" s="242"/>
      <c r="AM117" s="242"/>
      <c r="AN117" s="243"/>
      <c r="AO117" s="241"/>
      <c r="AP117" s="242"/>
      <c r="AQ117" s="242"/>
      <c r="AR117" s="242"/>
      <c r="AS117" s="242"/>
      <c r="AT117" s="242"/>
      <c r="AU117" s="242"/>
      <c r="AV117" s="242"/>
      <c r="AW117" s="242"/>
      <c r="AX117" s="244"/>
    </row>
    <row r="118" spans="1:50" ht="24.75" customHeight="1" x14ac:dyDescent="0.15">
      <c r="A118" s="195" t="s">
        <v>243</v>
      </c>
      <c r="B118" s="195"/>
      <c r="C118" s="195"/>
      <c r="D118" s="195"/>
      <c r="E118" s="241" t="s">
        <v>580</v>
      </c>
      <c r="F118" s="242"/>
      <c r="G118" s="242"/>
      <c r="H118" s="242"/>
      <c r="I118" s="242"/>
      <c r="J118" s="242"/>
      <c r="K118" s="242"/>
      <c r="L118" s="242"/>
      <c r="M118" s="242"/>
      <c r="N118" s="242"/>
      <c r="O118" s="242"/>
      <c r="P118" s="243"/>
      <c r="Q118" s="241"/>
      <c r="R118" s="242"/>
      <c r="S118" s="242"/>
      <c r="T118" s="242"/>
      <c r="U118" s="242"/>
      <c r="V118" s="242"/>
      <c r="W118" s="242"/>
      <c r="X118" s="242"/>
      <c r="Y118" s="242"/>
      <c r="Z118" s="242"/>
      <c r="AA118" s="242"/>
      <c r="AB118" s="243"/>
      <c r="AC118" s="241"/>
      <c r="AD118" s="242"/>
      <c r="AE118" s="242"/>
      <c r="AF118" s="242"/>
      <c r="AG118" s="242"/>
      <c r="AH118" s="242"/>
      <c r="AI118" s="242"/>
      <c r="AJ118" s="242"/>
      <c r="AK118" s="242"/>
      <c r="AL118" s="242"/>
      <c r="AM118" s="242"/>
      <c r="AN118" s="243"/>
      <c r="AO118" s="241"/>
      <c r="AP118" s="242"/>
      <c r="AQ118" s="242"/>
      <c r="AR118" s="242"/>
      <c r="AS118" s="242"/>
      <c r="AT118" s="242"/>
      <c r="AU118" s="242"/>
      <c r="AV118" s="242"/>
      <c r="AW118" s="242"/>
      <c r="AX118" s="244"/>
    </row>
    <row r="119" spans="1:50" ht="24.75" customHeight="1" x14ac:dyDescent="0.15">
      <c r="A119" s="195" t="s">
        <v>242</v>
      </c>
      <c r="B119" s="195"/>
      <c r="C119" s="195"/>
      <c r="D119" s="195"/>
      <c r="E119" s="241" t="s">
        <v>592</v>
      </c>
      <c r="F119" s="242"/>
      <c r="G119" s="242"/>
      <c r="H119" s="242"/>
      <c r="I119" s="242"/>
      <c r="J119" s="242"/>
      <c r="K119" s="242"/>
      <c r="L119" s="242"/>
      <c r="M119" s="242"/>
      <c r="N119" s="242"/>
      <c r="O119" s="242"/>
      <c r="P119" s="243"/>
      <c r="Q119" s="241"/>
      <c r="R119" s="242"/>
      <c r="S119" s="242"/>
      <c r="T119" s="242"/>
      <c r="U119" s="242"/>
      <c r="V119" s="242"/>
      <c r="W119" s="242"/>
      <c r="X119" s="242"/>
      <c r="Y119" s="242"/>
      <c r="Z119" s="242"/>
      <c r="AA119" s="242"/>
      <c r="AB119" s="243"/>
      <c r="AC119" s="241"/>
      <c r="AD119" s="242"/>
      <c r="AE119" s="242"/>
      <c r="AF119" s="242"/>
      <c r="AG119" s="242"/>
      <c r="AH119" s="242"/>
      <c r="AI119" s="242"/>
      <c r="AJ119" s="242"/>
      <c r="AK119" s="242"/>
      <c r="AL119" s="242"/>
      <c r="AM119" s="242"/>
      <c r="AN119" s="243"/>
      <c r="AO119" s="241"/>
      <c r="AP119" s="242"/>
      <c r="AQ119" s="242"/>
      <c r="AR119" s="242"/>
      <c r="AS119" s="242"/>
      <c r="AT119" s="242"/>
      <c r="AU119" s="242"/>
      <c r="AV119" s="242"/>
      <c r="AW119" s="242"/>
      <c r="AX119" s="244"/>
    </row>
    <row r="120" spans="1:50" ht="24.75" customHeight="1" x14ac:dyDescent="0.15">
      <c r="A120" s="195" t="s">
        <v>388</v>
      </c>
      <c r="B120" s="195"/>
      <c r="C120" s="195"/>
      <c r="D120" s="195"/>
      <c r="E120" s="78" t="s">
        <v>574</v>
      </c>
      <c r="F120" s="77"/>
      <c r="G120" s="77"/>
      <c r="H120" s="71" t="str">
        <f>IF(E120="","","-")</f>
        <v>-</v>
      </c>
      <c r="I120" s="77"/>
      <c r="J120" s="77"/>
      <c r="K120" s="71" t="str">
        <f>IF(I120="","","-")</f>
        <v/>
      </c>
      <c r="L120" s="79">
        <v>35</v>
      </c>
      <c r="M120" s="79"/>
      <c r="N120" s="71" t="str">
        <f>IF(O120="","","-")</f>
        <v/>
      </c>
      <c r="O120" s="80"/>
      <c r="P120" s="81"/>
      <c r="Q120" s="78"/>
      <c r="R120" s="77"/>
      <c r="S120" s="77"/>
      <c r="T120" s="71" t="str">
        <f>IF(Q120="","","-")</f>
        <v/>
      </c>
      <c r="U120" s="77"/>
      <c r="V120" s="77"/>
      <c r="W120" s="71" t="str">
        <f>IF(U120="","","-")</f>
        <v/>
      </c>
      <c r="X120" s="79"/>
      <c r="Y120" s="79"/>
      <c r="Z120" s="71" t="str">
        <f>IF(AA120="","","-")</f>
        <v/>
      </c>
      <c r="AA120" s="80"/>
      <c r="AB120" s="81"/>
      <c r="AC120" s="78"/>
      <c r="AD120" s="77"/>
      <c r="AE120" s="77"/>
      <c r="AF120" s="71" t="str">
        <f>IF(AC120="","","-")</f>
        <v/>
      </c>
      <c r="AG120" s="77"/>
      <c r="AH120" s="77"/>
      <c r="AI120" s="71" t="str">
        <f>IF(AG120="","","-")</f>
        <v/>
      </c>
      <c r="AJ120" s="79"/>
      <c r="AK120" s="79"/>
      <c r="AL120" s="71" t="str">
        <f>IF(AM120="","","-")</f>
        <v/>
      </c>
      <c r="AM120" s="80"/>
      <c r="AN120" s="81"/>
      <c r="AO120" s="78"/>
      <c r="AP120" s="77"/>
      <c r="AQ120" s="71" t="str">
        <f>IF(AO120="","","-")</f>
        <v/>
      </c>
      <c r="AR120" s="77"/>
      <c r="AS120" s="77"/>
      <c r="AT120" s="71" t="str">
        <f>IF(AR120="","","-")</f>
        <v/>
      </c>
      <c r="AU120" s="79"/>
      <c r="AV120" s="79"/>
      <c r="AW120" s="71" t="str">
        <f>IF(AX120="","","-")</f>
        <v/>
      </c>
      <c r="AX120" s="73"/>
    </row>
    <row r="121" spans="1:50" ht="24.75" customHeight="1" x14ac:dyDescent="0.15">
      <c r="A121" s="195" t="s">
        <v>563</v>
      </c>
      <c r="B121" s="195"/>
      <c r="C121" s="195"/>
      <c r="D121" s="195"/>
      <c r="E121" s="78" t="s">
        <v>574</v>
      </c>
      <c r="F121" s="77"/>
      <c r="G121" s="77"/>
      <c r="H121" s="71"/>
      <c r="I121" s="77"/>
      <c r="J121" s="77"/>
      <c r="K121" s="71"/>
      <c r="L121" s="79">
        <v>33</v>
      </c>
      <c r="M121" s="79"/>
      <c r="N121" s="71" t="str">
        <f>IF(O121="","","-")</f>
        <v/>
      </c>
      <c r="O121" s="80"/>
      <c r="P121" s="81"/>
      <c r="Q121" s="78"/>
      <c r="R121" s="77"/>
      <c r="S121" s="77"/>
      <c r="T121" s="71" t="str">
        <f>IF(Q121="","","-")</f>
        <v/>
      </c>
      <c r="U121" s="77"/>
      <c r="V121" s="77"/>
      <c r="W121" s="71" t="str">
        <f>IF(U121="","","-")</f>
        <v/>
      </c>
      <c r="X121" s="79"/>
      <c r="Y121" s="79"/>
      <c r="Z121" s="71" t="str">
        <f>IF(AA121="","","-")</f>
        <v/>
      </c>
      <c r="AA121" s="80"/>
      <c r="AB121" s="81"/>
      <c r="AC121" s="78"/>
      <c r="AD121" s="77"/>
      <c r="AE121" s="77"/>
      <c r="AF121" s="71" t="str">
        <f>IF(AC121="","","-")</f>
        <v/>
      </c>
      <c r="AG121" s="77"/>
      <c r="AH121" s="77"/>
      <c r="AI121" s="71" t="str">
        <f>IF(AG121="","","-")</f>
        <v/>
      </c>
      <c r="AJ121" s="79"/>
      <c r="AK121" s="79"/>
      <c r="AL121" s="71" t="str">
        <f>IF(AM121="","","-")</f>
        <v/>
      </c>
      <c r="AM121" s="80"/>
      <c r="AN121" s="81"/>
      <c r="AO121" s="78"/>
      <c r="AP121" s="77"/>
      <c r="AQ121" s="71" t="str">
        <f>IF(AO121="","","-")</f>
        <v/>
      </c>
      <c r="AR121" s="77"/>
      <c r="AS121" s="77"/>
      <c r="AT121" s="71" t="str">
        <f>IF(AR121="","","-")</f>
        <v/>
      </c>
      <c r="AU121" s="79"/>
      <c r="AV121" s="79"/>
      <c r="AW121" s="71" t="str">
        <f>IF(AX121="","","-")</f>
        <v/>
      </c>
      <c r="AX121" s="73"/>
    </row>
    <row r="122" spans="1:50" ht="24.75" customHeight="1" x14ac:dyDescent="0.15">
      <c r="A122" s="195" t="s">
        <v>356</v>
      </c>
      <c r="B122" s="195"/>
      <c r="C122" s="195"/>
      <c r="D122" s="195"/>
      <c r="E122" s="75">
        <v>2021</v>
      </c>
      <c r="F122" s="76"/>
      <c r="G122" s="77" t="s">
        <v>594</v>
      </c>
      <c r="H122" s="77"/>
      <c r="I122" s="77"/>
      <c r="J122" s="76">
        <v>20</v>
      </c>
      <c r="K122" s="76"/>
      <c r="L122" s="79">
        <v>24</v>
      </c>
      <c r="M122" s="79"/>
      <c r="N122" s="79"/>
      <c r="O122" s="76"/>
      <c r="P122" s="76"/>
      <c r="Q122" s="75"/>
      <c r="R122" s="76"/>
      <c r="S122" s="77"/>
      <c r="T122" s="77"/>
      <c r="U122" s="77"/>
      <c r="V122" s="76"/>
      <c r="W122" s="76"/>
      <c r="X122" s="79"/>
      <c r="Y122" s="79"/>
      <c r="Z122" s="79"/>
      <c r="AA122" s="76"/>
      <c r="AB122" s="228"/>
      <c r="AC122" s="75"/>
      <c r="AD122" s="76"/>
      <c r="AE122" s="77"/>
      <c r="AF122" s="77"/>
      <c r="AG122" s="77"/>
      <c r="AH122" s="76"/>
      <c r="AI122" s="76"/>
      <c r="AJ122" s="79"/>
      <c r="AK122" s="79"/>
      <c r="AL122" s="79"/>
      <c r="AM122" s="76"/>
      <c r="AN122" s="228"/>
      <c r="AO122" s="75"/>
      <c r="AP122" s="76"/>
      <c r="AQ122" s="77"/>
      <c r="AR122" s="77"/>
      <c r="AS122" s="77"/>
      <c r="AT122" s="76"/>
      <c r="AU122" s="76"/>
      <c r="AV122" s="79"/>
      <c r="AW122" s="79"/>
      <c r="AX122" s="73"/>
    </row>
    <row r="123" spans="1:50" ht="28.35" customHeight="1" x14ac:dyDescent="0.15">
      <c r="A123" s="229" t="s">
        <v>236</v>
      </c>
      <c r="B123" s="230"/>
      <c r="C123" s="230"/>
      <c r="D123" s="230"/>
      <c r="E123" s="230"/>
      <c r="F123" s="231"/>
      <c r="G123" s="58" t="s">
        <v>565</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229"/>
      <c r="B124" s="230"/>
      <c r="C124" s="230"/>
      <c r="D124" s="230"/>
      <c r="E124" s="230"/>
      <c r="F124" s="231"/>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229"/>
      <c r="B125" s="230"/>
      <c r="C125" s="230"/>
      <c r="D125" s="230"/>
      <c r="E125" s="230"/>
      <c r="F125" s="231"/>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229"/>
      <c r="B126" s="230"/>
      <c r="C126" s="230"/>
      <c r="D126" s="230"/>
      <c r="E126" s="230"/>
      <c r="F126" s="231"/>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x14ac:dyDescent="0.15">
      <c r="A127" s="229"/>
      <c r="B127" s="230"/>
      <c r="C127" s="230"/>
      <c r="D127" s="230"/>
      <c r="E127" s="230"/>
      <c r="F127" s="231"/>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229"/>
      <c r="B128" s="230"/>
      <c r="C128" s="230"/>
      <c r="D128" s="230"/>
      <c r="E128" s="230"/>
      <c r="F128" s="231"/>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229"/>
      <c r="B129" s="230"/>
      <c r="C129" s="230"/>
      <c r="D129" s="230"/>
      <c r="E129" s="230"/>
      <c r="F129" s="231"/>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7.75" customHeight="1" x14ac:dyDescent="0.15">
      <c r="A130" s="229"/>
      <c r="B130" s="230"/>
      <c r="C130" s="230"/>
      <c r="D130" s="230"/>
      <c r="E130" s="230"/>
      <c r="F130" s="231"/>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15">
      <c r="A131" s="229"/>
      <c r="B131" s="230"/>
      <c r="C131" s="230"/>
      <c r="D131" s="230"/>
      <c r="E131" s="230"/>
      <c r="F131" s="231"/>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229"/>
      <c r="B132" s="230"/>
      <c r="C132" s="230"/>
      <c r="D132" s="230"/>
      <c r="E132" s="230"/>
      <c r="F132" s="231"/>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28.35" customHeight="1" x14ac:dyDescent="0.15">
      <c r="A133" s="229"/>
      <c r="B133" s="230"/>
      <c r="C133" s="230"/>
      <c r="D133" s="230"/>
      <c r="E133" s="230"/>
      <c r="F133" s="231"/>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28.35" customHeight="1" x14ac:dyDescent="0.15">
      <c r="A134" s="229"/>
      <c r="B134" s="230"/>
      <c r="C134" s="230"/>
      <c r="D134" s="230"/>
      <c r="E134" s="230"/>
      <c r="F134" s="231"/>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8.35" customHeight="1" x14ac:dyDescent="0.15">
      <c r="A135" s="229"/>
      <c r="B135" s="230"/>
      <c r="C135" s="230"/>
      <c r="D135" s="230"/>
      <c r="E135" s="230"/>
      <c r="F135" s="231"/>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27.75" customHeight="1" x14ac:dyDescent="0.15">
      <c r="A136" s="229"/>
      <c r="B136" s="230"/>
      <c r="C136" s="230"/>
      <c r="D136" s="230"/>
      <c r="E136" s="230"/>
      <c r="F136" s="231"/>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28.35" customHeight="1" x14ac:dyDescent="0.15">
      <c r="A137" s="229"/>
      <c r="B137" s="230"/>
      <c r="C137" s="230"/>
      <c r="D137" s="230"/>
      <c r="E137" s="230"/>
      <c r="F137" s="231"/>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8.35" customHeight="1" x14ac:dyDescent="0.15">
      <c r="A138" s="229"/>
      <c r="B138" s="230"/>
      <c r="C138" s="230"/>
      <c r="D138" s="230"/>
      <c r="E138" s="230"/>
      <c r="F138" s="231"/>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8.35" customHeight="1" x14ac:dyDescent="0.15">
      <c r="A139" s="229"/>
      <c r="B139" s="230"/>
      <c r="C139" s="230"/>
      <c r="D139" s="230"/>
      <c r="E139" s="230"/>
      <c r="F139" s="231"/>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52.5" customHeight="1" x14ac:dyDescent="0.15">
      <c r="A140" s="229"/>
      <c r="B140" s="230"/>
      <c r="C140" s="230"/>
      <c r="D140" s="230"/>
      <c r="E140" s="230"/>
      <c r="F140" s="231"/>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52.5" customHeight="1" x14ac:dyDescent="0.15">
      <c r="A141" s="229"/>
      <c r="B141" s="230"/>
      <c r="C141" s="230"/>
      <c r="D141" s="230"/>
      <c r="E141" s="230"/>
      <c r="F141" s="231"/>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4.75" customHeight="1" thickBot="1" x14ac:dyDescent="0.2">
      <c r="A142" s="232"/>
      <c r="B142" s="233"/>
      <c r="C142" s="233"/>
      <c r="D142" s="233"/>
      <c r="E142" s="233"/>
      <c r="F142" s="234"/>
      <c r="G142" s="36"/>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8"/>
    </row>
    <row r="143" spans="1:50" ht="24.75" customHeight="1" x14ac:dyDescent="0.15">
      <c r="A143" s="235" t="s">
        <v>238</v>
      </c>
      <c r="B143" s="236"/>
      <c r="C143" s="236"/>
      <c r="D143" s="236"/>
      <c r="E143" s="236"/>
      <c r="F143" s="237"/>
      <c r="G143" s="216" t="s">
        <v>657</v>
      </c>
      <c r="H143" s="217"/>
      <c r="I143" s="217"/>
      <c r="J143" s="217"/>
      <c r="K143" s="217"/>
      <c r="L143" s="217"/>
      <c r="M143" s="217"/>
      <c r="N143" s="217"/>
      <c r="O143" s="217"/>
      <c r="P143" s="217"/>
      <c r="Q143" s="217"/>
      <c r="R143" s="217"/>
      <c r="S143" s="217"/>
      <c r="T143" s="217"/>
      <c r="U143" s="217"/>
      <c r="V143" s="217"/>
      <c r="W143" s="217"/>
      <c r="X143" s="217"/>
      <c r="Y143" s="217"/>
      <c r="Z143" s="217"/>
      <c r="AA143" s="217"/>
      <c r="AB143" s="218"/>
      <c r="AC143" s="216" t="s">
        <v>658</v>
      </c>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9"/>
    </row>
    <row r="144" spans="1:50" ht="24.75" customHeight="1" x14ac:dyDescent="0.15">
      <c r="A144" s="238"/>
      <c r="B144" s="239"/>
      <c r="C144" s="239"/>
      <c r="D144" s="239"/>
      <c r="E144" s="239"/>
      <c r="F144" s="240"/>
      <c r="G144" s="220" t="s">
        <v>15</v>
      </c>
      <c r="H144" s="221"/>
      <c r="I144" s="221"/>
      <c r="J144" s="221"/>
      <c r="K144" s="221"/>
      <c r="L144" s="222" t="s">
        <v>16</v>
      </c>
      <c r="M144" s="221"/>
      <c r="N144" s="221"/>
      <c r="O144" s="221"/>
      <c r="P144" s="221"/>
      <c r="Q144" s="221"/>
      <c r="R144" s="221"/>
      <c r="S144" s="221"/>
      <c r="T144" s="221"/>
      <c r="U144" s="221"/>
      <c r="V144" s="221"/>
      <c r="W144" s="221"/>
      <c r="X144" s="223"/>
      <c r="Y144" s="224" t="s">
        <v>17</v>
      </c>
      <c r="Z144" s="225"/>
      <c r="AA144" s="225"/>
      <c r="AB144" s="226"/>
      <c r="AC144" s="220" t="s">
        <v>15</v>
      </c>
      <c r="AD144" s="221"/>
      <c r="AE144" s="221"/>
      <c r="AF144" s="221"/>
      <c r="AG144" s="221"/>
      <c r="AH144" s="222" t="s">
        <v>16</v>
      </c>
      <c r="AI144" s="221"/>
      <c r="AJ144" s="221"/>
      <c r="AK144" s="221"/>
      <c r="AL144" s="221"/>
      <c r="AM144" s="221"/>
      <c r="AN144" s="221"/>
      <c r="AO144" s="221"/>
      <c r="AP144" s="221"/>
      <c r="AQ144" s="221"/>
      <c r="AR144" s="221"/>
      <c r="AS144" s="221"/>
      <c r="AT144" s="223"/>
      <c r="AU144" s="224" t="s">
        <v>17</v>
      </c>
      <c r="AV144" s="225"/>
      <c r="AW144" s="225"/>
      <c r="AX144" s="227"/>
    </row>
    <row r="145" spans="1:51" ht="50.25" customHeight="1" x14ac:dyDescent="0.15">
      <c r="A145" s="238"/>
      <c r="B145" s="239"/>
      <c r="C145" s="239"/>
      <c r="D145" s="239"/>
      <c r="E145" s="239"/>
      <c r="F145" s="240"/>
      <c r="G145" s="206" t="s">
        <v>612</v>
      </c>
      <c r="H145" s="207"/>
      <c r="I145" s="207"/>
      <c r="J145" s="207"/>
      <c r="K145" s="208"/>
      <c r="L145" s="209" t="s">
        <v>613</v>
      </c>
      <c r="M145" s="210"/>
      <c r="N145" s="210"/>
      <c r="O145" s="210"/>
      <c r="P145" s="210"/>
      <c r="Q145" s="210"/>
      <c r="R145" s="210"/>
      <c r="S145" s="210"/>
      <c r="T145" s="210"/>
      <c r="U145" s="210"/>
      <c r="V145" s="210"/>
      <c r="W145" s="210"/>
      <c r="X145" s="211"/>
      <c r="Y145" s="212">
        <v>19</v>
      </c>
      <c r="Z145" s="213"/>
      <c r="AA145" s="213"/>
      <c r="AB145" s="214"/>
      <c r="AC145" s="206" t="s">
        <v>612</v>
      </c>
      <c r="AD145" s="207"/>
      <c r="AE145" s="207"/>
      <c r="AF145" s="207"/>
      <c r="AG145" s="208"/>
      <c r="AH145" s="209" t="s">
        <v>614</v>
      </c>
      <c r="AI145" s="210"/>
      <c r="AJ145" s="210"/>
      <c r="AK145" s="210"/>
      <c r="AL145" s="210"/>
      <c r="AM145" s="210"/>
      <c r="AN145" s="210"/>
      <c r="AO145" s="210"/>
      <c r="AP145" s="210"/>
      <c r="AQ145" s="210"/>
      <c r="AR145" s="210"/>
      <c r="AS145" s="210"/>
      <c r="AT145" s="211"/>
      <c r="AU145" s="212">
        <v>3</v>
      </c>
      <c r="AV145" s="213"/>
      <c r="AW145" s="213"/>
      <c r="AX145" s="215"/>
    </row>
    <row r="146" spans="1:51" ht="24.75" customHeight="1" thickBot="1" x14ac:dyDescent="0.2">
      <c r="A146" s="238"/>
      <c r="B146" s="239"/>
      <c r="C146" s="239"/>
      <c r="D146" s="239"/>
      <c r="E146" s="239"/>
      <c r="F146" s="240"/>
      <c r="G146" s="197" t="s">
        <v>18</v>
      </c>
      <c r="H146" s="198"/>
      <c r="I146" s="198"/>
      <c r="J146" s="198"/>
      <c r="K146" s="198"/>
      <c r="L146" s="199"/>
      <c r="M146" s="200"/>
      <c r="N146" s="200"/>
      <c r="O146" s="200"/>
      <c r="P146" s="200"/>
      <c r="Q146" s="200"/>
      <c r="R146" s="200"/>
      <c r="S146" s="200"/>
      <c r="T146" s="200"/>
      <c r="U146" s="200"/>
      <c r="V146" s="200"/>
      <c r="W146" s="200"/>
      <c r="X146" s="201"/>
      <c r="Y146" s="202">
        <f>SUM(Y145:AB145)</f>
        <v>19</v>
      </c>
      <c r="Z146" s="203"/>
      <c r="AA146" s="203"/>
      <c r="AB146" s="204"/>
      <c r="AC146" s="197" t="s">
        <v>18</v>
      </c>
      <c r="AD146" s="198"/>
      <c r="AE146" s="198"/>
      <c r="AF146" s="198"/>
      <c r="AG146" s="198"/>
      <c r="AH146" s="199"/>
      <c r="AI146" s="200"/>
      <c r="AJ146" s="200"/>
      <c r="AK146" s="200"/>
      <c r="AL146" s="200"/>
      <c r="AM146" s="200"/>
      <c r="AN146" s="200"/>
      <c r="AO146" s="200"/>
      <c r="AP146" s="200"/>
      <c r="AQ146" s="200"/>
      <c r="AR146" s="200"/>
      <c r="AS146" s="200"/>
      <c r="AT146" s="201"/>
      <c r="AU146" s="202">
        <f>SUM(AU145:AX145)</f>
        <v>3</v>
      </c>
      <c r="AV146" s="203"/>
      <c r="AW146" s="203"/>
      <c r="AX146" s="205"/>
    </row>
    <row r="147" spans="1:51" ht="24.75" customHeight="1" x14ac:dyDescent="0.15">
      <c r="A147" s="238"/>
      <c r="B147" s="239"/>
      <c r="C147" s="239"/>
      <c r="D147" s="239"/>
      <c r="E147" s="239"/>
      <c r="F147" s="240"/>
      <c r="G147" s="216" t="s">
        <v>617</v>
      </c>
      <c r="H147" s="217"/>
      <c r="I147" s="217"/>
      <c r="J147" s="217"/>
      <c r="K147" s="217"/>
      <c r="L147" s="217"/>
      <c r="M147" s="217"/>
      <c r="N147" s="217"/>
      <c r="O147" s="217"/>
      <c r="P147" s="217"/>
      <c r="Q147" s="217"/>
      <c r="R147" s="217"/>
      <c r="S147" s="217"/>
      <c r="T147" s="217"/>
      <c r="U147" s="217"/>
      <c r="V147" s="217"/>
      <c r="W147" s="217"/>
      <c r="X147" s="217"/>
      <c r="Y147" s="217"/>
      <c r="Z147" s="217"/>
      <c r="AA147" s="217"/>
      <c r="AB147" s="218"/>
      <c r="AC147" s="216" t="s">
        <v>203</v>
      </c>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9"/>
      <c r="AY147">
        <f>COUNTA($G$149,$AC$149)</f>
        <v>2</v>
      </c>
    </row>
    <row r="148" spans="1:51" ht="24.75" customHeight="1" x14ac:dyDescent="0.15">
      <c r="A148" s="238"/>
      <c r="B148" s="239"/>
      <c r="C148" s="239"/>
      <c r="D148" s="239"/>
      <c r="E148" s="239"/>
      <c r="F148" s="240"/>
      <c r="G148" s="220" t="s">
        <v>15</v>
      </c>
      <c r="H148" s="221"/>
      <c r="I148" s="221"/>
      <c r="J148" s="221"/>
      <c r="K148" s="221"/>
      <c r="L148" s="222" t="s">
        <v>16</v>
      </c>
      <c r="M148" s="221"/>
      <c r="N148" s="221"/>
      <c r="O148" s="221"/>
      <c r="P148" s="221"/>
      <c r="Q148" s="221"/>
      <c r="R148" s="221"/>
      <c r="S148" s="221"/>
      <c r="T148" s="221"/>
      <c r="U148" s="221"/>
      <c r="V148" s="221"/>
      <c r="W148" s="221"/>
      <c r="X148" s="223"/>
      <c r="Y148" s="224" t="s">
        <v>17</v>
      </c>
      <c r="Z148" s="225"/>
      <c r="AA148" s="225"/>
      <c r="AB148" s="226"/>
      <c r="AC148" s="220" t="s">
        <v>15</v>
      </c>
      <c r="AD148" s="221"/>
      <c r="AE148" s="221"/>
      <c r="AF148" s="221"/>
      <c r="AG148" s="221"/>
      <c r="AH148" s="222" t="s">
        <v>16</v>
      </c>
      <c r="AI148" s="221"/>
      <c r="AJ148" s="221"/>
      <c r="AK148" s="221"/>
      <c r="AL148" s="221"/>
      <c r="AM148" s="221"/>
      <c r="AN148" s="221"/>
      <c r="AO148" s="221"/>
      <c r="AP148" s="221"/>
      <c r="AQ148" s="221"/>
      <c r="AR148" s="221"/>
      <c r="AS148" s="221"/>
      <c r="AT148" s="223"/>
      <c r="AU148" s="224" t="s">
        <v>17</v>
      </c>
      <c r="AV148" s="225"/>
      <c r="AW148" s="225"/>
      <c r="AX148" s="227"/>
      <c r="AY148">
        <f>$AY$147</f>
        <v>2</v>
      </c>
    </row>
    <row r="149" spans="1:51" ht="48.75" customHeight="1" x14ac:dyDescent="0.15">
      <c r="A149" s="238"/>
      <c r="B149" s="239"/>
      <c r="C149" s="239"/>
      <c r="D149" s="239"/>
      <c r="E149" s="239"/>
      <c r="F149" s="240"/>
      <c r="G149" s="206" t="s">
        <v>612</v>
      </c>
      <c r="H149" s="207"/>
      <c r="I149" s="207"/>
      <c r="J149" s="207"/>
      <c r="K149" s="208"/>
      <c r="L149" s="209" t="s">
        <v>615</v>
      </c>
      <c r="M149" s="210"/>
      <c r="N149" s="210"/>
      <c r="O149" s="210"/>
      <c r="P149" s="210"/>
      <c r="Q149" s="210"/>
      <c r="R149" s="210"/>
      <c r="S149" s="210"/>
      <c r="T149" s="210"/>
      <c r="U149" s="210"/>
      <c r="V149" s="210"/>
      <c r="W149" s="210"/>
      <c r="X149" s="211"/>
      <c r="Y149" s="212">
        <v>9</v>
      </c>
      <c r="Z149" s="213"/>
      <c r="AA149" s="213"/>
      <c r="AB149" s="214"/>
      <c r="AC149" s="206" t="s">
        <v>659</v>
      </c>
      <c r="AD149" s="207"/>
      <c r="AE149" s="207"/>
      <c r="AF149" s="207"/>
      <c r="AG149" s="208"/>
      <c r="AH149" s="209" t="s">
        <v>659</v>
      </c>
      <c r="AI149" s="210"/>
      <c r="AJ149" s="210"/>
      <c r="AK149" s="210"/>
      <c r="AL149" s="210"/>
      <c r="AM149" s="210"/>
      <c r="AN149" s="210"/>
      <c r="AO149" s="210"/>
      <c r="AP149" s="210"/>
      <c r="AQ149" s="210"/>
      <c r="AR149" s="210"/>
      <c r="AS149" s="210"/>
      <c r="AT149" s="211"/>
      <c r="AU149" s="212" t="s">
        <v>659</v>
      </c>
      <c r="AV149" s="213"/>
      <c r="AW149" s="213"/>
      <c r="AX149" s="215"/>
      <c r="AY149">
        <f>$AY$147</f>
        <v>2</v>
      </c>
    </row>
    <row r="150" spans="1:51" ht="24.75" customHeight="1" x14ac:dyDescent="0.15">
      <c r="A150" s="238"/>
      <c r="B150" s="239"/>
      <c r="C150" s="239"/>
      <c r="D150" s="239"/>
      <c r="E150" s="239"/>
      <c r="F150" s="240"/>
      <c r="G150" s="197" t="s">
        <v>18</v>
      </c>
      <c r="H150" s="198"/>
      <c r="I150" s="198"/>
      <c r="J150" s="198"/>
      <c r="K150" s="198"/>
      <c r="L150" s="199"/>
      <c r="M150" s="200"/>
      <c r="N150" s="200"/>
      <c r="O150" s="200"/>
      <c r="P150" s="200"/>
      <c r="Q150" s="200"/>
      <c r="R150" s="200"/>
      <c r="S150" s="200"/>
      <c r="T150" s="200"/>
      <c r="U150" s="200"/>
      <c r="V150" s="200"/>
      <c r="W150" s="200"/>
      <c r="X150" s="201"/>
      <c r="Y150" s="202">
        <f>SUM(Y149:AB149)</f>
        <v>9</v>
      </c>
      <c r="Z150" s="203"/>
      <c r="AA150" s="203"/>
      <c r="AB150" s="204"/>
      <c r="AC150" s="197" t="s">
        <v>18</v>
      </c>
      <c r="AD150" s="198"/>
      <c r="AE150" s="198"/>
      <c r="AF150" s="198"/>
      <c r="AG150" s="198"/>
      <c r="AH150" s="199"/>
      <c r="AI150" s="200"/>
      <c r="AJ150" s="200"/>
      <c r="AK150" s="200"/>
      <c r="AL150" s="200"/>
      <c r="AM150" s="200"/>
      <c r="AN150" s="200"/>
      <c r="AO150" s="200"/>
      <c r="AP150" s="200"/>
      <c r="AQ150" s="200"/>
      <c r="AR150" s="200"/>
      <c r="AS150" s="200"/>
      <c r="AT150" s="201"/>
      <c r="AU150" s="202">
        <f>SUM(AU149:AX149)</f>
        <v>0</v>
      </c>
      <c r="AV150" s="203"/>
      <c r="AW150" s="203"/>
      <c r="AX150" s="205"/>
      <c r="AY150">
        <f>$AY$147</f>
        <v>2</v>
      </c>
    </row>
    <row r="151" spans="1:51" ht="24.75" customHeight="1" x14ac:dyDescent="0.15">
      <c r="A151" s="4"/>
      <c r="B151" s="4"/>
      <c r="C151" s="4"/>
      <c r="D151" s="4"/>
      <c r="E151" s="4"/>
      <c r="F151" s="4"/>
      <c r="G151" s="7"/>
      <c r="H151" s="7"/>
      <c r="I151" s="7"/>
      <c r="J151" s="7"/>
      <c r="K151" s="7"/>
      <c r="L151" s="3"/>
      <c r="M151" s="7"/>
      <c r="N151" s="7"/>
      <c r="O151" s="7"/>
      <c r="P151" s="7"/>
      <c r="Q151" s="7"/>
      <c r="R151" s="7"/>
      <c r="S151" s="7"/>
      <c r="T151" s="7"/>
      <c r="U151" s="7"/>
      <c r="V151" s="7"/>
      <c r="W151" s="7"/>
      <c r="X151" s="7"/>
      <c r="Y151" s="8"/>
      <c r="Z151" s="8"/>
      <c r="AA151" s="8"/>
      <c r="AB151" s="8"/>
      <c r="AC151" s="7"/>
      <c r="AD151" s="7"/>
      <c r="AE151" s="7"/>
      <c r="AF151" s="7"/>
      <c r="AG151" s="7"/>
      <c r="AH151" s="3"/>
      <c r="AI151" s="7"/>
      <c r="AJ151" s="7"/>
      <c r="AK151" s="7"/>
      <c r="AL151" s="7"/>
      <c r="AM151" s="7"/>
      <c r="AN151" s="7"/>
      <c r="AO151" s="7"/>
      <c r="AP151" s="7"/>
      <c r="AQ151" s="7"/>
      <c r="AR151" s="7"/>
      <c r="AS151" s="7"/>
      <c r="AT151" s="7"/>
      <c r="AU151" s="8"/>
      <c r="AV151" s="8"/>
      <c r="AW151" s="8"/>
      <c r="AX151" s="8"/>
    </row>
    <row r="152" spans="1:51" ht="24.75" customHeight="1" x14ac:dyDescent="0.15"/>
    <row r="153" spans="1:51" ht="24.75" customHeight="1" x14ac:dyDescent="0.15">
      <c r="A153" s="9"/>
      <c r="B153" s="1" t="s">
        <v>26</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spans="1:51" ht="24.75" customHeight="1" x14ac:dyDescent="0.15">
      <c r="A154" s="9"/>
      <c r="B154" s="39" t="s">
        <v>219</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spans="1:51" ht="59.25" customHeight="1" x14ac:dyDescent="0.15">
      <c r="A155" s="177"/>
      <c r="B155" s="177"/>
      <c r="C155" s="177" t="s">
        <v>24</v>
      </c>
      <c r="D155" s="177"/>
      <c r="E155" s="177"/>
      <c r="F155" s="177"/>
      <c r="G155" s="177"/>
      <c r="H155" s="177"/>
      <c r="I155" s="177"/>
      <c r="J155" s="194" t="s">
        <v>185</v>
      </c>
      <c r="K155" s="195"/>
      <c r="L155" s="195"/>
      <c r="M155" s="195"/>
      <c r="N155" s="195"/>
      <c r="O155" s="195"/>
      <c r="P155" s="117" t="s">
        <v>25</v>
      </c>
      <c r="Q155" s="117"/>
      <c r="R155" s="117"/>
      <c r="S155" s="117"/>
      <c r="T155" s="117"/>
      <c r="U155" s="117"/>
      <c r="V155" s="117"/>
      <c r="W155" s="117"/>
      <c r="X155" s="117"/>
      <c r="Y155" s="176" t="s">
        <v>184</v>
      </c>
      <c r="Z155" s="196"/>
      <c r="AA155" s="196"/>
      <c r="AB155" s="196"/>
      <c r="AC155" s="194" t="s">
        <v>211</v>
      </c>
      <c r="AD155" s="194"/>
      <c r="AE155" s="194"/>
      <c r="AF155" s="194"/>
      <c r="AG155" s="194"/>
      <c r="AH155" s="176" t="s">
        <v>224</v>
      </c>
      <c r="AI155" s="177"/>
      <c r="AJ155" s="177"/>
      <c r="AK155" s="177"/>
      <c r="AL155" s="177" t="s">
        <v>19</v>
      </c>
      <c r="AM155" s="177"/>
      <c r="AN155" s="177"/>
      <c r="AO155" s="178"/>
      <c r="AP155" s="179" t="s">
        <v>186</v>
      </c>
      <c r="AQ155" s="179"/>
      <c r="AR155" s="179"/>
      <c r="AS155" s="179"/>
      <c r="AT155" s="179"/>
      <c r="AU155" s="179"/>
      <c r="AV155" s="179"/>
      <c r="AW155" s="179"/>
      <c r="AX155" s="179"/>
    </row>
    <row r="156" spans="1:51" ht="67.5" customHeight="1" x14ac:dyDescent="0.15">
      <c r="A156" s="180">
        <v>1</v>
      </c>
      <c r="B156" s="180">
        <v>1</v>
      </c>
      <c r="C156" s="181" t="s">
        <v>655</v>
      </c>
      <c r="D156" s="182"/>
      <c r="E156" s="182"/>
      <c r="F156" s="182"/>
      <c r="G156" s="182"/>
      <c r="H156" s="182"/>
      <c r="I156" s="182"/>
      <c r="J156" s="183">
        <v>3010401011971</v>
      </c>
      <c r="K156" s="184"/>
      <c r="L156" s="184"/>
      <c r="M156" s="184"/>
      <c r="N156" s="184"/>
      <c r="O156" s="184"/>
      <c r="P156" s="185" t="s">
        <v>646</v>
      </c>
      <c r="Q156" s="186"/>
      <c r="R156" s="186"/>
      <c r="S156" s="186"/>
      <c r="T156" s="186"/>
      <c r="U156" s="186"/>
      <c r="V156" s="186"/>
      <c r="W156" s="186"/>
      <c r="X156" s="186"/>
      <c r="Y156" s="187">
        <v>19</v>
      </c>
      <c r="Z156" s="188"/>
      <c r="AA156" s="188"/>
      <c r="AB156" s="189"/>
      <c r="AC156" s="190" t="s">
        <v>226</v>
      </c>
      <c r="AD156" s="191"/>
      <c r="AE156" s="191"/>
      <c r="AF156" s="191"/>
      <c r="AG156" s="191"/>
      <c r="AH156" s="192">
        <v>2</v>
      </c>
      <c r="AI156" s="193"/>
      <c r="AJ156" s="193"/>
      <c r="AK156" s="193"/>
      <c r="AL156" s="172" t="s">
        <v>611</v>
      </c>
      <c r="AM156" s="173"/>
      <c r="AN156" s="173"/>
      <c r="AO156" s="174"/>
      <c r="AP156" s="175" t="s">
        <v>616</v>
      </c>
      <c r="AQ156" s="175"/>
      <c r="AR156" s="175"/>
      <c r="AS156" s="175"/>
      <c r="AT156" s="175"/>
      <c r="AU156" s="175"/>
      <c r="AV156" s="175"/>
      <c r="AW156" s="175"/>
      <c r="AX156" s="175"/>
    </row>
    <row r="157" spans="1:51" ht="24.75" customHeight="1" x14ac:dyDescent="0.15">
      <c r="A157" s="44"/>
      <c r="B157" s="44"/>
      <c r="C157" s="44"/>
      <c r="D157" s="44"/>
      <c r="E157" s="44"/>
      <c r="F157" s="44"/>
      <c r="G157" s="44"/>
      <c r="H157" s="44"/>
      <c r="I157" s="44"/>
      <c r="J157" s="45"/>
      <c r="K157" s="45"/>
      <c r="L157" s="45"/>
      <c r="M157" s="45"/>
      <c r="N157" s="45"/>
      <c r="O157" s="45"/>
      <c r="P157" s="46"/>
      <c r="Q157" s="46"/>
      <c r="R157" s="46"/>
      <c r="S157" s="46"/>
      <c r="T157" s="46"/>
      <c r="U157" s="46"/>
      <c r="V157" s="46"/>
      <c r="W157" s="46"/>
      <c r="X157" s="46"/>
      <c r="Y157" s="47"/>
      <c r="Z157" s="47"/>
      <c r="AA157" s="47"/>
      <c r="AB157" s="47"/>
      <c r="AC157" s="47"/>
      <c r="AD157" s="47"/>
      <c r="AE157" s="47"/>
      <c r="AF157" s="47"/>
      <c r="AG157" s="47"/>
      <c r="AH157" s="47"/>
      <c r="AI157" s="47"/>
      <c r="AJ157" s="47"/>
      <c r="AK157" s="47"/>
      <c r="AL157" s="47"/>
      <c r="AM157" s="47"/>
      <c r="AN157" s="47"/>
      <c r="AO157" s="47"/>
      <c r="AP157" s="46"/>
      <c r="AQ157" s="46"/>
      <c r="AR157" s="46"/>
      <c r="AS157" s="46"/>
      <c r="AT157" s="46"/>
      <c r="AU157" s="46"/>
      <c r="AV157" s="46"/>
      <c r="AW157" s="46"/>
      <c r="AX157" s="46"/>
      <c r="AY157">
        <f>COUNTA($C$160)</f>
        <v>1</v>
      </c>
    </row>
    <row r="158" spans="1:51" ht="24.75" customHeight="1" x14ac:dyDescent="0.15">
      <c r="A158" s="44"/>
      <c r="B158" s="48" t="s">
        <v>167</v>
      </c>
      <c r="C158" s="44"/>
      <c r="D158" s="44"/>
      <c r="E158" s="44"/>
      <c r="F158" s="44"/>
      <c r="G158" s="44"/>
      <c r="H158" s="44"/>
      <c r="I158" s="44"/>
      <c r="J158" s="44"/>
      <c r="K158" s="44"/>
      <c r="L158" s="44"/>
      <c r="M158" s="44"/>
      <c r="N158" s="44"/>
      <c r="O158" s="44"/>
      <c r="P158" s="49"/>
      <c r="Q158" s="49"/>
      <c r="R158" s="49"/>
      <c r="S158" s="49"/>
      <c r="T158" s="49"/>
      <c r="U158" s="49"/>
      <c r="V158" s="49"/>
      <c r="W158" s="49"/>
      <c r="X158" s="49"/>
      <c r="Y158" s="50"/>
      <c r="Z158" s="50"/>
      <c r="AA158" s="50"/>
      <c r="AB158" s="50"/>
      <c r="AC158" s="50"/>
      <c r="AD158" s="50"/>
      <c r="AE158" s="50"/>
      <c r="AF158" s="50"/>
      <c r="AG158" s="50"/>
      <c r="AH158" s="50"/>
      <c r="AI158" s="50"/>
      <c r="AJ158" s="50"/>
      <c r="AK158" s="50"/>
      <c r="AL158" s="50"/>
      <c r="AM158" s="50"/>
      <c r="AN158" s="50"/>
      <c r="AO158" s="50"/>
      <c r="AP158" s="49"/>
      <c r="AQ158" s="49"/>
      <c r="AR158" s="49"/>
      <c r="AS158" s="49"/>
      <c r="AT158" s="49"/>
      <c r="AU158" s="49"/>
      <c r="AV158" s="49"/>
      <c r="AW158" s="49"/>
      <c r="AX158" s="49"/>
      <c r="AY158">
        <f>$AY$157</f>
        <v>1</v>
      </c>
    </row>
    <row r="159" spans="1:51" ht="59.25" customHeight="1" x14ac:dyDescent="0.15">
      <c r="A159" s="177"/>
      <c r="B159" s="177"/>
      <c r="C159" s="177" t="s">
        <v>24</v>
      </c>
      <c r="D159" s="177"/>
      <c r="E159" s="177"/>
      <c r="F159" s="177"/>
      <c r="G159" s="177"/>
      <c r="H159" s="177"/>
      <c r="I159" s="177"/>
      <c r="J159" s="194" t="s">
        <v>185</v>
      </c>
      <c r="K159" s="195"/>
      <c r="L159" s="195"/>
      <c r="M159" s="195"/>
      <c r="N159" s="195"/>
      <c r="O159" s="195"/>
      <c r="P159" s="117" t="s">
        <v>25</v>
      </c>
      <c r="Q159" s="117"/>
      <c r="R159" s="117"/>
      <c r="S159" s="117"/>
      <c r="T159" s="117"/>
      <c r="U159" s="117"/>
      <c r="V159" s="117"/>
      <c r="W159" s="117"/>
      <c r="X159" s="117"/>
      <c r="Y159" s="176" t="s">
        <v>184</v>
      </c>
      <c r="Z159" s="196"/>
      <c r="AA159" s="196"/>
      <c r="AB159" s="196"/>
      <c r="AC159" s="194" t="s">
        <v>211</v>
      </c>
      <c r="AD159" s="194"/>
      <c r="AE159" s="194"/>
      <c r="AF159" s="194"/>
      <c r="AG159" s="194"/>
      <c r="AH159" s="176" t="s">
        <v>224</v>
      </c>
      <c r="AI159" s="177"/>
      <c r="AJ159" s="177"/>
      <c r="AK159" s="177"/>
      <c r="AL159" s="177" t="s">
        <v>19</v>
      </c>
      <c r="AM159" s="177"/>
      <c r="AN159" s="177"/>
      <c r="AO159" s="178"/>
      <c r="AP159" s="179" t="s">
        <v>186</v>
      </c>
      <c r="AQ159" s="179"/>
      <c r="AR159" s="179"/>
      <c r="AS159" s="179"/>
      <c r="AT159" s="179"/>
      <c r="AU159" s="179"/>
      <c r="AV159" s="179"/>
      <c r="AW159" s="179"/>
      <c r="AX159" s="179"/>
      <c r="AY159">
        <f>$AY$157</f>
        <v>1</v>
      </c>
    </row>
    <row r="160" spans="1:51" ht="60" customHeight="1" x14ac:dyDescent="0.15">
      <c r="A160" s="180">
        <v>1</v>
      </c>
      <c r="B160" s="180">
        <v>1</v>
      </c>
      <c r="C160" s="181" t="s">
        <v>656</v>
      </c>
      <c r="D160" s="182"/>
      <c r="E160" s="182"/>
      <c r="F160" s="182"/>
      <c r="G160" s="182"/>
      <c r="H160" s="182"/>
      <c r="I160" s="182"/>
      <c r="J160" s="183">
        <v>6120001056973</v>
      </c>
      <c r="K160" s="184"/>
      <c r="L160" s="184"/>
      <c r="M160" s="184"/>
      <c r="N160" s="184"/>
      <c r="O160" s="184"/>
      <c r="P160" s="185" t="s">
        <v>647</v>
      </c>
      <c r="Q160" s="186"/>
      <c r="R160" s="186"/>
      <c r="S160" s="186"/>
      <c r="T160" s="186"/>
      <c r="U160" s="186"/>
      <c r="V160" s="186"/>
      <c r="W160" s="186"/>
      <c r="X160" s="186"/>
      <c r="Y160" s="187">
        <v>3</v>
      </c>
      <c r="Z160" s="188"/>
      <c r="AA160" s="188"/>
      <c r="AB160" s="189"/>
      <c r="AC160" s="190" t="s">
        <v>225</v>
      </c>
      <c r="AD160" s="191"/>
      <c r="AE160" s="191"/>
      <c r="AF160" s="191"/>
      <c r="AG160" s="191"/>
      <c r="AH160" s="192">
        <v>2</v>
      </c>
      <c r="AI160" s="193"/>
      <c r="AJ160" s="193"/>
      <c r="AK160" s="193"/>
      <c r="AL160" s="172" t="s">
        <v>611</v>
      </c>
      <c r="AM160" s="173"/>
      <c r="AN160" s="173"/>
      <c r="AO160" s="174"/>
      <c r="AP160" s="175" t="s">
        <v>645</v>
      </c>
      <c r="AQ160" s="175"/>
      <c r="AR160" s="175"/>
      <c r="AS160" s="175"/>
      <c r="AT160" s="175"/>
      <c r="AU160" s="175"/>
      <c r="AV160" s="175"/>
      <c r="AW160" s="175"/>
      <c r="AX160" s="175"/>
      <c r="AY160">
        <f>$AY$157</f>
        <v>1</v>
      </c>
    </row>
    <row r="161" spans="1:51" ht="24.75" customHeight="1" x14ac:dyDescent="0.15">
      <c r="A161" s="51"/>
      <c r="B161" s="51"/>
      <c r="C161" s="51"/>
      <c r="D161" s="51"/>
      <c r="E161" s="51"/>
      <c r="F161" s="51"/>
      <c r="G161" s="51"/>
      <c r="H161" s="51"/>
      <c r="I161" s="51"/>
      <c r="J161" s="51"/>
      <c r="K161" s="51"/>
      <c r="L161" s="51"/>
      <c r="M161" s="51"/>
      <c r="N161" s="51"/>
      <c r="O161" s="51"/>
      <c r="P161" s="52"/>
      <c r="Q161" s="52"/>
      <c r="R161" s="52"/>
      <c r="S161" s="52"/>
      <c r="T161" s="52"/>
      <c r="U161" s="52"/>
      <c r="V161" s="52"/>
      <c r="W161" s="52"/>
      <c r="X161" s="52"/>
      <c r="Y161" s="53"/>
      <c r="Z161" s="53"/>
      <c r="AA161" s="53"/>
      <c r="AB161" s="53"/>
      <c r="AC161" s="53"/>
      <c r="AD161" s="53"/>
      <c r="AE161" s="53"/>
      <c r="AF161" s="53"/>
      <c r="AG161" s="53"/>
      <c r="AH161" s="53"/>
      <c r="AI161" s="53"/>
      <c r="AJ161" s="53"/>
      <c r="AK161" s="53"/>
      <c r="AL161" s="53"/>
      <c r="AM161" s="53"/>
      <c r="AN161" s="53"/>
      <c r="AO161" s="53"/>
      <c r="AP161" s="52"/>
      <c r="AQ161" s="52"/>
      <c r="AR161" s="52"/>
      <c r="AS161" s="52"/>
      <c r="AT161" s="52"/>
      <c r="AU161" s="52"/>
      <c r="AV161" s="52"/>
      <c r="AW161" s="52"/>
      <c r="AX161" s="52"/>
      <c r="AY161">
        <f>COUNTA($C$164)</f>
        <v>1</v>
      </c>
    </row>
    <row r="162" spans="1:51" ht="24.75" customHeight="1" x14ac:dyDescent="0.15">
      <c r="A162" s="44"/>
      <c r="B162" s="48" t="s">
        <v>204</v>
      </c>
      <c r="C162" s="44"/>
      <c r="D162" s="44"/>
      <c r="E162" s="44"/>
      <c r="F162" s="44"/>
      <c r="G162" s="44"/>
      <c r="H162" s="44"/>
      <c r="I162" s="44"/>
      <c r="J162" s="44"/>
      <c r="K162" s="44"/>
      <c r="L162" s="44"/>
      <c r="M162" s="44"/>
      <c r="N162" s="44"/>
      <c r="O162" s="44"/>
      <c r="P162" s="49"/>
      <c r="Q162" s="49"/>
      <c r="R162" s="49"/>
      <c r="S162" s="49"/>
      <c r="T162" s="49"/>
      <c r="U162" s="49"/>
      <c r="V162" s="49"/>
      <c r="W162" s="49"/>
      <c r="X162" s="49"/>
      <c r="Y162" s="50"/>
      <c r="Z162" s="50"/>
      <c r="AA162" s="50"/>
      <c r="AB162" s="50"/>
      <c r="AC162" s="50"/>
      <c r="AD162" s="50"/>
      <c r="AE162" s="50"/>
      <c r="AF162" s="50"/>
      <c r="AG162" s="50"/>
      <c r="AH162" s="50"/>
      <c r="AI162" s="50"/>
      <c r="AJ162" s="50"/>
      <c r="AK162" s="50"/>
      <c r="AL162" s="50"/>
      <c r="AM162" s="50"/>
      <c r="AN162" s="50"/>
      <c r="AO162" s="50"/>
      <c r="AP162" s="49"/>
      <c r="AQ162" s="49"/>
      <c r="AR162" s="49"/>
      <c r="AS162" s="49"/>
      <c r="AT162" s="49"/>
      <c r="AU162" s="49"/>
      <c r="AV162" s="49"/>
      <c r="AW162" s="49"/>
      <c r="AX162" s="49"/>
      <c r="AY162">
        <f>$AY$161</f>
        <v>1</v>
      </c>
    </row>
    <row r="163" spans="1:51" ht="59.25" customHeight="1" x14ac:dyDescent="0.15">
      <c r="A163" s="177"/>
      <c r="B163" s="177"/>
      <c r="C163" s="177" t="s">
        <v>24</v>
      </c>
      <c r="D163" s="177"/>
      <c r="E163" s="177"/>
      <c r="F163" s="177"/>
      <c r="G163" s="177"/>
      <c r="H163" s="177"/>
      <c r="I163" s="177"/>
      <c r="J163" s="194" t="s">
        <v>185</v>
      </c>
      <c r="K163" s="195"/>
      <c r="L163" s="195"/>
      <c r="M163" s="195"/>
      <c r="N163" s="195"/>
      <c r="O163" s="195"/>
      <c r="P163" s="117" t="s">
        <v>25</v>
      </c>
      <c r="Q163" s="117"/>
      <c r="R163" s="117"/>
      <c r="S163" s="117"/>
      <c r="T163" s="117"/>
      <c r="U163" s="117"/>
      <c r="V163" s="117"/>
      <c r="W163" s="117"/>
      <c r="X163" s="117"/>
      <c r="Y163" s="176" t="s">
        <v>184</v>
      </c>
      <c r="Z163" s="196"/>
      <c r="AA163" s="196"/>
      <c r="AB163" s="196"/>
      <c r="AC163" s="194" t="s">
        <v>211</v>
      </c>
      <c r="AD163" s="194"/>
      <c r="AE163" s="194"/>
      <c r="AF163" s="194"/>
      <c r="AG163" s="194"/>
      <c r="AH163" s="176" t="s">
        <v>224</v>
      </c>
      <c r="AI163" s="177"/>
      <c r="AJ163" s="177"/>
      <c r="AK163" s="177"/>
      <c r="AL163" s="177" t="s">
        <v>19</v>
      </c>
      <c r="AM163" s="177"/>
      <c r="AN163" s="177"/>
      <c r="AO163" s="178"/>
      <c r="AP163" s="179" t="s">
        <v>186</v>
      </c>
      <c r="AQ163" s="179"/>
      <c r="AR163" s="179"/>
      <c r="AS163" s="179"/>
      <c r="AT163" s="179"/>
      <c r="AU163" s="179"/>
      <c r="AV163" s="179"/>
      <c r="AW163" s="179"/>
      <c r="AX163" s="179"/>
      <c r="AY163">
        <f>$AY$161</f>
        <v>1</v>
      </c>
    </row>
    <row r="164" spans="1:51" ht="52.5" customHeight="1" x14ac:dyDescent="0.15">
      <c r="A164" s="180">
        <v>1</v>
      </c>
      <c r="B164" s="180">
        <v>1</v>
      </c>
      <c r="C164" s="181" t="s">
        <v>618</v>
      </c>
      <c r="D164" s="182"/>
      <c r="E164" s="182"/>
      <c r="F164" s="182"/>
      <c r="G164" s="182"/>
      <c r="H164" s="182"/>
      <c r="I164" s="182"/>
      <c r="J164" s="183">
        <v>3010405008618</v>
      </c>
      <c r="K164" s="184"/>
      <c r="L164" s="184"/>
      <c r="M164" s="184"/>
      <c r="N164" s="184"/>
      <c r="O164" s="184"/>
      <c r="P164" s="185" t="s">
        <v>615</v>
      </c>
      <c r="Q164" s="186"/>
      <c r="R164" s="186"/>
      <c r="S164" s="186"/>
      <c r="T164" s="186"/>
      <c r="U164" s="186"/>
      <c r="V164" s="186"/>
      <c r="W164" s="186"/>
      <c r="X164" s="186"/>
      <c r="Y164" s="187">
        <v>9</v>
      </c>
      <c r="Z164" s="188"/>
      <c r="AA164" s="188"/>
      <c r="AB164" s="189"/>
      <c r="AC164" s="190" t="s">
        <v>226</v>
      </c>
      <c r="AD164" s="191"/>
      <c r="AE164" s="191"/>
      <c r="AF164" s="191"/>
      <c r="AG164" s="191"/>
      <c r="AH164" s="192">
        <v>1</v>
      </c>
      <c r="AI164" s="193"/>
      <c r="AJ164" s="193"/>
      <c r="AK164" s="193"/>
      <c r="AL164" s="172" t="s">
        <v>611</v>
      </c>
      <c r="AM164" s="173"/>
      <c r="AN164" s="173"/>
      <c r="AO164" s="174"/>
      <c r="AP164" s="175" t="s">
        <v>616</v>
      </c>
      <c r="AQ164" s="175"/>
      <c r="AR164" s="175"/>
      <c r="AS164" s="175"/>
      <c r="AT164" s="175"/>
      <c r="AU164" s="175"/>
      <c r="AV164" s="175"/>
      <c r="AW164" s="175"/>
      <c r="AX164" s="175"/>
      <c r="AY164">
        <f>$AY$161</f>
        <v>1</v>
      </c>
    </row>
    <row r="165" spans="1:51" ht="24.75" customHeight="1" x14ac:dyDescent="0.1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54"/>
      <c r="AM165" s="54"/>
      <c r="AN165" s="54"/>
      <c r="AO165" s="54"/>
      <c r="AP165" s="54"/>
      <c r="AQ165" s="54"/>
      <c r="AR165" s="54"/>
      <c r="AS165" s="54"/>
      <c r="AT165" s="54"/>
      <c r="AU165" s="54"/>
      <c r="AV165" s="54"/>
      <c r="AW165" s="54"/>
      <c r="AX165" s="54"/>
    </row>
  </sheetData>
  <sheetProtection formatRows="0"/>
  <dataConsolidate link="1"/>
  <mergeCells count="663">
    <mergeCell ref="AT122:AU122"/>
    <mergeCell ref="AV122:AW122"/>
    <mergeCell ref="A103:AX103"/>
    <mergeCell ref="A104:AX104"/>
    <mergeCell ref="A105:AX105"/>
    <mergeCell ref="A106:E106"/>
    <mergeCell ref="F106:AX106"/>
    <mergeCell ref="A107:AX107"/>
    <mergeCell ref="A101:B102"/>
    <mergeCell ref="C101:F101"/>
    <mergeCell ref="G101:AX101"/>
    <mergeCell ref="C102:F102"/>
    <mergeCell ref="G102:AX102"/>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74:V75"/>
    <mergeCell ref="U78:AX78"/>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I26:AL26"/>
    <mergeCell ref="AM26:AP26"/>
    <mergeCell ref="AQ26:AT26"/>
    <mergeCell ref="AU26:AX26"/>
    <mergeCell ref="AM53:AP53"/>
    <mergeCell ref="AQ53:AX53"/>
    <mergeCell ref="AM29:AP29"/>
    <mergeCell ref="AQ29:AX29"/>
    <mergeCell ref="Y30:AA30"/>
    <mergeCell ref="AB30:AD30"/>
    <mergeCell ref="AE27:AH27"/>
    <mergeCell ref="AI27:AL27"/>
    <mergeCell ref="AU35:AX35"/>
    <mergeCell ref="Y34:AA34"/>
    <mergeCell ref="AB34:AD34"/>
    <mergeCell ref="AE34:AH34"/>
    <mergeCell ref="AI34:AL34"/>
    <mergeCell ref="Y36:AA36"/>
    <mergeCell ref="AB36:AD36"/>
    <mergeCell ref="AE36:AH36"/>
    <mergeCell ref="AW33:AX33"/>
    <mergeCell ref="AI35:AL35"/>
    <mergeCell ref="AM35:AP35"/>
    <mergeCell ref="AQ35:AT35"/>
    <mergeCell ref="AQ31:AX31"/>
    <mergeCell ref="AQ33:AR33"/>
    <mergeCell ref="AS33:AT33"/>
    <mergeCell ref="AU33:AV33"/>
    <mergeCell ref="AB50:AD50"/>
    <mergeCell ref="AE50:AH50"/>
    <mergeCell ref="AM27:AP27"/>
    <mergeCell ref="AQ27:AT27"/>
    <mergeCell ref="AU27:AX27"/>
    <mergeCell ref="AB28:AD28"/>
    <mergeCell ref="AE28:AH28"/>
    <mergeCell ref="AI28:AL28"/>
    <mergeCell ref="AM28:AP28"/>
    <mergeCell ref="AQ28:AT28"/>
    <mergeCell ref="AU28:AX28"/>
    <mergeCell ref="AE30:AH30"/>
    <mergeCell ref="AI30:AL30"/>
    <mergeCell ref="AM30:AP30"/>
    <mergeCell ref="AQ30:AX30"/>
    <mergeCell ref="G49:AX49"/>
    <mergeCell ref="G50:O50"/>
    <mergeCell ref="P50:X50"/>
    <mergeCell ref="Y50:AA50"/>
    <mergeCell ref="G27:O28"/>
    <mergeCell ref="A26:F28"/>
    <mergeCell ref="G26:O26"/>
    <mergeCell ref="P26:X26"/>
    <mergeCell ref="Y26:AA26"/>
    <mergeCell ref="AB26:AD26"/>
    <mergeCell ref="AE26:AH26"/>
    <mergeCell ref="Y52:AA52"/>
    <mergeCell ref="AB52:AD52"/>
    <mergeCell ref="AE52:AH52"/>
    <mergeCell ref="G51:O52"/>
    <mergeCell ref="P51:X52"/>
    <mergeCell ref="Y51:AA51"/>
    <mergeCell ref="AB51:AD51"/>
    <mergeCell ref="AE51:AH51"/>
    <mergeCell ref="Y28:AA28"/>
    <mergeCell ref="G34:O36"/>
    <mergeCell ref="P34:X36"/>
    <mergeCell ref="G30:X31"/>
    <mergeCell ref="Y31:AA31"/>
    <mergeCell ref="A49:F49"/>
    <mergeCell ref="A50:F52"/>
    <mergeCell ref="P27:X28"/>
    <mergeCell ref="Y27:AA27"/>
    <mergeCell ref="AB27:AD27"/>
    <mergeCell ref="AQ32:AT32"/>
    <mergeCell ref="AU32:AX32"/>
    <mergeCell ref="A53:F55"/>
    <mergeCell ref="G53:X53"/>
    <mergeCell ref="Y53:AA53"/>
    <mergeCell ref="AB53:AD53"/>
    <mergeCell ref="AE53:AH53"/>
    <mergeCell ref="AI53:AL53"/>
    <mergeCell ref="AB59:AD59"/>
    <mergeCell ref="AE59:AH59"/>
    <mergeCell ref="AI59:AL59"/>
    <mergeCell ref="AI52:AL52"/>
    <mergeCell ref="AM52:AP52"/>
    <mergeCell ref="AQ52:AT52"/>
    <mergeCell ref="AU52:AX52"/>
    <mergeCell ref="AI50:AL50"/>
    <mergeCell ref="AM50:AP50"/>
    <mergeCell ref="AQ50:AT50"/>
    <mergeCell ref="AU50:AX50"/>
    <mergeCell ref="AI51:AL51"/>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M31:AP31"/>
    <mergeCell ref="AM34:AP34"/>
    <mergeCell ref="AQ34:AT34"/>
    <mergeCell ref="AU34:AX34"/>
    <mergeCell ref="Y35:AA35"/>
    <mergeCell ref="AB35:AD35"/>
    <mergeCell ref="AE35:AH35"/>
    <mergeCell ref="AI36:AL36"/>
    <mergeCell ref="AE56:AH57"/>
    <mergeCell ref="AI56:AL57"/>
    <mergeCell ref="AM56:AP57"/>
    <mergeCell ref="AQ56:AT56"/>
    <mergeCell ref="AU56:AX56"/>
    <mergeCell ref="AQ57:AR57"/>
    <mergeCell ref="AS57:AT57"/>
    <mergeCell ref="AU57:AV57"/>
    <mergeCell ref="AW57:AX57"/>
    <mergeCell ref="AM36:AP36"/>
    <mergeCell ref="AQ36:AT36"/>
    <mergeCell ref="AU36:AX36"/>
    <mergeCell ref="AM51:AP51"/>
    <mergeCell ref="AQ51:AT51"/>
    <mergeCell ref="AU51:AX51"/>
    <mergeCell ref="A37:F38"/>
    <mergeCell ref="G37:AX38"/>
    <mergeCell ref="A56:F60"/>
    <mergeCell ref="G56:O57"/>
    <mergeCell ref="P56:X57"/>
    <mergeCell ref="Y56:AA57"/>
    <mergeCell ref="AB56:AD57"/>
    <mergeCell ref="AQ54:AX54"/>
    <mergeCell ref="Y55:AA55"/>
    <mergeCell ref="AB55:AD55"/>
    <mergeCell ref="AE55:AH55"/>
    <mergeCell ref="AI55:AL55"/>
    <mergeCell ref="AM55:AP55"/>
    <mergeCell ref="AQ55:AX55"/>
    <mergeCell ref="G54:X55"/>
    <mergeCell ref="Y54:AA54"/>
    <mergeCell ref="AB54:AD54"/>
    <mergeCell ref="AE54:AH54"/>
    <mergeCell ref="AI54:AL54"/>
    <mergeCell ref="AM54:AP54"/>
    <mergeCell ref="AM58:AP58"/>
    <mergeCell ref="AQ58:AT58"/>
    <mergeCell ref="AU58:AX58"/>
    <mergeCell ref="Y59:AA59"/>
    <mergeCell ref="G65:AA67"/>
    <mergeCell ref="AB65:AX67"/>
    <mergeCell ref="AM59:AP59"/>
    <mergeCell ref="AQ59:AT59"/>
    <mergeCell ref="AU59:AX59"/>
    <mergeCell ref="G58:O60"/>
    <mergeCell ref="P58:X60"/>
    <mergeCell ref="Y60:AA60"/>
    <mergeCell ref="AB60:AD60"/>
    <mergeCell ref="AE60:AH60"/>
    <mergeCell ref="AI60:AL60"/>
    <mergeCell ref="AM60:AP60"/>
    <mergeCell ref="AQ60:AT60"/>
    <mergeCell ref="AU60:AX60"/>
    <mergeCell ref="W74:AA74"/>
    <mergeCell ref="AB74:AX74"/>
    <mergeCell ref="W75:AA75"/>
    <mergeCell ref="AB75:AX75"/>
    <mergeCell ref="C76:D78"/>
    <mergeCell ref="E76:F78"/>
    <mergeCell ref="G76:I76"/>
    <mergeCell ref="J76:T76"/>
    <mergeCell ref="U76:AX76"/>
    <mergeCell ref="G77:T77"/>
    <mergeCell ref="AG83:AX83"/>
    <mergeCell ref="C92:AC92"/>
    <mergeCell ref="AD92:AF92"/>
    <mergeCell ref="AG92:AX92"/>
    <mergeCell ref="C93:AC93"/>
    <mergeCell ref="U77:AX77"/>
    <mergeCell ref="G78:T78"/>
    <mergeCell ref="A79:AX79"/>
    <mergeCell ref="C80:AC80"/>
    <mergeCell ref="AD80:AF80"/>
    <mergeCell ref="AG80:AX80"/>
    <mergeCell ref="A73:B78"/>
    <mergeCell ref="C73:D75"/>
    <mergeCell ref="E73:F73"/>
    <mergeCell ref="G73:AX73"/>
    <mergeCell ref="E74:F75"/>
    <mergeCell ref="A84:B93"/>
    <mergeCell ref="C84:AC84"/>
    <mergeCell ref="AD84:AF84"/>
    <mergeCell ref="AG84:AX86"/>
    <mergeCell ref="C85:D86"/>
    <mergeCell ref="E85:AC85"/>
    <mergeCell ref="AD85:AF85"/>
    <mergeCell ref="E86:AC86"/>
    <mergeCell ref="AD86:AF86"/>
    <mergeCell ref="C87:AC87"/>
    <mergeCell ref="A81:B83"/>
    <mergeCell ref="C81:AC81"/>
    <mergeCell ref="AD81:AF81"/>
    <mergeCell ref="AG81:AX81"/>
    <mergeCell ref="C82:AC82"/>
    <mergeCell ref="AD82:AF82"/>
    <mergeCell ref="AG82:AX82"/>
    <mergeCell ref="C83:AC83"/>
    <mergeCell ref="AD83:AF83"/>
    <mergeCell ref="AD87:AF87"/>
    <mergeCell ref="AG87:AX87"/>
    <mergeCell ref="C88:AC88"/>
    <mergeCell ref="AD88:AF88"/>
    <mergeCell ref="AG88:AX88"/>
    <mergeCell ref="C89:AC89"/>
    <mergeCell ref="AD89:AF89"/>
    <mergeCell ref="AG89:AX89"/>
    <mergeCell ref="AG97:AX97"/>
    <mergeCell ref="A98:B100"/>
    <mergeCell ref="C98:AC98"/>
    <mergeCell ref="AD98:AF98"/>
    <mergeCell ref="AG98:AX100"/>
    <mergeCell ref="AD93:AF93"/>
    <mergeCell ref="AG93:AX93"/>
    <mergeCell ref="C90:AC90"/>
    <mergeCell ref="AD90:AF90"/>
    <mergeCell ref="AG90:AX90"/>
    <mergeCell ref="C91:AC91"/>
    <mergeCell ref="AD91:AF91"/>
    <mergeCell ref="AG91:AX91"/>
    <mergeCell ref="C100:D100"/>
    <mergeCell ref="E100:G100"/>
    <mergeCell ref="H100:I100"/>
    <mergeCell ref="J100:L100"/>
    <mergeCell ref="M100:N100"/>
    <mergeCell ref="O100:AF100"/>
    <mergeCell ref="O99:AF99"/>
    <mergeCell ref="C99:N99"/>
    <mergeCell ref="A94:B97"/>
    <mergeCell ref="C94:AC94"/>
    <mergeCell ref="AD94:AF94"/>
    <mergeCell ref="AG94:AX94"/>
    <mergeCell ref="C95:AC95"/>
    <mergeCell ref="AD95:AF95"/>
    <mergeCell ref="AG95:AX95"/>
    <mergeCell ref="C96:AC96"/>
    <mergeCell ref="AD96:AF96"/>
    <mergeCell ref="AG96:AX96"/>
    <mergeCell ref="C97:AC97"/>
    <mergeCell ref="AD97:AF97"/>
    <mergeCell ref="A108:E108"/>
    <mergeCell ref="F108:AX108"/>
    <mergeCell ref="A109:AX109"/>
    <mergeCell ref="A110:AX110"/>
    <mergeCell ref="A111:AX111"/>
    <mergeCell ref="A112:D112"/>
    <mergeCell ref="E112:P112"/>
    <mergeCell ref="Q112:AB112"/>
    <mergeCell ref="AC112:AN112"/>
    <mergeCell ref="AO112:AX112"/>
    <mergeCell ref="E113:P113"/>
    <mergeCell ref="Q113:AB113"/>
    <mergeCell ref="AC113:AN113"/>
    <mergeCell ref="AO113:AX113"/>
    <mergeCell ref="A114:D114"/>
    <mergeCell ref="E114:P114"/>
    <mergeCell ref="Q114:AB114"/>
    <mergeCell ref="AC114:AN114"/>
    <mergeCell ref="AO114:AX114"/>
    <mergeCell ref="A113:D113"/>
    <mergeCell ref="A115:D115"/>
    <mergeCell ref="E115:P115"/>
    <mergeCell ref="Q115:AB115"/>
    <mergeCell ref="AC115:AN115"/>
    <mergeCell ref="AO115:AX115"/>
    <mergeCell ref="A116:D116"/>
    <mergeCell ref="E116:P116"/>
    <mergeCell ref="Q116:AB116"/>
    <mergeCell ref="AC116:AN116"/>
    <mergeCell ref="AO116:AX116"/>
    <mergeCell ref="A119:D119"/>
    <mergeCell ref="E119:P119"/>
    <mergeCell ref="Q119:AB119"/>
    <mergeCell ref="AC119:AN119"/>
    <mergeCell ref="AO119:AX119"/>
    <mergeCell ref="A120:D120"/>
    <mergeCell ref="A117:D117"/>
    <mergeCell ref="E117:P117"/>
    <mergeCell ref="Q117:AB117"/>
    <mergeCell ref="AC117:AN117"/>
    <mergeCell ref="AO117:AX117"/>
    <mergeCell ref="A118:D118"/>
    <mergeCell ref="E118:P118"/>
    <mergeCell ref="Q118:AB118"/>
    <mergeCell ref="AC118:AN118"/>
    <mergeCell ref="AO118:AX118"/>
    <mergeCell ref="AA120:AB120"/>
    <mergeCell ref="AC120:AE120"/>
    <mergeCell ref="AG120:AH120"/>
    <mergeCell ref="AJ120:AK120"/>
    <mergeCell ref="AM120:AN120"/>
    <mergeCell ref="AO120:AP120"/>
    <mergeCell ref="A123:F142"/>
    <mergeCell ref="A143:F150"/>
    <mergeCell ref="G143:AB143"/>
    <mergeCell ref="AC143:AX143"/>
    <mergeCell ref="G144:K144"/>
    <mergeCell ref="L144:X144"/>
    <mergeCell ref="AA122:AB122"/>
    <mergeCell ref="AM121:AN121"/>
    <mergeCell ref="AO121:AP121"/>
    <mergeCell ref="AR121:AS121"/>
    <mergeCell ref="AU121:AV121"/>
    <mergeCell ref="A122:D122"/>
    <mergeCell ref="O122:P122"/>
    <mergeCell ref="U121:V121"/>
    <mergeCell ref="X121:Y121"/>
    <mergeCell ref="AA121:AB121"/>
    <mergeCell ref="AC121:AE121"/>
    <mergeCell ref="AG121:AH121"/>
    <mergeCell ref="AJ121:AK121"/>
    <mergeCell ref="A121:D121"/>
    <mergeCell ref="E121:G121"/>
    <mergeCell ref="I121:J121"/>
    <mergeCell ref="L121:M121"/>
    <mergeCell ref="O121:P121"/>
    <mergeCell ref="Y144:AB144"/>
    <mergeCell ref="AC144:AG144"/>
    <mergeCell ref="AH144:AT144"/>
    <mergeCell ref="AU144:AX144"/>
    <mergeCell ref="G145:K145"/>
    <mergeCell ref="L145:X145"/>
    <mergeCell ref="Y145:AB145"/>
    <mergeCell ref="AC145:AG145"/>
    <mergeCell ref="AH145:AT145"/>
    <mergeCell ref="AU145:AX145"/>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P155:AX155"/>
    <mergeCell ref="A156:B156"/>
    <mergeCell ref="C156:I156"/>
    <mergeCell ref="J156:O156"/>
    <mergeCell ref="P156:X156"/>
    <mergeCell ref="Y156:AB156"/>
    <mergeCell ref="AC156:AG156"/>
    <mergeCell ref="AH156:AK156"/>
    <mergeCell ref="AL156:AO156"/>
    <mergeCell ref="AP156:AX156"/>
    <mergeCell ref="A155:B155"/>
    <mergeCell ref="C155:I155"/>
    <mergeCell ref="J155:O155"/>
    <mergeCell ref="P155:X155"/>
    <mergeCell ref="Y155:AB155"/>
    <mergeCell ref="AC155:AG155"/>
    <mergeCell ref="AH155:AK155"/>
    <mergeCell ref="AL155:AO155"/>
    <mergeCell ref="A160:B160"/>
    <mergeCell ref="C160:I160"/>
    <mergeCell ref="J160:O160"/>
    <mergeCell ref="P160:X160"/>
    <mergeCell ref="Y160:AB160"/>
    <mergeCell ref="AC160:AG160"/>
    <mergeCell ref="AH160:AK160"/>
    <mergeCell ref="AL160:AO160"/>
    <mergeCell ref="A159:B159"/>
    <mergeCell ref="C159:I159"/>
    <mergeCell ref="J159:O159"/>
    <mergeCell ref="P159:X159"/>
    <mergeCell ref="Y159:AB159"/>
    <mergeCell ref="AC159:AG159"/>
    <mergeCell ref="AH159:AK159"/>
    <mergeCell ref="A39:A48"/>
    <mergeCell ref="A63:A72"/>
    <mergeCell ref="B63:F67"/>
    <mergeCell ref="AL164:AO164"/>
    <mergeCell ref="AP164:AX164"/>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0:AX160"/>
    <mergeCell ref="AL159:AO159"/>
    <mergeCell ref="AP159:AX159"/>
    <mergeCell ref="G63:AA64"/>
    <mergeCell ref="AB63:AX64"/>
    <mergeCell ref="Y58:AA58"/>
    <mergeCell ref="AB58:AD58"/>
    <mergeCell ref="AE58:AH58"/>
    <mergeCell ref="AI58:AL58"/>
    <mergeCell ref="B39:F43"/>
    <mergeCell ref="G39:AA40"/>
    <mergeCell ref="AB39:AX40"/>
    <mergeCell ref="G41:AA43"/>
    <mergeCell ref="AB41:AX43"/>
    <mergeCell ref="A61:F62"/>
    <mergeCell ref="G61:AX62"/>
    <mergeCell ref="B68:F72"/>
    <mergeCell ref="G68:O69"/>
    <mergeCell ref="P68:X69"/>
    <mergeCell ref="Y68:AA69"/>
    <mergeCell ref="AB68:AD69"/>
    <mergeCell ref="AE68:AH69"/>
    <mergeCell ref="AI68:AL69"/>
    <mergeCell ref="AM68:AP69"/>
    <mergeCell ref="AQ68:AT68"/>
    <mergeCell ref="AQ69:AR69"/>
    <mergeCell ref="AS69:AT69"/>
    <mergeCell ref="G70:O72"/>
    <mergeCell ref="P70:X72"/>
    <mergeCell ref="Y70:AA70"/>
    <mergeCell ref="AB70:AD70"/>
    <mergeCell ref="AE70:AH70"/>
    <mergeCell ref="AI70:AL70"/>
    <mergeCell ref="AM70:AP70"/>
    <mergeCell ref="AQ70:AT70"/>
    <mergeCell ref="Y71:AA71"/>
    <mergeCell ref="AB71:AD71"/>
    <mergeCell ref="AE71:AH71"/>
    <mergeCell ref="AI71:AL71"/>
    <mergeCell ref="AM71:AP71"/>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B44:F48"/>
    <mergeCell ref="G44:O45"/>
    <mergeCell ref="P44:X45"/>
    <mergeCell ref="Y44:AA45"/>
    <mergeCell ref="AB44:AD45"/>
    <mergeCell ref="AE44:AH45"/>
    <mergeCell ref="AI44:AL45"/>
    <mergeCell ref="AM44:AP45"/>
    <mergeCell ref="AQ44:AT44"/>
    <mergeCell ref="AU120:AV120"/>
    <mergeCell ref="AM47:AP47"/>
    <mergeCell ref="AQ47:AT47"/>
    <mergeCell ref="AU47:AX47"/>
    <mergeCell ref="Y48:AA48"/>
    <mergeCell ref="AB48:AD48"/>
    <mergeCell ref="AE48:AH48"/>
    <mergeCell ref="AI48:AL48"/>
    <mergeCell ref="AM48:AP48"/>
    <mergeCell ref="AQ48:AT48"/>
    <mergeCell ref="AU48:AX48"/>
    <mergeCell ref="AQ71:AT71"/>
    <mergeCell ref="AU71:AX71"/>
    <mergeCell ref="Y72:AA72"/>
    <mergeCell ref="AB72:AD72"/>
    <mergeCell ref="AE72:AH72"/>
    <mergeCell ref="AI72:AL72"/>
    <mergeCell ref="AM72:AP72"/>
    <mergeCell ref="AQ72:AT72"/>
    <mergeCell ref="AU72:AX72"/>
    <mergeCell ref="AU68:AX68"/>
    <mergeCell ref="AU69:AV69"/>
    <mergeCell ref="AW69:AX69"/>
    <mergeCell ref="AU70:AX70"/>
    <mergeCell ref="AQ122:AS122"/>
    <mergeCell ref="E120:G120"/>
    <mergeCell ref="I120:J120"/>
    <mergeCell ref="L120:M120"/>
    <mergeCell ref="O120:P120"/>
    <mergeCell ref="Q120:S120"/>
    <mergeCell ref="U120:V120"/>
    <mergeCell ref="X120:Y120"/>
    <mergeCell ref="AR120:AS120"/>
    <mergeCell ref="AM122:AN122"/>
    <mergeCell ref="AO122:AP122"/>
    <mergeCell ref="Q121:S121"/>
    <mergeCell ref="L122:N122"/>
    <mergeCell ref="X122:Z122"/>
    <mergeCell ref="AJ122:AL122"/>
    <mergeCell ref="E122:F122"/>
    <mergeCell ref="G122:I122"/>
    <mergeCell ref="J122:K122"/>
    <mergeCell ref="Q122:R122"/>
    <mergeCell ref="S122:U122"/>
    <mergeCell ref="V122:W122"/>
    <mergeCell ref="AC122:AD122"/>
    <mergeCell ref="AE122:AG122"/>
    <mergeCell ref="AH122:AI122"/>
  </mergeCells>
  <phoneticPr fontId="6"/>
  <conditionalFormatting sqref="P14:AQ14">
    <cfRule type="expression" dxfId="195" priority="905">
      <formula>IF(RIGHT(TEXT(P14,"0.#"),1)=".",FALSE,TRUE)</formula>
    </cfRule>
    <cfRule type="expression" dxfId="194" priority="906">
      <formula>IF(RIGHT(TEXT(P14,"0.#"),1)=".",TRUE,FALSE)</formula>
    </cfRule>
  </conditionalFormatting>
  <conditionalFormatting sqref="P18:AX18">
    <cfRule type="expression" dxfId="193" priority="903">
      <formula>IF(RIGHT(TEXT(P18,"0.#"),1)=".",FALSE,TRUE)</formula>
    </cfRule>
    <cfRule type="expression" dxfId="192" priority="904">
      <formula>IF(RIGHT(TEXT(P18,"0.#"),1)=".",TRUE,FALSE)</formula>
    </cfRule>
  </conditionalFormatting>
  <conditionalFormatting sqref="Y146">
    <cfRule type="expression" dxfId="191" priority="899">
      <formula>IF(RIGHT(TEXT(Y146,"0.#"),1)=".",FALSE,TRUE)</formula>
    </cfRule>
    <cfRule type="expression" dxfId="190" priority="900">
      <formula>IF(RIGHT(TEXT(Y146,"0.#"),1)=".",TRUE,FALSE)</formula>
    </cfRule>
  </conditionalFormatting>
  <conditionalFormatting sqref="Y149">
    <cfRule type="expression" dxfId="189" priority="879">
      <formula>IF(RIGHT(TEXT(Y149,"0.#"),1)=".",FALSE,TRUE)</formula>
    </cfRule>
    <cfRule type="expression" dxfId="188" priority="880">
      <formula>IF(RIGHT(TEXT(Y149,"0.#"),1)=".",TRUE,FALSE)</formula>
    </cfRule>
  </conditionalFormatting>
  <conditionalFormatting sqref="P16:AQ17 P15:AX15 P13:AX13">
    <cfRule type="expression" dxfId="187" priority="897">
      <formula>IF(RIGHT(TEXT(P13,"0.#"),1)=".",FALSE,TRUE)</formula>
    </cfRule>
    <cfRule type="expression" dxfId="186" priority="898">
      <formula>IF(RIGHT(TEXT(P13,"0.#"),1)=".",TRUE,FALSE)</formula>
    </cfRule>
  </conditionalFormatting>
  <conditionalFormatting sqref="P19:AJ19">
    <cfRule type="expression" dxfId="185" priority="895">
      <formula>IF(RIGHT(TEXT(P19,"0.#"),1)=".",FALSE,TRUE)</formula>
    </cfRule>
    <cfRule type="expression" dxfId="184" priority="896">
      <formula>IF(RIGHT(TEXT(P19,"0.#"),1)=".",TRUE,FALSE)</formula>
    </cfRule>
  </conditionalFormatting>
  <conditionalFormatting sqref="AE27 AQ27">
    <cfRule type="expression" dxfId="183" priority="893">
      <formula>IF(RIGHT(TEXT(AE27,"0.#"),1)=".",FALSE,TRUE)</formula>
    </cfRule>
    <cfRule type="expression" dxfId="182" priority="894">
      <formula>IF(RIGHT(TEXT(AE27,"0.#"),1)=".",TRUE,FALSE)</formula>
    </cfRule>
  </conditionalFormatting>
  <conditionalFormatting sqref="Y145">
    <cfRule type="expression" dxfId="181" priority="891">
      <formula>IF(RIGHT(TEXT(Y145,"0.#"),1)=".",FALSE,TRUE)</formula>
    </cfRule>
    <cfRule type="expression" dxfId="180" priority="892">
      <formula>IF(RIGHT(TEXT(Y145,"0.#"),1)=".",TRUE,FALSE)</formula>
    </cfRule>
  </conditionalFormatting>
  <conditionalFormatting sqref="AU146">
    <cfRule type="expression" dxfId="179" priority="887">
      <formula>IF(RIGHT(TEXT(AU146,"0.#"),1)=".",FALSE,TRUE)</formula>
    </cfRule>
    <cfRule type="expression" dxfId="178" priority="888">
      <formula>IF(RIGHT(TEXT(AU146,"0.#"),1)=".",TRUE,FALSE)</formula>
    </cfRule>
  </conditionalFormatting>
  <conditionalFormatting sqref="AU145">
    <cfRule type="expression" dxfId="177" priority="885">
      <formula>IF(RIGHT(TEXT(AU145,"0.#"),1)=".",FALSE,TRUE)</formula>
    </cfRule>
    <cfRule type="expression" dxfId="176" priority="886">
      <formula>IF(RIGHT(TEXT(AU145,"0.#"),1)=".",TRUE,FALSE)</formula>
    </cfRule>
  </conditionalFormatting>
  <conditionalFormatting sqref="Y150">
    <cfRule type="expression" dxfId="175" priority="881">
      <formula>IF(RIGHT(TEXT(Y150,"0.#"),1)=".",FALSE,TRUE)</formula>
    </cfRule>
    <cfRule type="expression" dxfId="174" priority="882">
      <formula>IF(RIGHT(TEXT(Y150,"0.#"),1)=".",TRUE,FALSE)</formula>
    </cfRule>
  </conditionalFormatting>
  <conditionalFormatting sqref="AU150">
    <cfRule type="expression" dxfId="173" priority="875">
      <formula>IF(RIGHT(TEXT(AU150,"0.#"),1)=".",FALSE,TRUE)</formula>
    </cfRule>
    <cfRule type="expression" dxfId="172" priority="876">
      <formula>IF(RIGHT(TEXT(AU150,"0.#"),1)=".",TRUE,FALSE)</formula>
    </cfRule>
  </conditionalFormatting>
  <conditionalFormatting sqref="AU149">
    <cfRule type="expression" dxfId="171" priority="873">
      <formula>IF(RIGHT(TEXT(AU149,"0.#"),1)=".",FALSE,TRUE)</formula>
    </cfRule>
    <cfRule type="expression" dxfId="170" priority="874">
      <formula>IF(RIGHT(TEXT(AU149,"0.#"),1)=".",TRUE,FALSE)</formula>
    </cfRule>
  </conditionalFormatting>
  <conditionalFormatting sqref="AI27">
    <cfRule type="expression" dxfId="169" priority="871">
      <formula>IF(RIGHT(TEXT(AI27,"0.#"),1)=".",FALSE,TRUE)</formula>
    </cfRule>
    <cfRule type="expression" dxfId="168" priority="872">
      <formula>IF(RIGHT(TEXT(AI27,"0.#"),1)=".",TRUE,FALSE)</formula>
    </cfRule>
  </conditionalFormatting>
  <conditionalFormatting sqref="AM27">
    <cfRule type="expression" dxfId="167" priority="869">
      <formula>IF(RIGHT(TEXT(AM27,"0.#"),1)=".",FALSE,TRUE)</formula>
    </cfRule>
    <cfRule type="expression" dxfId="166" priority="870">
      <formula>IF(RIGHT(TEXT(AM27,"0.#"),1)=".",TRUE,FALSE)</formula>
    </cfRule>
  </conditionalFormatting>
  <conditionalFormatting sqref="AE28">
    <cfRule type="expression" dxfId="165" priority="867">
      <formula>IF(RIGHT(TEXT(AE28,"0.#"),1)=".",FALSE,TRUE)</formula>
    </cfRule>
    <cfRule type="expression" dxfId="164" priority="868">
      <formula>IF(RIGHT(TEXT(AE28,"0.#"),1)=".",TRUE,FALSE)</formula>
    </cfRule>
  </conditionalFormatting>
  <conditionalFormatting sqref="AI28">
    <cfRule type="expression" dxfId="163" priority="865">
      <formula>IF(RIGHT(TEXT(AI28,"0.#"),1)=".",FALSE,TRUE)</formula>
    </cfRule>
    <cfRule type="expression" dxfId="162" priority="866">
      <formula>IF(RIGHT(TEXT(AI28,"0.#"),1)=".",TRUE,FALSE)</formula>
    </cfRule>
  </conditionalFormatting>
  <conditionalFormatting sqref="AM28">
    <cfRule type="expression" dxfId="161" priority="863">
      <formula>IF(RIGHT(TEXT(AM28,"0.#"),1)=".",FALSE,TRUE)</formula>
    </cfRule>
    <cfRule type="expression" dxfId="160" priority="864">
      <formula>IF(RIGHT(TEXT(AM28,"0.#"),1)=".",TRUE,FALSE)</formula>
    </cfRule>
  </conditionalFormatting>
  <conditionalFormatting sqref="AQ28">
    <cfRule type="expression" dxfId="159" priority="861">
      <formula>IF(RIGHT(TEXT(AQ28,"0.#"),1)=".",FALSE,TRUE)</formula>
    </cfRule>
    <cfRule type="expression" dxfId="158" priority="862">
      <formula>IF(RIGHT(TEXT(AQ28,"0.#"),1)=".",TRUE,FALSE)</formula>
    </cfRule>
  </conditionalFormatting>
  <conditionalFormatting sqref="AL156:AO156">
    <cfRule type="expression" dxfId="157" priority="823">
      <formula>IF(AND(AL156&gt;=0, RIGHT(TEXT(AL156,"0.#"),1)&lt;&gt;"."),TRUE,FALSE)</formula>
    </cfRule>
    <cfRule type="expression" dxfId="156" priority="824">
      <formula>IF(AND(AL156&gt;=0, RIGHT(TEXT(AL156,"0.#"),1)="."),TRUE,FALSE)</formula>
    </cfRule>
    <cfRule type="expression" dxfId="155" priority="825">
      <formula>IF(AND(AL156&lt;0, RIGHT(TEXT(AL156,"0.#"),1)&lt;&gt;"."),TRUE,FALSE)</formula>
    </cfRule>
    <cfRule type="expression" dxfId="154" priority="826">
      <formula>IF(AND(AL156&lt;0, RIGHT(TEXT(AL156,"0.#"),1)="."),TRUE,FALSE)</formula>
    </cfRule>
  </conditionalFormatting>
  <conditionalFormatting sqref="Y156">
    <cfRule type="expression" dxfId="153" priority="821">
      <formula>IF(RIGHT(TEXT(Y156,"0.#"),1)=".",FALSE,TRUE)</formula>
    </cfRule>
    <cfRule type="expression" dxfId="152" priority="822">
      <formula>IF(RIGHT(TEXT(Y156,"0.#"),1)=".",TRUE,FALSE)</formula>
    </cfRule>
  </conditionalFormatting>
  <conditionalFormatting sqref="Y160">
    <cfRule type="expression" dxfId="151" priority="753">
      <formula>IF(RIGHT(TEXT(Y160,"0.#"),1)=".",FALSE,TRUE)</formula>
    </cfRule>
    <cfRule type="expression" dxfId="150" priority="754">
      <formula>IF(RIGHT(TEXT(Y160,"0.#"),1)=".",TRUE,FALSE)</formula>
    </cfRule>
  </conditionalFormatting>
  <conditionalFormatting sqref="Y164">
    <cfRule type="expression" dxfId="149" priority="741">
      <formula>IF(RIGHT(TEXT(Y164,"0.#"),1)=".",FALSE,TRUE)</formula>
    </cfRule>
    <cfRule type="expression" dxfId="148" priority="742">
      <formula>IF(RIGHT(TEXT(Y164,"0.#"),1)=".",TRUE,FALSE)</formula>
    </cfRule>
  </conditionalFormatting>
  <conditionalFormatting sqref="W23">
    <cfRule type="expression" dxfId="147" priority="819">
      <formula>IF(RIGHT(TEXT(W23,"0.#"),1)=".",FALSE,TRUE)</formula>
    </cfRule>
    <cfRule type="expression" dxfId="146" priority="820">
      <formula>IF(RIGHT(TEXT(W23,"0.#"),1)=".",TRUE,FALSE)</formula>
    </cfRule>
  </conditionalFormatting>
  <conditionalFormatting sqref="P23">
    <cfRule type="expression" dxfId="145" priority="813">
      <formula>IF(RIGHT(TEXT(P23,"0.#"),1)=".",FALSE,TRUE)</formula>
    </cfRule>
    <cfRule type="expression" dxfId="144" priority="814">
      <formula>IF(RIGHT(TEXT(P23,"0.#"),1)=".",TRUE,FALSE)</formula>
    </cfRule>
  </conditionalFormatting>
  <conditionalFormatting sqref="AL160:AO160">
    <cfRule type="expression" dxfId="143" priority="755">
      <formula>IF(AND(AL160&gt;=0, RIGHT(TEXT(AL160,"0.#"),1)&lt;&gt;"."),TRUE,FALSE)</formula>
    </cfRule>
    <cfRule type="expression" dxfId="142" priority="756">
      <formula>IF(AND(AL160&gt;=0, RIGHT(TEXT(AL160,"0.#"),1)="."),TRUE,FALSE)</formula>
    </cfRule>
    <cfRule type="expression" dxfId="141" priority="757">
      <formula>IF(AND(AL160&lt;0, RIGHT(TEXT(AL160,"0.#"),1)&lt;&gt;"."),TRUE,FALSE)</formula>
    </cfRule>
    <cfRule type="expression" dxfId="140" priority="758">
      <formula>IF(AND(AL160&lt;0, RIGHT(TEXT(AL160,"0.#"),1)="."),TRUE,FALSE)</formula>
    </cfRule>
  </conditionalFormatting>
  <conditionalFormatting sqref="AL164:AO164">
    <cfRule type="expression" dxfId="139" priority="743">
      <formula>IF(AND(AL164&gt;=0, RIGHT(TEXT(AL164,"0.#"),1)&lt;&gt;"."),TRUE,FALSE)</formula>
    </cfRule>
    <cfRule type="expression" dxfId="138" priority="744">
      <formula>IF(AND(AL164&gt;=0, RIGHT(TEXT(AL164,"0.#"),1)="."),TRUE,FALSE)</formula>
    </cfRule>
    <cfRule type="expression" dxfId="137" priority="745">
      <formula>IF(AND(AL164&lt;0, RIGHT(TEXT(AL164,"0.#"),1)&lt;&gt;"."),TRUE,FALSE)</formula>
    </cfRule>
    <cfRule type="expression" dxfId="136" priority="746">
      <formula>IF(AND(AL164&lt;0, RIGHT(TEXT(AL164,"0.#"),1)="."),TRUE,FALSE)</formula>
    </cfRule>
  </conditionalFormatting>
  <conditionalFormatting sqref="AU28">
    <cfRule type="expression" dxfId="135" priority="677">
      <formula>IF(RIGHT(TEXT(AU28,"0.#"),1)=".",FALSE,TRUE)</formula>
    </cfRule>
    <cfRule type="expression" dxfId="134" priority="678">
      <formula>IF(RIGHT(TEXT(AU28,"0.#"),1)=".",TRUE,FALSE)</formula>
    </cfRule>
  </conditionalFormatting>
  <conditionalFormatting sqref="AU27">
    <cfRule type="expression" dxfId="133" priority="679">
      <formula>IF(RIGHT(TEXT(AU27,"0.#"),1)=".",FALSE,TRUE)</formula>
    </cfRule>
    <cfRule type="expression" dxfId="132" priority="680">
      <formula>IF(RIGHT(TEXT(AU27,"0.#"),1)=".",TRUE,FALSE)</formula>
    </cfRule>
  </conditionalFormatting>
  <conditionalFormatting sqref="P24:AC24">
    <cfRule type="expression" dxfId="131" priority="675">
      <formula>IF(RIGHT(TEXT(P24,"0.#"),1)=".",FALSE,TRUE)</formula>
    </cfRule>
    <cfRule type="expression" dxfId="130" priority="676">
      <formula>IF(RIGHT(TEXT(P24,"0.#"),1)=".",TRUE,FALSE)</formula>
    </cfRule>
  </conditionalFormatting>
  <conditionalFormatting sqref="AM36">
    <cfRule type="expression" dxfId="129" priority="657">
      <formula>IF(RIGHT(TEXT(AM36,"0.#"),1)=".",FALSE,TRUE)</formula>
    </cfRule>
    <cfRule type="expression" dxfId="128" priority="658">
      <formula>IF(RIGHT(TEXT(AM36,"0.#"),1)=".",TRUE,FALSE)</formula>
    </cfRule>
  </conditionalFormatting>
  <conditionalFormatting sqref="AM35">
    <cfRule type="expression" dxfId="127" priority="659">
      <formula>IF(RIGHT(TEXT(AM35,"0.#"),1)=".",FALSE,TRUE)</formula>
    </cfRule>
    <cfRule type="expression" dxfId="126" priority="660">
      <formula>IF(RIGHT(TEXT(AM35,"0.#"),1)=".",TRUE,FALSE)</formula>
    </cfRule>
  </conditionalFormatting>
  <conditionalFormatting sqref="AE34">
    <cfRule type="expression" dxfId="125" priority="673">
      <formula>IF(RIGHT(TEXT(AE34,"0.#"),1)=".",FALSE,TRUE)</formula>
    </cfRule>
    <cfRule type="expression" dxfId="124" priority="674">
      <formula>IF(RIGHT(TEXT(AE34,"0.#"),1)=".",TRUE,FALSE)</formula>
    </cfRule>
  </conditionalFormatting>
  <conditionalFormatting sqref="AQ34:AQ36">
    <cfRule type="expression" dxfId="123" priority="655">
      <formula>IF(RIGHT(TEXT(AQ34,"0.#"),1)=".",FALSE,TRUE)</formula>
    </cfRule>
    <cfRule type="expression" dxfId="122" priority="656">
      <formula>IF(RIGHT(TEXT(AQ34,"0.#"),1)=".",TRUE,FALSE)</formula>
    </cfRule>
  </conditionalFormatting>
  <conditionalFormatting sqref="AU34:AU36">
    <cfRule type="expression" dxfId="121" priority="653">
      <formula>IF(RIGHT(TEXT(AU34,"0.#"),1)=".",FALSE,TRUE)</formula>
    </cfRule>
    <cfRule type="expression" dxfId="120" priority="654">
      <formula>IF(RIGHT(TEXT(AU34,"0.#"),1)=".",TRUE,FALSE)</formula>
    </cfRule>
  </conditionalFormatting>
  <conditionalFormatting sqref="AI36">
    <cfRule type="expression" dxfId="119" priority="667">
      <formula>IF(RIGHT(TEXT(AI36,"0.#"),1)=".",FALSE,TRUE)</formula>
    </cfRule>
    <cfRule type="expression" dxfId="118" priority="668">
      <formula>IF(RIGHT(TEXT(AI36,"0.#"),1)=".",TRUE,FALSE)</formula>
    </cfRule>
  </conditionalFormatting>
  <conditionalFormatting sqref="AE35">
    <cfRule type="expression" dxfId="117" priority="671">
      <formula>IF(RIGHT(TEXT(AE35,"0.#"),1)=".",FALSE,TRUE)</formula>
    </cfRule>
    <cfRule type="expression" dxfId="116" priority="672">
      <formula>IF(RIGHT(TEXT(AE35,"0.#"),1)=".",TRUE,FALSE)</formula>
    </cfRule>
  </conditionalFormatting>
  <conditionalFormatting sqref="AE36">
    <cfRule type="expression" dxfId="115" priority="669">
      <formula>IF(RIGHT(TEXT(AE36,"0.#"),1)=".",FALSE,TRUE)</formula>
    </cfRule>
    <cfRule type="expression" dxfId="114" priority="670">
      <formula>IF(RIGHT(TEXT(AE36,"0.#"),1)=".",TRUE,FALSE)</formula>
    </cfRule>
  </conditionalFormatting>
  <conditionalFormatting sqref="AM34">
    <cfRule type="expression" dxfId="113" priority="661">
      <formula>IF(RIGHT(TEXT(AM34,"0.#"),1)=".",FALSE,TRUE)</formula>
    </cfRule>
    <cfRule type="expression" dxfId="112" priority="662">
      <formula>IF(RIGHT(TEXT(AM34,"0.#"),1)=".",TRUE,FALSE)</formula>
    </cfRule>
  </conditionalFormatting>
  <conditionalFormatting sqref="AI34">
    <cfRule type="expression" dxfId="111" priority="663">
      <formula>IF(RIGHT(TEXT(AI34,"0.#"),1)=".",FALSE,TRUE)</formula>
    </cfRule>
    <cfRule type="expression" dxfId="110" priority="664">
      <formula>IF(RIGHT(TEXT(AI34,"0.#"),1)=".",TRUE,FALSE)</formula>
    </cfRule>
  </conditionalFormatting>
  <conditionalFormatting sqref="AI35">
    <cfRule type="expression" dxfId="109" priority="665">
      <formula>IF(RIGHT(TEXT(AI35,"0.#"),1)=".",FALSE,TRUE)</formula>
    </cfRule>
    <cfRule type="expression" dxfId="108" priority="666">
      <formula>IF(RIGHT(TEXT(AI35,"0.#"),1)=".",TRUE,FALSE)</formula>
    </cfRule>
  </conditionalFormatting>
  <conditionalFormatting sqref="AM54">
    <cfRule type="expression" dxfId="107" priority="625">
      <formula>IF(RIGHT(TEXT(AM54,"0.#"),1)=".",FALSE,TRUE)</formula>
    </cfRule>
    <cfRule type="expression" dxfId="106" priority="626">
      <formula>IF(RIGHT(TEXT(AM54,"0.#"),1)=".",TRUE,FALSE)</formula>
    </cfRule>
  </conditionalFormatting>
  <conditionalFormatting sqref="AE55 AM55">
    <cfRule type="expression" dxfId="105" priority="623">
      <formula>IF(RIGHT(TEXT(AE55,"0.#"),1)=".",FALSE,TRUE)</formula>
    </cfRule>
    <cfRule type="expression" dxfId="104" priority="624">
      <formula>IF(RIGHT(TEXT(AE55,"0.#"),1)=".",TRUE,FALSE)</formula>
    </cfRule>
  </conditionalFormatting>
  <conditionalFormatting sqref="AI55">
    <cfRule type="expression" dxfId="103" priority="621">
      <formula>IF(RIGHT(TEXT(AI55,"0.#"),1)=".",FALSE,TRUE)</formula>
    </cfRule>
    <cfRule type="expression" dxfId="102" priority="622">
      <formula>IF(RIGHT(TEXT(AI55,"0.#"),1)=".",TRUE,FALSE)</formula>
    </cfRule>
  </conditionalFormatting>
  <conditionalFormatting sqref="AQ55">
    <cfRule type="expression" dxfId="101" priority="619">
      <formula>IF(RIGHT(TEXT(AQ55,"0.#"),1)=".",FALSE,TRUE)</formula>
    </cfRule>
    <cfRule type="expression" dxfId="100" priority="620">
      <formula>IF(RIGHT(TEXT(AQ55,"0.#"),1)=".",TRUE,FALSE)</formula>
    </cfRule>
  </conditionalFormatting>
  <conditionalFormatting sqref="AE54 AQ54">
    <cfRule type="expression" dxfId="99" priority="629">
      <formula>IF(RIGHT(TEXT(AE54,"0.#"),1)=".",FALSE,TRUE)</formula>
    </cfRule>
    <cfRule type="expression" dxfId="98" priority="630">
      <formula>IF(RIGHT(TEXT(AE54,"0.#"),1)=".",TRUE,FALSE)</formula>
    </cfRule>
  </conditionalFormatting>
  <conditionalFormatting sqref="AI54">
    <cfRule type="expression" dxfId="97" priority="627">
      <formula>IF(RIGHT(TEXT(AI54,"0.#"),1)=".",FALSE,TRUE)</formula>
    </cfRule>
    <cfRule type="expression" dxfId="96" priority="628">
      <formula>IF(RIGHT(TEXT(AI54,"0.#"),1)=".",TRUE,FALSE)</formula>
    </cfRule>
  </conditionalFormatting>
  <conditionalFormatting sqref="AE51 AQ51">
    <cfRule type="expression" dxfId="95" priority="617">
      <formula>IF(RIGHT(TEXT(AE51,"0.#"),1)=".",FALSE,TRUE)</formula>
    </cfRule>
    <cfRule type="expression" dxfId="94" priority="618">
      <formula>IF(RIGHT(TEXT(AE51,"0.#"),1)=".",TRUE,FALSE)</formula>
    </cfRule>
  </conditionalFormatting>
  <conditionalFormatting sqref="AI51">
    <cfRule type="expression" dxfId="93" priority="615">
      <formula>IF(RIGHT(TEXT(AI51,"0.#"),1)=".",FALSE,TRUE)</formula>
    </cfRule>
    <cfRule type="expression" dxfId="92" priority="616">
      <formula>IF(RIGHT(TEXT(AI51,"0.#"),1)=".",TRUE,FALSE)</formula>
    </cfRule>
  </conditionalFormatting>
  <conditionalFormatting sqref="AM51">
    <cfRule type="expression" dxfId="91" priority="613">
      <formula>IF(RIGHT(TEXT(AM51,"0.#"),1)=".",FALSE,TRUE)</formula>
    </cfRule>
    <cfRule type="expression" dxfId="90" priority="614">
      <formula>IF(RIGHT(TEXT(AM51,"0.#"),1)=".",TRUE,FALSE)</formula>
    </cfRule>
  </conditionalFormatting>
  <conditionalFormatting sqref="AE52">
    <cfRule type="expression" dxfId="89" priority="611">
      <formula>IF(RIGHT(TEXT(AE52,"0.#"),1)=".",FALSE,TRUE)</formula>
    </cfRule>
    <cfRule type="expression" dxfId="88" priority="612">
      <formula>IF(RIGHT(TEXT(AE52,"0.#"),1)=".",TRUE,FALSE)</formula>
    </cfRule>
  </conditionalFormatting>
  <conditionalFormatting sqref="AI52">
    <cfRule type="expression" dxfId="87" priority="609">
      <formula>IF(RIGHT(TEXT(AI52,"0.#"),1)=".",FALSE,TRUE)</formula>
    </cfRule>
    <cfRule type="expression" dxfId="86" priority="610">
      <formula>IF(RIGHT(TEXT(AI52,"0.#"),1)=".",TRUE,FALSE)</formula>
    </cfRule>
  </conditionalFormatting>
  <conditionalFormatting sqref="AM52">
    <cfRule type="expression" dxfId="85" priority="607">
      <formula>IF(RIGHT(TEXT(AM52,"0.#"),1)=".",FALSE,TRUE)</formula>
    </cfRule>
    <cfRule type="expression" dxfId="84" priority="608">
      <formula>IF(RIGHT(TEXT(AM52,"0.#"),1)=".",TRUE,FALSE)</formula>
    </cfRule>
  </conditionalFormatting>
  <conditionalFormatting sqref="AQ52">
    <cfRule type="expression" dxfId="83" priority="605">
      <formula>IF(RIGHT(TEXT(AQ52,"0.#"),1)=".",FALSE,TRUE)</formula>
    </cfRule>
    <cfRule type="expression" dxfId="82" priority="606">
      <formula>IF(RIGHT(TEXT(AQ52,"0.#"),1)=".",TRUE,FALSE)</formula>
    </cfRule>
  </conditionalFormatting>
  <conditionalFormatting sqref="AU51">
    <cfRule type="expression" dxfId="81" priority="603">
      <formula>IF(RIGHT(TEXT(AU51,"0.#"),1)=".",FALSE,TRUE)</formula>
    </cfRule>
    <cfRule type="expression" dxfId="80" priority="604">
      <formula>IF(RIGHT(TEXT(AU51,"0.#"),1)=".",TRUE,FALSE)</formula>
    </cfRule>
  </conditionalFormatting>
  <conditionalFormatting sqref="AU52">
    <cfRule type="expression" dxfId="79" priority="601">
      <formula>IF(RIGHT(TEXT(AU52,"0.#"),1)=".",FALSE,TRUE)</formula>
    </cfRule>
    <cfRule type="expression" dxfId="78" priority="602">
      <formula>IF(RIGHT(TEXT(AU52,"0.#"),1)=".",TRUE,FALSE)</formula>
    </cfRule>
  </conditionalFormatting>
  <conditionalFormatting sqref="AM30">
    <cfRule type="expression" dxfId="77" priority="541">
      <formula>IF(RIGHT(TEXT(AM30,"0.#"),1)=".",FALSE,TRUE)</formula>
    </cfRule>
    <cfRule type="expression" dxfId="76" priority="542">
      <formula>IF(RIGHT(TEXT(AM30,"0.#"),1)=".",TRUE,FALSE)</formula>
    </cfRule>
  </conditionalFormatting>
  <conditionalFormatting sqref="AE31 AM31">
    <cfRule type="expression" dxfId="75" priority="539">
      <formula>IF(RIGHT(TEXT(AE31,"0.#"),1)=".",FALSE,TRUE)</formula>
    </cfRule>
    <cfRule type="expression" dxfId="74" priority="540">
      <formula>IF(RIGHT(TEXT(AE31,"0.#"),1)=".",TRUE,FALSE)</formula>
    </cfRule>
  </conditionalFormatting>
  <conditionalFormatting sqref="AI31">
    <cfRule type="expression" dxfId="73" priority="537">
      <formula>IF(RIGHT(TEXT(AI31,"0.#"),1)=".",FALSE,TRUE)</formula>
    </cfRule>
    <cfRule type="expression" dxfId="72" priority="538">
      <formula>IF(RIGHT(TEXT(AI31,"0.#"),1)=".",TRUE,FALSE)</formula>
    </cfRule>
  </conditionalFormatting>
  <conditionalFormatting sqref="AQ31">
    <cfRule type="expression" dxfId="71" priority="535">
      <formula>IF(RIGHT(TEXT(AQ31,"0.#"),1)=".",FALSE,TRUE)</formula>
    </cfRule>
    <cfRule type="expression" dxfId="70" priority="536">
      <formula>IF(RIGHT(TEXT(AQ31,"0.#"),1)=".",TRUE,FALSE)</formula>
    </cfRule>
  </conditionalFormatting>
  <conditionalFormatting sqref="AE30 AQ30">
    <cfRule type="expression" dxfId="69" priority="545">
      <formula>IF(RIGHT(TEXT(AE30,"0.#"),1)=".",FALSE,TRUE)</formula>
    </cfRule>
    <cfRule type="expression" dxfId="68" priority="546">
      <formula>IF(RIGHT(TEXT(AE30,"0.#"),1)=".",TRUE,FALSE)</formula>
    </cfRule>
  </conditionalFormatting>
  <conditionalFormatting sqref="AI30">
    <cfRule type="expression" dxfId="67" priority="543">
      <formula>IF(RIGHT(TEXT(AI30,"0.#"),1)=".",FALSE,TRUE)</formula>
    </cfRule>
    <cfRule type="expression" dxfId="66" priority="544">
      <formula>IF(RIGHT(TEXT(AI30,"0.#"),1)=".",TRUE,FALSE)</formula>
    </cfRule>
  </conditionalFormatting>
  <conditionalFormatting sqref="AE58">
    <cfRule type="expression" dxfId="65" priority="497">
      <formula>IF(RIGHT(TEXT(AE58,"0.#"),1)=".",FALSE,TRUE)</formula>
    </cfRule>
    <cfRule type="expression" dxfId="64" priority="498">
      <formula>IF(RIGHT(TEXT(AE58,"0.#"),1)=".",TRUE,FALSE)</formula>
    </cfRule>
  </conditionalFormatting>
  <conditionalFormatting sqref="AM60">
    <cfRule type="expression" dxfId="63" priority="481">
      <formula>IF(RIGHT(TEXT(AM60,"0.#"),1)=".",FALSE,TRUE)</formula>
    </cfRule>
    <cfRule type="expression" dxfId="62" priority="482">
      <formula>IF(RIGHT(TEXT(AM60,"0.#"),1)=".",TRUE,FALSE)</formula>
    </cfRule>
  </conditionalFormatting>
  <conditionalFormatting sqref="AE59">
    <cfRule type="expression" dxfId="61" priority="495">
      <formula>IF(RIGHT(TEXT(AE59,"0.#"),1)=".",FALSE,TRUE)</formula>
    </cfRule>
    <cfRule type="expression" dxfId="60" priority="496">
      <formula>IF(RIGHT(TEXT(AE59,"0.#"),1)=".",TRUE,FALSE)</formula>
    </cfRule>
  </conditionalFormatting>
  <conditionalFormatting sqref="AE60">
    <cfRule type="expression" dxfId="59" priority="493">
      <formula>IF(RIGHT(TEXT(AE60,"0.#"),1)=".",FALSE,TRUE)</formula>
    </cfRule>
    <cfRule type="expression" dxfId="58" priority="494">
      <formula>IF(RIGHT(TEXT(AE60,"0.#"),1)=".",TRUE,FALSE)</formula>
    </cfRule>
  </conditionalFormatting>
  <conditionalFormatting sqref="AI60">
    <cfRule type="expression" dxfId="57" priority="491">
      <formula>IF(RIGHT(TEXT(AI60,"0.#"),1)=".",FALSE,TRUE)</formula>
    </cfRule>
    <cfRule type="expression" dxfId="56" priority="492">
      <formula>IF(RIGHT(TEXT(AI60,"0.#"),1)=".",TRUE,FALSE)</formula>
    </cfRule>
  </conditionalFormatting>
  <conditionalFormatting sqref="AI59">
    <cfRule type="expression" dxfId="55" priority="489">
      <formula>IF(RIGHT(TEXT(AI59,"0.#"),1)=".",FALSE,TRUE)</formula>
    </cfRule>
    <cfRule type="expression" dxfId="54" priority="490">
      <formula>IF(RIGHT(TEXT(AI59,"0.#"),1)=".",TRUE,FALSE)</formula>
    </cfRule>
  </conditionalFormatting>
  <conditionalFormatting sqref="AI58">
    <cfRule type="expression" dxfId="53" priority="487">
      <formula>IF(RIGHT(TEXT(AI58,"0.#"),1)=".",FALSE,TRUE)</formula>
    </cfRule>
    <cfRule type="expression" dxfId="52" priority="488">
      <formula>IF(RIGHT(TEXT(AI58,"0.#"),1)=".",TRUE,FALSE)</formula>
    </cfRule>
  </conditionalFormatting>
  <conditionalFormatting sqref="AM58">
    <cfRule type="expression" dxfId="51" priority="485">
      <formula>IF(RIGHT(TEXT(AM58,"0.#"),1)=".",FALSE,TRUE)</formula>
    </cfRule>
    <cfRule type="expression" dxfId="50" priority="486">
      <formula>IF(RIGHT(TEXT(AM58,"0.#"),1)=".",TRUE,FALSE)</formula>
    </cfRule>
  </conditionalFormatting>
  <conditionalFormatting sqref="AM59">
    <cfRule type="expression" dxfId="49" priority="483">
      <formula>IF(RIGHT(TEXT(AM59,"0.#"),1)=".",FALSE,TRUE)</formula>
    </cfRule>
    <cfRule type="expression" dxfId="48" priority="484">
      <formula>IF(RIGHT(TEXT(AM59,"0.#"),1)=".",TRUE,FALSE)</formula>
    </cfRule>
  </conditionalFormatting>
  <conditionalFormatting sqref="AQ58:AQ60">
    <cfRule type="expression" dxfId="47" priority="479">
      <formula>IF(RIGHT(TEXT(AQ58,"0.#"),1)=".",FALSE,TRUE)</formula>
    </cfRule>
    <cfRule type="expression" dxfId="46" priority="480">
      <formula>IF(RIGHT(TEXT(AQ58,"0.#"),1)=".",TRUE,FALSE)</formula>
    </cfRule>
  </conditionalFormatting>
  <conditionalFormatting sqref="AU58:AU60">
    <cfRule type="expression" dxfId="45" priority="477">
      <formula>IF(RIGHT(TEXT(AU58,"0.#"),1)=".",FALSE,TRUE)</formula>
    </cfRule>
    <cfRule type="expression" dxfId="44" priority="478">
      <formula>IF(RIGHT(TEXT(AU58,"0.#"),1)=".",TRUE,FALSE)</formula>
    </cfRule>
  </conditionalFormatting>
  <conditionalFormatting sqref="AE70">
    <cfRule type="expression" dxfId="43" priority="197">
      <formula>IF(RIGHT(TEXT(AE70,"0.#"),1)=".",FALSE,TRUE)</formula>
    </cfRule>
    <cfRule type="expression" dxfId="42" priority="198">
      <formula>IF(RIGHT(TEXT(AE70,"0.#"),1)=".",TRUE,FALSE)</formula>
    </cfRule>
  </conditionalFormatting>
  <conditionalFormatting sqref="AE71">
    <cfRule type="expression" dxfId="41" priority="195">
      <formula>IF(RIGHT(TEXT(AE71,"0.#"),1)=".",FALSE,TRUE)</formula>
    </cfRule>
    <cfRule type="expression" dxfId="40" priority="196">
      <formula>IF(RIGHT(TEXT(AE71,"0.#"),1)=".",TRUE,FALSE)</formula>
    </cfRule>
  </conditionalFormatting>
  <conditionalFormatting sqref="AM70">
    <cfRule type="expression" dxfId="39" priority="185">
      <formula>IF(RIGHT(TEXT(AM70,"0.#"),1)=".",FALSE,TRUE)</formula>
    </cfRule>
    <cfRule type="expression" dxfId="38" priority="186">
      <formula>IF(RIGHT(TEXT(AM70,"0.#"),1)=".",TRUE,FALSE)</formula>
    </cfRule>
  </conditionalFormatting>
  <conditionalFormatting sqref="AE72">
    <cfRule type="expression" dxfId="37" priority="193">
      <formula>IF(RIGHT(TEXT(AE72,"0.#"),1)=".",FALSE,TRUE)</formula>
    </cfRule>
    <cfRule type="expression" dxfId="36" priority="194">
      <formula>IF(RIGHT(TEXT(AE72,"0.#"),1)=".",TRUE,FALSE)</formula>
    </cfRule>
  </conditionalFormatting>
  <conditionalFormatting sqref="AI72">
    <cfRule type="expression" dxfId="35" priority="191">
      <formula>IF(RIGHT(TEXT(AI72,"0.#"),1)=".",FALSE,TRUE)</formula>
    </cfRule>
    <cfRule type="expression" dxfId="34" priority="192">
      <formula>IF(RIGHT(TEXT(AI72,"0.#"),1)=".",TRUE,FALSE)</formula>
    </cfRule>
  </conditionalFormatting>
  <conditionalFormatting sqref="AI71">
    <cfRule type="expression" dxfId="33" priority="189">
      <formula>IF(RIGHT(TEXT(AI71,"0.#"),1)=".",FALSE,TRUE)</formula>
    </cfRule>
    <cfRule type="expression" dxfId="32" priority="190">
      <formula>IF(RIGHT(TEXT(AI71,"0.#"),1)=".",TRUE,FALSE)</formula>
    </cfRule>
  </conditionalFormatting>
  <conditionalFormatting sqref="AI70">
    <cfRule type="expression" dxfId="31" priority="187">
      <formula>IF(RIGHT(TEXT(AI70,"0.#"),1)=".",FALSE,TRUE)</formula>
    </cfRule>
    <cfRule type="expression" dxfId="30" priority="188">
      <formula>IF(RIGHT(TEXT(AI70,"0.#"),1)=".",TRUE,FALSE)</formula>
    </cfRule>
  </conditionalFormatting>
  <conditionalFormatting sqref="AM71">
    <cfRule type="expression" dxfId="29" priority="183">
      <formula>IF(RIGHT(TEXT(AM71,"0.#"),1)=".",FALSE,TRUE)</formula>
    </cfRule>
    <cfRule type="expression" dxfId="28" priority="184">
      <formula>IF(RIGHT(TEXT(AM71,"0.#"),1)=".",TRUE,FALSE)</formula>
    </cfRule>
  </conditionalFormatting>
  <conditionalFormatting sqref="AM72">
    <cfRule type="expression" dxfId="27" priority="181">
      <formula>IF(RIGHT(TEXT(AM72,"0.#"),1)=".",FALSE,TRUE)</formula>
    </cfRule>
    <cfRule type="expression" dxfId="26" priority="182">
      <formula>IF(RIGHT(TEXT(AM72,"0.#"),1)=".",TRUE,FALSE)</formula>
    </cfRule>
  </conditionalFormatting>
  <conditionalFormatting sqref="AQ70:AQ72">
    <cfRule type="expression" dxfId="25" priority="179">
      <formula>IF(RIGHT(TEXT(AQ70,"0.#"),1)=".",FALSE,TRUE)</formula>
    </cfRule>
    <cfRule type="expression" dxfId="24" priority="180">
      <formula>IF(RIGHT(TEXT(AQ70,"0.#"),1)=".",TRUE,FALSE)</formula>
    </cfRule>
  </conditionalFormatting>
  <conditionalFormatting sqref="AU70:AU72">
    <cfRule type="expression" dxfId="23" priority="177">
      <formula>IF(RIGHT(TEXT(AU70,"0.#"),1)=".",FALSE,TRUE)</formula>
    </cfRule>
    <cfRule type="expression" dxfId="22" priority="178">
      <formula>IF(RIGHT(TEXT(AU70,"0.#"),1)=".",TRUE,FALSE)</formula>
    </cfRule>
  </conditionalFormatting>
  <conditionalFormatting sqref="AE46">
    <cfRule type="expression" dxfId="21" priority="21">
      <formula>IF(RIGHT(TEXT(AE46,"0.#"),1)=".",FALSE,TRUE)</formula>
    </cfRule>
    <cfRule type="expression" dxfId="20" priority="22">
      <formula>IF(RIGHT(TEXT(AE46,"0.#"),1)=".",TRUE,FALSE)</formula>
    </cfRule>
  </conditionalFormatting>
  <conditionalFormatting sqref="AE47">
    <cfRule type="expression" dxfId="19" priority="19">
      <formula>IF(RIGHT(TEXT(AE47,"0.#"),1)=".",FALSE,TRUE)</formula>
    </cfRule>
    <cfRule type="expression" dxfId="18" priority="20">
      <formula>IF(RIGHT(TEXT(AE47,"0.#"),1)=".",TRUE,FALSE)</formula>
    </cfRule>
  </conditionalFormatting>
  <conditionalFormatting sqref="AM46">
    <cfRule type="expression" dxfId="17" priority="9">
      <formula>IF(RIGHT(TEXT(AM46,"0.#"),1)=".",FALSE,TRUE)</formula>
    </cfRule>
    <cfRule type="expression" dxfId="16" priority="10">
      <formula>IF(RIGHT(TEXT(AM46,"0.#"),1)=".",TRUE,FALSE)</formula>
    </cfRule>
  </conditionalFormatting>
  <conditionalFormatting sqref="AE48">
    <cfRule type="expression" dxfId="15" priority="17">
      <formula>IF(RIGHT(TEXT(AE48,"0.#"),1)=".",FALSE,TRUE)</formula>
    </cfRule>
    <cfRule type="expression" dxfId="14" priority="18">
      <formula>IF(RIGHT(TEXT(AE48,"0.#"),1)=".",TRUE,FALSE)</formula>
    </cfRule>
  </conditionalFormatting>
  <conditionalFormatting sqref="AI48">
    <cfRule type="expression" dxfId="13" priority="15">
      <formula>IF(RIGHT(TEXT(AI48,"0.#"),1)=".",FALSE,TRUE)</formula>
    </cfRule>
    <cfRule type="expression" dxfId="12" priority="16">
      <formula>IF(RIGHT(TEXT(AI48,"0.#"),1)=".",TRUE,FALSE)</formula>
    </cfRule>
  </conditionalFormatting>
  <conditionalFormatting sqref="AI47">
    <cfRule type="expression" dxfId="11" priority="13">
      <formula>IF(RIGHT(TEXT(AI47,"0.#"),1)=".",FALSE,TRUE)</formula>
    </cfRule>
    <cfRule type="expression" dxfId="10" priority="14">
      <formula>IF(RIGHT(TEXT(AI47,"0.#"),1)=".",TRUE,FALSE)</formula>
    </cfRule>
  </conditionalFormatting>
  <conditionalFormatting sqref="AI46">
    <cfRule type="expression" dxfId="9" priority="11">
      <formula>IF(RIGHT(TEXT(AI46,"0.#"),1)=".",FALSE,TRUE)</formula>
    </cfRule>
    <cfRule type="expression" dxfId="8" priority="12">
      <formula>IF(RIGHT(TEXT(AI46,"0.#"),1)=".",TRUE,FALSE)</formula>
    </cfRule>
  </conditionalFormatting>
  <conditionalFormatting sqref="AM47">
    <cfRule type="expression" dxfId="7" priority="7">
      <formula>IF(RIGHT(TEXT(AM47,"0.#"),1)=".",FALSE,TRUE)</formula>
    </cfRule>
    <cfRule type="expression" dxfId="6" priority="8">
      <formula>IF(RIGHT(TEXT(AM47,"0.#"),1)=".",TRUE,FALSE)</formula>
    </cfRule>
  </conditionalFormatting>
  <conditionalFormatting sqref="AM48">
    <cfRule type="expression" dxfId="5" priority="5">
      <formula>IF(RIGHT(TEXT(AM48,"0.#"),1)=".",FALSE,TRUE)</formula>
    </cfRule>
    <cfRule type="expression" dxfId="4" priority="6">
      <formula>IF(RIGHT(TEXT(AM48,"0.#"),1)=".",TRUE,FALSE)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6">
    <dataValidation type="whole" allowBlank="1" showInputMessage="1" showErrorMessage="1" sqref="O120:P121 AX120:AX122 AA120:AB121 AM120:AN121">
      <formula1>0</formula1>
      <formula2>99</formula2>
    </dataValidation>
    <dataValidation type="whole" allowBlank="1" showInputMessage="1" showErrorMessage="1" sqref="AJ120:AK121 X120:Y121 AJ122 L120:L122 M120:M121 X122 AU120:AV121 J10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6:E106">
      <formula1>T行政事業レビュー推進チームの所見</formula1>
    </dataValidation>
    <dataValidation type="custom" imeMode="disabled" allowBlank="1" showInputMessage="1" showErrorMessage="1" sqref="AH156:AK156 AH160:AK160 AH164:AK164">
      <formula1>OR(AND(MOD(IF(ISNUMBER(AH156), AH156, 0.5),1)=0, 0&lt;=AH156), AH156="-")</formula1>
    </dataValidation>
    <dataValidation type="whole" imeMode="disabled" allowBlank="1" showInputMessage="1" showErrorMessage="1" sqref="AW2:AX2">
      <formula1>0</formula1>
      <formula2>99</formula2>
    </dataValidation>
    <dataValidation type="list" allowBlank="1" showInputMessage="1" showErrorMessage="1" sqref="A108:E108">
      <formula1>T所見を踏まえた改善点</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sqref="S5:X5">
      <formula1>T終了年度</formula1>
    </dataValidation>
    <dataValidation type="list" allowBlank="1" showInputMessage="1" showErrorMessage="1" sqref="H100:I100">
      <formula1>T事業番号</formula1>
    </dataValidation>
    <dataValidation type="custom" imeMode="disabled" allowBlank="1" showInputMessage="1" showErrorMessage="1" sqref="AY23 AQ45:AR45 P13:AX13 AR15:AX15 P14:AQ18 AR18:AX18 P19:AJ19 Y145:AB145 AU145:AX145 Y149:AB149 AU149:AX149 Y156:AB156 AL156:AO156 Y160:AB160 AL160:AO160 Y164:AB164 AL164:AO164 AQ33:AR33 AU33:AX33 AE34:AX36 AE54:AX54 AE27:AX28 AE30:AX30 AQ57:AR57 AU57:AX57 AE58:AX60 AE51:AX52 AU69:AX69 AE70:AX72 AQ69:AR69 AU45:AX45 AE46:AX48 P23:AC24">
      <formula1>OR(ISNUMBER(P13), P13="-")</formula1>
    </dataValidation>
    <dataValidation type="list" allowBlank="1" showInputMessage="1" showErrorMessage="1" sqref="Q122:R122 AC122:AD122 AO122:AP122">
      <formula1>$U$42</formula1>
    </dataValidation>
    <dataValidation type="custom" allowBlank="1" showInputMessage="1" showErrorMessage="1" errorTitle="法人番号チェック" error="法人番号は13桁の数字で入力してください。" sqref="J164:O164 J160:O160 J156:O156">
      <formula1>OR(J156="-",AND(LEN(J156)=13,IFERROR(SEARCH("-",J156),"")="",IFERROR(SEARCH(".",J156),"")="",ISNUMBER(J156)))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8" max="16383" man="1"/>
    <brk id="152"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U121:V121 I121:J121 AG121:AH121 AR121:AS121</xm:sqref>
        </x14:dataValidation>
        <x14:dataValidation type="list" allowBlank="1" showInputMessage="1" showErrorMessage="1">
          <x14:formula1>
            <xm:f>入力規則等!$U$40:$U$42</xm:f>
          </x14:formula1>
          <xm:sqref>AG120:AH120 U120:V120 I120:J120 AR120:AS120</xm:sqref>
        </x14:dataValidation>
        <x14:dataValidation type="list" allowBlank="1" showInputMessage="1" showErrorMessage="1">
          <x14:formula1>
            <xm:f>入力規則等!$AG$2:$AG$13</xm:f>
          </x14:formula1>
          <xm:sqref>AC156:AG156 AC160:AG160 AC164:AG164</xm:sqref>
        </x14:dataValidation>
        <x14:dataValidation type="list" allowBlank="1" showInputMessage="1" showErrorMessage="1">
          <x14:formula1>
            <xm:f>入力規則等!$AI$2:$AI$8</xm:f>
          </x14:formula1>
          <xm:sqref>J76:T76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AO120:AP121 Q120:S121 AC120:AE121 E120:G121</xm:sqref>
        </x14:dataValidation>
        <x14:dataValidation type="list" allowBlank="1" showInputMessage="1" showErrorMessage="1">
          <x14:formula1>
            <xm:f>入力規則等!$U$48</xm:f>
          </x14:formula1>
          <xm:sqref>E122:F122</xm:sqref>
        </x14:dataValidation>
        <x14:dataValidation type="list" allowBlank="1" showInputMessage="1" showErrorMessage="1">
          <x14:formula1>
            <xm:f>入力規則等!$U$13:$U$35</xm:f>
          </x14:formula1>
          <xm:sqref>AJ2:AM2 E100:G100 AE122:AG122 G122:I122 AQ122:AS122 S122:U122</xm:sqref>
        </x14:dataValidation>
        <x14:dataValidation type="list" allowBlank="1" showInputMessage="1" showErrorMessage="1">
          <x14:formula1>
            <xm:f>入力規則等!$U$56:$U$58</xm:f>
          </x14:formula1>
          <xm:sqref>J122:K122 AT122:AU122 AH122:AI122 V122:W122</xm:sqref>
        </x14:dataValidation>
        <x14:dataValidation type="list" allowBlank="1" showInputMessage="1" showErrorMessage="1">
          <x14:formula1>
            <xm:f>入力規則等!$U$49</xm:f>
          </x14:formula1>
          <xm:sqref>C100:D100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389</v>
      </c>
      <c r="AA1" s="27" t="s">
        <v>77</v>
      </c>
      <c r="AB1" s="27" t="s">
        <v>390</v>
      </c>
      <c r="AC1" s="27" t="s">
        <v>31</v>
      </c>
      <c r="AD1" s="26"/>
      <c r="AE1" s="27" t="s">
        <v>43</v>
      </c>
      <c r="AF1" s="28"/>
      <c r="AG1" s="40" t="s">
        <v>172</v>
      </c>
      <c r="AI1" s="40" t="s">
        <v>175</v>
      </c>
      <c r="AK1" s="40" t="s">
        <v>179</v>
      </c>
      <c r="AM1" s="57"/>
      <c r="AN1" s="57"/>
      <c r="AP1" s="26" t="s">
        <v>217</v>
      </c>
    </row>
    <row r="2" spans="1:42" ht="13.5" customHeight="1" x14ac:dyDescent="0.15">
      <c r="A2" s="14" t="s">
        <v>80</v>
      </c>
      <c r="B2" s="15"/>
      <c r="C2" s="13" t="str">
        <f>IF(B2="","",A2)</f>
        <v/>
      </c>
      <c r="D2" s="13" t="str">
        <f>IF(C2="","",IF(D1&lt;&gt;"",CONCATENATE(D1,"、",C2),C2))</f>
        <v/>
      </c>
      <c r="F2" s="12" t="s">
        <v>67</v>
      </c>
      <c r="G2" s="17" t="s">
        <v>593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2">
        <v>21</v>
      </c>
      <c r="W2" s="30" t="s">
        <v>165</v>
      </c>
      <c r="Y2" s="30" t="s">
        <v>63</v>
      </c>
      <c r="Z2" s="30" t="s">
        <v>63</v>
      </c>
      <c r="AA2" s="65" t="s">
        <v>259</v>
      </c>
      <c r="AB2" s="65" t="s">
        <v>484</v>
      </c>
      <c r="AC2" s="66" t="s">
        <v>129</v>
      </c>
      <c r="AD2" s="26"/>
      <c r="AE2" s="32" t="s">
        <v>161</v>
      </c>
      <c r="AF2" s="28"/>
      <c r="AG2" s="42" t="s">
        <v>225</v>
      </c>
      <c r="AI2" s="40" t="s">
        <v>256</v>
      </c>
      <c r="AK2" s="40" t="s">
        <v>180</v>
      </c>
      <c r="AM2" s="57"/>
      <c r="AN2" s="57"/>
      <c r="AP2" s="42"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593</v>
      </c>
      <c r="R3" s="13" t="str">
        <f t="shared" ref="R3:R8" si="3">IF(Q3="","",P3)</f>
        <v>委託・請負</v>
      </c>
      <c r="S3" s="13" t="str">
        <f t="shared" ref="S3:S8" si="4">IF(R3="",S2,IF(S2&lt;&gt;"",CONCATENATE(S2,"、",R3),R3))</f>
        <v>委託・請負</v>
      </c>
      <c r="T3" s="13"/>
      <c r="U3" s="30" t="s">
        <v>515</v>
      </c>
      <c r="W3" s="30" t="s">
        <v>140</v>
      </c>
      <c r="Y3" s="30" t="s">
        <v>64</v>
      </c>
      <c r="Z3" s="30" t="s">
        <v>391</v>
      </c>
      <c r="AA3" s="65" t="s">
        <v>357</v>
      </c>
      <c r="AB3" s="65" t="s">
        <v>485</v>
      </c>
      <c r="AC3" s="66" t="s">
        <v>130</v>
      </c>
      <c r="AD3" s="26"/>
      <c r="AE3" s="32" t="s">
        <v>162</v>
      </c>
      <c r="AF3" s="28"/>
      <c r="AG3" s="42" t="s">
        <v>226</v>
      </c>
      <c r="AI3" s="40" t="s">
        <v>174</v>
      </c>
      <c r="AK3" s="40" t="str">
        <f>CHAR(CODE(AK2)+1)</f>
        <v>B</v>
      </c>
      <c r="AM3" s="57"/>
      <c r="AN3" s="57"/>
      <c r="AP3" s="42"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571</v>
      </c>
      <c r="W4" s="30" t="s">
        <v>141</v>
      </c>
      <c r="Y4" s="30" t="s">
        <v>264</v>
      </c>
      <c r="Z4" s="30" t="s">
        <v>392</v>
      </c>
      <c r="AA4" s="65" t="s">
        <v>358</v>
      </c>
      <c r="AB4" s="65" t="s">
        <v>486</v>
      </c>
      <c r="AC4" s="65" t="s">
        <v>131</v>
      </c>
      <c r="AD4" s="26"/>
      <c r="AE4" s="32" t="s">
        <v>163</v>
      </c>
      <c r="AF4" s="28"/>
      <c r="AG4" s="42" t="s">
        <v>227</v>
      </c>
      <c r="AI4" s="40" t="s">
        <v>176</v>
      </c>
      <c r="AK4" s="40" t="str">
        <f t="shared" ref="AK4:AK49" si="7">CHAR(CODE(AK3)+1)</f>
        <v>C</v>
      </c>
      <c r="AM4" s="57"/>
      <c r="AN4" s="57"/>
      <c r="AP4" s="42"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539</v>
      </c>
      <c r="Y5" s="30" t="s">
        <v>265</v>
      </c>
      <c r="Z5" s="30" t="s">
        <v>393</v>
      </c>
      <c r="AA5" s="65" t="s">
        <v>359</v>
      </c>
      <c r="AB5" s="65" t="s">
        <v>487</v>
      </c>
      <c r="AC5" s="65" t="s">
        <v>164</v>
      </c>
      <c r="AD5" s="29"/>
      <c r="AE5" s="32" t="s">
        <v>237</v>
      </c>
      <c r="AF5" s="28"/>
      <c r="AG5" s="42" t="s">
        <v>228</v>
      </c>
      <c r="AI5" s="40" t="s">
        <v>262</v>
      </c>
      <c r="AK5" s="40" t="str">
        <f t="shared" si="7"/>
        <v>D</v>
      </c>
      <c r="AP5" s="42"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239</v>
      </c>
      <c r="W6" s="30" t="s">
        <v>541</v>
      </c>
      <c r="Y6" s="30" t="s">
        <v>266</v>
      </c>
      <c r="Z6" s="30" t="s">
        <v>394</v>
      </c>
      <c r="AA6" s="65" t="s">
        <v>360</v>
      </c>
      <c r="AB6" s="65" t="s">
        <v>488</v>
      </c>
      <c r="AC6" s="65" t="s">
        <v>132</v>
      </c>
      <c r="AD6" s="29"/>
      <c r="AE6" s="32" t="s">
        <v>235</v>
      </c>
      <c r="AF6" s="28"/>
      <c r="AG6" s="42" t="s">
        <v>229</v>
      </c>
      <c r="AI6" s="40" t="s">
        <v>263</v>
      </c>
      <c r="AK6" s="40" t="str">
        <f>CHAR(CODE(AK5)+1)</f>
        <v>E</v>
      </c>
      <c r="AP6" s="42"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267</v>
      </c>
      <c r="Z7" s="30" t="s">
        <v>395</v>
      </c>
      <c r="AA7" s="65" t="s">
        <v>361</v>
      </c>
      <c r="AB7" s="65" t="s">
        <v>489</v>
      </c>
      <c r="AC7" s="29"/>
      <c r="AD7" s="29"/>
      <c r="AE7" s="30" t="s">
        <v>132</v>
      </c>
      <c r="AF7" s="28"/>
      <c r="AG7" s="42" t="s">
        <v>230</v>
      </c>
      <c r="AH7" s="60"/>
      <c r="AI7" s="42" t="s">
        <v>252</v>
      </c>
      <c r="AK7" s="40" t="str">
        <f>CHAR(CODE(AK6)+1)</f>
        <v>F</v>
      </c>
      <c r="AP7" s="42"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260</v>
      </c>
      <c r="W8" s="30" t="s">
        <v>143</v>
      </c>
      <c r="Y8" s="30" t="s">
        <v>268</v>
      </c>
      <c r="Z8" s="30" t="s">
        <v>396</v>
      </c>
      <c r="AA8" s="65" t="s">
        <v>362</v>
      </c>
      <c r="AB8" s="65" t="s">
        <v>490</v>
      </c>
      <c r="AC8" s="29"/>
      <c r="AD8" s="29"/>
      <c r="AE8" s="29"/>
      <c r="AF8" s="28"/>
      <c r="AG8" s="42" t="s">
        <v>231</v>
      </c>
      <c r="AI8" s="40" t="s">
        <v>253</v>
      </c>
      <c r="AK8" s="40" t="str">
        <f t="shared" si="7"/>
        <v>G</v>
      </c>
      <c r="AP8" s="42"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0" t="s">
        <v>261</v>
      </c>
      <c r="W9" s="30" t="s">
        <v>144</v>
      </c>
      <c r="Y9" s="30" t="s">
        <v>269</v>
      </c>
      <c r="Z9" s="30" t="s">
        <v>397</v>
      </c>
      <c r="AA9" s="65" t="s">
        <v>363</v>
      </c>
      <c r="AB9" s="65" t="s">
        <v>491</v>
      </c>
      <c r="AC9" s="29"/>
      <c r="AD9" s="29"/>
      <c r="AE9" s="29"/>
      <c r="AF9" s="28"/>
      <c r="AG9" s="42" t="s">
        <v>232</v>
      </c>
      <c r="AI9" s="56"/>
      <c r="AK9" s="40" t="str">
        <f t="shared" si="7"/>
        <v>H</v>
      </c>
      <c r="AP9" s="42" t="s">
        <v>232</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委託・請負</v>
      </c>
      <c r="Q10" s="19"/>
      <c r="T10" s="13"/>
      <c r="W10" s="30" t="s">
        <v>145</v>
      </c>
      <c r="Y10" s="30" t="s">
        <v>270</v>
      </c>
      <c r="Z10" s="30" t="s">
        <v>398</v>
      </c>
      <c r="AA10" s="65" t="s">
        <v>364</v>
      </c>
      <c r="AB10" s="65" t="s">
        <v>492</v>
      </c>
      <c r="AC10" s="29"/>
      <c r="AD10" s="29"/>
      <c r="AE10" s="29"/>
      <c r="AF10" s="28"/>
      <c r="AG10" s="42" t="s">
        <v>220</v>
      </c>
      <c r="AK10" s="40" t="str">
        <f t="shared" si="7"/>
        <v>I</v>
      </c>
      <c r="AP10" s="40"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593</v>
      </c>
      <c r="M11" s="13" t="str">
        <f t="shared" si="2"/>
        <v>その他の事項経費</v>
      </c>
      <c r="N11" s="13" t="str">
        <f t="shared" si="6"/>
        <v>その他の事項経費</v>
      </c>
      <c r="O11" s="13"/>
      <c r="P11" s="13"/>
      <c r="Q11" s="19"/>
      <c r="T11" s="13"/>
      <c r="W11" s="30" t="s">
        <v>568</v>
      </c>
      <c r="Y11" s="30" t="s">
        <v>271</v>
      </c>
      <c r="Z11" s="30" t="s">
        <v>399</v>
      </c>
      <c r="AA11" s="65" t="s">
        <v>365</v>
      </c>
      <c r="AB11" s="65" t="s">
        <v>493</v>
      </c>
      <c r="AC11" s="29"/>
      <c r="AD11" s="29"/>
      <c r="AE11" s="29"/>
      <c r="AF11" s="28"/>
      <c r="AG11" s="40" t="s">
        <v>223</v>
      </c>
      <c r="AK11" s="40"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516</v>
      </c>
      <c r="W12" s="30" t="s">
        <v>146</v>
      </c>
      <c r="Y12" s="30" t="s">
        <v>272</v>
      </c>
      <c r="Z12" s="30" t="s">
        <v>400</v>
      </c>
      <c r="AA12" s="65" t="s">
        <v>366</v>
      </c>
      <c r="AB12" s="65" t="s">
        <v>494</v>
      </c>
      <c r="AC12" s="29"/>
      <c r="AD12" s="29"/>
      <c r="AE12" s="29"/>
      <c r="AF12" s="28"/>
      <c r="AG12" s="40" t="s">
        <v>221</v>
      </c>
      <c r="AK12" s="40"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273</v>
      </c>
      <c r="Z13" s="30" t="s">
        <v>401</v>
      </c>
      <c r="AA13" s="65" t="s">
        <v>367</v>
      </c>
      <c r="AB13" s="65" t="s">
        <v>495</v>
      </c>
      <c r="AC13" s="29"/>
      <c r="AD13" s="29"/>
      <c r="AE13" s="29"/>
      <c r="AF13" s="28"/>
      <c r="AG13" s="40" t="s">
        <v>222</v>
      </c>
      <c r="AK13" s="40"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517</v>
      </c>
      <c r="W14" s="30" t="s">
        <v>148</v>
      </c>
      <c r="Y14" s="30" t="s">
        <v>274</v>
      </c>
      <c r="Z14" s="30" t="s">
        <v>402</v>
      </c>
      <c r="AA14" s="65" t="s">
        <v>368</v>
      </c>
      <c r="AB14" s="65" t="s">
        <v>496</v>
      </c>
      <c r="AC14" s="29"/>
      <c r="AD14" s="29"/>
      <c r="AE14" s="29"/>
      <c r="AF14" s="28"/>
      <c r="AG14" s="56"/>
      <c r="AK14" s="40"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518</v>
      </c>
      <c r="W15" s="30" t="s">
        <v>149</v>
      </c>
      <c r="Y15" s="30" t="s">
        <v>275</v>
      </c>
      <c r="Z15" s="30" t="s">
        <v>403</v>
      </c>
      <c r="AA15" s="65" t="s">
        <v>369</v>
      </c>
      <c r="AB15" s="65" t="s">
        <v>497</v>
      </c>
      <c r="AC15" s="29"/>
      <c r="AD15" s="29"/>
      <c r="AE15" s="29"/>
      <c r="AF15" s="28"/>
      <c r="AG15" s="57"/>
      <c r="AK15" s="40"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519</v>
      </c>
      <c r="W16" s="30" t="s">
        <v>150</v>
      </c>
      <c r="Y16" s="30" t="s">
        <v>276</v>
      </c>
      <c r="Z16" s="30" t="s">
        <v>404</v>
      </c>
      <c r="AA16" s="65" t="s">
        <v>370</v>
      </c>
      <c r="AB16" s="65" t="s">
        <v>498</v>
      </c>
      <c r="AC16" s="29"/>
      <c r="AD16" s="29"/>
      <c r="AE16" s="29"/>
      <c r="AF16" s="28"/>
      <c r="AG16" s="57"/>
      <c r="AK16" s="40"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537</v>
      </c>
      <c r="W17" s="30" t="s">
        <v>151</v>
      </c>
      <c r="Y17" s="30" t="s">
        <v>277</v>
      </c>
      <c r="Z17" s="30" t="s">
        <v>405</v>
      </c>
      <c r="AA17" s="65" t="s">
        <v>371</v>
      </c>
      <c r="AB17" s="65" t="s">
        <v>499</v>
      </c>
      <c r="AC17" s="29"/>
      <c r="AD17" s="29"/>
      <c r="AE17" s="29"/>
      <c r="AF17" s="28"/>
      <c r="AG17" s="57"/>
      <c r="AK17" s="40"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520</v>
      </c>
      <c r="W18" s="30" t="s">
        <v>152</v>
      </c>
      <c r="Y18" s="30" t="s">
        <v>278</v>
      </c>
      <c r="Z18" s="30" t="s">
        <v>406</v>
      </c>
      <c r="AA18" s="65" t="s">
        <v>372</v>
      </c>
      <c r="AB18" s="65" t="s">
        <v>500</v>
      </c>
      <c r="AC18" s="29"/>
      <c r="AD18" s="29"/>
      <c r="AE18" s="29"/>
      <c r="AF18" s="28"/>
      <c r="AK18" s="40"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521</v>
      </c>
      <c r="W19" s="30" t="s">
        <v>153</v>
      </c>
      <c r="Y19" s="30" t="s">
        <v>279</v>
      </c>
      <c r="Z19" s="30" t="s">
        <v>407</v>
      </c>
      <c r="AA19" s="65" t="s">
        <v>373</v>
      </c>
      <c r="AB19" s="65" t="s">
        <v>501</v>
      </c>
      <c r="AC19" s="29"/>
      <c r="AD19" s="29"/>
      <c r="AE19" s="29"/>
      <c r="AF19" s="28"/>
      <c r="AK19" s="40" t="str">
        <f t="shared" si="7"/>
        <v>R</v>
      </c>
    </row>
    <row r="20" spans="1:37" ht="13.5" customHeight="1" x14ac:dyDescent="0.15">
      <c r="A20" s="14" t="s">
        <v>199</v>
      </c>
      <c r="B20" s="15" t="s">
        <v>593</v>
      </c>
      <c r="C20" s="13" t="str">
        <f t="shared" si="9"/>
        <v>地方創生</v>
      </c>
      <c r="D20" s="13" t="str">
        <f t="shared" si="8"/>
        <v>地方創生</v>
      </c>
      <c r="F20" s="18" t="s">
        <v>197</v>
      </c>
      <c r="G20" s="17"/>
      <c r="H20" s="13" t="str">
        <f t="shared" si="1"/>
        <v/>
      </c>
      <c r="I20" s="13" t="str">
        <f t="shared" si="5"/>
        <v>一般会計</v>
      </c>
      <c r="K20" s="13"/>
      <c r="L20" s="13"/>
      <c r="O20" s="13"/>
      <c r="P20" s="13"/>
      <c r="Q20" s="19"/>
      <c r="T20" s="13"/>
      <c r="U20" s="30" t="s">
        <v>522</v>
      </c>
      <c r="W20" s="30" t="s">
        <v>154</v>
      </c>
      <c r="Y20" s="30" t="s">
        <v>280</v>
      </c>
      <c r="Z20" s="30" t="s">
        <v>408</v>
      </c>
      <c r="AA20" s="65" t="s">
        <v>374</v>
      </c>
      <c r="AB20" s="65" t="s">
        <v>502</v>
      </c>
      <c r="AC20" s="29"/>
      <c r="AD20" s="29"/>
      <c r="AE20" s="29"/>
      <c r="AF20" s="28"/>
      <c r="AK20" s="40" t="str">
        <f t="shared" si="7"/>
        <v>S</v>
      </c>
    </row>
    <row r="21" spans="1:37" ht="13.5" customHeight="1" x14ac:dyDescent="0.15">
      <c r="A21" s="14" t="s">
        <v>200</v>
      </c>
      <c r="B21" s="15"/>
      <c r="C21" s="13" t="str">
        <f t="shared" si="9"/>
        <v/>
      </c>
      <c r="D21" s="13" t="str">
        <f t="shared" si="8"/>
        <v>地方創生</v>
      </c>
      <c r="F21" s="18" t="s">
        <v>121</v>
      </c>
      <c r="G21" s="17"/>
      <c r="H21" s="13" t="str">
        <f t="shared" si="1"/>
        <v/>
      </c>
      <c r="I21" s="13" t="str">
        <f t="shared" si="5"/>
        <v>一般会計</v>
      </c>
      <c r="K21" s="13"/>
      <c r="L21" s="13"/>
      <c r="O21" s="13"/>
      <c r="P21" s="13"/>
      <c r="Q21" s="19"/>
      <c r="T21" s="13"/>
      <c r="U21" s="30" t="s">
        <v>523</v>
      </c>
      <c r="W21" s="30" t="s">
        <v>155</v>
      </c>
      <c r="Y21" s="30" t="s">
        <v>281</v>
      </c>
      <c r="Z21" s="30" t="s">
        <v>409</v>
      </c>
      <c r="AA21" s="65" t="s">
        <v>375</v>
      </c>
      <c r="AB21" s="65" t="s">
        <v>503</v>
      </c>
      <c r="AC21" s="29"/>
      <c r="AD21" s="29"/>
      <c r="AE21" s="29"/>
      <c r="AF21" s="28"/>
      <c r="AK21" s="40" t="str">
        <f t="shared" si="7"/>
        <v>T</v>
      </c>
    </row>
    <row r="22" spans="1:37" ht="13.5" customHeight="1" x14ac:dyDescent="0.15">
      <c r="A22" s="14" t="s">
        <v>201</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0" t="s">
        <v>570</v>
      </c>
      <c r="W22" s="30" t="s">
        <v>156</v>
      </c>
      <c r="Y22" s="30" t="s">
        <v>282</v>
      </c>
      <c r="Z22" s="30" t="s">
        <v>410</v>
      </c>
      <c r="AA22" s="65" t="s">
        <v>376</v>
      </c>
      <c r="AB22" s="65" t="s">
        <v>504</v>
      </c>
      <c r="AC22" s="29"/>
      <c r="AD22" s="29"/>
      <c r="AE22" s="29"/>
      <c r="AF22" s="28"/>
      <c r="AK22" s="40" t="str">
        <f t="shared" si="7"/>
        <v>U</v>
      </c>
    </row>
    <row r="23" spans="1:37" ht="13.5" customHeight="1" x14ac:dyDescent="0.15">
      <c r="A23" s="63" t="s">
        <v>254</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0" t="s">
        <v>524</v>
      </c>
      <c r="W23" s="30" t="s">
        <v>157</v>
      </c>
      <c r="Y23" s="30" t="s">
        <v>283</v>
      </c>
      <c r="Z23" s="30" t="s">
        <v>411</v>
      </c>
      <c r="AA23" s="65" t="s">
        <v>377</v>
      </c>
      <c r="AB23" s="65" t="s">
        <v>505</v>
      </c>
      <c r="AC23" s="29"/>
      <c r="AD23" s="29"/>
      <c r="AE23" s="29"/>
      <c r="AF23" s="28"/>
      <c r="AK23" s="40" t="str">
        <f t="shared" si="7"/>
        <v>V</v>
      </c>
    </row>
    <row r="24" spans="1:37" ht="13.5" customHeight="1" x14ac:dyDescent="0.15">
      <c r="A24" s="74"/>
      <c r="B24" s="61"/>
      <c r="F24" s="18" t="s">
        <v>257</v>
      </c>
      <c r="G24" s="17"/>
      <c r="H24" s="13" t="str">
        <f t="shared" si="1"/>
        <v/>
      </c>
      <c r="I24" s="13" t="str">
        <f t="shared" si="5"/>
        <v>一般会計</v>
      </c>
      <c r="K24" s="13"/>
      <c r="L24" s="13"/>
      <c r="O24" s="13"/>
      <c r="P24" s="13"/>
      <c r="Q24" s="19"/>
      <c r="T24" s="13"/>
      <c r="U24" s="30" t="s">
        <v>525</v>
      </c>
      <c r="W24" s="30" t="s">
        <v>158</v>
      </c>
      <c r="Y24" s="30" t="s">
        <v>284</v>
      </c>
      <c r="Z24" s="30" t="s">
        <v>412</v>
      </c>
      <c r="AA24" s="65" t="s">
        <v>378</v>
      </c>
      <c r="AB24" s="65" t="s">
        <v>506</v>
      </c>
      <c r="AC24" s="29"/>
      <c r="AD24" s="29"/>
      <c r="AE24" s="29"/>
      <c r="AF24" s="28"/>
      <c r="AK24" s="40"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0" t="s">
        <v>526</v>
      </c>
      <c r="W25" s="55"/>
      <c r="Y25" s="30" t="s">
        <v>285</v>
      </c>
      <c r="Z25" s="30" t="s">
        <v>413</v>
      </c>
      <c r="AA25" s="65" t="s">
        <v>379</v>
      </c>
      <c r="AB25" s="65" t="s">
        <v>507</v>
      </c>
      <c r="AC25" s="29"/>
      <c r="AD25" s="29"/>
      <c r="AE25" s="29"/>
      <c r="AF25" s="28"/>
      <c r="AK25" s="40"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0" t="s">
        <v>527</v>
      </c>
      <c r="Y26" s="30" t="s">
        <v>286</v>
      </c>
      <c r="Z26" s="30" t="s">
        <v>414</v>
      </c>
      <c r="AA26" s="65" t="s">
        <v>380</v>
      </c>
      <c r="AB26" s="65" t="s">
        <v>508</v>
      </c>
      <c r="AC26" s="29"/>
      <c r="AD26" s="29"/>
      <c r="AE26" s="29"/>
      <c r="AF26" s="28"/>
      <c r="AK26" s="40" t="str">
        <f t="shared" si="7"/>
        <v>Y</v>
      </c>
    </row>
    <row r="27" spans="1:37" ht="13.5" customHeight="1" x14ac:dyDescent="0.15">
      <c r="A27" s="13" t="str">
        <f>IF(D23="", "-", D23)</f>
        <v>地方創生</v>
      </c>
      <c r="B27" s="13"/>
      <c r="F27" s="18" t="s">
        <v>126</v>
      </c>
      <c r="G27" s="17"/>
      <c r="H27" s="13" t="str">
        <f t="shared" si="1"/>
        <v/>
      </c>
      <c r="I27" s="13" t="str">
        <f t="shared" si="5"/>
        <v>一般会計</v>
      </c>
      <c r="K27" s="13"/>
      <c r="L27" s="13"/>
      <c r="O27" s="13"/>
      <c r="P27" s="13"/>
      <c r="Q27" s="19"/>
      <c r="T27" s="13"/>
      <c r="U27" s="30" t="s">
        <v>528</v>
      </c>
      <c r="Y27" s="30" t="s">
        <v>287</v>
      </c>
      <c r="Z27" s="30" t="s">
        <v>415</v>
      </c>
      <c r="AA27" s="65" t="s">
        <v>381</v>
      </c>
      <c r="AB27" s="65" t="s">
        <v>509</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529</v>
      </c>
      <c r="Y28" s="30" t="s">
        <v>288</v>
      </c>
      <c r="Z28" s="30" t="s">
        <v>416</v>
      </c>
      <c r="AA28" s="65" t="s">
        <v>382</v>
      </c>
      <c r="AB28" s="65" t="s">
        <v>510</v>
      </c>
      <c r="AC28" s="29"/>
      <c r="AD28" s="29"/>
      <c r="AE28" s="29"/>
      <c r="AF28" s="28"/>
      <c r="AK28" s="40"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530</v>
      </c>
      <c r="Y29" s="30" t="s">
        <v>289</v>
      </c>
      <c r="Z29" s="30" t="s">
        <v>417</v>
      </c>
      <c r="AA29" s="65" t="s">
        <v>383</v>
      </c>
      <c r="AB29" s="65" t="s">
        <v>511</v>
      </c>
      <c r="AC29" s="29"/>
      <c r="AD29" s="29"/>
      <c r="AE29" s="29"/>
      <c r="AF29" s="28"/>
      <c r="AK29" s="40"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531</v>
      </c>
      <c r="Y30" s="30" t="s">
        <v>290</v>
      </c>
      <c r="Z30" s="30" t="s">
        <v>418</v>
      </c>
      <c r="AA30" s="65" t="s">
        <v>384</v>
      </c>
      <c r="AB30" s="65" t="s">
        <v>512</v>
      </c>
      <c r="AC30" s="29"/>
      <c r="AD30" s="29"/>
      <c r="AE30" s="29"/>
      <c r="AF30" s="28"/>
      <c r="AK30" s="40"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532</v>
      </c>
      <c r="Y31" s="30" t="s">
        <v>291</v>
      </c>
      <c r="Z31" s="30" t="s">
        <v>419</v>
      </c>
      <c r="AA31" s="65" t="s">
        <v>385</v>
      </c>
      <c r="AB31" s="65" t="s">
        <v>513</v>
      </c>
      <c r="AC31" s="29"/>
      <c r="AD31" s="29"/>
      <c r="AE31" s="29"/>
      <c r="AF31" s="28"/>
      <c r="AK31" s="40"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533</v>
      </c>
      <c r="Y32" s="30" t="s">
        <v>292</v>
      </c>
      <c r="Z32" s="30" t="s">
        <v>420</v>
      </c>
      <c r="AA32" s="65" t="s">
        <v>65</v>
      </c>
      <c r="AB32" s="65" t="s">
        <v>65</v>
      </c>
      <c r="AC32" s="29"/>
      <c r="AD32" s="29"/>
      <c r="AE32" s="29"/>
      <c r="AF32" s="28"/>
      <c r="AK32" s="40"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534</v>
      </c>
      <c r="Y33" s="30" t="s">
        <v>293</v>
      </c>
      <c r="Z33" s="30" t="s">
        <v>421</v>
      </c>
      <c r="AA33" s="55"/>
      <c r="AB33" s="29"/>
      <c r="AC33" s="29"/>
      <c r="AD33" s="29"/>
      <c r="AE33" s="29"/>
      <c r="AF33" s="28"/>
      <c r="AK33" s="40"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535</v>
      </c>
      <c r="Y34" s="30" t="s">
        <v>294</v>
      </c>
      <c r="Z34" s="30" t="s">
        <v>422</v>
      </c>
      <c r="AB34" s="29"/>
      <c r="AC34" s="29"/>
      <c r="AD34" s="29"/>
      <c r="AE34" s="29"/>
      <c r="AF34" s="28"/>
      <c r="AK34" s="40"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536</v>
      </c>
      <c r="Y35" s="30" t="s">
        <v>295</v>
      </c>
      <c r="Z35" s="30" t="s">
        <v>423</v>
      </c>
      <c r="AC35" s="29"/>
      <c r="AF35" s="28"/>
      <c r="AK35" s="40"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296</v>
      </c>
      <c r="Z36" s="30" t="s">
        <v>424</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297</v>
      </c>
      <c r="Z37" s="30" t="s">
        <v>425</v>
      </c>
      <c r="AF37" s="28"/>
      <c r="AK37" s="40" t="str">
        <f t="shared" si="7"/>
        <v>j</v>
      </c>
    </row>
    <row r="38" spans="1:37" x14ac:dyDescent="0.15">
      <c r="A38" s="13"/>
      <c r="B38" s="13"/>
      <c r="F38" s="13"/>
      <c r="G38" s="19"/>
      <c r="K38" s="13"/>
      <c r="L38" s="13"/>
      <c r="O38" s="13"/>
      <c r="P38" s="13"/>
      <c r="Q38" s="19"/>
      <c r="T38" s="13"/>
      <c r="Y38" s="30" t="s">
        <v>298</v>
      </c>
      <c r="Z38" s="30" t="s">
        <v>426</v>
      </c>
      <c r="AF38" s="28"/>
      <c r="AK38" s="40" t="str">
        <f t="shared" si="7"/>
        <v>k</v>
      </c>
    </row>
    <row r="39" spans="1:37" x14ac:dyDescent="0.15">
      <c r="A39" s="13"/>
      <c r="B39" s="13"/>
      <c r="F39" s="13" t="str">
        <f>I37</f>
        <v>一般会計</v>
      </c>
      <c r="G39" s="19"/>
      <c r="K39" s="13"/>
      <c r="L39" s="13"/>
      <c r="O39" s="13"/>
      <c r="P39" s="13"/>
      <c r="Q39" s="19"/>
      <c r="T39" s="13"/>
      <c r="U39" s="30" t="s">
        <v>538</v>
      </c>
      <c r="Y39" s="30" t="s">
        <v>299</v>
      </c>
      <c r="Z39" s="30" t="s">
        <v>427</v>
      </c>
      <c r="AF39" s="28"/>
      <c r="AK39" s="40" t="str">
        <f t="shared" si="7"/>
        <v>l</v>
      </c>
    </row>
    <row r="40" spans="1:37" x14ac:dyDescent="0.15">
      <c r="A40" s="13"/>
      <c r="B40" s="13"/>
      <c r="F40" s="13"/>
      <c r="G40" s="19"/>
      <c r="K40" s="13"/>
      <c r="L40" s="13"/>
      <c r="O40" s="13"/>
      <c r="P40" s="13"/>
      <c r="Q40" s="19"/>
      <c r="T40" s="13"/>
      <c r="U40" s="30"/>
      <c r="Y40" s="30" t="s">
        <v>300</v>
      </c>
      <c r="Z40" s="30" t="s">
        <v>428</v>
      </c>
      <c r="AF40" s="28"/>
      <c r="AK40" s="40" t="str">
        <f t="shared" si="7"/>
        <v>m</v>
      </c>
    </row>
    <row r="41" spans="1:37" x14ac:dyDescent="0.15">
      <c r="A41" s="13"/>
      <c r="B41" s="13"/>
      <c r="F41" s="13"/>
      <c r="G41" s="19"/>
      <c r="K41" s="13"/>
      <c r="L41" s="13"/>
      <c r="O41" s="13"/>
      <c r="P41" s="13"/>
      <c r="Q41" s="19"/>
      <c r="T41" s="13"/>
      <c r="U41" s="30" t="s">
        <v>240</v>
      </c>
      <c r="Y41" s="30" t="s">
        <v>301</v>
      </c>
      <c r="Z41" s="30" t="s">
        <v>429</v>
      </c>
      <c r="AF41" s="28"/>
      <c r="AK41" s="40" t="str">
        <f t="shared" si="7"/>
        <v>n</v>
      </c>
    </row>
    <row r="42" spans="1:37" x14ac:dyDescent="0.15">
      <c r="A42" s="13"/>
      <c r="B42" s="13"/>
      <c r="F42" s="13"/>
      <c r="G42" s="19"/>
      <c r="K42" s="13"/>
      <c r="L42" s="13"/>
      <c r="O42" s="13"/>
      <c r="P42" s="13"/>
      <c r="Q42" s="19"/>
      <c r="T42" s="13"/>
      <c r="U42" s="30" t="s">
        <v>250</v>
      </c>
      <c r="Y42" s="30" t="s">
        <v>302</v>
      </c>
      <c r="Z42" s="30" t="s">
        <v>430</v>
      </c>
      <c r="AF42" s="28"/>
      <c r="AK42" s="40" t="str">
        <f t="shared" si="7"/>
        <v>o</v>
      </c>
    </row>
    <row r="43" spans="1:37" x14ac:dyDescent="0.15">
      <c r="A43" s="13"/>
      <c r="B43" s="13"/>
      <c r="F43" s="13"/>
      <c r="G43" s="19"/>
      <c r="K43" s="13"/>
      <c r="L43" s="13"/>
      <c r="O43" s="13"/>
      <c r="P43" s="13"/>
      <c r="Q43" s="19"/>
      <c r="T43" s="13"/>
      <c r="Y43" s="30" t="s">
        <v>303</v>
      </c>
      <c r="Z43" s="30" t="s">
        <v>431</v>
      </c>
      <c r="AF43" s="28"/>
      <c r="AK43" s="40" t="str">
        <f t="shared" si="7"/>
        <v>p</v>
      </c>
    </row>
    <row r="44" spans="1:37" x14ac:dyDescent="0.15">
      <c r="A44" s="13"/>
      <c r="B44" s="13"/>
      <c r="F44" s="13"/>
      <c r="G44" s="19"/>
      <c r="K44" s="13"/>
      <c r="L44" s="13"/>
      <c r="O44" s="13"/>
      <c r="P44" s="13"/>
      <c r="Q44" s="19"/>
      <c r="T44" s="13"/>
      <c r="Y44" s="30" t="s">
        <v>304</v>
      </c>
      <c r="Z44" s="30" t="s">
        <v>432</v>
      </c>
      <c r="AF44" s="28"/>
      <c r="AK44" s="40" t="str">
        <f t="shared" si="7"/>
        <v>q</v>
      </c>
    </row>
    <row r="45" spans="1:37" x14ac:dyDescent="0.15">
      <c r="A45" s="13"/>
      <c r="B45" s="13"/>
      <c r="F45" s="13"/>
      <c r="G45" s="19"/>
      <c r="K45" s="13"/>
      <c r="L45" s="13"/>
      <c r="O45" s="13"/>
      <c r="P45" s="13"/>
      <c r="Q45" s="19"/>
      <c r="T45" s="13"/>
      <c r="U45" s="27" t="s">
        <v>160</v>
      </c>
      <c r="Y45" s="30" t="s">
        <v>305</v>
      </c>
      <c r="Z45" s="30" t="s">
        <v>433</v>
      </c>
      <c r="AF45" s="28"/>
      <c r="AK45" s="40" t="str">
        <f t="shared" si="7"/>
        <v>r</v>
      </c>
    </row>
    <row r="46" spans="1:37" x14ac:dyDescent="0.15">
      <c r="A46" s="13"/>
      <c r="B46" s="13"/>
      <c r="F46" s="13"/>
      <c r="G46" s="19"/>
      <c r="K46" s="13"/>
      <c r="L46" s="13"/>
      <c r="O46" s="13"/>
      <c r="P46" s="13"/>
      <c r="Q46" s="19"/>
      <c r="T46" s="13"/>
      <c r="U46" s="72" t="s">
        <v>569</v>
      </c>
      <c r="Y46" s="30" t="s">
        <v>306</v>
      </c>
      <c r="Z46" s="30" t="s">
        <v>434</v>
      </c>
      <c r="AF46" s="28"/>
      <c r="AK46" s="40" t="str">
        <f t="shared" si="7"/>
        <v>s</v>
      </c>
    </row>
    <row r="47" spans="1:37" x14ac:dyDescent="0.15">
      <c r="A47" s="13"/>
      <c r="B47" s="13"/>
      <c r="F47" s="13"/>
      <c r="G47" s="19"/>
      <c r="K47" s="13"/>
      <c r="L47" s="13"/>
      <c r="O47" s="13"/>
      <c r="P47" s="13"/>
      <c r="Q47" s="19"/>
      <c r="T47" s="13"/>
      <c r="Y47" s="30" t="s">
        <v>307</v>
      </c>
      <c r="Z47" s="30" t="s">
        <v>435</v>
      </c>
      <c r="AF47" s="28"/>
      <c r="AK47" s="40" t="str">
        <f t="shared" si="7"/>
        <v>t</v>
      </c>
    </row>
    <row r="48" spans="1:37" x14ac:dyDescent="0.15">
      <c r="A48" s="13"/>
      <c r="B48" s="13"/>
      <c r="F48" s="13"/>
      <c r="G48" s="19"/>
      <c r="K48" s="13"/>
      <c r="L48" s="13"/>
      <c r="O48" s="13"/>
      <c r="P48" s="13"/>
      <c r="Q48" s="19"/>
      <c r="T48" s="13"/>
      <c r="U48" s="72">
        <v>2021</v>
      </c>
      <c r="Y48" s="30" t="s">
        <v>308</v>
      </c>
      <c r="Z48" s="30" t="s">
        <v>436</v>
      </c>
      <c r="AF48" s="28"/>
      <c r="AK48" s="40" t="str">
        <f t="shared" si="7"/>
        <v>u</v>
      </c>
    </row>
    <row r="49" spans="1:37" x14ac:dyDescent="0.15">
      <c r="A49" s="13"/>
      <c r="B49" s="13"/>
      <c r="F49" s="13"/>
      <c r="G49" s="19"/>
      <c r="K49" s="13"/>
      <c r="L49" s="13"/>
      <c r="O49" s="13"/>
      <c r="P49" s="13"/>
      <c r="Q49" s="19"/>
      <c r="T49" s="13"/>
      <c r="U49" s="72">
        <v>2022</v>
      </c>
      <c r="Y49" s="30" t="s">
        <v>309</v>
      </c>
      <c r="Z49" s="30" t="s">
        <v>437</v>
      </c>
      <c r="AF49" s="28"/>
      <c r="AK49" s="40" t="str">
        <f t="shared" si="7"/>
        <v>v</v>
      </c>
    </row>
    <row r="50" spans="1:37" x14ac:dyDescent="0.15">
      <c r="A50" s="13"/>
      <c r="B50" s="13"/>
      <c r="F50" s="13"/>
      <c r="G50" s="19"/>
      <c r="K50" s="13"/>
      <c r="L50" s="13"/>
      <c r="O50" s="13"/>
      <c r="P50" s="13"/>
      <c r="Q50" s="19"/>
      <c r="T50" s="13"/>
      <c r="U50" s="72">
        <v>2023</v>
      </c>
      <c r="Y50" s="30" t="s">
        <v>310</v>
      </c>
      <c r="Z50" s="30" t="s">
        <v>438</v>
      </c>
      <c r="AF50" s="28"/>
    </row>
    <row r="51" spans="1:37" x14ac:dyDescent="0.15">
      <c r="A51" s="13"/>
      <c r="B51" s="13"/>
      <c r="F51" s="13"/>
      <c r="G51" s="19"/>
      <c r="K51" s="13"/>
      <c r="L51" s="13"/>
      <c r="O51" s="13"/>
      <c r="P51" s="13"/>
      <c r="Q51" s="19"/>
      <c r="T51" s="13"/>
      <c r="U51" s="72">
        <v>2024</v>
      </c>
      <c r="Y51" s="30" t="s">
        <v>311</v>
      </c>
      <c r="Z51" s="30" t="s">
        <v>439</v>
      </c>
      <c r="AF51" s="28"/>
    </row>
    <row r="52" spans="1:37" x14ac:dyDescent="0.15">
      <c r="A52" s="13"/>
      <c r="B52" s="13"/>
      <c r="F52" s="13"/>
      <c r="G52" s="19"/>
      <c r="K52" s="13"/>
      <c r="L52" s="13"/>
      <c r="O52" s="13"/>
      <c r="P52" s="13"/>
      <c r="Q52" s="19"/>
      <c r="T52" s="13"/>
      <c r="U52" s="72">
        <v>2025</v>
      </c>
      <c r="Y52" s="30" t="s">
        <v>312</v>
      </c>
      <c r="Z52" s="30" t="s">
        <v>440</v>
      </c>
      <c r="AF52" s="28"/>
    </row>
    <row r="53" spans="1:37" x14ac:dyDescent="0.15">
      <c r="A53" s="13"/>
      <c r="B53" s="13"/>
      <c r="F53" s="13"/>
      <c r="G53" s="19"/>
      <c r="K53" s="13"/>
      <c r="L53" s="13"/>
      <c r="O53" s="13"/>
      <c r="P53" s="13"/>
      <c r="Q53" s="19"/>
      <c r="T53" s="13"/>
      <c r="U53" s="72">
        <v>2026</v>
      </c>
      <c r="Y53" s="30" t="s">
        <v>313</v>
      </c>
      <c r="Z53" s="30" t="s">
        <v>441</v>
      </c>
      <c r="AF53" s="28"/>
    </row>
    <row r="54" spans="1:37" x14ac:dyDescent="0.15">
      <c r="A54" s="13"/>
      <c r="B54" s="13"/>
      <c r="F54" s="13"/>
      <c r="G54" s="19"/>
      <c r="K54" s="13"/>
      <c r="L54" s="13"/>
      <c r="O54" s="13"/>
      <c r="P54" s="20"/>
      <c r="Q54" s="19"/>
      <c r="T54" s="13"/>
      <c r="Y54" s="30" t="s">
        <v>314</v>
      </c>
      <c r="Z54" s="30" t="s">
        <v>442</v>
      </c>
      <c r="AF54" s="28"/>
    </row>
    <row r="55" spans="1:37" x14ac:dyDescent="0.15">
      <c r="A55" s="13"/>
      <c r="B55" s="13"/>
      <c r="F55" s="13"/>
      <c r="G55" s="19"/>
      <c r="K55" s="13"/>
      <c r="L55" s="13"/>
      <c r="O55" s="13"/>
      <c r="P55" s="13"/>
      <c r="Q55" s="19"/>
      <c r="T55" s="13"/>
      <c r="Y55" s="30" t="s">
        <v>315</v>
      </c>
      <c r="Z55" s="30" t="s">
        <v>443</v>
      </c>
      <c r="AF55" s="28"/>
    </row>
    <row r="56" spans="1:37" x14ac:dyDescent="0.15">
      <c r="A56" s="13"/>
      <c r="B56" s="13"/>
      <c r="F56" s="13"/>
      <c r="G56" s="19"/>
      <c r="K56" s="13"/>
      <c r="L56" s="13"/>
      <c r="O56" s="13"/>
      <c r="P56" s="13"/>
      <c r="Q56" s="19"/>
      <c r="T56" s="13"/>
      <c r="U56" s="72">
        <v>20</v>
      </c>
      <c r="Y56" s="30" t="s">
        <v>316</v>
      </c>
      <c r="Z56" s="30" t="s">
        <v>444</v>
      </c>
      <c r="AF56" s="28"/>
    </row>
    <row r="57" spans="1:37" x14ac:dyDescent="0.15">
      <c r="A57" s="13"/>
      <c r="B57" s="13"/>
      <c r="F57" s="13"/>
      <c r="G57" s="19"/>
      <c r="K57" s="13"/>
      <c r="L57" s="13"/>
      <c r="O57" s="13"/>
      <c r="P57" s="13"/>
      <c r="Q57" s="19"/>
      <c r="T57" s="13"/>
      <c r="U57" s="30" t="s">
        <v>514</v>
      </c>
      <c r="Y57" s="30" t="s">
        <v>317</v>
      </c>
      <c r="Z57" s="30" t="s">
        <v>445</v>
      </c>
      <c r="AF57" s="28"/>
    </row>
    <row r="58" spans="1:37" x14ac:dyDescent="0.15">
      <c r="A58" s="13"/>
      <c r="B58" s="13"/>
      <c r="F58" s="13"/>
      <c r="G58" s="19"/>
      <c r="K58" s="13"/>
      <c r="L58" s="13"/>
      <c r="O58" s="13"/>
      <c r="P58" s="13"/>
      <c r="Q58" s="19"/>
      <c r="T58" s="13"/>
      <c r="U58" s="30" t="s">
        <v>515</v>
      </c>
      <c r="Y58" s="30" t="s">
        <v>318</v>
      </c>
      <c r="Z58" s="30" t="s">
        <v>446</v>
      </c>
      <c r="AF58" s="28"/>
    </row>
    <row r="59" spans="1:37" x14ac:dyDescent="0.15">
      <c r="A59" s="13"/>
      <c r="B59" s="13"/>
      <c r="F59" s="13"/>
      <c r="G59" s="19"/>
      <c r="K59" s="13"/>
      <c r="L59" s="13"/>
      <c r="O59" s="13"/>
      <c r="P59" s="13"/>
      <c r="Q59" s="19"/>
      <c r="T59" s="13"/>
      <c r="Y59" s="30" t="s">
        <v>319</v>
      </c>
      <c r="Z59" s="30" t="s">
        <v>447</v>
      </c>
      <c r="AF59" s="28"/>
    </row>
    <row r="60" spans="1:37" x14ac:dyDescent="0.15">
      <c r="A60" s="13"/>
      <c r="B60" s="13"/>
      <c r="F60" s="13"/>
      <c r="G60" s="19"/>
      <c r="K60" s="13"/>
      <c r="L60" s="13"/>
      <c r="O60" s="13"/>
      <c r="P60" s="13"/>
      <c r="Q60" s="19"/>
      <c r="T60" s="13"/>
      <c r="Y60" s="30" t="s">
        <v>320</v>
      </c>
      <c r="Z60" s="30" t="s">
        <v>448</v>
      </c>
      <c r="AF60" s="28"/>
    </row>
    <row r="61" spans="1:37" x14ac:dyDescent="0.15">
      <c r="A61" s="13"/>
      <c r="B61" s="13"/>
      <c r="F61" s="13"/>
      <c r="G61" s="19"/>
      <c r="K61" s="13"/>
      <c r="L61" s="13"/>
      <c r="O61" s="13"/>
      <c r="P61" s="13"/>
      <c r="Q61" s="19"/>
      <c r="T61" s="13"/>
      <c r="Y61" s="30" t="s">
        <v>321</v>
      </c>
      <c r="Z61" s="30" t="s">
        <v>449</v>
      </c>
      <c r="AF61" s="28"/>
    </row>
    <row r="62" spans="1:37" x14ac:dyDescent="0.15">
      <c r="A62" s="13"/>
      <c r="B62" s="13"/>
      <c r="F62" s="13"/>
      <c r="G62" s="19"/>
      <c r="K62" s="13"/>
      <c r="L62" s="13"/>
      <c r="O62" s="13"/>
      <c r="P62" s="13"/>
      <c r="Q62" s="19"/>
      <c r="T62" s="13"/>
      <c r="Y62" s="30" t="s">
        <v>322</v>
      </c>
      <c r="Z62" s="30" t="s">
        <v>450</v>
      </c>
      <c r="AF62" s="28"/>
    </row>
    <row r="63" spans="1:37" x14ac:dyDescent="0.15">
      <c r="A63" s="13"/>
      <c r="B63" s="13"/>
      <c r="F63" s="13"/>
      <c r="G63" s="19"/>
      <c r="K63" s="13"/>
      <c r="L63" s="13"/>
      <c r="O63" s="13"/>
      <c r="P63" s="13"/>
      <c r="Q63" s="19"/>
      <c r="T63" s="13"/>
      <c r="Y63" s="30" t="s">
        <v>323</v>
      </c>
      <c r="Z63" s="30" t="s">
        <v>451</v>
      </c>
      <c r="AF63" s="28"/>
    </row>
    <row r="64" spans="1:37" x14ac:dyDescent="0.15">
      <c r="A64" s="13"/>
      <c r="B64" s="13"/>
      <c r="F64" s="13"/>
      <c r="G64" s="19"/>
      <c r="K64" s="13"/>
      <c r="L64" s="13"/>
      <c r="O64" s="13"/>
      <c r="P64" s="13"/>
      <c r="Q64" s="19"/>
      <c r="T64" s="13"/>
      <c r="Y64" s="30" t="s">
        <v>324</v>
      </c>
      <c r="Z64" s="30" t="s">
        <v>452</v>
      </c>
      <c r="AF64" s="28"/>
    </row>
    <row r="65" spans="1:32" x14ac:dyDescent="0.15">
      <c r="A65" s="13"/>
      <c r="B65" s="13"/>
      <c r="F65" s="13"/>
      <c r="G65" s="19"/>
      <c r="K65" s="13"/>
      <c r="L65" s="13"/>
      <c r="O65" s="13"/>
      <c r="P65" s="13"/>
      <c r="Q65" s="19"/>
      <c r="T65" s="13"/>
      <c r="Y65" s="30" t="s">
        <v>325</v>
      </c>
      <c r="Z65" s="30" t="s">
        <v>453</v>
      </c>
      <c r="AF65" s="28"/>
    </row>
    <row r="66" spans="1:32" x14ac:dyDescent="0.15">
      <c r="A66" s="13"/>
      <c r="B66" s="13"/>
      <c r="F66" s="13"/>
      <c r="G66" s="19"/>
      <c r="K66" s="13"/>
      <c r="L66" s="13"/>
      <c r="O66" s="13"/>
      <c r="P66" s="13"/>
      <c r="Q66" s="19"/>
      <c r="T66" s="13"/>
      <c r="Y66" s="30" t="s">
        <v>66</v>
      </c>
      <c r="Z66" s="30" t="s">
        <v>454</v>
      </c>
      <c r="AF66" s="28"/>
    </row>
    <row r="67" spans="1:32" x14ac:dyDescent="0.15">
      <c r="A67" s="13"/>
      <c r="B67" s="13"/>
      <c r="F67" s="13"/>
      <c r="G67" s="19"/>
      <c r="K67" s="13"/>
      <c r="L67" s="13"/>
      <c r="O67" s="13"/>
      <c r="P67" s="13"/>
      <c r="Q67" s="19"/>
      <c r="T67" s="13"/>
      <c r="Y67" s="30" t="s">
        <v>326</v>
      </c>
      <c r="Z67" s="30" t="s">
        <v>455</v>
      </c>
      <c r="AF67" s="28"/>
    </row>
    <row r="68" spans="1:32" x14ac:dyDescent="0.15">
      <c r="A68" s="13"/>
      <c r="B68" s="13"/>
      <c r="F68" s="13"/>
      <c r="G68" s="19"/>
      <c r="K68" s="13"/>
      <c r="L68" s="13"/>
      <c r="O68" s="13"/>
      <c r="P68" s="13"/>
      <c r="Q68" s="19"/>
      <c r="T68" s="13"/>
      <c r="Y68" s="30" t="s">
        <v>327</v>
      </c>
      <c r="Z68" s="30" t="s">
        <v>456</v>
      </c>
      <c r="AF68" s="28"/>
    </row>
    <row r="69" spans="1:32" x14ac:dyDescent="0.15">
      <c r="A69" s="13"/>
      <c r="B69" s="13"/>
      <c r="F69" s="13"/>
      <c r="G69" s="19"/>
      <c r="K69" s="13"/>
      <c r="L69" s="13"/>
      <c r="O69" s="13"/>
      <c r="P69" s="13"/>
      <c r="Q69" s="19"/>
      <c r="T69" s="13"/>
      <c r="Y69" s="30" t="s">
        <v>328</v>
      </c>
      <c r="Z69" s="30" t="s">
        <v>457</v>
      </c>
      <c r="AF69" s="28"/>
    </row>
    <row r="70" spans="1:32" x14ac:dyDescent="0.15">
      <c r="A70" s="13"/>
      <c r="B70" s="13"/>
      <c r="Y70" s="30" t="s">
        <v>329</v>
      </c>
      <c r="Z70" s="30" t="s">
        <v>458</v>
      </c>
    </row>
    <row r="71" spans="1:32" x14ac:dyDescent="0.15">
      <c r="Y71" s="30" t="s">
        <v>330</v>
      </c>
      <c r="Z71" s="30" t="s">
        <v>459</v>
      </c>
    </row>
    <row r="72" spans="1:32" x14ac:dyDescent="0.15">
      <c r="Y72" s="30" t="s">
        <v>331</v>
      </c>
      <c r="Z72" s="30" t="s">
        <v>460</v>
      </c>
    </row>
    <row r="73" spans="1:32" x14ac:dyDescent="0.15">
      <c r="Y73" s="30" t="s">
        <v>332</v>
      </c>
      <c r="Z73" s="30" t="s">
        <v>461</v>
      </c>
    </row>
    <row r="74" spans="1:32" x14ac:dyDescent="0.15">
      <c r="Y74" s="30" t="s">
        <v>333</v>
      </c>
      <c r="Z74" s="30" t="s">
        <v>462</v>
      </c>
    </row>
    <row r="75" spans="1:32" x14ac:dyDescent="0.15">
      <c r="Y75" s="30" t="s">
        <v>334</v>
      </c>
      <c r="Z75" s="30" t="s">
        <v>463</v>
      </c>
    </row>
    <row r="76" spans="1:32" x14ac:dyDescent="0.15">
      <c r="Y76" s="30" t="s">
        <v>335</v>
      </c>
      <c r="Z76" s="30" t="s">
        <v>464</v>
      </c>
    </row>
    <row r="77" spans="1:32" x14ac:dyDescent="0.15">
      <c r="Y77" s="30" t="s">
        <v>336</v>
      </c>
      <c r="Z77" s="30" t="s">
        <v>465</v>
      </c>
    </row>
    <row r="78" spans="1:32" x14ac:dyDescent="0.15">
      <c r="Y78" s="30" t="s">
        <v>337</v>
      </c>
      <c r="Z78" s="30" t="s">
        <v>466</v>
      </c>
    </row>
    <row r="79" spans="1:32" x14ac:dyDescent="0.15">
      <c r="Y79" s="30" t="s">
        <v>338</v>
      </c>
      <c r="Z79" s="30" t="s">
        <v>467</v>
      </c>
    </row>
    <row r="80" spans="1:32" x14ac:dyDescent="0.15">
      <c r="Y80" s="30" t="s">
        <v>339</v>
      </c>
      <c r="Z80" s="30" t="s">
        <v>468</v>
      </c>
    </row>
    <row r="81" spans="25:26" x14ac:dyDescent="0.15">
      <c r="Y81" s="30" t="s">
        <v>340</v>
      </c>
      <c r="Z81" s="30" t="s">
        <v>469</v>
      </c>
    </row>
    <row r="82" spans="25:26" x14ac:dyDescent="0.15">
      <c r="Y82" s="30" t="s">
        <v>341</v>
      </c>
      <c r="Z82" s="30" t="s">
        <v>470</v>
      </c>
    </row>
    <row r="83" spans="25:26" x14ac:dyDescent="0.15">
      <c r="Y83" s="30" t="s">
        <v>342</v>
      </c>
      <c r="Z83" s="30" t="s">
        <v>471</v>
      </c>
    </row>
    <row r="84" spans="25:26" x14ac:dyDescent="0.15">
      <c r="Y84" s="30" t="s">
        <v>343</v>
      </c>
      <c r="Z84" s="30" t="s">
        <v>472</v>
      </c>
    </row>
    <row r="85" spans="25:26" x14ac:dyDescent="0.15">
      <c r="Y85" s="30" t="s">
        <v>344</v>
      </c>
      <c r="Z85" s="30" t="s">
        <v>473</v>
      </c>
    </row>
    <row r="86" spans="25:26" x14ac:dyDescent="0.15">
      <c r="Y86" s="30" t="s">
        <v>345</v>
      </c>
      <c r="Z86" s="30" t="s">
        <v>474</v>
      </c>
    </row>
    <row r="87" spans="25:26" x14ac:dyDescent="0.15">
      <c r="Y87" s="30" t="s">
        <v>346</v>
      </c>
      <c r="Z87" s="30" t="s">
        <v>475</v>
      </c>
    </row>
    <row r="88" spans="25:26" x14ac:dyDescent="0.15">
      <c r="Y88" s="30" t="s">
        <v>347</v>
      </c>
      <c r="Z88" s="30" t="s">
        <v>476</v>
      </c>
    </row>
    <row r="89" spans="25:26" x14ac:dyDescent="0.15">
      <c r="Y89" s="30" t="s">
        <v>348</v>
      </c>
      <c r="Z89" s="30" t="s">
        <v>477</v>
      </c>
    </row>
    <row r="90" spans="25:26" x14ac:dyDescent="0.15">
      <c r="Y90" s="30" t="s">
        <v>349</v>
      </c>
      <c r="Z90" s="30" t="s">
        <v>478</v>
      </c>
    </row>
    <row r="91" spans="25:26" x14ac:dyDescent="0.15">
      <c r="Y91" s="30" t="s">
        <v>350</v>
      </c>
      <c r="Z91" s="30" t="s">
        <v>479</v>
      </c>
    </row>
    <row r="92" spans="25:26" x14ac:dyDescent="0.15">
      <c r="Y92" s="30" t="s">
        <v>351</v>
      </c>
      <c r="Z92" s="30" t="s">
        <v>480</v>
      </c>
    </row>
    <row r="93" spans="25:26" x14ac:dyDescent="0.15">
      <c r="Y93" s="30" t="s">
        <v>352</v>
      </c>
      <c r="Z93" s="30" t="s">
        <v>481</v>
      </c>
    </row>
    <row r="94" spans="25:26" x14ac:dyDescent="0.15">
      <c r="Y94" s="30" t="s">
        <v>353</v>
      </c>
      <c r="Z94" s="30" t="s">
        <v>482</v>
      </c>
    </row>
    <row r="95" spans="25:26" x14ac:dyDescent="0.15">
      <c r="Y95" s="30" t="s">
        <v>354</v>
      </c>
      <c r="Z95" s="30" t="s">
        <v>483</v>
      </c>
    </row>
    <row r="96" spans="25:26" x14ac:dyDescent="0.15">
      <c r="Y96" s="30" t="s">
        <v>258</v>
      </c>
      <c r="Z96" s="30" t="s">
        <v>484</v>
      </c>
    </row>
    <row r="97" spans="25:26" x14ac:dyDescent="0.15">
      <c r="Y97" s="30" t="s">
        <v>355</v>
      </c>
      <c r="Z97" s="30" t="s">
        <v>485</v>
      </c>
    </row>
    <row r="98" spans="25:26" x14ac:dyDescent="0.15">
      <c r="Y98" s="30" t="s">
        <v>356</v>
      </c>
      <c r="Z98" s="30" t="s">
        <v>486</v>
      </c>
    </row>
    <row r="99" spans="25:26" x14ac:dyDescent="0.15">
      <c r="Y99" s="30" t="s">
        <v>386</v>
      </c>
      <c r="Z99" s="30" t="s">
        <v>487</v>
      </c>
    </row>
    <row r="100" spans="25:26" x14ac:dyDescent="0.15">
      <c r="Y100" s="30" t="s">
        <v>573</v>
      </c>
      <c r="Z100" s="30" t="s">
        <v>488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2022-08-25T07:56:23Z</dcterms:created>
  <dcterms:modified xsi:type="dcterms:W3CDTF">2022-08-26T14:14:54Z</dcterms:modified>
</cp:coreProperties>
</file>