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行政事業レビューシート!$A$2:$BH$145</definedName>
    <definedName name="_xlnm.Print_Area" localSheetId="0">行政事業レビューシート!$A$1:$AY$158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AM51" i="11" l="1"/>
  <c r="AM37" i="11" l="1"/>
  <c r="AY47" i="11" l="1"/>
  <c r="AY52" i="11" s="1"/>
  <c r="AY44" i="11"/>
  <c r="AY45" i="11" s="1"/>
  <c r="AY41" i="11"/>
  <c r="AY43" i="11" s="1"/>
  <c r="AY40" i="11"/>
  <c r="AY151" i="11"/>
  <c r="AY153" i="11" s="1"/>
  <c r="AY133" i="11"/>
  <c r="AY144" i="11" s="1"/>
  <c r="AY154" i="11" l="1"/>
  <c r="AY152" i="11"/>
  <c r="AY135" i="11"/>
  <c r="AY137" i="11"/>
  <c r="AY139" i="11"/>
  <c r="AY141" i="11"/>
  <c r="AY143" i="11"/>
  <c r="AY145" i="11"/>
  <c r="AY134" i="11"/>
  <c r="AY136" i="11"/>
  <c r="AY138" i="11"/>
  <c r="AY140" i="11"/>
  <c r="AY142" i="11"/>
  <c r="AY46" i="11"/>
  <c r="AY42" i="11"/>
  <c r="AY51" i="11"/>
  <c r="AY49" i="11"/>
  <c r="AY53" i="11"/>
  <c r="AY50" i="11"/>
  <c r="AY48" i="11"/>
  <c r="AW100" i="11" l="1"/>
  <c r="AT100" i="11"/>
  <c r="AQ100" i="11"/>
  <c r="AL100" i="11"/>
  <c r="AI100" i="11"/>
  <c r="AF100" i="11"/>
  <c r="Z100" i="11"/>
  <c r="W100" i="11"/>
  <c r="T100" i="11"/>
  <c r="N100" i="11"/>
  <c r="AW99" i="11"/>
  <c r="AT99" i="11"/>
  <c r="AQ99" i="11"/>
  <c r="AL99" i="11"/>
  <c r="AI99" i="11"/>
  <c r="AF99" i="11"/>
  <c r="Z99" i="11"/>
  <c r="W99" i="11"/>
  <c r="T99" i="11"/>
  <c r="N99" i="11"/>
  <c r="K99" i="11"/>
  <c r="H99" i="11"/>
  <c r="AY155" i="11" l="1"/>
  <c r="AY158" i="11" s="1"/>
  <c r="AU145" i="11"/>
  <c r="Y145" i="11"/>
  <c r="AU132" i="11"/>
  <c r="Y132" i="11"/>
  <c r="W25" i="11"/>
  <c r="AD21" i="11"/>
  <c r="W21" i="11"/>
  <c r="P21" i="11"/>
  <c r="AR18" i="11"/>
  <c r="AK18" i="11"/>
  <c r="AD18" i="11"/>
  <c r="AD20" i="11" s="1"/>
  <c r="W18" i="11"/>
  <c r="W20" i="11" s="1"/>
  <c r="P18" i="11"/>
  <c r="P20" i="11" s="1"/>
  <c r="AV2" i="11"/>
  <c r="AY157" i="11" l="1"/>
  <c r="AY15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<sst xmlns="http://schemas.openxmlformats.org/spreadsheetml/2006/main" count="822" uniqueCount="634">
  <si>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</si>
  <si>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</si>
  <si>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</si>
  <si>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</si>
  <si>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</si>
  <si>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</si>
  <si>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</si>
  <si>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</si>
  <si>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</si>
  <si>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</si>
  <si>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</si>
  <si>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</si>
  <si>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</si>
  <si>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</si>
  <si>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</si>
  <si>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</si>
  <si>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</si>
  <si>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</si>
  <si>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</si>
  <si>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</si>
  <si>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</si>
  <si>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</si>
  <si>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</si>
  <si>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</si>
  <si>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</si>
  <si>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</si>
  <si>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</si>
  <si>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</si>
  <si>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</si>
  <si>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</si>
  <si>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</si>
  <si>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</si>
  <si>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</si>
  <si>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</si>
  <si>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</si>
  <si>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</si>
  <si>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</si>
  <si>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</si>
  <si>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</si>
  <si>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</si>
  <si>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</si>
  <si>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</si>
  <si>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</si>
  <si>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</si>
  <si>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</si>
  <si>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</si>
  <si>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</si>
  <si>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</si>
  <si>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</si>
  <si>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</si>
  <si>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</si>
  <si>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</si>
  <si>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</si>
  <si>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</si>
  <si>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</si>
  <si>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</si>
  <si>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</si>
  <si>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</si>
  <si>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</si>
  <si>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</si>
  <si>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</si>
  <si>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</si>
  <si>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</si>
  <si>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</si>
  <si>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</si>
  <si>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</si>
  <si>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</si>
  <si>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</si>
  <si>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</si>
  <si>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</si>
  <si>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</si>
  <si>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</si>
  <si>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</si>
  <si>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</si>
  <si>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</si>
  <si>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</si>
  <si>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</si>
  <si>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</si>
  <si>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</si>
  <si>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</si>
  <si>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</si>
  <si>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</si>
  <si>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</si>
  <si>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</si>
  <si>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</si>
  <si>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</si>
  <si>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</si>
  <si>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</si>
  <si>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</si>
  <si>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</si>
  <si>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</si>
  <si>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</si>
  <si>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</si>
  <si>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</si>
  <si>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</si>
  <si>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</si>
  <si>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</si>
  <si>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</si>
  <si>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</si>
  <si>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</si>
  <si>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</si>
  <si>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</si>
  <si>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</si>
  <si>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</si>
  <si>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</si>
  <si>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</si>
  <si>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</si>
  <si>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</si>
  <si>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</si>
  <si>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</si>
  <si>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</si>
  <si>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</si>
  <si>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</si>
  <si>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</si>
  <si>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</si>
  <si>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</si>
  <si>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</si>
  <si>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</si>
  <si>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</si>
  <si>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</si>
  <si>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</si>
  <si>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</si>
  <si>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</si>
  <si>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</si>
  <si>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</si>
  <si>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</si>
  <si>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</si>
  <si>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</si>
  <si>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</si>
  <si>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</si>
  <si>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</si>
  <si>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</si>
  <si>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</si>
  <si>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</si>
  <si>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</si>
  <si>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</si>
  <si>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</si>
  <si>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</si>
  <si>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</si>
  <si>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</si>
  <si>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</si>
  <si>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</si>
  <si>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</si>
  <si>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</si>
  <si>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</si>
  <si>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</si>
  <si>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</si>
  <si>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</si>
  <si>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</si>
  <si>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</si>
  <si>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</si>
  <si>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</si>
  <si>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</si>
  <si>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</si>
  <si>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</si>
  <si>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</si>
  <si>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</si>
  <si>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</si>
  <si>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</si>
  <si>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</si>
  <si>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</si>
  <si>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</si>
  <si>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</si>
  <si>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</si>
  <si>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</si>
  <si>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</si>
  <si>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</si>
  <si>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</si>
  <si>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</si>
  <si>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</si>
  <si>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</si>
  <si>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</si>
  <si>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</si>
  <si>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</si>
  <si>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</si>
  <si>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</si>
  <si>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</si>
  <si>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</si>
  <si>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</si>
  <si>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</si>
  <si>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</si>
  <si>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</si>
  <si>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</si>
  <si>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</si>
  <si>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</si>
  <si>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</si>
  <si>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</si>
  <si>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</si>
  <si>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</si>
  <si>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</si>
  <si>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</si>
  <si>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</si>
  <si>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</si>
  <si>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</si>
  <si>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</si>
  <si>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</si>
  <si>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</si>
  <si>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</si>
  <si>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</si>
  <si>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</si>
  <si>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</si>
  <si>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</si>
  <si>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</si>
  <si>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</si>
  <si>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</si>
  <si>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</si>
  <si>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</si>
  <si>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</si>
  <si>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</si>
  <si>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</si>
  <si>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</si>
  <si>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</si>
  <si>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</si>
  <si>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</si>
  <si>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</si>
  <si>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</si>
  <si>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</si>
  <si>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</si>
  <si>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</si>
  <si>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</si>
  <si>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</si>
  <si>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</si>
  <si>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</si>
  <si>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</si>
  <si>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</si>
  <si>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</si>
  <si>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</si>
  <si>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</si>
  <si>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</si>
  <si>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</si>
  <si>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</si>
  <si>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</si>
  <si>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</si>
  <si>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</si>
  <si>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</si>
  <si>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</si>
  <si>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</si>
  <si>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</si>
  <si>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</si>
  <si>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</si>
  <si>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</si>
  <si>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</si>
  <si>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</si>
  <si>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</si>
  <si>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</si>
  <si>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</si>
  <si>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</si>
  <si>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</si>
  <si>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</si>
  <si>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</si>
  <si>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</si>
  <si>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</si>
  <si>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</si>
  <si>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</si>
  <si>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</si>
  <si>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</si>
  <si>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</si>
  <si>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</si>
  <si>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</si>
  <si>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</si>
  <si>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</si>
  <si>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</si>
  <si>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</si>
  <si>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</si>
  <si>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</si>
  <si>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</si>
  <si>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</si>
  <si>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</si>
  <si>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</si>
  <si>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</si>
  <si>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</si>
  <si>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</si>
  <si>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</si>
  <si>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</si>
  <si>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</si>
  <si>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</si>
  <si>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</si>
  <si>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</si>
  <si>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</si>
  <si>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</si>
  <si>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</si>
  <si>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</si>
  <si>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</si>
  <si>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</si>
  <si>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</si>
  <si>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</si>
  <si>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</si>
  <si>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</si>
  <si>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</si>
  <si>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</si>
  <si>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</si>
  <si>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</si>
  <si>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</si>
  <si>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</si>
  <si>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</si>
  <si>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</si>
  <si>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</si>
  <si>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</si>
  <si>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</si>
  <si>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</si>
  <si>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</si>
  <si>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</si>
  <si>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</si>
  <si>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</si>
  <si>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</si>
  <si>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</si>
  <si>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</si>
  <si>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</si>
  <si>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</si>
  <si>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</si>
  <si>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</si>
  <si>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</si>
  <si>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</si>
  <si>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</si>
  <si>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</si>
  <si>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</si>
  <si>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</si>
  <si>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</si>
  <si>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</si>
  <si>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</si>
  <si>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</si>
  <si>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</si>
  <si>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</si>
  <si>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</si>
  <si>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</si>
  <si>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</si>
  <si>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</si>
  <si>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</si>
  <si>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</si>
  <si>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</si>
  <si>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</si>
  <si>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</si>
  <si>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</si>
  <si>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</si>
  <si>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</si>
  <si>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</si>
  <si>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</si>
  <si>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</si>
  <si>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</si>
  <si>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</si>
  <si>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</si>
  <si>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</si>
  <si>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</si>
  <si>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</si>
  <si>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</si>
  <si>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</si>
  <si>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</si>
  <si>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</si>
  <si>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</si>
  <si>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</si>
  <si>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</si>
  <si>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</si>
  <si>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</si>
  <si>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</si>
  <si>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</si>
  <si>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</si>
  <si>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</si>
  <si>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</si>
  <si>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</si>
  <si>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</si>
  <si>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</si>
  <si>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</si>
  <si>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</si>
  <si>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</si>
  <si>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</si>
  <si>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</si>
  <si>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</si>
  <si>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</si>
  <si>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</si>
  <si>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</si>
  <si>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</si>
  <si>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</si>
  <si>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</si>
  <si>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</si>
  <si>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</si>
  <si>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</si>
  <si>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</si>
  <si>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</si>
  <si>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</si>
  <si>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</si>
  <si>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</si>
  <si>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</si>
  <si>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</si>
  <si>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</si>
  <si>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</si>
  <si>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</si>
  <si>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</si>
  <si>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</si>
  <si>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</si>
  <si>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</si>
  <si>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</si>
  <si>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</si>
  <si>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</si>
  <si>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</si>
  <si>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</si>
  <si>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</si>
  <si>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</si>
  <si>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</si>
  <si>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</si>
  <si>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</si>
  <si>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</si>
  <si>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</si>
  <si>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</si>
  <si>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</si>
  <si>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</si>
  <si>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</si>
  <si>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</si>
  <si>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</si>
  <si>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</si>
  <si>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</si>
  <si>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</si>
  <si>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</si>
  <si>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</si>
  <si>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</si>
  <si>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</si>
  <si>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</si>
  <si>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</si>
  <si>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</si>
  <si>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</si>
  <si>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</si>
  <si>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</si>
  <si>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</si>
  <si>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</si>
  <si>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</si>
  <si>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</si>
  <si>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</si>
  <si>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</si>
  <si>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</si>
  <si>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</si>
  <si>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</si>
  <si>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</si>
  <si>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</si>
  <si>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</si>
  <si>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</si>
  <si>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</si>
  <si>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</si>
  <si>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</si>
  <si>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</si>
  <si>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</si>
  <si>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</si>
  <si>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</si>
  <si>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</si>
  <si>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</si>
  <si>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</si>
  <si>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</si>
  <si>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</si>
  <si>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</si>
  <si>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</si>
  <si>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</si>
  <si>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</si>
  <si>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</si>
  <si>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</si>
  <si>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</si>
  <si>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</si>
  <si>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</si>
  <si>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</si>
  <si>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</si>
  <si>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</si>
  <si>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</si>
  <si>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</si>
  <si>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</si>
  <si>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</si>
  <si>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</si>
  <si>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</si>
  <si>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</si>
  <si>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</si>
  <si>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</si>
  <si>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</si>
  <si>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</si>
  <si>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</si>
  <si>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</si>
  <si>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</si>
  <si>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</si>
  <si>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</si>
  <si>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</si>
  <si>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</si>
  <si>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</si>
  <si>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</si>
  <si>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</si>
  <si>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</si>
  <si>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</si>
  <si>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</si>
  <si>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</si>
  <si>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</si>
  <si>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</si>
  <si>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</si>
  <si>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</si>
  <si>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</si>
  <si>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</si>
  <si>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</si>
  <si>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</si>
  <si>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</si>
  <si>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</si>
  <si>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</si>
  <si>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</si>
  <si>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</si>
  <si>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</si>
  <si>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</si>
  <si>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</si>
  <si>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</si>
  <si>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</si>
  <si>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</si>
  <si>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</si>
  <si>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</si>
  <si>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</si>
  <si>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</si>
  <si>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</si>
  <si>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</si>
  <si>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</si>
  <si>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</si>
  <si>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</si>
  <si>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</si>
  <si>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</si>
  <si>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</si>
  <si>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</si>
  <si>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</si>
  <si>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</si>
  <si>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</si>
  <si>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</si>
  <si>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</si>
  <si>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</si>
  <si>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</si>
  <si>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</si>
  <si>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</si>
  <si>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</si>
  <si>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</si>
  <si>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</si>
  <si>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</si>
  <si>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</si>
  <si>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</si>
  <si>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</si>
  <si>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</si>
  <si>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</si>
  <si>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</si>
  <si>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</si>
  <si>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</si>
  <si>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</si>
  <si>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</si>
  <si>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</si>
  <si>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</si>
  <si>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</si>
  <si>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</si>
  <si>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</si>
  <si>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</si>
  <si>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</si>
  <si>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</si>
  <si>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</si>
  <si>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</si>
  <si>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</si>
  <si>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</si>
  <si>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</si>
  <si>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</si>
  <si>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</si>
  <si>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</si>
  <si>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</si>
  <si>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</si>
  <si>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</si>
  <si>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内閣広報経費</t>
  </si>
  <si>
    <t>内閣広報室</t>
  </si>
  <si>
    <t>内閣参事官　小八木　大成</t>
  </si>
  <si>
    <t>平成16年度</t>
  </si>
  <si>
    <t>終了予定なし</t>
  </si>
  <si>
    <t>-</t>
  </si>
  <si>
    <t>内閣官房組織令第3条</t>
  </si>
  <si>
    <t>内閣の重要施策に関する広報を首相官邸ホームページ等を通じ、国内外に対して迅速・正確に分かりやすく伝えることにより、重要施策への理解を深めることを目的とする。</t>
  </si>
  <si>
    <t>情報処理業務庁費</t>
  </si>
  <si>
    <t>庁費</t>
  </si>
  <si>
    <t>件</t>
  </si>
  <si>
    <t>官房長官記者会見映像（英語版）視聴件数</t>
  </si>
  <si>
    <t>映像（英語版）視聴件数</t>
  </si>
  <si>
    <t>回</t>
  </si>
  <si>
    <t>官房長官会見同時通訳実施回数</t>
  </si>
  <si>
    <t>記録映像（百万円）／視聴件数　　　　　　　　　　　　　</t>
    <phoneticPr fontId="5"/>
  </si>
  <si>
    <t>円</t>
  </si>
  <si>
    <t>61/205,458</t>
  </si>
  <si>
    <t>6/30,780</t>
  </si>
  <si>
    <t>同時通訳（百万円）／視聴件数</t>
    <phoneticPr fontId="5"/>
  </si>
  <si>
    <t>17/62,134</t>
  </si>
  <si>
    <t>17/91,817</t>
  </si>
  <si>
    <t>0012</t>
  </si>
  <si>
    <t>0011</t>
  </si>
  <si>
    <t>○</t>
  </si>
  <si>
    <t>官房</t>
  </si>
  <si>
    <t>一般競争入札を行っており競争性は確保されている。</t>
    <phoneticPr fontId="5"/>
  </si>
  <si>
    <t>有</t>
  </si>
  <si>
    <t>無</t>
  </si>
  <si>
    <t>‐</t>
  </si>
  <si>
    <t>一般競争入札を行うことにより適正な価格となるよう努めていることに加え、調達時に仕様を精査することにより、真に必要なものに限定して調達しているため、妥当である。</t>
    <phoneticPr fontId="5"/>
  </si>
  <si>
    <t>事業目的を達成するため必要なものに限定されている。</t>
    <phoneticPr fontId="5"/>
  </si>
  <si>
    <t>官房長官記者会見の同時通訳については必要な機材を別途調達し、コストを抑えながら実施している。</t>
    <phoneticPr fontId="5"/>
  </si>
  <si>
    <t>人件費</t>
    <phoneticPr fontId="5"/>
  </si>
  <si>
    <t>スタッフ等の人件費</t>
    <phoneticPr fontId="5"/>
  </si>
  <si>
    <t>旅費</t>
    <phoneticPr fontId="5"/>
  </si>
  <si>
    <t>スタッフ等の旅費</t>
    <phoneticPr fontId="5"/>
  </si>
  <si>
    <t>編集費</t>
    <phoneticPr fontId="5"/>
  </si>
  <si>
    <t>記録映像の編集等</t>
    <phoneticPr fontId="5"/>
  </si>
  <si>
    <t>通訳士の人件費</t>
    <phoneticPr fontId="5"/>
  </si>
  <si>
    <t>音響機器作業者の人件費</t>
    <phoneticPr fontId="5"/>
  </si>
  <si>
    <t>内閣総理大臣の諸外国訪問に係る記録映像撮影</t>
  </si>
  <si>
    <t>落札率については、予定価格が類推されるおそれがあることから未記載とする。</t>
  </si>
  <si>
    <t>内閣官房長官記者会見における日英同時通訳業務</t>
  </si>
  <si>
    <t>内閣官房長官記者会見における日英同時通訳音響機器運用業務</t>
  </si>
  <si>
    <t>-</t>
    <phoneticPr fontId="5"/>
  </si>
  <si>
    <t>内閣総理大臣の外国訪問における記録映像については、首相官邸ホームページにおける公開だけでなくFacebook等のSNSの投稿を通じても発信されており、長官会見の日英同時通訳についても首相官邸ホームページ英語版及びSNSにて配信しており、十分に活用されている。</t>
    <rPh sb="39" eb="41">
      <t>コウカイ</t>
    </rPh>
    <phoneticPr fontId="5"/>
  </si>
  <si>
    <t>総理公務記録実施回数</t>
    <phoneticPr fontId="5"/>
  </si>
  <si>
    <t>24/120,169</t>
    <phoneticPr fontId="5"/>
  </si>
  <si>
    <t>官房長官会見同時通訳実施回数</t>
    <phoneticPr fontId="5"/>
  </si>
  <si>
    <t>当該事業においては、動画の撮影・編集、同時英語通訳、複数の発言者の音声調整といった高度な専門性を求められる業務であることから、これを組織内で確保・維持するよりも専門業者に委託した方が低コストで実施することが可能である。また、その調達においても、一般競争入札を実施しており、低コストでの実施に努めている。</t>
    <phoneticPr fontId="5"/>
  </si>
  <si>
    <t>-</t>
    <phoneticPr fontId="5"/>
  </si>
  <si>
    <t>17/66,208</t>
    <phoneticPr fontId="5"/>
  </si>
  <si>
    <t>国民を対象に、内閣総理大臣が国際会議等で外国を訪問した際の動向や発言を首相官邸ホームページ等を通じ、映像で提供する。</t>
    <rPh sb="0" eb="2">
      <t>コクミン</t>
    </rPh>
    <rPh sb="3" eb="5">
      <t>タイショウ</t>
    </rPh>
    <rPh sb="35" eb="37">
      <t>シュショウ</t>
    </rPh>
    <rPh sb="37" eb="39">
      <t>カンテイ</t>
    </rPh>
    <rPh sb="45" eb="46">
      <t>ナド</t>
    </rPh>
    <rPh sb="47" eb="48">
      <t>ツウ</t>
    </rPh>
    <rPh sb="50" eb="52">
      <t>エイゾウ</t>
    </rPh>
    <rPh sb="53" eb="55">
      <t>テイキョウ</t>
    </rPh>
    <phoneticPr fontId="5"/>
  </si>
  <si>
    <t>国民及び国際社会を対象に、内閣総理大臣及び官房長官の会見等を通じて内閣の重要施策を英語で迅速・正確に情報発信するため、同時通訳者及び通訳設備を配置する。</t>
    <rPh sb="0" eb="2">
      <t>コクミン</t>
    </rPh>
    <rPh sb="2" eb="3">
      <t>オヨ</t>
    </rPh>
    <rPh sb="4" eb="6">
      <t>コクサイ</t>
    </rPh>
    <rPh sb="6" eb="8">
      <t>シャカイ</t>
    </rPh>
    <rPh sb="9" eb="11">
      <t>タイショウ</t>
    </rPh>
    <rPh sb="13" eb="15">
      <t>ナイカク</t>
    </rPh>
    <rPh sb="15" eb="17">
      <t>ソウリ</t>
    </rPh>
    <rPh sb="17" eb="19">
      <t>ダイジン</t>
    </rPh>
    <rPh sb="19" eb="20">
      <t>オヨ</t>
    </rPh>
    <rPh sb="21" eb="23">
      <t>カンボウ</t>
    </rPh>
    <rPh sb="23" eb="25">
      <t>チョウカン</t>
    </rPh>
    <rPh sb="26" eb="28">
      <t>カイケン</t>
    </rPh>
    <rPh sb="28" eb="29">
      <t>ナド</t>
    </rPh>
    <rPh sb="30" eb="31">
      <t>ツウ</t>
    </rPh>
    <rPh sb="41" eb="43">
      <t>エイゴ</t>
    </rPh>
    <rPh sb="59" eb="61">
      <t>ドウジ</t>
    </rPh>
    <rPh sb="61" eb="63">
      <t>ツウヤク</t>
    </rPh>
    <rPh sb="63" eb="64">
      <t>モノ</t>
    </rPh>
    <rPh sb="64" eb="65">
      <t>オヨ</t>
    </rPh>
    <rPh sb="66" eb="68">
      <t>ツウヤク</t>
    </rPh>
    <rPh sb="68" eb="70">
      <t>セツビ</t>
    </rPh>
    <rPh sb="71" eb="73">
      <t>ハイチ</t>
    </rPh>
    <phoneticPr fontId="5"/>
  </si>
  <si>
    <t>官房長官記者会見の同時通訳については概ね見込みに見合ったものである。
内閣総理大臣外国訪問記録映像については、見込みを大幅に下回っているが、新型コロナウイルスの影響等によって総理大臣の外国訪問の機会が限定的であったことによるものである。</t>
    <rPh sb="35" eb="37">
      <t>ナイカク</t>
    </rPh>
    <rPh sb="55" eb="57">
      <t>ミコ</t>
    </rPh>
    <rPh sb="59" eb="61">
      <t>オオハバ</t>
    </rPh>
    <rPh sb="62" eb="64">
      <t>シタマワ</t>
    </rPh>
    <rPh sb="87" eb="89">
      <t>ソウリ</t>
    </rPh>
    <rPh sb="89" eb="91">
      <t>ダイジン</t>
    </rPh>
    <rPh sb="92" eb="94">
      <t>ガイコク</t>
    </rPh>
    <rPh sb="94" eb="96">
      <t>ホウモン</t>
    </rPh>
    <rPh sb="97" eb="99">
      <t>キカイ</t>
    </rPh>
    <rPh sb="100" eb="103">
      <t>ゲンテイテキ</t>
    </rPh>
    <phoneticPr fontId="5"/>
  </si>
  <si>
    <t>内閣総理大臣の外国訪問での記録映像を作成することは、我が国の代表としての各国首脳との会談を広く国民に広報するためという目的において重要である。
また、官房長官の記者会見における同時通訳業務は、国の重要施策及び内外の諸問題についての考え方を内外に周知するために行われるものであるが、特に、周辺諸国に対する国際広報の一層の強化を図る目的においても必要なものである。なお、本業務は経費を抑えるため、業務遂行に必要な機材を別途調達した上で、一般競争入札により実施している。
令和３年度の内閣総理大臣外国訪問記録映像については、新型コロナウイルスの影響で総理大臣の外国訪問機会が限定的であったこともあり、動画投稿本数、総再生数共に目標値には及ばなかったものの、動画一本当たりの再生数は一昨年と同等以上の水準を達成している。
また、官房長官の英語版動画については、昨年度同様に、目標値を非常に高い水準で達成した。</t>
    <rPh sb="0" eb="2">
      <t>ナイカク</t>
    </rPh>
    <rPh sb="4" eb="6">
      <t>ダイジン</t>
    </rPh>
    <rPh sb="239" eb="241">
      <t>ナイカク</t>
    </rPh>
    <rPh sb="259" eb="261">
      <t>シンガタ</t>
    </rPh>
    <rPh sb="269" eb="271">
      <t>エイキョウ</t>
    </rPh>
    <rPh sb="274" eb="276">
      <t>ダイジン</t>
    </rPh>
    <rPh sb="284" eb="287">
      <t>ゲンテイテキ</t>
    </rPh>
    <rPh sb="337" eb="340">
      <t>イッサクネン</t>
    </rPh>
    <rPh sb="376" eb="379">
      <t>サクネンド</t>
    </rPh>
    <rPh sb="379" eb="381">
      <t>ドウヨウ</t>
    </rPh>
    <phoneticPr fontId="5"/>
  </si>
  <si>
    <t>内閣の重要政策について、迅速かつ正確に、内閣総理大臣や官房長官から直接、国民に発信することは、当該重要政策についての国民の理解や対日理解、あるいは関心を深化させるものであり、各種政策効果を高めるためにも有用なことから、当該事業の優先度は高いものである。</t>
    <rPh sb="12" eb="14">
      <t>ジンソク</t>
    </rPh>
    <rPh sb="16" eb="18">
      <t>セイカク</t>
    </rPh>
    <rPh sb="33" eb="35">
      <t>チョクセツ</t>
    </rPh>
    <rPh sb="47" eb="49">
      <t>トウガイ</t>
    </rPh>
    <rPh sb="64" eb="66">
      <t>タイニチ</t>
    </rPh>
    <rPh sb="66" eb="68">
      <t>リカイ</t>
    </rPh>
    <rPh sb="73" eb="75">
      <t>カンシン</t>
    </rPh>
    <rPh sb="76" eb="78">
      <t>シンカ</t>
    </rPh>
    <phoneticPr fontId="5"/>
  </si>
  <si>
    <t>総理公務記録実施回数
（注）令和３年度実績のうち１件のHP掲載は令和４年度</t>
    <rPh sb="12" eb="13">
      <t>チュウ</t>
    </rPh>
    <rPh sb="14" eb="16">
      <t>レイワ</t>
    </rPh>
    <rPh sb="17" eb="19">
      <t>ネンド</t>
    </rPh>
    <rPh sb="19" eb="21">
      <t>ジッセキ</t>
    </rPh>
    <rPh sb="25" eb="26">
      <t>ケン</t>
    </rPh>
    <rPh sb="29" eb="31">
      <t>ケイサイ</t>
    </rPh>
    <rPh sb="32" eb="34">
      <t>レイワ</t>
    </rPh>
    <rPh sb="35" eb="37">
      <t>ネンド</t>
    </rPh>
    <phoneticPr fontId="5"/>
  </si>
  <si>
    <t>令和３年度の内閣総理大臣外国訪問記録映像については、主として新型コロナウイルスの影響により、総理大臣の外国訪問機会が当初見込み（13回）を下回る６回であったため、目標値を大きく下回った。しかしながら、３月末の記録映像については令和４年度の掲載となったため、動画一本当たりの再生数、外国訪問１回あたりの再生数では、一昨年（昨年は１回だったため比較対象とはしない）と同等の水準を達成しており、目標設定の趣旨に適った成果が得られていると言える。（目標では外国訪問１回当たり約2.4万件であるところ、実績は掲載５回で12万件強の再生。）
また、官房長官記者会見の映像再生回数は目標数を大きく上回っていることから、成果目標に見合った成果実績と考える。</t>
    <rPh sb="6" eb="8">
      <t>ナイカク</t>
    </rPh>
    <rPh sb="26" eb="27">
      <t>シュ</t>
    </rPh>
    <rPh sb="48" eb="50">
      <t>ダイジン</t>
    </rPh>
    <rPh sb="58" eb="60">
      <t>トウショ</t>
    </rPh>
    <rPh sb="60" eb="62">
      <t>ミコ</t>
    </rPh>
    <rPh sb="66" eb="67">
      <t>カイ</t>
    </rPh>
    <rPh sb="69" eb="71">
      <t>シタマワ</t>
    </rPh>
    <rPh sb="73" eb="74">
      <t>カイ</t>
    </rPh>
    <rPh sb="81" eb="84">
      <t>モクヒョウチ</t>
    </rPh>
    <rPh sb="85" eb="86">
      <t>オオ</t>
    </rPh>
    <rPh sb="88" eb="90">
      <t>シタマワ</t>
    </rPh>
    <rPh sb="113" eb="115">
      <t>レイワ</t>
    </rPh>
    <rPh sb="116" eb="118">
      <t>ネンド</t>
    </rPh>
    <rPh sb="119" eb="121">
      <t>ケイサイ</t>
    </rPh>
    <rPh sb="140" eb="142">
      <t>ガイコク</t>
    </rPh>
    <rPh sb="142" eb="144">
      <t>ホウモン</t>
    </rPh>
    <rPh sb="145" eb="146">
      <t>カイ</t>
    </rPh>
    <rPh sb="150" eb="152">
      <t>サイセイ</t>
    </rPh>
    <rPh sb="152" eb="153">
      <t>スウ</t>
    </rPh>
    <rPh sb="156" eb="159">
      <t>イッサクネン</t>
    </rPh>
    <rPh sb="160" eb="162">
      <t>サクネン</t>
    </rPh>
    <rPh sb="164" eb="165">
      <t>カイ</t>
    </rPh>
    <rPh sb="170" eb="172">
      <t>ヒカク</t>
    </rPh>
    <rPh sb="172" eb="174">
      <t>タイショウ</t>
    </rPh>
    <rPh sb="181" eb="183">
      <t>ドウトウ</t>
    </rPh>
    <rPh sb="194" eb="196">
      <t>モクヒョウ</t>
    </rPh>
    <rPh sb="196" eb="198">
      <t>セッテイ</t>
    </rPh>
    <rPh sb="199" eb="201">
      <t>シュシ</t>
    </rPh>
    <rPh sb="202" eb="203">
      <t>カナ</t>
    </rPh>
    <rPh sb="205" eb="207">
      <t>セイカ</t>
    </rPh>
    <rPh sb="208" eb="209">
      <t>エ</t>
    </rPh>
    <rPh sb="215" eb="216">
      <t>イ</t>
    </rPh>
    <rPh sb="220" eb="222">
      <t>モクヒョウ</t>
    </rPh>
    <rPh sb="224" eb="226">
      <t>ガイコク</t>
    </rPh>
    <rPh sb="226" eb="228">
      <t>ホウモン</t>
    </rPh>
    <rPh sb="229" eb="230">
      <t>カイ</t>
    </rPh>
    <rPh sb="230" eb="231">
      <t>ア</t>
    </rPh>
    <rPh sb="233" eb="234">
      <t>ヤク</t>
    </rPh>
    <rPh sb="237" eb="239">
      <t>マンケン</t>
    </rPh>
    <rPh sb="246" eb="248">
      <t>ジッセキ</t>
    </rPh>
    <rPh sb="249" eb="251">
      <t>ケイサイ</t>
    </rPh>
    <rPh sb="252" eb="253">
      <t>カイ</t>
    </rPh>
    <rPh sb="260" eb="262">
      <t>サイセイ</t>
    </rPh>
    <rPh sb="269" eb="271">
      <t>カンボウ</t>
    </rPh>
    <rPh sb="271" eb="273">
      <t>チョウカン</t>
    </rPh>
    <rPh sb="273" eb="275">
      <t>キシャ</t>
    </rPh>
    <rPh sb="275" eb="277">
      <t>カイケン</t>
    </rPh>
    <rPh sb="278" eb="280">
      <t>エイゾウ</t>
    </rPh>
    <rPh sb="280" eb="282">
      <t>サイセイ</t>
    </rPh>
    <rPh sb="282" eb="284">
      <t>カイスウ</t>
    </rPh>
    <rPh sb="285" eb="287">
      <t>モクヒョウ</t>
    </rPh>
    <rPh sb="287" eb="288">
      <t>スウ</t>
    </rPh>
    <rPh sb="289" eb="290">
      <t>オオ</t>
    </rPh>
    <rPh sb="292" eb="294">
      <t>ウワマワ</t>
    </rPh>
    <rPh sb="303" eb="305">
      <t>セイカ</t>
    </rPh>
    <rPh sb="305" eb="307">
      <t>モクヒョウ</t>
    </rPh>
    <rPh sb="314" eb="316">
      <t>ジッセキ</t>
    </rPh>
    <phoneticPr fontId="5"/>
  </si>
  <si>
    <t>上記の通り、内閣の重要政策を、国内外に広報することにより、国民の理解や対日理解を深めることは重要である。特に、内閣総理大臣の動向や内閣官房長官の記者会見のタイムリーな発信については、当該目的の達成に大いに貢献するものである。
ただし、そのためには、当該情報が迅速かつ正確に発信される必要があるところ、外部に委ねることで迅速性・正確性の保証が無くなれば、各種重要政策への理解に支障をきたす可能性が高い。
このため、その全てを民間や自治体等といった外部に委ねることは適当ではなく、必要な民間資源を活用しながら、国が自ら実施する必要がある。</t>
    <rPh sb="0" eb="2">
      <t>ジョウキ</t>
    </rPh>
    <rPh sb="3" eb="4">
      <t>トオ</t>
    </rPh>
    <rPh sb="16" eb="18">
      <t>ナイガイ</t>
    </rPh>
    <rPh sb="19" eb="21">
      <t>コウホウ</t>
    </rPh>
    <rPh sb="29" eb="31">
      <t>コクミン</t>
    </rPh>
    <rPh sb="35" eb="37">
      <t>タイニチ</t>
    </rPh>
    <rPh sb="37" eb="39">
      <t>リカイ</t>
    </rPh>
    <rPh sb="83" eb="85">
      <t>ハッシン</t>
    </rPh>
    <rPh sb="91" eb="93">
      <t>トウガイ</t>
    </rPh>
    <rPh sb="93" eb="95">
      <t>モクテキ</t>
    </rPh>
    <rPh sb="96" eb="98">
      <t>タッセイ</t>
    </rPh>
    <rPh sb="99" eb="100">
      <t>オオ</t>
    </rPh>
    <rPh sb="102" eb="104">
      <t>コウケン</t>
    </rPh>
    <rPh sb="124" eb="126">
      <t>トウガイ</t>
    </rPh>
    <rPh sb="126" eb="128">
      <t>ジョウホウ</t>
    </rPh>
    <rPh sb="129" eb="131">
      <t>ジンソク</t>
    </rPh>
    <rPh sb="133" eb="135">
      <t>セイカク</t>
    </rPh>
    <rPh sb="136" eb="138">
      <t>ハッシン</t>
    </rPh>
    <rPh sb="141" eb="143">
      <t>ヒツヨウ</t>
    </rPh>
    <rPh sb="150" eb="152">
      <t>ガイブ</t>
    </rPh>
    <rPh sb="153" eb="154">
      <t>ユダ</t>
    </rPh>
    <rPh sb="159" eb="162">
      <t>ジンソクセイ</t>
    </rPh>
    <rPh sb="163" eb="166">
      <t>セイカクセイ</t>
    </rPh>
    <rPh sb="167" eb="169">
      <t>ホショウ</t>
    </rPh>
    <rPh sb="193" eb="196">
      <t>カノウセイ</t>
    </rPh>
    <rPh sb="197" eb="198">
      <t>タカ</t>
    </rPh>
    <rPh sb="208" eb="209">
      <t>スベ</t>
    </rPh>
    <rPh sb="211" eb="213">
      <t>ミンカン</t>
    </rPh>
    <rPh sb="214" eb="217">
      <t>ジチタイ</t>
    </rPh>
    <rPh sb="217" eb="218">
      <t>トウ</t>
    </rPh>
    <rPh sb="222" eb="224">
      <t>ガイブ</t>
    </rPh>
    <rPh sb="238" eb="240">
      <t>ヒツヨウ</t>
    </rPh>
    <rPh sb="241" eb="243">
      <t>ミンカン</t>
    </rPh>
    <rPh sb="243" eb="245">
      <t>シゲン</t>
    </rPh>
    <rPh sb="246" eb="248">
      <t>カツヨウ</t>
    </rPh>
    <rPh sb="253" eb="254">
      <t>クニ</t>
    </rPh>
    <rPh sb="255" eb="256">
      <t>ミズカ</t>
    </rPh>
    <rPh sb="257" eb="259">
      <t>ジッシ</t>
    </rPh>
    <rPh sb="261" eb="263">
      <t>ヒツヨウ</t>
    </rPh>
    <phoneticPr fontId="5"/>
  </si>
  <si>
    <t>引き続き、タイムリーな発信に努めるとともに、官邸ホームページとSNS双方の特性を生かし、それぞれにおいて動画の本数と質の最適なバランスを模索しつつ、相互リンク等で露出を補完し全体的な動画再生の需要を喚起しながら国民の期待に応えていく。</t>
    <rPh sb="11" eb="13">
      <t>ハッシン</t>
    </rPh>
    <rPh sb="14" eb="15">
      <t>ツト</t>
    </rPh>
    <phoneticPr fontId="5"/>
  </si>
  <si>
    <t>0014</t>
    <phoneticPr fontId="5"/>
  </si>
  <si>
    <t>映像視聴件数</t>
    <phoneticPr fontId="5"/>
  </si>
  <si>
    <t>-</t>
    <phoneticPr fontId="5"/>
  </si>
  <si>
    <t>内閣の重要政策を、国内外に広報することにより、国民の理解や対日理解を深めることは、民主主義の維持・発展や国際社会における我が国の地位向上のため重要である。
また、外国訪問時における内閣総理大臣の動向は特に国民の関心が高く、そのニーズを満たすこと、また国際的に我が国のプレゼンスを高めるためにも記録映像を放映することは必要である。
官房長官の記者会見における日英同時通訳は、内閣の重要政策に関する公式見解を発信する場であり、国民の理解のみならず、国際社会における対日理解促進等に有効である。</t>
    <rPh sb="49" eb="51">
      <t>ハッテン</t>
    </rPh>
    <rPh sb="90" eb="92">
      <t>ナイカク</t>
    </rPh>
    <rPh sb="92" eb="94">
      <t>ソウリ</t>
    </rPh>
    <rPh sb="94" eb="96">
      <t>ダイジン</t>
    </rPh>
    <rPh sb="100" eb="101">
      <t>トク</t>
    </rPh>
    <rPh sb="125" eb="128">
      <t>コクサイテキ</t>
    </rPh>
    <rPh sb="191" eb="193">
      <t>セイサク</t>
    </rPh>
    <rPh sb="211" eb="213">
      <t>コクミン</t>
    </rPh>
    <rPh sb="214" eb="216">
      <t>リカイ</t>
    </rPh>
    <phoneticPr fontId="5"/>
  </si>
  <si>
    <t>首相官邸ホームページ総理外遊記録映像視聴件数</t>
    <phoneticPr fontId="5"/>
  </si>
  <si>
    <t>内閣総理大臣が国際会議等で外国を訪問した際の動向や発言を動画を用いて国民に分かりやすく伝えるために記録映像を作成し、首相官邸ホームページ等を通じて配信。
また、内閣の重要施策を国際社会に迅速・正確に情報発信することで対日理解を促進させるために、平成24年度より内閣官房長官の記者会見の日英同時通訳を実施。</t>
    <phoneticPr fontId="5"/>
  </si>
  <si>
    <t>事業自体は有意義なものであるだけに、もっと広く見てもらえるような方法を検討していただきたい。少し親しみやすいカジュアルな発信があってもよいのではないか。また、インスタグラムの場合、SNSのみで見る方も多いように思うので、フォロワー数を成果目標に加えてもよいように思う。（ツイッターに関しては「詳細はこちら」とHPに誘導する形になっているので、HPのPVでカウントできているが）</t>
    <phoneticPr fontId="5"/>
  </si>
  <si>
    <t>引き続き、効果的･効率的な事業の実施に努めることとし、効率的に執行した実績を概算要求に反映させること。また、外部有識者の所見についても検討を行うこと。</t>
    <rPh sb="67" eb="69">
      <t>ケントウ</t>
    </rPh>
    <phoneticPr fontId="5"/>
  </si>
  <si>
    <t>外部有識者・行政事業レビュー推進チームの所見を踏まえ、引き続き、効果的・効率的な事業の実施に努めることとし、それを反映した概算要求とした。なお、広く見てもらえるような方法として、まずはアクセス元やフォロワーの分析といった現行で対応可能な効果測定及び首相官邸ホームページコンテンツをより一層充実させると共に、発信内容についても、頂いたご意見を踏まえて検討してまいりたい。</t>
    <phoneticPr fontId="5"/>
  </si>
  <si>
    <t>株式会社毎日映画社</t>
    <phoneticPr fontId="5"/>
  </si>
  <si>
    <t>株式会社インターグループ</t>
    <phoneticPr fontId="5"/>
  </si>
  <si>
    <t>株式会社ステージ</t>
    <phoneticPr fontId="5"/>
  </si>
  <si>
    <t>A.株式会社　毎日映画社</t>
    <rPh sb="2" eb="4">
      <t>カブシキ</t>
    </rPh>
    <rPh sb="4" eb="6">
      <t>カイシャ</t>
    </rPh>
    <phoneticPr fontId="5"/>
  </si>
  <si>
    <t>B.株式会社　インターグループ</t>
    <rPh sb="2" eb="4">
      <t>カブシキ</t>
    </rPh>
    <rPh sb="4" eb="6">
      <t>カイシャ</t>
    </rPh>
    <phoneticPr fontId="5"/>
  </si>
  <si>
    <t>C.株式会社　ステージ</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</si>
</sst>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23"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105</xdr:row>
      <xdr:rowOff>34809</xdr:rowOff>
    </xdr:from>
    <xdr:to>
      <xdr:col>42</xdr:col>
      <xdr:colOff>34805</xdr:colOff>
      <xdr:row>106</xdr:row>
      <xdr:rowOff>563675</xdr:rowOff>
    </xdr:to>
    <xdr:sp macro="" textlink="">
      <xdr:nvSpPr>
        <xdr:cNvPr id="144" name="正方形/長方形 143"/>
        <xdr:cNvSpPr/>
      </xdr:nvSpPr>
      <xdr:spPr>
        <a:xfrm>
          <a:off x="3000375" y="44354634"/>
          <a:ext cx="5235455" cy="6717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10</xdr:col>
      <xdr:colOff>153612</xdr:colOff>
      <xdr:row>109</xdr:row>
      <xdr:rowOff>454430</xdr:rowOff>
    </xdr:from>
    <xdr:to>
      <xdr:col>22</xdr:col>
      <xdr:colOff>121966</xdr:colOff>
      <xdr:row>111</xdr:row>
      <xdr:rowOff>164763</xdr:rowOff>
    </xdr:to>
    <xdr:sp macro="" textlink="">
      <xdr:nvSpPr>
        <xdr:cNvPr id="145" name="正方形/長方形 144"/>
        <xdr:cNvSpPr/>
      </xdr:nvSpPr>
      <xdr:spPr>
        <a:xfrm>
          <a:off x="1953837" y="46079180"/>
          <a:ext cx="2368654" cy="519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株式会社　毎日映画社</a:t>
          </a:r>
          <a:endParaRPr kumimoji="1" lang="en-US" altLang="ja-JP" sz="1100">
            <a:solidFill>
              <a:schemeClr val="tx1"/>
            </a:solidFill>
          </a:endParaRPr>
        </a:p>
        <a:p>
          <a:pPr algn="ctr"/>
          <a:r>
            <a:rPr kumimoji="1" lang="ja-JP" altLang="en-US" sz="1100">
              <a:solidFill>
                <a:sysClr val="windowText" lastClr="000000"/>
              </a:solidFill>
            </a:rPr>
            <a:t>２４百万円</a:t>
          </a:r>
        </a:p>
      </xdr:txBody>
    </xdr:sp>
    <xdr:clientData/>
  </xdr:twoCellAnchor>
  <xdr:twoCellAnchor>
    <xdr:from>
      <xdr:col>10</xdr:col>
      <xdr:colOff>133004</xdr:colOff>
      <xdr:row>109</xdr:row>
      <xdr:rowOff>0</xdr:rowOff>
    </xdr:from>
    <xdr:to>
      <xdr:col>20</xdr:col>
      <xdr:colOff>108857</xdr:colOff>
      <xdr:row>109</xdr:row>
      <xdr:rowOff>321427</xdr:rowOff>
    </xdr:to>
    <xdr:sp macro="" textlink="">
      <xdr:nvSpPr>
        <xdr:cNvPr id="146" name="大かっこ 145"/>
        <xdr:cNvSpPr/>
      </xdr:nvSpPr>
      <xdr:spPr>
        <a:xfrm>
          <a:off x="1933229" y="45729525"/>
          <a:ext cx="1976103" cy="321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10</xdr:col>
      <xdr:colOff>153614</xdr:colOff>
      <xdr:row>111</xdr:row>
      <xdr:rowOff>321428</xdr:rowOff>
    </xdr:from>
    <xdr:to>
      <xdr:col>22</xdr:col>
      <xdr:colOff>121966</xdr:colOff>
      <xdr:row>113</xdr:row>
      <xdr:rowOff>178594</xdr:rowOff>
    </xdr:to>
    <xdr:sp macro="" textlink="">
      <xdr:nvSpPr>
        <xdr:cNvPr id="147" name="大かっこ 146"/>
        <xdr:cNvSpPr/>
      </xdr:nvSpPr>
      <xdr:spPr>
        <a:xfrm>
          <a:off x="1953839" y="46755803"/>
          <a:ext cx="2368652" cy="562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内閣総理大臣の諸外国訪問に係る記録映像撮影業務</a:t>
          </a:r>
        </a:p>
      </xdr:txBody>
    </xdr:sp>
    <xdr:clientData/>
  </xdr:twoCellAnchor>
  <xdr:twoCellAnchor>
    <xdr:from>
      <xdr:col>33</xdr:col>
      <xdr:colOff>166254</xdr:colOff>
      <xdr:row>109</xdr:row>
      <xdr:rowOff>475039</xdr:rowOff>
    </xdr:from>
    <xdr:to>
      <xdr:col>45</xdr:col>
      <xdr:colOff>144088</xdr:colOff>
      <xdr:row>111</xdr:row>
      <xdr:rowOff>175781</xdr:rowOff>
    </xdr:to>
    <xdr:sp macro="" textlink="">
      <xdr:nvSpPr>
        <xdr:cNvPr id="148" name="正方形/長方形 147"/>
        <xdr:cNvSpPr/>
      </xdr:nvSpPr>
      <xdr:spPr>
        <a:xfrm>
          <a:off x="6567054" y="46080739"/>
          <a:ext cx="2378134" cy="5294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株式会社　インターグループ</a:t>
          </a:r>
          <a:endParaRPr kumimoji="1" lang="en-US" altLang="ja-JP" sz="1100">
            <a:solidFill>
              <a:schemeClr val="tx1"/>
            </a:solidFill>
          </a:endParaRPr>
        </a:p>
        <a:p>
          <a:pPr algn="ctr"/>
          <a:r>
            <a:rPr kumimoji="1" lang="ja-JP" altLang="en-US" sz="1100">
              <a:solidFill>
                <a:schemeClr val="tx1"/>
              </a:solidFill>
            </a:rPr>
            <a:t>８百万円</a:t>
          </a:r>
          <a:endParaRPr kumimoji="1" lang="en-US" altLang="ja-JP" sz="1100">
            <a:solidFill>
              <a:schemeClr val="tx1"/>
            </a:solidFill>
          </a:endParaRPr>
        </a:p>
      </xdr:txBody>
    </xdr:sp>
    <xdr:clientData/>
  </xdr:twoCellAnchor>
  <xdr:twoCellAnchor>
    <xdr:from>
      <xdr:col>33</xdr:col>
      <xdr:colOff>188419</xdr:colOff>
      <xdr:row>108</xdr:row>
      <xdr:rowOff>347749</xdr:rowOff>
    </xdr:from>
    <xdr:to>
      <xdr:col>43</xdr:col>
      <xdr:colOff>190499</xdr:colOff>
      <xdr:row>110</xdr:row>
      <xdr:rowOff>0</xdr:rowOff>
    </xdr:to>
    <xdr:sp macro="" textlink="">
      <xdr:nvSpPr>
        <xdr:cNvPr id="149" name="大かっこ 148"/>
        <xdr:cNvSpPr/>
      </xdr:nvSpPr>
      <xdr:spPr>
        <a:xfrm>
          <a:off x="6589219" y="45724849"/>
          <a:ext cx="2002330" cy="357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33</xdr:col>
      <xdr:colOff>177338</xdr:colOff>
      <xdr:row>111</xdr:row>
      <xdr:rowOff>321425</xdr:rowOff>
    </xdr:from>
    <xdr:to>
      <xdr:col>45</xdr:col>
      <xdr:colOff>164687</xdr:colOff>
      <xdr:row>113</xdr:row>
      <xdr:rowOff>142875</xdr:rowOff>
    </xdr:to>
    <xdr:sp macro="" textlink="">
      <xdr:nvSpPr>
        <xdr:cNvPr id="150" name="大かっこ 149"/>
        <xdr:cNvSpPr/>
      </xdr:nvSpPr>
      <xdr:spPr>
        <a:xfrm>
          <a:off x="6578138" y="46755800"/>
          <a:ext cx="2387649" cy="52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内閣官房長官記者会見における日英同時通訳業務</a:t>
          </a:r>
        </a:p>
      </xdr:txBody>
    </xdr:sp>
    <xdr:clientData/>
  </xdr:twoCellAnchor>
  <xdr:twoCellAnchor>
    <xdr:from>
      <xdr:col>33</xdr:col>
      <xdr:colOff>177338</xdr:colOff>
      <xdr:row>114</xdr:row>
      <xdr:rowOff>88669</xdr:rowOff>
    </xdr:from>
    <xdr:to>
      <xdr:col>45</xdr:col>
      <xdr:colOff>164689</xdr:colOff>
      <xdr:row>115</xdr:row>
      <xdr:rowOff>454428</xdr:rowOff>
    </xdr:to>
    <xdr:sp macro="" textlink="">
      <xdr:nvSpPr>
        <xdr:cNvPr id="151" name="正方形/長方形 150"/>
        <xdr:cNvSpPr/>
      </xdr:nvSpPr>
      <xdr:spPr>
        <a:xfrm>
          <a:off x="6578138" y="47580319"/>
          <a:ext cx="2387651" cy="6134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株式会社　ステージ</a:t>
          </a:r>
          <a:endParaRPr kumimoji="1" lang="en-US" altLang="ja-JP" sz="1100">
            <a:solidFill>
              <a:schemeClr val="tx1"/>
            </a:solidFill>
          </a:endParaRPr>
        </a:p>
        <a:p>
          <a:pPr algn="ctr"/>
          <a:r>
            <a:rPr kumimoji="1" lang="ja-JP" altLang="en-US" sz="1100" b="0" i="0" u="none" strike="noStrike">
              <a:solidFill>
                <a:schemeClr val="tx1"/>
              </a:solidFill>
              <a:effectLst/>
              <a:latin typeface="+mn-lt"/>
              <a:ea typeface="+mn-ea"/>
              <a:cs typeface="+mn-cs"/>
            </a:rPr>
            <a:t>８</a:t>
          </a:r>
          <a:r>
            <a:rPr lang="ja-JP" altLang="en-US"/>
            <a:t> </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31693</xdr:colOff>
      <xdr:row>113</xdr:row>
      <xdr:rowOff>188421</xdr:rowOff>
    </xdr:from>
    <xdr:to>
      <xdr:col>44</xdr:col>
      <xdr:colOff>13607</xdr:colOff>
      <xdr:row>114</xdr:row>
      <xdr:rowOff>40821</xdr:rowOff>
    </xdr:to>
    <xdr:sp macro="" textlink="">
      <xdr:nvSpPr>
        <xdr:cNvPr id="152" name="大かっこ 151"/>
        <xdr:cNvSpPr/>
      </xdr:nvSpPr>
      <xdr:spPr>
        <a:xfrm>
          <a:off x="6632518" y="47327646"/>
          <a:ext cx="1982164" cy="2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一般競争入札</a:t>
          </a:r>
          <a:r>
            <a:rPr kumimoji="1" lang="ja-JP" altLang="ja-JP" sz="1100">
              <a:solidFill>
                <a:schemeClr val="tx1"/>
              </a:solidFill>
              <a:effectLst/>
              <a:latin typeface="+mn-lt"/>
              <a:ea typeface="+mn-ea"/>
              <a:cs typeface="+mn-cs"/>
            </a:rPr>
            <a:t>（最低価格）</a:t>
          </a:r>
          <a:endParaRPr lang="ja-JP" altLang="ja-JP">
            <a:effectLst/>
          </a:endParaRPr>
        </a:p>
      </xdr:txBody>
    </xdr:sp>
    <xdr:clientData/>
  </xdr:twoCellAnchor>
  <xdr:twoCellAnchor>
    <xdr:from>
      <xdr:col>22</xdr:col>
      <xdr:colOff>121920</xdr:colOff>
      <xdr:row>106</xdr:row>
      <xdr:rowOff>576349</xdr:rowOff>
    </xdr:from>
    <xdr:to>
      <xdr:col>25</xdr:col>
      <xdr:colOff>155171</xdr:colOff>
      <xdr:row>110</xdr:row>
      <xdr:rowOff>304800</xdr:rowOff>
    </xdr:to>
    <xdr:cxnSp macro="">
      <xdr:nvCxnSpPr>
        <xdr:cNvPr id="154" name="カギ線コネクタ 153"/>
        <xdr:cNvCxnSpPr>
          <a:stCxn id="145" idx="3"/>
        </xdr:cNvCxnSpPr>
      </xdr:nvCxnSpPr>
      <xdr:spPr>
        <a:xfrm flipV="1">
          <a:off x="4322445" y="45019999"/>
          <a:ext cx="633326" cy="136675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22167</xdr:colOff>
      <xdr:row>110</xdr:row>
      <xdr:rowOff>315884</xdr:rowOff>
    </xdr:from>
    <xdr:to>
      <xdr:col>33</xdr:col>
      <xdr:colOff>166254</xdr:colOff>
      <xdr:row>110</xdr:row>
      <xdr:rowOff>321425</xdr:rowOff>
    </xdr:to>
    <xdr:cxnSp macro="">
      <xdr:nvCxnSpPr>
        <xdr:cNvPr id="156" name="直線コネクタ 155"/>
        <xdr:cNvCxnSpPr>
          <a:endCxn id="148" idx="1"/>
        </xdr:cNvCxnSpPr>
      </xdr:nvCxnSpPr>
      <xdr:spPr>
        <a:xfrm flipV="1">
          <a:off x="5622867" y="46397834"/>
          <a:ext cx="944187" cy="55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5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8" t="s">
        <v>0</v>
      </c>
      <c r="Y2" s="51"/>
      <c r="Z2" s="37"/>
      <c r="AA2" s="37"/>
      <c r="AB2" s="37"/>
      <c r="AC2" s="37"/>
      <c r="AD2" s="589">
        <v>2022</v>
      </c>
      <c r="AE2" s="589"/>
      <c r="AF2" s="589"/>
      <c r="AG2" s="589"/>
      <c r="AH2" s="589"/>
      <c r="AI2" s="60" t="s">
        <v>246</v>
      </c>
      <c r="AJ2" s="589" t="s">
        <v>582</v>
      </c>
      <c r="AK2" s="589"/>
      <c r="AL2" s="589"/>
      <c r="AM2" s="589"/>
      <c r="AN2" s="60" t="s">
        <v>246</v>
      </c>
      <c r="AO2" s="589">
        <v>21</v>
      </c>
      <c r="AP2" s="589"/>
      <c r="AQ2" s="589"/>
      <c r="AR2" s="61" t="s">
        <v>246</v>
      </c>
      <c r="AS2" s="590">
        <v>23</v>
      </c>
      <c r="AT2" s="590"/>
      <c r="AU2" s="590"/>
      <c r="AV2" s="60" t="str">
        <f>IF(AW2="","","-")</f>
        <v/>
      </c>
      <c r="AW2" s="591"/>
      <c r="AX2" s="591"/>
    </row>
    <row r="3" spans="1:50" ht="21" customHeight="1" thickBot="1" x14ac:dyDescent="0.2">
      <c r="A3" s="592" t="s">
        <v>549</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16" t="s">
        <v>56</v>
      </c>
      <c r="AJ3" s="594" t="s">
        <v>136</v>
      </c>
      <c r="AK3" s="594"/>
      <c r="AL3" s="594"/>
      <c r="AM3" s="594"/>
      <c r="AN3" s="594"/>
      <c r="AO3" s="594"/>
      <c r="AP3" s="594"/>
      <c r="AQ3" s="594"/>
      <c r="AR3" s="594"/>
      <c r="AS3" s="594"/>
      <c r="AT3" s="594"/>
      <c r="AU3" s="594"/>
      <c r="AV3" s="594"/>
      <c r="AW3" s="594"/>
      <c r="AX3" s="17" t="s">
        <v>57</v>
      </c>
    </row>
    <row r="4" spans="1:50" ht="24.75" customHeight="1" x14ac:dyDescent="0.15">
      <c r="A4" s="603" t="s">
        <v>23</v>
      </c>
      <c r="B4" s="604"/>
      <c r="C4" s="604"/>
      <c r="D4" s="604"/>
      <c r="E4" s="604"/>
      <c r="F4" s="604"/>
      <c r="G4" s="605" t="s">
        <v>557</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558</v>
      </c>
      <c r="AF4" s="611"/>
      <c r="AG4" s="611"/>
      <c r="AH4" s="611"/>
      <c r="AI4" s="611"/>
      <c r="AJ4" s="611"/>
      <c r="AK4" s="611"/>
      <c r="AL4" s="611"/>
      <c r="AM4" s="611"/>
      <c r="AN4" s="611"/>
      <c r="AO4" s="611"/>
      <c r="AP4" s="612"/>
      <c r="AQ4" s="613" t="s">
        <v>2</v>
      </c>
      <c r="AR4" s="608"/>
      <c r="AS4" s="608"/>
      <c r="AT4" s="608"/>
      <c r="AU4" s="608"/>
      <c r="AV4" s="608"/>
      <c r="AW4" s="608"/>
      <c r="AX4" s="614"/>
    </row>
    <row r="5" spans="1:50" ht="30" customHeight="1" x14ac:dyDescent="0.15">
      <c r="A5" s="615" t="s">
        <v>59</v>
      </c>
      <c r="B5" s="616"/>
      <c r="C5" s="616"/>
      <c r="D5" s="616"/>
      <c r="E5" s="616"/>
      <c r="F5" s="617"/>
      <c r="G5" s="618" t="s">
        <v>560</v>
      </c>
      <c r="H5" s="619"/>
      <c r="I5" s="619"/>
      <c r="J5" s="619"/>
      <c r="K5" s="619"/>
      <c r="L5" s="619"/>
      <c r="M5" s="620" t="s">
        <v>58</v>
      </c>
      <c r="N5" s="621"/>
      <c r="O5" s="621"/>
      <c r="P5" s="621"/>
      <c r="Q5" s="621"/>
      <c r="R5" s="622"/>
      <c r="S5" s="623" t="s">
        <v>561</v>
      </c>
      <c r="T5" s="619"/>
      <c r="U5" s="619"/>
      <c r="V5" s="619"/>
      <c r="W5" s="619"/>
      <c r="X5" s="624"/>
      <c r="Y5" s="625" t="s">
        <v>3</v>
      </c>
      <c r="Z5" s="626"/>
      <c r="AA5" s="626"/>
      <c r="AB5" s="626"/>
      <c r="AC5" s="626"/>
      <c r="AD5" s="627"/>
      <c r="AE5" s="568" t="s">
        <v>562</v>
      </c>
      <c r="AF5" s="568"/>
      <c r="AG5" s="568"/>
      <c r="AH5" s="568"/>
      <c r="AI5" s="568"/>
      <c r="AJ5" s="568"/>
      <c r="AK5" s="568"/>
      <c r="AL5" s="568"/>
      <c r="AM5" s="568"/>
      <c r="AN5" s="568"/>
      <c r="AO5" s="568"/>
      <c r="AP5" s="569"/>
      <c r="AQ5" s="570" t="s">
        <v>559</v>
      </c>
      <c r="AR5" s="571"/>
      <c r="AS5" s="571"/>
      <c r="AT5" s="571"/>
      <c r="AU5" s="571"/>
      <c r="AV5" s="571"/>
      <c r="AW5" s="571"/>
      <c r="AX5" s="572"/>
    </row>
    <row r="6" spans="1:50" ht="39" customHeight="1" x14ac:dyDescent="0.15">
      <c r="A6" s="573" t="s">
        <v>4</v>
      </c>
      <c r="B6" s="574"/>
      <c r="C6" s="574"/>
      <c r="D6" s="574"/>
      <c r="E6" s="574"/>
      <c r="F6" s="574"/>
      <c r="G6" s="575" t="str">
        <f>入力規則等!F39</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row>
    <row r="7" spans="1:50" ht="49.5" customHeight="1" x14ac:dyDescent="0.15">
      <c r="A7" s="578" t="s">
        <v>20</v>
      </c>
      <c r="B7" s="579"/>
      <c r="C7" s="579"/>
      <c r="D7" s="579"/>
      <c r="E7" s="579"/>
      <c r="F7" s="580"/>
      <c r="G7" s="581" t="s">
        <v>563</v>
      </c>
      <c r="H7" s="582"/>
      <c r="I7" s="582"/>
      <c r="J7" s="582"/>
      <c r="K7" s="582"/>
      <c r="L7" s="582"/>
      <c r="M7" s="582"/>
      <c r="N7" s="582"/>
      <c r="O7" s="582"/>
      <c r="P7" s="582"/>
      <c r="Q7" s="582"/>
      <c r="R7" s="582"/>
      <c r="S7" s="582"/>
      <c r="T7" s="582"/>
      <c r="U7" s="582"/>
      <c r="V7" s="582"/>
      <c r="W7" s="582"/>
      <c r="X7" s="583"/>
      <c r="Y7" s="584" t="s">
        <v>233</v>
      </c>
      <c r="Z7" s="413"/>
      <c r="AA7" s="413"/>
      <c r="AB7" s="413"/>
      <c r="AC7" s="413"/>
      <c r="AD7" s="585"/>
      <c r="AE7" s="586" t="s">
        <v>562</v>
      </c>
      <c r="AF7" s="587"/>
      <c r="AG7" s="587"/>
      <c r="AH7" s="587"/>
      <c r="AI7" s="587"/>
      <c r="AJ7" s="587"/>
      <c r="AK7" s="587"/>
      <c r="AL7" s="587"/>
      <c r="AM7" s="587"/>
      <c r="AN7" s="587"/>
      <c r="AO7" s="587"/>
      <c r="AP7" s="587"/>
      <c r="AQ7" s="587"/>
      <c r="AR7" s="587"/>
      <c r="AS7" s="587"/>
      <c r="AT7" s="587"/>
      <c r="AU7" s="587"/>
      <c r="AV7" s="587"/>
      <c r="AW7" s="587"/>
      <c r="AX7" s="588"/>
    </row>
    <row r="8" spans="1:50" ht="53.25" customHeight="1" x14ac:dyDescent="0.15">
      <c r="A8" s="578" t="s">
        <v>171</v>
      </c>
      <c r="B8" s="579"/>
      <c r="C8" s="579"/>
      <c r="D8" s="579"/>
      <c r="E8" s="579"/>
      <c r="F8" s="580"/>
      <c r="G8" s="595" t="str">
        <f>入力規則等!A27</f>
        <v>-</v>
      </c>
      <c r="H8" s="596"/>
      <c r="I8" s="596"/>
      <c r="J8" s="596"/>
      <c r="K8" s="596"/>
      <c r="L8" s="596"/>
      <c r="M8" s="596"/>
      <c r="N8" s="596"/>
      <c r="O8" s="596"/>
      <c r="P8" s="596"/>
      <c r="Q8" s="596"/>
      <c r="R8" s="596"/>
      <c r="S8" s="596"/>
      <c r="T8" s="596"/>
      <c r="U8" s="596"/>
      <c r="V8" s="596"/>
      <c r="W8" s="596"/>
      <c r="X8" s="597"/>
      <c r="Y8" s="598" t="s">
        <v>172</v>
      </c>
      <c r="Z8" s="599"/>
      <c r="AA8" s="599"/>
      <c r="AB8" s="599"/>
      <c r="AC8" s="599"/>
      <c r="AD8" s="600"/>
      <c r="AE8" s="601"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602"/>
    </row>
    <row r="9" spans="1:50" ht="58.5" customHeight="1" x14ac:dyDescent="0.15">
      <c r="A9" s="542" t="s">
        <v>21</v>
      </c>
      <c r="B9" s="543"/>
      <c r="C9" s="543"/>
      <c r="D9" s="543"/>
      <c r="E9" s="543"/>
      <c r="F9" s="543"/>
      <c r="G9" s="565" t="s">
        <v>564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533" t="s">
        <v>27</v>
      </c>
      <c r="B10" s="534"/>
      <c r="C10" s="534"/>
      <c r="D10" s="534"/>
      <c r="E10" s="534"/>
      <c r="F10" s="534"/>
      <c r="G10" s="535" t="s">
        <v>624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50" ht="42" customHeight="1" x14ac:dyDescent="0.15">
      <c r="A11" s="533" t="s">
        <v>5</v>
      </c>
      <c r="B11" s="534"/>
      <c r="C11" s="534"/>
      <c r="D11" s="534"/>
      <c r="E11" s="534"/>
      <c r="F11" s="538"/>
      <c r="G11" s="539" t="str">
        <f>入力規則等!P10</f>
        <v>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144" t="s">
        <v>22</v>
      </c>
      <c r="B12" s="145"/>
      <c r="C12" s="145"/>
      <c r="D12" s="145"/>
      <c r="E12" s="145"/>
      <c r="F12" s="146"/>
      <c r="G12" s="545"/>
      <c r="H12" s="546"/>
      <c r="I12" s="546"/>
      <c r="J12" s="546"/>
      <c r="K12" s="546"/>
      <c r="L12" s="546"/>
      <c r="M12" s="546"/>
      <c r="N12" s="546"/>
      <c r="O12" s="546"/>
      <c r="P12" s="334" t="s">
        <v>378</v>
      </c>
      <c r="Q12" s="335"/>
      <c r="R12" s="335"/>
      <c r="S12" s="335"/>
      <c r="T12" s="335"/>
      <c r="U12" s="335"/>
      <c r="V12" s="336"/>
      <c r="W12" s="334" t="s">
        <v>530</v>
      </c>
      <c r="X12" s="335"/>
      <c r="Y12" s="335"/>
      <c r="Z12" s="335"/>
      <c r="AA12" s="335"/>
      <c r="AB12" s="335"/>
      <c r="AC12" s="336"/>
      <c r="AD12" s="334" t="s">
        <v>532</v>
      </c>
      <c r="AE12" s="335"/>
      <c r="AF12" s="335"/>
      <c r="AG12" s="335"/>
      <c r="AH12" s="335"/>
      <c r="AI12" s="335"/>
      <c r="AJ12" s="336"/>
      <c r="AK12" s="334" t="s">
        <v>541</v>
      </c>
      <c r="AL12" s="335"/>
      <c r="AM12" s="335"/>
      <c r="AN12" s="335"/>
      <c r="AO12" s="335"/>
      <c r="AP12" s="335"/>
      <c r="AQ12" s="336"/>
      <c r="AR12" s="334" t="s">
        <v>542</v>
      </c>
      <c r="AS12" s="335"/>
      <c r="AT12" s="335"/>
      <c r="AU12" s="335"/>
      <c r="AV12" s="335"/>
      <c r="AW12" s="335"/>
      <c r="AX12" s="559"/>
    </row>
    <row r="13" spans="1:50" ht="21" customHeight="1" x14ac:dyDescent="0.15">
      <c r="A13" s="147"/>
      <c r="B13" s="148"/>
      <c r="C13" s="148"/>
      <c r="D13" s="148"/>
      <c r="E13" s="148"/>
      <c r="F13" s="149"/>
      <c r="G13" s="519" t="s">
        <v>6</v>
      </c>
      <c r="H13" s="520"/>
      <c r="I13" s="560" t="s">
        <v>7</v>
      </c>
      <c r="J13" s="561"/>
      <c r="K13" s="561"/>
      <c r="L13" s="561"/>
      <c r="M13" s="561"/>
      <c r="N13" s="561"/>
      <c r="O13" s="562"/>
      <c r="P13" s="514">
        <v>80</v>
      </c>
      <c r="Q13" s="515"/>
      <c r="R13" s="515"/>
      <c r="S13" s="515"/>
      <c r="T13" s="515"/>
      <c r="U13" s="515"/>
      <c r="V13" s="516"/>
      <c r="W13" s="514">
        <v>74</v>
      </c>
      <c r="X13" s="515"/>
      <c r="Y13" s="515"/>
      <c r="Z13" s="515"/>
      <c r="AA13" s="515"/>
      <c r="AB13" s="515"/>
      <c r="AC13" s="516"/>
      <c r="AD13" s="514">
        <v>69</v>
      </c>
      <c r="AE13" s="515"/>
      <c r="AF13" s="515"/>
      <c r="AG13" s="515"/>
      <c r="AH13" s="515"/>
      <c r="AI13" s="515"/>
      <c r="AJ13" s="516"/>
      <c r="AK13" s="514">
        <v>74</v>
      </c>
      <c r="AL13" s="515"/>
      <c r="AM13" s="515"/>
      <c r="AN13" s="515"/>
      <c r="AO13" s="515"/>
      <c r="AP13" s="515"/>
      <c r="AQ13" s="516"/>
      <c r="AR13" s="493">
        <v>92</v>
      </c>
      <c r="AS13" s="494"/>
      <c r="AT13" s="494"/>
      <c r="AU13" s="494"/>
      <c r="AV13" s="494"/>
      <c r="AW13" s="494"/>
      <c r="AX13" s="563"/>
    </row>
    <row r="14" spans="1:50" ht="21" customHeight="1" x14ac:dyDescent="0.15">
      <c r="A14" s="147"/>
      <c r="B14" s="148"/>
      <c r="C14" s="148"/>
      <c r="D14" s="148"/>
      <c r="E14" s="148"/>
      <c r="F14" s="149"/>
      <c r="G14" s="521"/>
      <c r="H14" s="522"/>
      <c r="I14" s="527" t="s">
        <v>8</v>
      </c>
      <c r="J14" s="554"/>
      <c r="K14" s="554"/>
      <c r="L14" s="554"/>
      <c r="M14" s="554"/>
      <c r="N14" s="554"/>
      <c r="O14" s="555"/>
      <c r="P14" s="514" t="s">
        <v>562</v>
      </c>
      <c r="Q14" s="515"/>
      <c r="R14" s="515"/>
      <c r="S14" s="515"/>
      <c r="T14" s="515"/>
      <c r="U14" s="515"/>
      <c r="V14" s="516"/>
      <c r="W14" s="514" t="s">
        <v>562</v>
      </c>
      <c r="X14" s="515"/>
      <c r="Y14" s="515"/>
      <c r="Z14" s="515"/>
      <c r="AA14" s="515"/>
      <c r="AB14" s="515"/>
      <c r="AC14" s="516"/>
      <c r="AD14" s="514" t="s">
        <v>562</v>
      </c>
      <c r="AE14" s="515"/>
      <c r="AF14" s="515"/>
      <c r="AG14" s="515"/>
      <c r="AH14" s="515"/>
      <c r="AI14" s="515"/>
      <c r="AJ14" s="516"/>
      <c r="AK14" s="514"/>
      <c r="AL14" s="515"/>
      <c r="AM14" s="515"/>
      <c r="AN14" s="515"/>
      <c r="AO14" s="515"/>
      <c r="AP14" s="515"/>
      <c r="AQ14" s="516"/>
      <c r="AR14" s="525"/>
      <c r="AS14" s="525"/>
      <c r="AT14" s="525"/>
      <c r="AU14" s="525"/>
      <c r="AV14" s="525"/>
      <c r="AW14" s="525"/>
      <c r="AX14" s="526"/>
    </row>
    <row r="15" spans="1:50" ht="21" customHeight="1" x14ac:dyDescent="0.15">
      <c r="A15" s="147"/>
      <c r="B15" s="148"/>
      <c r="C15" s="148"/>
      <c r="D15" s="148"/>
      <c r="E15" s="148"/>
      <c r="F15" s="149"/>
      <c r="G15" s="521"/>
      <c r="H15" s="522"/>
      <c r="I15" s="527" t="s">
        <v>47</v>
      </c>
      <c r="J15" s="528"/>
      <c r="K15" s="528"/>
      <c r="L15" s="528"/>
      <c r="M15" s="528"/>
      <c r="N15" s="528"/>
      <c r="O15" s="529"/>
      <c r="P15" s="514" t="s">
        <v>562</v>
      </c>
      <c r="Q15" s="515"/>
      <c r="R15" s="515"/>
      <c r="S15" s="515"/>
      <c r="T15" s="515"/>
      <c r="U15" s="515"/>
      <c r="V15" s="516"/>
      <c r="W15" s="514" t="s">
        <v>562</v>
      </c>
      <c r="X15" s="515"/>
      <c r="Y15" s="515"/>
      <c r="Z15" s="515"/>
      <c r="AA15" s="515"/>
      <c r="AB15" s="515"/>
      <c r="AC15" s="516"/>
      <c r="AD15" s="514" t="s">
        <v>562</v>
      </c>
      <c r="AE15" s="515"/>
      <c r="AF15" s="515"/>
      <c r="AG15" s="515"/>
      <c r="AH15" s="515"/>
      <c r="AI15" s="515"/>
      <c r="AJ15" s="516"/>
      <c r="AK15" s="514"/>
      <c r="AL15" s="515"/>
      <c r="AM15" s="515"/>
      <c r="AN15" s="515"/>
      <c r="AO15" s="515"/>
      <c r="AP15" s="515"/>
      <c r="AQ15" s="516"/>
      <c r="AR15" s="514"/>
      <c r="AS15" s="515"/>
      <c r="AT15" s="515"/>
      <c r="AU15" s="515"/>
      <c r="AV15" s="515"/>
      <c r="AW15" s="515"/>
      <c r="AX15" s="564"/>
    </row>
    <row r="16" spans="1:50" ht="21" customHeight="1" x14ac:dyDescent="0.15">
      <c r="A16" s="147"/>
      <c r="B16" s="148"/>
      <c r="C16" s="148"/>
      <c r="D16" s="148"/>
      <c r="E16" s="148"/>
      <c r="F16" s="149"/>
      <c r="G16" s="521"/>
      <c r="H16" s="522"/>
      <c r="I16" s="527" t="s">
        <v>48</v>
      </c>
      <c r="J16" s="528"/>
      <c r="K16" s="528"/>
      <c r="L16" s="528"/>
      <c r="M16" s="528"/>
      <c r="N16" s="528"/>
      <c r="O16" s="529"/>
      <c r="P16" s="514" t="s">
        <v>562</v>
      </c>
      <c r="Q16" s="515"/>
      <c r="R16" s="515"/>
      <c r="S16" s="515"/>
      <c r="T16" s="515"/>
      <c r="U16" s="515"/>
      <c r="V16" s="516"/>
      <c r="W16" s="514" t="s">
        <v>562</v>
      </c>
      <c r="X16" s="515"/>
      <c r="Y16" s="515"/>
      <c r="Z16" s="515"/>
      <c r="AA16" s="515"/>
      <c r="AB16" s="515"/>
      <c r="AC16" s="516"/>
      <c r="AD16" s="514" t="s">
        <v>562</v>
      </c>
      <c r="AE16" s="515"/>
      <c r="AF16" s="515"/>
      <c r="AG16" s="515"/>
      <c r="AH16" s="515"/>
      <c r="AI16" s="515"/>
      <c r="AJ16" s="516"/>
      <c r="AK16" s="514"/>
      <c r="AL16" s="515"/>
      <c r="AM16" s="515"/>
      <c r="AN16" s="515"/>
      <c r="AO16" s="515"/>
      <c r="AP16" s="515"/>
      <c r="AQ16" s="516"/>
      <c r="AR16" s="556"/>
      <c r="AS16" s="557"/>
      <c r="AT16" s="557"/>
      <c r="AU16" s="557"/>
      <c r="AV16" s="557"/>
      <c r="AW16" s="557"/>
      <c r="AX16" s="558"/>
    </row>
    <row r="17" spans="1:50" ht="24.75" customHeight="1" x14ac:dyDescent="0.15">
      <c r="A17" s="147"/>
      <c r="B17" s="148"/>
      <c r="C17" s="148"/>
      <c r="D17" s="148"/>
      <c r="E17" s="148"/>
      <c r="F17" s="149"/>
      <c r="G17" s="521"/>
      <c r="H17" s="522"/>
      <c r="I17" s="527" t="s">
        <v>46</v>
      </c>
      <c r="J17" s="554"/>
      <c r="K17" s="554"/>
      <c r="L17" s="554"/>
      <c r="M17" s="554"/>
      <c r="N17" s="554"/>
      <c r="O17" s="555"/>
      <c r="P17" s="514" t="s">
        <v>562</v>
      </c>
      <c r="Q17" s="515"/>
      <c r="R17" s="515"/>
      <c r="S17" s="515"/>
      <c r="T17" s="515"/>
      <c r="U17" s="515"/>
      <c r="V17" s="516"/>
      <c r="W17" s="514" t="s">
        <v>562</v>
      </c>
      <c r="X17" s="515"/>
      <c r="Y17" s="515"/>
      <c r="Z17" s="515"/>
      <c r="AA17" s="515"/>
      <c r="AB17" s="515"/>
      <c r="AC17" s="516"/>
      <c r="AD17" s="514" t="s">
        <v>562</v>
      </c>
      <c r="AE17" s="515"/>
      <c r="AF17" s="515"/>
      <c r="AG17" s="515"/>
      <c r="AH17" s="515"/>
      <c r="AI17" s="515"/>
      <c r="AJ17" s="516"/>
      <c r="AK17" s="514"/>
      <c r="AL17" s="515"/>
      <c r="AM17" s="515"/>
      <c r="AN17" s="515"/>
      <c r="AO17" s="515"/>
      <c r="AP17" s="515"/>
      <c r="AQ17" s="516"/>
      <c r="AR17" s="517"/>
      <c r="AS17" s="517"/>
      <c r="AT17" s="517"/>
      <c r="AU17" s="517"/>
      <c r="AV17" s="517"/>
      <c r="AW17" s="517"/>
      <c r="AX17" s="518"/>
    </row>
    <row r="18" spans="1:50" ht="24.75" customHeight="1" x14ac:dyDescent="0.15">
      <c r="A18" s="147"/>
      <c r="B18" s="148"/>
      <c r="C18" s="148"/>
      <c r="D18" s="148"/>
      <c r="E18" s="148"/>
      <c r="F18" s="149"/>
      <c r="G18" s="523"/>
      <c r="H18" s="524"/>
      <c r="I18" s="547" t="s">
        <v>18</v>
      </c>
      <c r="J18" s="548"/>
      <c r="K18" s="548"/>
      <c r="L18" s="548"/>
      <c r="M18" s="548"/>
      <c r="N18" s="548"/>
      <c r="O18" s="549"/>
      <c r="P18" s="550">
        <f>SUM(P13:V17)</f>
        <v>80</v>
      </c>
      <c r="Q18" s="551"/>
      <c r="R18" s="551"/>
      <c r="S18" s="551"/>
      <c r="T18" s="551"/>
      <c r="U18" s="551"/>
      <c r="V18" s="552"/>
      <c r="W18" s="550">
        <f>SUM(W13:AC17)</f>
        <v>74</v>
      </c>
      <c r="X18" s="551"/>
      <c r="Y18" s="551"/>
      <c r="Z18" s="551"/>
      <c r="AA18" s="551"/>
      <c r="AB18" s="551"/>
      <c r="AC18" s="552"/>
      <c r="AD18" s="550">
        <f>SUM(AD13:AJ17)</f>
        <v>69</v>
      </c>
      <c r="AE18" s="551"/>
      <c r="AF18" s="551"/>
      <c r="AG18" s="551"/>
      <c r="AH18" s="551"/>
      <c r="AI18" s="551"/>
      <c r="AJ18" s="552"/>
      <c r="AK18" s="550">
        <f>SUM(AK13:AQ17)</f>
        <v>74</v>
      </c>
      <c r="AL18" s="551"/>
      <c r="AM18" s="551"/>
      <c r="AN18" s="551"/>
      <c r="AO18" s="551"/>
      <c r="AP18" s="551"/>
      <c r="AQ18" s="552"/>
      <c r="AR18" s="550">
        <f>SUM(AR13:AX17)</f>
        <v>92</v>
      </c>
      <c r="AS18" s="551"/>
      <c r="AT18" s="551"/>
      <c r="AU18" s="551"/>
      <c r="AV18" s="551"/>
      <c r="AW18" s="551"/>
      <c r="AX18" s="553"/>
    </row>
    <row r="19" spans="1:50" ht="24.75" customHeight="1" x14ac:dyDescent="0.15">
      <c r="A19" s="147"/>
      <c r="B19" s="148"/>
      <c r="C19" s="148"/>
      <c r="D19" s="148"/>
      <c r="E19" s="148"/>
      <c r="F19" s="149"/>
      <c r="G19" s="531" t="s">
        <v>9</v>
      </c>
      <c r="H19" s="532"/>
      <c r="I19" s="532"/>
      <c r="J19" s="532"/>
      <c r="K19" s="532"/>
      <c r="L19" s="532"/>
      <c r="M19" s="532"/>
      <c r="N19" s="532"/>
      <c r="O19" s="532"/>
      <c r="P19" s="514">
        <v>79</v>
      </c>
      <c r="Q19" s="515"/>
      <c r="R19" s="515"/>
      <c r="S19" s="515"/>
      <c r="T19" s="515"/>
      <c r="U19" s="515"/>
      <c r="V19" s="516"/>
      <c r="W19" s="514">
        <v>23</v>
      </c>
      <c r="X19" s="515"/>
      <c r="Y19" s="515"/>
      <c r="Z19" s="515"/>
      <c r="AA19" s="515"/>
      <c r="AB19" s="515"/>
      <c r="AC19" s="516"/>
      <c r="AD19" s="514">
        <v>40</v>
      </c>
      <c r="AE19" s="515"/>
      <c r="AF19" s="515"/>
      <c r="AG19" s="515"/>
      <c r="AH19" s="515"/>
      <c r="AI19" s="515"/>
      <c r="AJ19" s="516"/>
      <c r="AK19" s="508"/>
      <c r="AL19" s="508"/>
      <c r="AM19" s="508"/>
      <c r="AN19" s="508"/>
      <c r="AO19" s="508"/>
      <c r="AP19" s="508"/>
      <c r="AQ19" s="508"/>
      <c r="AR19" s="508"/>
      <c r="AS19" s="508"/>
      <c r="AT19" s="508"/>
      <c r="AU19" s="508"/>
      <c r="AV19" s="508"/>
      <c r="AW19" s="508"/>
      <c r="AX19" s="510"/>
    </row>
    <row r="20" spans="1:50" ht="24.75" customHeight="1" x14ac:dyDescent="0.15">
      <c r="A20" s="147"/>
      <c r="B20" s="148"/>
      <c r="C20" s="148"/>
      <c r="D20" s="148"/>
      <c r="E20" s="148"/>
      <c r="F20" s="149"/>
      <c r="G20" s="531" t="s">
        <v>10</v>
      </c>
      <c r="H20" s="532"/>
      <c r="I20" s="532"/>
      <c r="J20" s="532"/>
      <c r="K20" s="532"/>
      <c r="L20" s="532"/>
      <c r="M20" s="532"/>
      <c r="N20" s="532"/>
      <c r="O20" s="532"/>
      <c r="P20" s="507">
        <f>IF(P18=0, "-", SUM(P19)/P18)</f>
        <v>0.98750000000000004</v>
      </c>
      <c r="Q20" s="507"/>
      <c r="R20" s="507"/>
      <c r="S20" s="507"/>
      <c r="T20" s="507"/>
      <c r="U20" s="507"/>
      <c r="V20" s="507"/>
      <c r="W20" s="507">
        <f>IF(W18=0, "-", SUM(W19)/W18)</f>
        <v>0.3108108108108108</v>
      </c>
      <c r="X20" s="507"/>
      <c r="Y20" s="507"/>
      <c r="Z20" s="507"/>
      <c r="AA20" s="507"/>
      <c r="AB20" s="507"/>
      <c r="AC20" s="507"/>
      <c r="AD20" s="507">
        <f>IF(AD18=0, "-", SUM(AD19)/AD18)</f>
        <v>0.57971014492753625</v>
      </c>
      <c r="AE20" s="507"/>
      <c r="AF20" s="507"/>
      <c r="AG20" s="507"/>
      <c r="AH20" s="507"/>
      <c r="AI20" s="507"/>
      <c r="AJ20" s="507"/>
      <c r="AK20" s="508"/>
      <c r="AL20" s="508"/>
      <c r="AM20" s="508"/>
      <c r="AN20" s="508"/>
      <c r="AO20" s="508"/>
      <c r="AP20" s="508"/>
      <c r="AQ20" s="509"/>
      <c r="AR20" s="509"/>
      <c r="AS20" s="509"/>
      <c r="AT20" s="509"/>
      <c r="AU20" s="508"/>
      <c r="AV20" s="508"/>
      <c r="AW20" s="508"/>
      <c r="AX20" s="510"/>
    </row>
    <row r="21" spans="1:50" ht="25.5" customHeight="1" x14ac:dyDescent="0.15">
      <c r="A21" s="542"/>
      <c r="B21" s="543"/>
      <c r="C21" s="543"/>
      <c r="D21" s="543"/>
      <c r="E21" s="543"/>
      <c r="F21" s="544"/>
      <c r="G21" s="505" t="s">
        <v>208</v>
      </c>
      <c r="H21" s="506"/>
      <c r="I21" s="506"/>
      <c r="J21" s="506"/>
      <c r="K21" s="506"/>
      <c r="L21" s="506"/>
      <c r="M21" s="506"/>
      <c r="N21" s="506"/>
      <c r="O21" s="506"/>
      <c r="P21" s="507">
        <f>IF(P19=0, "-", SUM(P19)/SUM(P13,P14))</f>
        <v>0.98750000000000004</v>
      </c>
      <c r="Q21" s="507"/>
      <c r="R21" s="507"/>
      <c r="S21" s="507"/>
      <c r="T21" s="507"/>
      <c r="U21" s="507"/>
      <c r="V21" s="507"/>
      <c r="W21" s="507">
        <f>IF(W19=0, "-", SUM(W19)/SUM(W13,W14))</f>
        <v>0.3108108108108108</v>
      </c>
      <c r="X21" s="507"/>
      <c r="Y21" s="507"/>
      <c r="Z21" s="507"/>
      <c r="AA21" s="507"/>
      <c r="AB21" s="507"/>
      <c r="AC21" s="507"/>
      <c r="AD21" s="507">
        <f>IF(AD19=0, "-", SUM(AD19)/SUM(AD13,AD14))</f>
        <v>0.57971014492753625</v>
      </c>
      <c r="AE21" s="507"/>
      <c r="AF21" s="507"/>
      <c r="AG21" s="507"/>
      <c r="AH21" s="507"/>
      <c r="AI21" s="507"/>
      <c r="AJ21" s="507"/>
      <c r="AK21" s="508"/>
      <c r="AL21" s="508"/>
      <c r="AM21" s="508"/>
      <c r="AN21" s="508"/>
      <c r="AO21" s="508"/>
      <c r="AP21" s="508"/>
      <c r="AQ21" s="509"/>
      <c r="AR21" s="509"/>
      <c r="AS21" s="509"/>
      <c r="AT21" s="509"/>
      <c r="AU21" s="508"/>
      <c r="AV21" s="508"/>
      <c r="AW21" s="508"/>
      <c r="AX21" s="510"/>
    </row>
    <row r="22" spans="1:50" ht="18.75" customHeight="1" x14ac:dyDescent="0.15">
      <c r="A22" s="472" t="s">
        <v>545</v>
      </c>
      <c r="B22" s="473"/>
      <c r="C22" s="473"/>
      <c r="D22" s="473"/>
      <c r="E22" s="473"/>
      <c r="F22" s="474"/>
      <c r="G22" s="478" t="s">
        <v>202</v>
      </c>
      <c r="H22" s="479"/>
      <c r="I22" s="479"/>
      <c r="J22" s="479"/>
      <c r="K22" s="479"/>
      <c r="L22" s="479"/>
      <c r="M22" s="479"/>
      <c r="N22" s="479"/>
      <c r="O22" s="480"/>
      <c r="P22" s="481" t="s">
        <v>543</v>
      </c>
      <c r="Q22" s="479"/>
      <c r="R22" s="479"/>
      <c r="S22" s="479"/>
      <c r="T22" s="479"/>
      <c r="U22" s="479"/>
      <c r="V22" s="480"/>
      <c r="W22" s="481" t="s">
        <v>544</v>
      </c>
      <c r="X22" s="479"/>
      <c r="Y22" s="479"/>
      <c r="Z22" s="479"/>
      <c r="AA22" s="479"/>
      <c r="AB22" s="479"/>
      <c r="AC22" s="480"/>
      <c r="AD22" s="481" t="s">
        <v>201</v>
      </c>
      <c r="AE22" s="479"/>
      <c r="AF22" s="479"/>
      <c r="AG22" s="479"/>
      <c r="AH22" s="479"/>
      <c r="AI22" s="479"/>
      <c r="AJ22" s="479"/>
      <c r="AK22" s="479"/>
      <c r="AL22" s="479"/>
      <c r="AM22" s="479"/>
      <c r="AN22" s="479"/>
      <c r="AO22" s="479"/>
      <c r="AP22" s="479"/>
      <c r="AQ22" s="479"/>
      <c r="AR22" s="479"/>
      <c r="AS22" s="479"/>
      <c r="AT22" s="479"/>
      <c r="AU22" s="479"/>
      <c r="AV22" s="479"/>
      <c r="AW22" s="479"/>
      <c r="AX22" s="530"/>
    </row>
    <row r="23" spans="1:50" ht="25.5" customHeight="1" x14ac:dyDescent="0.15">
      <c r="A23" s="475"/>
      <c r="B23" s="476"/>
      <c r="C23" s="476"/>
      <c r="D23" s="476"/>
      <c r="E23" s="476"/>
      <c r="F23" s="477"/>
      <c r="G23" s="490" t="s">
        <v>565</v>
      </c>
      <c r="H23" s="491"/>
      <c r="I23" s="491"/>
      <c r="J23" s="491"/>
      <c r="K23" s="491"/>
      <c r="L23" s="491"/>
      <c r="M23" s="491"/>
      <c r="N23" s="491"/>
      <c r="O23" s="492"/>
      <c r="P23" s="493">
        <v>41</v>
      </c>
      <c r="Q23" s="494"/>
      <c r="R23" s="494"/>
      <c r="S23" s="494"/>
      <c r="T23" s="494"/>
      <c r="U23" s="494"/>
      <c r="V23" s="495"/>
      <c r="W23" s="493">
        <v>74</v>
      </c>
      <c r="X23" s="494"/>
      <c r="Y23" s="494"/>
      <c r="Z23" s="494"/>
      <c r="AA23" s="494"/>
      <c r="AB23" s="494"/>
      <c r="AC23" s="495"/>
      <c r="AD23" s="496"/>
      <c r="AE23" s="497"/>
      <c r="AF23" s="497"/>
      <c r="AG23" s="497"/>
      <c r="AH23" s="497"/>
      <c r="AI23" s="497"/>
      <c r="AJ23" s="497"/>
      <c r="AK23" s="497"/>
      <c r="AL23" s="497"/>
      <c r="AM23" s="497"/>
      <c r="AN23" s="497"/>
      <c r="AO23" s="497"/>
      <c r="AP23" s="497"/>
      <c r="AQ23" s="497"/>
      <c r="AR23" s="497"/>
      <c r="AS23" s="497"/>
      <c r="AT23" s="497"/>
      <c r="AU23" s="497"/>
      <c r="AV23" s="497"/>
      <c r="AW23" s="497"/>
      <c r="AX23" s="498"/>
    </row>
    <row r="24" spans="1:50" ht="25.5" customHeight="1" x14ac:dyDescent="0.15">
      <c r="A24" s="475"/>
      <c r="B24" s="476"/>
      <c r="C24" s="476"/>
      <c r="D24" s="476"/>
      <c r="E24" s="476"/>
      <c r="F24" s="477"/>
      <c r="G24" s="502" t="s">
        <v>566</v>
      </c>
      <c r="H24" s="503"/>
      <c r="I24" s="503"/>
      <c r="J24" s="503"/>
      <c r="K24" s="503"/>
      <c r="L24" s="503"/>
      <c r="M24" s="503"/>
      <c r="N24" s="503"/>
      <c r="O24" s="504"/>
      <c r="P24" s="511">
        <v>33</v>
      </c>
      <c r="Q24" s="512"/>
      <c r="R24" s="512"/>
      <c r="S24" s="512"/>
      <c r="T24" s="512"/>
      <c r="U24" s="512"/>
      <c r="V24" s="513"/>
      <c r="W24" s="514">
        <v>18</v>
      </c>
      <c r="X24" s="515"/>
      <c r="Y24" s="515"/>
      <c r="Z24" s="515"/>
      <c r="AA24" s="515"/>
      <c r="AB24" s="515"/>
      <c r="AC24" s="516"/>
      <c r="AD24" s="499"/>
      <c r="AE24" s="500"/>
      <c r="AF24" s="500"/>
      <c r="AG24" s="500"/>
      <c r="AH24" s="500"/>
      <c r="AI24" s="500"/>
      <c r="AJ24" s="500"/>
      <c r="AK24" s="500"/>
      <c r="AL24" s="500"/>
      <c r="AM24" s="500"/>
      <c r="AN24" s="500"/>
      <c r="AO24" s="500"/>
      <c r="AP24" s="500"/>
      <c r="AQ24" s="500"/>
      <c r="AR24" s="500"/>
      <c r="AS24" s="500"/>
      <c r="AT24" s="500"/>
      <c r="AU24" s="500"/>
      <c r="AV24" s="500"/>
      <c r="AW24" s="500"/>
      <c r="AX24" s="501"/>
    </row>
    <row r="25" spans="1:50" ht="25.5" customHeight="1" thickBot="1" x14ac:dyDescent="0.2">
      <c r="A25" s="475"/>
      <c r="B25" s="476"/>
      <c r="C25" s="476"/>
      <c r="D25" s="476"/>
      <c r="E25" s="476"/>
      <c r="F25" s="477"/>
      <c r="G25" s="135" t="s">
        <v>18</v>
      </c>
      <c r="H25" s="482"/>
      <c r="I25" s="482"/>
      <c r="J25" s="482"/>
      <c r="K25" s="482"/>
      <c r="L25" s="482"/>
      <c r="M25" s="482"/>
      <c r="N25" s="482"/>
      <c r="O25" s="483"/>
      <c r="P25" s="484">
        <f>AK13</f>
        <v>74</v>
      </c>
      <c r="Q25" s="485"/>
      <c r="R25" s="485"/>
      <c r="S25" s="485"/>
      <c r="T25" s="485"/>
      <c r="U25" s="485"/>
      <c r="V25" s="486"/>
      <c r="W25" s="487">
        <f>AR13</f>
        <v>92</v>
      </c>
      <c r="X25" s="488"/>
      <c r="Y25" s="488"/>
      <c r="Z25" s="488"/>
      <c r="AA25" s="488"/>
      <c r="AB25" s="488"/>
      <c r="AC25" s="489"/>
      <c r="AD25" s="500"/>
      <c r="AE25" s="500"/>
      <c r="AF25" s="500"/>
      <c r="AG25" s="500"/>
      <c r="AH25" s="500"/>
      <c r="AI25" s="500"/>
      <c r="AJ25" s="500"/>
      <c r="AK25" s="500"/>
      <c r="AL25" s="500"/>
      <c r="AM25" s="500"/>
      <c r="AN25" s="500"/>
      <c r="AO25" s="500"/>
      <c r="AP25" s="500"/>
      <c r="AQ25" s="500"/>
      <c r="AR25" s="500"/>
      <c r="AS25" s="500"/>
      <c r="AT25" s="500"/>
      <c r="AU25" s="500"/>
      <c r="AV25" s="500"/>
      <c r="AW25" s="500"/>
      <c r="AX25" s="501"/>
    </row>
    <row r="26" spans="1:50" ht="47.25" customHeight="1" x14ac:dyDescent="0.15">
      <c r="A26" s="462" t="s">
        <v>535</v>
      </c>
      <c r="B26" s="463"/>
      <c r="C26" s="463"/>
      <c r="D26" s="463"/>
      <c r="E26" s="463"/>
      <c r="F26" s="464"/>
      <c r="G26" s="465" t="s">
        <v>610</v>
      </c>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7"/>
    </row>
    <row r="27" spans="1:50" ht="31.5" customHeight="1" x14ac:dyDescent="0.15">
      <c r="A27" s="418" t="s">
        <v>536</v>
      </c>
      <c r="B27" s="419"/>
      <c r="C27" s="419"/>
      <c r="D27" s="419"/>
      <c r="E27" s="419"/>
      <c r="F27" s="420"/>
      <c r="G27" s="421" t="s">
        <v>534</v>
      </c>
      <c r="H27" s="422"/>
      <c r="I27" s="422"/>
      <c r="J27" s="422"/>
      <c r="K27" s="422"/>
      <c r="L27" s="422"/>
      <c r="M27" s="422"/>
      <c r="N27" s="422"/>
      <c r="O27" s="422"/>
      <c r="P27" s="423" t="s">
        <v>533</v>
      </c>
      <c r="Q27" s="422"/>
      <c r="R27" s="422"/>
      <c r="S27" s="422"/>
      <c r="T27" s="422"/>
      <c r="U27" s="422"/>
      <c r="V27" s="422"/>
      <c r="W27" s="422"/>
      <c r="X27" s="424"/>
      <c r="Y27" s="425"/>
      <c r="Z27" s="426"/>
      <c r="AA27" s="427"/>
      <c r="AB27" s="428" t="s">
        <v>11</v>
      </c>
      <c r="AC27" s="428"/>
      <c r="AD27" s="428"/>
      <c r="AE27" s="369" t="s">
        <v>378</v>
      </c>
      <c r="AF27" s="429"/>
      <c r="AG27" s="429"/>
      <c r="AH27" s="430"/>
      <c r="AI27" s="369" t="s">
        <v>530</v>
      </c>
      <c r="AJ27" s="429"/>
      <c r="AK27" s="429"/>
      <c r="AL27" s="430"/>
      <c r="AM27" s="369" t="s">
        <v>346</v>
      </c>
      <c r="AN27" s="429"/>
      <c r="AO27" s="429"/>
      <c r="AP27" s="430"/>
      <c r="AQ27" s="454" t="s">
        <v>377</v>
      </c>
      <c r="AR27" s="455"/>
      <c r="AS27" s="455"/>
      <c r="AT27" s="456"/>
      <c r="AU27" s="454" t="s">
        <v>546</v>
      </c>
      <c r="AV27" s="455"/>
      <c r="AW27" s="455"/>
      <c r="AX27" s="457"/>
    </row>
    <row r="28" spans="1:50" ht="23.25" customHeight="1" x14ac:dyDescent="0.15">
      <c r="A28" s="418"/>
      <c r="B28" s="419"/>
      <c r="C28" s="419"/>
      <c r="D28" s="419"/>
      <c r="E28" s="419"/>
      <c r="F28" s="420"/>
      <c r="G28" s="468" t="s">
        <v>604</v>
      </c>
      <c r="H28" s="469"/>
      <c r="I28" s="469"/>
      <c r="J28" s="469"/>
      <c r="K28" s="469"/>
      <c r="L28" s="469"/>
      <c r="M28" s="469"/>
      <c r="N28" s="469"/>
      <c r="O28" s="469"/>
      <c r="P28" s="196" t="s">
        <v>615</v>
      </c>
      <c r="Q28" s="435"/>
      <c r="R28" s="435"/>
      <c r="S28" s="435"/>
      <c r="T28" s="435"/>
      <c r="U28" s="435"/>
      <c r="V28" s="435"/>
      <c r="W28" s="435"/>
      <c r="X28" s="436"/>
      <c r="Y28" s="441" t="s">
        <v>51</v>
      </c>
      <c r="Z28" s="442"/>
      <c r="AA28" s="443"/>
      <c r="AB28" s="434" t="s">
        <v>570</v>
      </c>
      <c r="AC28" s="434"/>
      <c r="AD28" s="434"/>
      <c r="AE28" s="400">
        <v>9</v>
      </c>
      <c r="AF28" s="400"/>
      <c r="AG28" s="400"/>
      <c r="AH28" s="400"/>
      <c r="AI28" s="400">
        <v>1</v>
      </c>
      <c r="AJ28" s="400"/>
      <c r="AK28" s="400"/>
      <c r="AL28" s="400"/>
      <c r="AM28" s="400">
        <v>6</v>
      </c>
      <c r="AN28" s="400"/>
      <c r="AO28" s="400"/>
      <c r="AP28" s="400"/>
      <c r="AQ28" s="389" t="s">
        <v>608</v>
      </c>
      <c r="AR28" s="400"/>
      <c r="AS28" s="400"/>
      <c r="AT28" s="400"/>
      <c r="AU28" s="316" t="s">
        <v>602</v>
      </c>
      <c r="AV28" s="401"/>
      <c r="AW28" s="401"/>
      <c r="AX28" s="402"/>
    </row>
    <row r="29" spans="1:50" ht="23.25" customHeight="1" x14ac:dyDescent="0.15">
      <c r="A29" s="264"/>
      <c r="B29" s="265"/>
      <c r="C29" s="265"/>
      <c r="D29" s="265"/>
      <c r="E29" s="265"/>
      <c r="F29" s="266"/>
      <c r="G29" s="470"/>
      <c r="H29" s="471"/>
      <c r="I29" s="471"/>
      <c r="J29" s="471"/>
      <c r="K29" s="471"/>
      <c r="L29" s="471"/>
      <c r="M29" s="471"/>
      <c r="N29" s="471"/>
      <c r="O29" s="471"/>
      <c r="P29" s="437"/>
      <c r="Q29" s="438"/>
      <c r="R29" s="438"/>
      <c r="S29" s="438"/>
      <c r="T29" s="438"/>
      <c r="U29" s="438"/>
      <c r="V29" s="438"/>
      <c r="W29" s="438"/>
      <c r="X29" s="439"/>
      <c r="Y29" s="431" t="s">
        <v>52</v>
      </c>
      <c r="Z29" s="432"/>
      <c r="AA29" s="433"/>
      <c r="AB29" s="434" t="s">
        <v>570</v>
      </c>
      <c r="AC29" s="434"/>
      <c r="AD29" s="434"/>
      <c r="AE29" s="400">
        <v>13</v>
      </c>
      <c r="AF29" s="400"/>
      <c r="AG29" s="400"/>
      <c r="AH29" s="400"/>
      <c r="AI29" s="400">
        <v>13</v>
      </c>
      <c r="AJ29" s="400"/>
      <c r="AK29" s="400"/>
      <c r="AL29" s="400"/>
      <c r="AM29" s="400">
        <v>13</v>
      </c>
      <c r="AN29" s="400"/>
      <c r="AO29" s="400"/>
      <c r="AP29" s="400"/>
      <c r="AQ29" s="400">
        <v>13</v>
      </c>
      <c r="AR29" s="400"/>
      <c r="AS29" s="400"/>
      <c r="AT29" s="400"/>
      <c r="AU29" s="461">
        <v>13</v>
      </c>
      <c r="AV29" s="401"/>
      <c r="AW29" s="401"/>
      <c r="AX29" s="402"/>
    </row>
    <row r="30" spans="1:50" ht="23.25" customHeight="1" x14ac:dyDescent="0.15">
      <c r="A30" s="406" t="s">
        <v>537</v>
      </c>
      <c r="B30" s="407"/>
      <c r="C30" s="407"/>
      <c r="D30" s="407"/>
      <c r="E30" s="407"/>
      <c r="F30" s="408"/>
      <c r="G30" s="335" t="s">
        <v>538</v>
      </c>
      <c r="H30" s="335"/>
      <c r="I30" s="335"/>
      <c r="J30" s="335"/>
      <c r="K30" s="335"/>
      <c r="L30" s="335"/>
      <c r="M30" s="335"/>
      <c r="N30" s="335"/>
      <c r="O30" s="335"/>
      <c r="P30" s="335"/>
      <c r="Q30" s="335"/>
      <c r="R30" s="335"/>
      <c r="S30" s="335"/>
      <c r="T30" s="335"/>
      <c r="U30" s="335"/>
      <c r="V30" s="335"/>
      <c r="W30" s="335"/>
      <c r="X30" s="336"/>
      <c r="Y30" s="415"/>
      <c r="Z30" s="416"/>
      <c r="AA30" s="417"/>
      <c r="AB30" s="334" t="s">
        <v>11</v>
      </c>
      <c r="AC30" s="335"/>
      <c r="AD30" s="336"/>
      <c r="AE30" s="334" t="s">
        <v>378</v>
      </c>
      <c r="AF30" s="335"/>
      <c r="AG30" s="335"/>
      <c r="AH30" s="336"/>
      <c r="AI30" s="334" t="s">
        <v>530</v>
      </c>
      <c r="AJ30" s="335"/>
      <c r="AK30" s="335"/>
      <c r="AL30" s="336"/>
      <c r="AM30" s="334" t="s">
        <v>346</v>
      </c>
      <c r="AN30" s="335"/>
      <c r="AO30" s="335"/>
      <c r="AP30" s="336"/>
      <c r="AQ30" s="458" t="s">
        <v>547</v>
      </c>
      <c r="AR30" s="459"/>
      <c r="AS30" s="459"/>
      <c r="AT30" s="459"/>
      <c r="AU30" s="459"/>
      <c r="AV30" s="459"/>
      <c r="AW30" s="459"/>
      <c r="AX30" s="460"/>
    </row>
    <row r="31" spans="1:50" ht="23.25" customHeight="1" x14ac:dyDescent="0.15">
      <c r="A31" s="409"/>
      <c r="B31" s="410"/>
      <c r="C31" s="410"/>
      <c r="D31" s="410"/>
      <c r="E31" s="410"/>
      <c r="F31" s="411"/>
      <c r="G31" s="379" t="s">
        <v>572</v>
      </c>
      <c r="H31" s="380"/>
      <c r="I31" s="380"/>
      <c r="J31" s="380"/>
      <c r="K31" s="380"/>
      <c r="L31" s="380"/>
      <c r="M31" s="380"/>
      <c r="N31" s="380"/>
      <c r="O31" s="380"/>
      <c r="P31" s="380"/>
      <c r="Q31" s="380"/>
      <c r="R31" s="380"/>
      <c r="S31" s="380"/>
      <c r="T31" s="380"/>
      <c r="U31" s="380"/>
      <c r="V31" s="380"/>
      <c r="W31" s="380"/>
      <c r="X31" s="380"/>
      <c r="Y31" s="383" t="s">
        <v>537</v>
      </c>
      <c r="Z31" s="384"/>
      <c r="AA31" s="385"/>
      <c r="AB31" s="386" t="s">
        <v>573</v>
      </c>
      <c r="AC31" s="387"/>
      <c r="AD31" s="388"/>
      <c r="AE31" s="389">
        <v>297</v>
      </c>
      <c r="AF31" s="389"/>
      <c r="AG31" s="389"/>
      <c r="AH31" s="389"/>
      <c r="AI31" s="389">
        <v>195</v>
      </c>
      <c r="AJ31" s="389"/>
      <c r="AK31" s="389"/>
      <c r="AL31" s="389"/>
      <c r="AM31" s="389">
        <v>200</v>
      </c>
      <c r="AN31" s="389"/>
      <c r="AO31" s="389"/>
      <c r="AP31" s="389"/>
      <c r="AQ31" s="316" t="s">
        <v>602</v>
      </c>
      <c r="AR31" s="317"/>
      <c r="AS31" s="317"/>
      <c r="AT31" s="317"/>
      <c r="AU31" s="317"/>
      <c r="AV31" s="317"/>
      <c r="AW31" s="317"/>
      <c r="AX31" s="321"/>
    </row>
    <row r="32" spans="1:50" ht="46.5" customHeight="1" x14ac:dyDescent="0.15">
      <c r="A32" s="412"/>
      <c r="B32" s="413"/>
      <c r="C32" s="413"/>
      <c r="D32" s="413"/>
      <c r="E32" s="413"/>
      <c r="F32" s="414"/>
      <c r="G32" s="381"/>
      <c r="H32" s="382"/>
      <c r="I32" s="382"/>
      <c r="J32" s="382"/>
      <c r="K32" s="382"/>
      <c r="L32" s="382"/>
      <c r="M32" s="382"/>
      <c r="N32" s="382"/>
      <c r="O32" s="382"/>
      <c r="P32" s="382"/>
      <c r="Q32" s="382"/>
      <c r="R32" s="382"/>
      <c r="S32" s="382"/>
      <c r="T32" s="382"/>
      <c r="U32" s="382"/>
      <c r="V32" s="382"/>
      <c r="W32" s="382"/>
      <c r="X32" s="382"/>
      <c r="Y32" s="338" t="s">
        <v>539</v>
      </c>
      <c r="Z32" s="372"/>
      <c r="AA32" s="373"/>
      <c r="AB32" s="374" t="s">
        <v>540</v>
      </c>
      <c r="AC32" s="375"/>
      <c r="AD32" s="376"/>
      <c r="AE32" s="377" t="s">
        <v>574</v>
      </c>
      <c r="AF32" s="377"/>
      <c r="AG32" s="377"/>
      <c r="AH32" s="377"/>
      <c r="AI32" s="377" t="s">
        <v>575</v>
      </c>
      <c r="AJ32" s="377"/>
      <c r="AK32" s="377"/>
      <c r="AL32" s="377"/>
      <c r="AM32" s="377" t="s">
        <v>605</v>
      </c>
      <c r="AN32" s="377"/>
      <c r="AO32" s="377"/>
      <c r="AP32" s="377"/>
      <c r="AQ32" s="377" t="s">
        <v>602</v>
      </c>
      <c r="AR32" s="377"/>
      <c r="AS32" s="377"/>
      <c r="AT32" s="377"/>
      <c r="AU32" s="377"/>
      <c r="AV32" s="377"/>
      <c r="AW32" s="377"/>
      <c r="AX32" s="378"/>
    </row>
    <row r="33" spans="1:51" ht="18.75" customHeight="1" x14ac:dyDescent="0.15">
      <c r="A33" s="444" t="s">
        <v>206</v>
      </c>
      <c r="B33" s="445"/>
      <c r="C33" s="445"/>
      <c r="D33" s="445"/>
      <c r="E33" s="445"/>
      <c r="F33" s="446"/>
      <c r="G33" s="352" t="s">
        <v>135</v>
      </c>
      <c r="H33" s="353"/>
      <c r="I33" s="353"/>
      <c r="J33" s="353"/>
      <c r="K33" s="353"/>
      <c r="L33" s="353"/>
      <c r="M33" s="353"/>
      <c r="N33" s="353"/>
      <c r="O33" s="354"/>
      <c r="P33" s="358" t="s">
        <v>55</v>
      </c>
      <c r="Q33" s="353"/>
      <c r="R33" s="353"/>
      <c r="S33" s="353"/>
      <c r="T33" s="353"/>
      <c r="U33" s="353"/>
      <c r="V33" s="353"/>
      <c r="W33" s="353"/>
      <c r="X33" s="354"/>
      <c r="Y33" s="360"/>
      <c r="Z33" s="361"/>
      <c r="AA33" s="362"/>
      <c r="AB33" s="366" t="s">
        <v>11</v>
      </c>
      <c r="AC33" s="367"/>
      <c r="AD33" s="368"/>
      <c r="AE33" s="366" t="s">
        <v>378</v>
      </c>
      <c r="AF33" s="367"/>
      <c r="AG33" s="367"/>
      <c r="AH33" s="368"/>
      <c r="AI33" s="403" t="s">
        <v>530</v>
      </c>
      <c r="AJ33" s="403"/>
      <c r="AK33" s="403"/>
      <c r="AL33" s="366"/>
      <c r="AM33" s="403" t="s">
        <v>346</v>
      </c>
      <c r="AN33" s="403"/>
      <c r="AO33" s="403"/>
      <c r="AP33" s="366"/>
      <c r="AQ33" s="390" t="s">
        <v>164</v>
      </c>
      <c r="AR33" s="391"/>
      <c r="AS33" s="391"/>
      <c r="AT33" s="392"/>
      <c r="AU33" s="353" t="s">
        <v>125</v>
      </c>
      <c r="AV33" s="353"/>
      <c r="AW33" s="353"/>
      <c r="AX33" s="393"/>
    </row>
    <row r="34" spans="1:51" ht="18.75" customHeight="1" x14ac:dyDescent="0.15">
      <c r="A34" s="447"/>
      <c r="B34" s="448"/>
      <c r="C34" s="448"/>
      <c r="D34" s="448"/>
      <c r="E34" s="448"/>
      <c r="F34" s="449"/>
      <c r="G34" s="355"/>
      <c r="H34" s="356"/>
      <c r="I34" s="356"/>
      <c r="J34" s="356"/>
      <c r="K34" s="356"/>
      <c r="L34" s="356"/>
      <c r="M34" s="356"/>
      <c r="N34" s="356"/>
      <c r="O34" s="357"/>
      <c r="P34" s="359"/>
      <c r="Q34" s="356"/>
      <c r="R34" s="356"/>
      <c r="S34" s="356"/>
      <c r="T34" s="356"/>
      <c r="U34" s="356"/>
      <c r="V34" s="356"/>
      <c r="W34" s="356"/>
      <c r="X34" s="357"/>
      <c r="Y34" s="363"/>
      <c r="Z34" s="364"/>
      <c r="AA34" s="365"/>
      <c r="AB34" s="369"/>
      <c r="AC34" s="370"/>
      <c r="AD34" s="371"/>
      <c r="AE34" s="369"/>
      <c r="AF34" s="370"/>
      <c r="AG34" s="370"/>
      <c r="AH34" s="371"/>
      <c r="AI34" s="404"/>
      <c r="AJ34" s="404"/>
      <c r="AK34" s="404"/>
      <c r="AL34" s="369"/>
      <c r="AM34" s="404"/>
      <c r="AN34" s="404"/>
      <c r="AO34" s="404"/>
      <c r="AP34" s="369"/>
      <c r="AQ34" s="394">
        <v>3</v>
      </c>
      <c r="AR34" s="395"/>
      <c r="AS34" s="396" t="s">
        <v>165</v>
      </c>
      <c r="AT34" s="397"/>
      <c r="AU34" s="398" t="s">
        <v>621</v>
      </c>
      <c r="AV34" s="398"/>
      <c r="AW34" s="356" t="s">
        <v>162</v>
      </c>
      <c r="AX34" s="399"/>
    </row>
    <row r="35" spans="1:51" ht="23.25" customHeight="1" x14ac:dyDescent="0.15">
      <c r="A35" s="450"/>
      <c r="B35" s="448"/>
      <c r="C35" s="448"/>
      <c r="D35" s="448"/>
      <c r="E35" s="448"/>
      <c r="F35" s="449"/>
      <c r="G35" s="322" t="s">
        <v>623</v>
      </c>
      <c r="H35" s="323"/>
      <c r="I35" s="323"/>
      <c r="J35" s="323"/>
      <c r="K35" s="323"/>
      <c r="L35" s="323"/>
      <c r="M35" s="323"/>
      <c r="N35" s="323"/>
      <c r="O35" s="324"/>
      <c r="P35" s="197" t="s">
        <v>620</v>
      </c>
      <c r="Q35" s="197"/>
      <c r="R35" s="197"/>
      <c r="S35" s="197"/>
      <c r="T35" s="197"/>
      <c r="U35" s="197"/>
      <c r="V35" s="197"/>
      <c r="W35" s="197"/>
      <c r="X35" s="331"/>
      <c r="Y35" s="338" t="s">
        <v>12</v>
      </c>
      <c r="Z35" s="339"/>
      <c r="AA35" s="340"/>
      <c r="AB35" s="341" t="s">
        <v>567</v>
      </c>
      <c r="AC35" s="341"/>
      <c r="AD35" s="341"/>
      <c r="AE35" s="316">
        <v>205458</v>
      </c>
      <c r="AF35" s="317"/>
      <c r="AG35" s="317"/>
      <c r="AH35" s="317"/>
      <c r="AI35" s="316">
        <v>30780</v>
      </c>
      <c r="AJ35" s="317"/>
      <c r="AK35" s="317"/>
      <c r="AL35" s="317"/>
      <c r="AM35" s="316">
        <v>120169</v>
      </c>
      <c r="AN35" s="317"/>
      <c r="AO35" s="317"/>
      <c r="AP35" s="317"/>
      <c r="AQ35" s="318" t="s">
        <v>562</v>
      </c>
      <c r="AR35" s="319"/>
      <c r="AS35" s="319"/>
      <c r="AT35" s="320"/>
      <c r="AU35" s="317" t="s">
        <v>562</v>
      </c>
      <c r="AV35" s="317"/>
      <c r="AW35" s="317"/>
      <c r="AX35" s="321"/>
    </row>
    <row r="36" spans="1:51" ht="23.25" customHeight="1" x14ac:dyDescent="0.15">
      <c r="A36" s="451"/>
      <c r="B36" s="452"/>
      <c r="C36" s="452"/>
      <c r="D36" s="452"/>
      <c r="E36" s="452"/>
      <c r="F36" s="453"/>
      <c r="G36" s="325"/>
      <c r="H36" s="326"/>
      <c r="I36" s="326"/>
      <c r="J36" s="326"/>
      <c r="K36" s="326"/>
      <c r="L36" s="326"/>
      <c r="M36" s="326"/>
      <c r="N36" s="326"/>
      <c r="O36" s="327"/>
      <c r="P36" s="200"/>
      <c r="Q36" s="200"/>
      <c r="R36" s="200"/>
      <c r="S36" s="200"/>
      <c r="T36" s="200"/>
      <c r="U36" s="200"/>
      <c r="V36" s="200"/>
      <c r="W36" s="200"/>
      <c r="X36" s="332"/>
      <c r="Y36" s="334" t="s">
        <v>50</v>
      </c>
      <c r="Z36" s="335"/>
      <c r="AA36" s="336"/>
      <c r="AB36" s="405" t="s">
        <v>567</v>
      </c>
      <c r="AC36" s="405"/>
      <c r="AD36" s="405"/>
      <c r="AE36" s="316">
        <v>310000</v>
      </c>
      <c r="AF36" s="317"/>
      <c r="AG36" s="317"/>
      <c r="AH36" s="317"/>
      <c r="AI36" s="316">
        <v>310000</v>
      </c>
      <c r="AJ36" s="317"/>
      <c r="AK36" s="317"/>
      <c r="AL36" s="317"/>
      <c r="AM36" s="316">
        <v>310000</v>
      </c>
      <c r="AN36" s="317"/>
      <c r="AO36" s="317"/>
      <c r="AP36" s="317"/>
      <c r="AQ36" s="318">
        <v>310000</v>
      </c>
      <c r="AR36" s="319"/>
      <c r="AS36" s="319"/>
      <c r="AT36" s="320"/>
      <c r="AU36" s="317" t="s">
        <v>562</v>
      </c>
      <c r="AV36" s="317"/>
      <c r="AW36" s="317"/>
      <c r="AX36" s="321"/>
    </row>
    <row r="37" spans="1:51" ht="23.25" customHeight="1" x14ac:dyDescent="0.15">
      <c r="A37" s="450"/>
      <c r="B37" s="448"/>
      <c r="C37" s="448"/>
      <c r="D37" s="448"/>
      <c r="E37" s="448"/>
      <c r="F37" s="449"/>
      <c r="G37" s="328"/>
      <c r="H37" s="329"/>
      <c r="I37" s="329"/>
      <c r="J37" s="329"/>
      <c r="K37" s="329"/>
      <c r="L37" s="329"/>
      <c r="M37" s="329"/>
      <c r="N37" s="329"/>
      <c r="O37" s="330"/>
      <c r="P37" s="203"/>
      <c r="Q37" s="203"/>
      <c r="R37" s="203"/>
      <c r="S37" s="203"/>
      <c r="T37" s="203"/>
      <c r="U37" s="203"/>
      <c r="V37" s="203"/>
      <c r="W37" s="203"/>
      <c r="X37" s="333"/>
      <c r="Y37" s="334" t="s">
        <v>13</v>
      </c>
      <c r="Z37" s="335"/>
      <c r="AA37" s="336"/>
      <c r="AB37" s="337" t="s">
        <v>14</v>
      </c>
      <c r="AC37" s="337"/>
      <c r="AD37" s="337"/>
      <c r="AE37" s="316">
        <v>66.3</v>
      </c>
      <c r="AF37" s="317"/>
      <c r="AG37" s="317"/>
      <c r="AH37" s="317"/>
      <c r="AI37" s="316">
        <v>9.9</v>
      </c>
      <c r="AJ37" s="317"/>
      <c r="AK37" s="317"/>
      <c r="AL37" s="317"/>
      <c r="AM37" s="316">
        <f>AM35/AM36*100</f>
        <v>38.764193548387098</v>
      </c>
      <c r="AN37" s="317"/>
      <c r="AO37" s="317"/>
      <c r="AP37" s="317"/>
      <c r="AQ37" s="318" t="s">
        <v>562</v>
      </c>
      <c r="AR37" s="319"/>
      <c r="AS37" s="319"/>
      <c r="AT37" s="320"/>
      <c r="AU37" s="317" t="s">
        <v>562</v>
      </c>
      <c r="AV37" s="317"/>
      <c r="AW37" s="317"/>
      <c r="AX37" s="321"/>
    </row>
    <row r="38" spans="1:51" ht="23.25" customHeight="1" x14ac:dyDescent="0.15">
      <c r="A38" s="261" t="s">
        <v>225</v>
      </c>
      <c r="B38" s="262"/>
      <c r="C38" s="262"/>
      <c r="D38" s="262"/>
      <c r="E38" s="262"/>
      <c r="F38" s="263"/>
      <c r="G38" s="267" t="s">
        <v>562</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1" ht="23.25" customHeight="1" thickBot="1" x14ac:dyDescent="0.2">
      <c r="A39" s="264"/>
      <c r="B39" s="265"/>
      <c r="C39" s="265"/>
      <c r="D39" s="265"/>
      <c r="E39" s="265"/>
      <c r="F39" s="266"/>
      <c r="G39" s="270"/>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1" ht="47.25" customHeight="1" x14ac:dyDescent="0.15">
      <c r="A40" s="462" t="s">
        <v>535</v>
      </c>
      <c r="B40" s="463"/>
      <c r="C40" s="463"/>
      <c r="D40" s="463"/>
      <c r="E40" s="463"/>
      <c r="F40" s="464"/>
      <c r="G40" s="465" t="s">
        <v>611</v>
      </c>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7"/>
      <c r="AY40">
        <f>COUNTA($G$40)</f>
        <v>1</v>
      </c>
    </row>
    <row r="41" spans="1:51" ht="31.5" customHeight="1" x14ac:dyDescent="0.15">
      <c r="A41" s="261" t="s">
        <v>536</v>
      </c>
      <c r="B41" s="262"/>
      <c r="C41" s="262"/>
      <c r="D41" s="262"/>
      <c r="E41" s="262"/>
      <c r="F41" s="263"/>
      <c r="G41" s="671" t="s">
        <v>534</v>
      </c>
      <c r="H41" s="672"/>
      <c r="I41" s="672"/>
      <c r="J41" s="672"/>
      <c r="K41" s="672"/>
      <c r="L41" s="672"/>
      <c r="M41" s="672"/>
      <c r="N41" s="672"/>
      <c r="O41" s="672"/>
      <c r="P41" s="673" t="s">
        <v>533</v>
      </c>
      <c r="Q41" s="672"/>
      <c r="R41" s="672"/>
      <c r="S41" s="672"/>
      <c r="T41" s="672"/>
      <c r="U41" s="672"/>
      <c r="V41" s="672"/>
      <c r="W41" s="672"/>
      <c r="X41" s="674"/>
      <c r="Y41" s="675"/>
      <c r="Z41" s="105"/>
      <c r="AA41" s="106"/>
      <c r="AB41" s="81" t="s">
        <v>11</v>
      </c>
      <c r="AC41" s="81"/>
      <c r="AD41" s="81"/>
      <c r="AE41" s="334" t="s">
        <v>378</v>
      </c>
      <c r="AF41" s="676"/>
      <c r="AG41" s="676"/>
      <c r="AH41" s="677"/>
      <c r="AI41" s="334" t="s">
        <v>530</v>
      </c>
      <c r="AJ41" s="676"/>
      <c r="AK41" s="676"/>
      <c r="AL41" s="677"/>
      <c r="AM41" s="334" t="s">
        <v>346</v>
      </c>
      <c r="AN41" s="676"/>
      <c r="AO41" s="676"/>
      <c r="AP41" s="677"/>
      <c r="AQ41" s="678" t="s">
        <v>377</v>
      </c>
      <c r="AR41" s="679"/>
      <c r="AS41" s="679"/>
      <c r="AT41" s="680"/>
      <c r="AU41" s="678" t="s">
        <v>546</v>
      </c>
      <c r="AV41" s="679"/>
      <c r="AW41" s="679"/>
      <c r="AX41" s="681"/>
      <c r="AY41">
        <f>COUNTA($G$42)</f>
        <v>1</v>
      </c>
    </row>
    <row r="42" spans="1:51" ht="23.25" customHeight="1" x14ac:dyDescent="0.15">
      <c r="A42" s="418"/>
      <c r="B42" s="419"/>
      <c r="C42" s="419"/>
      <c r="D42" s="419"/>
      <c r="E42" s="419"/>
      <c r="F42" s="420"/>
      <c r="G42" s="196" t="s">
        <v>606</v>
      </c>
      <c r="H42" s="435"/>
      <c r="I42" s="435"/>
      <c r="J42" s="435"/>
      <c r="K42" s="435"/>
      <c r="L42" s="435"/>
      <c r="M42" s="435"/>
      <c r="N42" s="435"/>
      <c r="O42" s="436"/>
      <c r="P42" s="440" t="s">
        <v>571</v>
      </c>
      <c r="Q42" s="435"/>
      <c r="R42" s="435"/>
      <c r="S42" s="435"/>
      <c r="T42" s="435"/>
      <c r="U42" s="435"/>
      <c r="V42" s="435"/>
      <c r="W42" s="435"/>
      <c r="X42" s="436"/>
      <c r="Y42" s="441" t="s">
        <v>51</v>
      </c>
      <c r="Z42" s="442"/>
      <c r="AA42" s="443"/>
      <c r="AB42" s="434" t="s">
        <v>570</v>
      </c>
      <c r="AC42" s="434"/>
      <c r="AD42" s="434"/>
      <c r="AE42" s="400">
        <v>431</v>
      </c>
      <c r="AF42" s="400"/>
      <c r="AG42" s="400"/>
      <c r="AH42" s="400"/>
      <c r="AI42" s="400">
        <v>437</v>
      </c>
      <c r="AJ42" s="400"/>
      <c r="AK42" s="400"/>
      <c r="AL42" s="400"/>
      <c r="AM42" s="400">
        <v>416</v>
      </c>
      <c r="AN42" s="400"/>
      <c r="AO42" s="400"/>
      <c r="AP42" s="400"/>
      <c r="AQ42" s="389" t="s">
        <v>602</v>
      </c>
      <c r="AR42" s="400"/>
      <c r="AS42" s="400"/>
      <c r="AT42" s="400"/>
      <c r="AU42" s="316" t="s">
        <v>602</v>
      </c>
      <c r="AV42" s="401"/>
      <c r="AW42" s="401"/>
      <c r="AX42" s="402"/>
      <c r="AY42">
        <f>$AY$41</f>
        <v>1</v>
      </c>
    </row>
    <row r="43" spans="1:51" ht="23.25" customHeight="1" x14ac:dyDescent="0.15">
      <c r="A43" s="264"/>
      <c r="B43" s="265"/>
      <c r="C43" s="265"/>
      <c r="D43" s="265"/>
      <c r="E43" s="265"/>
      <c r="F43" s="266"/>
      <c r="G43" s="437"/>
      <c r="H43" s="438"/>
      <c r="I43" s="438"/>
      <c r="J43" s="438"/>
      <c r="K43" s="438"/>
      <c r="L43" s="438"/>
      <c r="M43" s="438"/>
      <c r="N43" s="438"/>
      <c r="O43" s="439"/>
      <c r="P43" s="437"/>
      <c r="Q43" s="438"/>
      <c r="R43" s="438"/>
      <c r="S43" s="438"/>
      <c r="T43" s="438"/>
      <c r="U43" s="438"/>
      <c r="V43" s="438"/>
      <c r="W43" s="438"/>
      <c r="X43" s="439"/>
      <c r="Y43" s="431" t="s">
        <v>52</v>
      </c>
      <c r="Z43" s="432"/>
      <c r="AA43" s="433"/>
      <c r="AB43" s="434" t="s">
        <v>570</v>
      </c>
      <c r="AC43" s="434"/>
      <c r="AD43" s="434"/>
      <c r="AE43" s="400">
        <v>500</v>
      </c>
      <c r="AF43" s="400"/>
      <c r="AG43" s="400"/>
      <c r="AH43" s="400"/>
      <c r="AI43" s="400">
        <v>500</v>
      </c>
      <c r="AJ43" s="400"/>
      <c r="AK43" s="400"/>
      <c r="AL43" s="400"/>
      <c r="AM43" s="400">
        <v>500</v>
      </c>
      <c r="AN43" s="400"/>
      <c r="AO43" s="400"/>
      <c r="AP43" s="400"/>
      <c r="AQ43" s="400">
        <v>500</v>
      </c>
      <c r="AR43" s="400"/>
      <c r="AS43" s="400"/>
      <c r="AT43" s="400"/>
      <c r="AU43" s="461">
        <v>500</v>
      </c>
      <c r="AV43" s="401"/>
      <c r="AW43" s="401"/>
      <c r="AX43" s="402"/>
      <c r="AY43">
        <f>$AY$41</f>
        <v>1</v>
      </c>
    </row>
    <row r="44" spans="1:51" ht="23.25" customHeight="1" x14ac:dyDescent="0.15">
      <c r="A44" s="406" t="s">
        <v>537</v>
      </c>
      <c r="B44" s="407"/>
      <c r="C44" s="407"/>
      <c r="D44" s="407"/>
      <c r="E44" s="407"/>
      <c r="F44" s="408"/>
      <c r="G44" s="335" t="s">
        <v>538</v>
      </c>
      <c r="H44" s="335"/>
      <c r="I44" s="335"/>
      <c r="J44" s="335"/>
      <c r="K44" s="335"/>
      <c r="L44" s="335"/>
      <c r="M44" s="335"/>
      <c r="N44" s="335"/>
      <c r="O44" s="335"/>
      <c r="P44" s="335"/>
      <c r="Q44" s="335"/>
      <c r="R44" s="335"/>
      <c r="S44" s="335"/>
      <c r="T44" s="335"/>
      <c r="U44" s="335"/>
      <c r="V44" s="335"/>
      <c r="W44" s="335"/>
      <c r="X44" s="336"/>
      <c r="Y44" s="415"/>
      <c r="Z44" s="416"/>
      <c r="AA44" s="417"/>
      <c r="AB44" s="334" t="s">
        <v>11</v>
      </c>
      <c r="AC44" s="335"/>
      <c r="AD44" s="336"/>
      <c r="AE44" s="100" t="s">
        <v>378</v>
      </c>
      <c r="AF44" s="100"/>
      <c r="AG44" s="100"/>
      <c r="AH44" s="100"/>
      <c r="AI44" s="100" t="s">
        <v>530</v>
      </c>
      <c r="AJ44" s="100"/>
      <c r="AK44" s="100"/>
      <c r="AL44" s="100"/>
      <c r="AM44" s="100" t="s">
        <v>346</v>
      </c>
      <c r="AN44" s="100"/>
      <c r="AO44" s="100"/>
      <c r="AP44" s="100"/>
      <c r="AQ44" s="458" t="s">
        <v>547</v>
      </c>
      <c r="AR44" s="459"/>
      <c r="AS44" s="459"/>
      <c r="AT44" s="459"/>
      <c r="AU44" s="459"/>
      <c r="AV44" s="459"/>
      <c r="AW44" s="459"/>
      <c r="AX44" s="460"/>
      <c r="AY44">
        <f>IF(SUBSTITUTE(SUBSTITUTE($G$45,"／",""),"　","")="",0,1)</f>
        <v>1</v>
      </c>
    </row>
    <row r="45" spans="1:51" ht="23.25" customHeight="1" x14ac:dyDescent="0.15">
      <c r="A45" s="409"/>
      <c r="B45" s="410"/>
      <c r="C45" s="410"/>
      <c r="D45" s="410"/>
      <c r="E45" s="410"/>
      <c r="F45" s="411"/>
      <c r="G45" s="379" t="s">
        <v>576</v>
      </c>
      <c r="H45" s="380"/>
      <c r="I45" s="380"/>
      <c r="J45" s="380"/>
      <c r="K45" s="380"/>
      <c r="L45" s="380"/>
      <c r="M45" s="380"/>
      <c r="N45" s="380"/>
      <c r="O45" s="380"/>
      <c r="P45" s="380"/>
      <c r="Q45" s="380"/>
      <c r="R45" s="380"/>
      <c r="S45" s="380"/>
      <c r="T45" s="380"/>
      <c r="U45" s="380"/>
      <c r="V45" s="380"/>
      <c r="W45" s="380"/>
      <c r="X45" s="380"/>
      <c r="Y45" s="383" t="s">
        <v>537</v>
      </c>
      <c r="Z45" s="384"/>
      <c r="AA45" s="385"/>
      <c r="AB45" s="386" t="s">
        <v>573</v>
      </c>
      <c r="AC45" s="387"/>
      <c r="AD45" s="388"/>
      <c r="AE45" s="389">
        <v>274</v>
      </c>
      <c r="AF45" s="389"/>
      <c r="AG45" s="389"/>
      <c r="AH45" s="389"/>
      <c r="AI45" s="389">
        <v>185</v>
      </c>
      <c r="AJ45" s="389"/>
      <c r="AK45" s="389"/>
      <c r="AL45" s="389"/>
      <c r="AM45" s="389">
        <v>257</v>
      </c>
      <c r="AN45" s="389"/>
      <c r="AO45" s="389"/>
      <c r="AP45" s="389"/>
      <c r="AQ45" s="316" t="s">
        <v>602</v>
      </c>
      <c r="AR45" s="317"/>
      <c r="AS45" s="317"/>
      <c r="AT45" s="317"/>
      <c r="AU45" s="317"/>
      <c r="AV45" s="317"/>
      <c r="AW45" s="317"/>
      <c r="AX45" s="321"/>
      <c r="AY45">
        <f>$AY$44</f>
        <v>1</v>
      </c>
    </row>
    <row r="46" spans="1:51" ht="46.5" customHeight="1" x14ac:dyDescent="0.15">
      <c r="A46" s="412"/>
      <c r="B46" s="413"/>
      <c r="C46" s="413"/>
      <c r="D46" s="413"/>
      <c r="E46" s="413"/>
      <c r="F46" s="414"/>
      <c r="G46" s="381"/>
      <c r="H46" s="382"/>
      <c r="I46" s="382"/>
      <c r="J46" s="382"/>
      <c r="K46" s="382"/>
      <c r="L46" s="382"/>
      <c r="M46" s="382"/>
      <c r="N46" s="382"/>
      <c r="O46" s="382"/>
      <c r="P46" s="382"/>
      <c r="Q46" s="382"/>
      <c r="R46" s="382"/>
      <c r="S46" s="382"/>
      <c r="T46" s="382"/>
      <c r="U46" s="382"/>
      <c r="V46" s="382"/>
      <c r="W46" s="382"/>
      <c r="X46" s="382"/>
      <c r="Y46" s="338" t="s">
        <v>539</v>
      </c>
      <c r="Z46" s="372"/>
      <c r="AA46" s="373"/>
      <c r="AB46" s="374" t="s">
        <v>540</v>
      </c>
      <c r="AC46" s="375"/>
      <c r="AD46" s="376"/>
      <c r="AE46" s="377" t="s">
        <v>577</v>
      </c>
      <c r="AF46" s="377"/>
      <c r="AG46" s="377"/>
      <c r="AH46" s="377"/>
      <c r="AI46" s="377" t="s">
        <v>578</v>
      </c>
      <c r="AJ46" s="377"/>
      <c r="AK46" s="377"/>
      <c r="AL46" s="377"/>
      <c r="AM46" s="377" t="s">
        <v>609</v>
      </c>
      <c r="AN46" s="377"/>
      <c r="AO46" s="377"/>
      <c r="AP46" s="377"/>
      <c r="AQ46" s="377" t="s">
        <v>602</v>
      </c>
      <c r="AR46" s="377"/>
      <c r="AS46" s="377"/>
      <c r="AT46" s="377"/>
      <c r="AU46" s="377"/>
      <c r="AV46" s="377"/>
      <c r="AW46" s="377"/>
      <c r="AX46" s="378"/>
      <c r="AY46">
        <f>$AY$44</f>
        <v>1</v>
      </c>
    </row>
    <row r="47" spans="1:51" ht="18.75" customHeight="1" x14ac:dyDescent="0.15">
      <c r="A47" s="342" t="s">
        <v>206</v>
      </c>
      <c r="B47" s="343"/>
      <c r="C47" s="343"/>
      <c r="D47" s="343"/>
      <c r="E47" s="343"/>
      <c r="F47" s="344"/>
      <c r="G47" s="352" t="s">
        <v>135</v>
      </c>
      <c r="H47" s="353"/>
      <c r="I47" s="353"/>
      <c r="J47" s="353"/>
      <c r="K47" s="353"/>
      <c r="L47" s="353"/>
      <c r="M47" s="353"/>
      <c r="N47" s="353"/>
      <c r="O47" s="354"/>
      <c r="P47" s="358" t="s">
        <v>55</v>
      </c>
      <c r="Q47" s="353"/>
      <c r="R47" s="353"/>
      <c r="S47" s="353"/>
      <c r="T47" s="353"/>
      <c r="U47" s="353"/>
      <c r="V47" s="353"/>
      <c r="W47" s="353"/>
      <c r="X47" s="354"/>
      <c r="Y47" s="360"/>
      <c r="Z47" s="361"/>
      <c r="AA47" s="362"/>
      <c r="AB47" s="366" t="s">
        <v>11</v>
      </c>
      <c r="AC47" s="367"/>
      <c r="AD47" s="368"/>
      <c r="AE47" s="100" t="s">
        <v>378</v>
      </c>
      <c r="AF47" s="100"/>
      <c r="AG47" s="100"/>
      <c r="AH47" s="100"/>
      <c r="AI47" s="100" t="s">
        <v>530</v>
      </c>
      <c r="AJ47" s="100"/>
      <c r="AK47" s="100"/>
      <c r="AL47" s="100"/>
      <c r="AM47" s="100" t="s">
        <v>346</v>
      </c>
      <c r="AN47" s="100"/>
      <c r="AO47" s="100"/>
      <c r="AP47" s="100"/>
      <c r="AQ47" s="390" t="s">
        <v>164</v>
      </c>
      <c r="AR47" s="391"/>
      <c r="AS47" s="391"/>
      <c r="AT47" s="392"/>
      <c r="AU47" s="353" t="s">
        <v>125</v>
      </c>
      <c r="AV47" s="353"/>
      <c r="AW47" s="353"/>
      <c r="AX47" s="393"/>
      <c r="AY47">
        <f>COUNTA($G$49)</f>
        <v>1</v>
      </c>
    </row>
    <row r="48" spans="1:51" ht="18.75" customHeight="1" x14ac:dyDescent="0.15">
      <c r="A48" s="345"/>
      <c r="B48" s="346"/>
      <c r="C48" s="346"/>
      <c r="D48" s="346"/>
      <c r="E48" s="346"/>
      <c r="F48" s="347"/>
      <c r="G48" s="355"/>
      <c r="H48" s="356"/>
      <c r="I48" s="356"/>
      <c r="J48" s="356"/>
      <c r="K48" s="356"/>
      <c r="L48" s="356"/>
      <c r="M48" s="356"/>
      <c r="N48" s="356"/>
      <c r="O48" s="357"/>
      <c r="P48" s="359"/>
      <c r="Q48" s="356"/>
      <c r="R48" s="356"/>
      <c r="S48" s="356"/>
      <c r="T48" s="356"/>
      <c r="U48" s="356"/>
      <c r="V48" s="356"/>
      <c r="W48" s="356"/>
      <c r="X48" s="357"/>
      <c r="Y48" s="363"/>
      <c r="Z48" s="364"/>
      <c r="AA48" s="365"/>
      <c r="AB48" s="369"/>
      <c r="AC48" s="370"/>
      <c r="AD48" s="371"/>
      <c r="AE48" s="100"/>
      <c r="AF48" s="100"/>
      <c r="AG48" s="100"/>
      <c r="AH48" s="100"/>
      <c r="AI48" s="100"/>
      <c r="AJ48" s="100"/>
      <c r="AK48" s="100"/>
      <c r="AL48" s="100"/>
      <c r="AM48" s="100"/>
      <c r="AN48" s="100"/>
      <c r="AO48" s="100"/>
      <c r="AP48" s="100"/>
      <c r="AQ48" s="394">
        <v>3</v>
      </c>
      <c r="AR48" s="395"/>
      <c r="AS48" s="396" t="s">
        <v>165</v>
      </c>
      <c r="AT48" s="397"/>
      <c r="AU48" s="398" t="s">
        <v>621</v>
      </c>
      <c r="AV48" s="398"/>
      <c r="AW48" s="356" t="s">
        <v>162</v>
      </c>
      <c r="AX48" s="399"/>
      <c r="AY48">
        <f t="shared" ref="AY48:AY53" si="0">$AY$47</f>
        <v>1</v>
      </c>
    </row>
    <row r="49" spans="1:51" ht="23.25" customHeight="1" x14ac:dyDescent="0.15">
      <c r="A49" s="348"/>
      <c r="B49" s="346"/>
      <c r="C49" s="346"/>
      <c r="D49" s="346"/>
      <c r="E49" s="346"/>
      <c r="F49" s="347"/>
      <c r="G49" s="322" t="s">
        <v>568</v>
      </c>
      <c r="H49" s="323"/>
      <c r="I49" s="323"/>
      <c r="J49" s="323"/>
      <c r="K49" s="323"/>
      <c r="L49" s="323"/>
      <c r="M49" s="323"/>
      <c r="N49" s="323"/>
      <c r="O49" s="324"/>
      <c r="P49" s="197" t="s">
        <v>569</v>
      </c>
      <c r="Q49" s="197"/>
      <c r="R49" s="197"/>
      <c r="S49" s="197"/>
      <c r="T49" s="197"/>
      <c r="U49" s="197"/>
      <c r="V49" s="197"/>
      <c r="W49" s="197"/>
      <c r="X49" s="331"/>
      <c r="Y49" s="338" t="s">
        <v>12</v>
      </c>
      <c r="Z49" s="339"/>
      <c r="AA49" s="340"/>
      <c r="AB49" s="341" t="s">
        <v>567</v>
      </c>
      <c r="AC49" s="341"/>
      <c r="AD49" s="341"/>
      <c r="AE49" s="316">
        <v>62134</v>
      </c>
      <c r="AF49" s="317"/>
      <c r="AG49" s="317"/>
      <c r="AH49" s="317"/>
      <c r="AI49" s="316">
        <v>91817</v>
      </c>
      <c r="AJ49" s="317"/>
      <c r="AK49" s="317"/>
      <c r="AL49" s="317"/>
      <c r="AM49" s="316">
        <v>66208</v>
      </c>
      <c r="AN49" s="317"/>
      <c r="AO49" s="317"/>
      <c r="AP49" s="317"/>
      <c r="AQ49" s="318" t="s">
        <v>562</v>
      </c>
      <c r="AR49" s="319"/>
      <c r="AS49" s="319"/>
      <c r="AT49" s="320"/>
      <c r="AU49" s="317" t="s">
        <v>562</v>
      </c>
      <c r="AV49" s="317"/>
      <c r="AW49" s="317"/>
      <c r="AX49" s="321"/>
      <c r="AY49">
        <f t="shared" si="0"/>
        <v>1</v>
      </c>
    </row>
    <row r="50" spans="1:51" ht="23.25" customHeight="1" x14ac:dyDescent="0.15">
      <c r="A50" s="349"/>
      <c r="B50" s="350"/>
      <c r="C50" s="350"/>
      <c r="D50" s="350"/>
      <c r="E50" s="350"/>
      <c r="F50" s="351"/>
      <c r="G50" s="325"/>
      <c r="H50" s="326"/>
      <c r="I50" s="326"/>
      <c r="J50" s="326"/>
      <c r="K50" s="326"/>
      <c r="L50" s="326"/>
      <c r="M50" s="326"/>
      <c r="N50" s="326"/>
      <c r="O50" s="327"/>
      <c r="P50" s="200"/>
      <c r="Q50" s="200"/>
      <c r="R50" s="200"/>
      <c r="S50" s="200"/>
      <c r="T50" s="200"/>
      <c r="U50" s="200"/>
      <c r="V50" s="200"/>
      <c r="W50" s="200"/>
      <c r="X50" s="332"/>
      <c r="Y50" s="334" t="s">
        <v>50</v>
      </c>
      <c r="Z50" s="335"/>
      <c r="AA50" s="336"/>
      <c r="AB50" s="405" t="s">
        <v>567</v>
      </c>
      <c r="AC50" s="405"/>
      <c r="AD50" s="405"/>
      <c r="AE50" s="316">
        <v>40000</v>
      </c>
      <c r="AF50" s="317"/>
      <c r="AG50" s="317"/>
      <c r="AH50" s="317"/>
      <c r="AI50" s="316">
        <v>40000</v>
      </c>
      <c r="AJ50" s="317"/>
      <c r="AK50" s="317"/>
      <c r="AL50" s="317"/>
      <c r="AM50" s="316">
        <v>40000</v>
      </c>
      <c r="AN50" s="317"/>
      <c r="AO50" s="317"/>
      <c r="AP50" s="317"/>
      <c r="AQ50" s="318">
        <v>40000</v>
      </c>
      <c r="AR50" s="319"/>
      <c r="AS50" s="319"/>
      <c r="AT50" s="320"/>
      <c r="AU50" s="317" t="s">
        <v>621</v>
      </c>
      <c r="AV50" s="317"/>
      <c r="AW50" s="317"/>
      <c r="AX50" s="321"/>
      <c r="AY50">
        <f t="shared" si="0"/>
        <v>1</v>
      </c>
    </row>
    <row r="51" spans="1:51" ht="23.25" customHeight="1" x14ac:dyDescent="0.15">
      <c r="A51" s="348"/>
      <c r="B51" s="346"/>
      <c r="C51" s="346"/>
      <c r="D51" s="346"/>
      <c r="E51" s="346"/>
      <c r="F51" s="347"/>
      <c r="G51" s="328"/>
      <c r="H51" s="329"/>
      <c r="I51" s="329"/>
      <c r="J51" s="329"/>
      <c r="K51" s="329"/>
      <c r="L51" s="329"/>
      <c r="M51" s="329"/>
      <c r="N51" s="329"/>
      <c r="O51" s="330"/>
      <c r="P51" s="203"/>
      <c r="Q51" s="203"/>
      <c r="R51" s="203"/>
      <c r="S51" s="203"/>
      <c r="T51" s="203"/>
      <c r="U51" s="203"/>
      <c r="V51" s="203"/>
      <c r="W51" s="203"/>
      <c r="X51" s="333"/>
      <c r="Y51" s="334" t="s">
        <v>13</v>
      </c>
      <c r="Z51" s="335"/>
      <c r="AA51" s="336"/>
      <c r="AB51" s="337" t="s">
        <v>14</v>
      </c>
      <c r="AC51" s="337"/>
      <c r="AD51" s="337"/>
      <c r="AE51" s="316">
        <v>155.33500000000001</v>
      </c>
      <c r="AF51" s="317"/>
      <c r="AG51" s="317"/>
      <c r="AH51" s="317"/>
      <c r="AI51" s="316">
        <v>229.5</v>
      </c>
      <c r="AJ51" s="317"/>
      <c r="AK51" s="317"/>
      <c r="AL51" s="317"/>
      <c r="AM51" s="316">
        <f>AM49/AM50*100</f>
        <v>165.52</v>
      </c>
      <c r="AN51" s="317"/>
      <c r="AO51" s="317"/>
      <c r="AP51" s="317"/>
      <c r="AQ51" s="318" t="s">
        <v>562</v>
      </c>
      <c r="AR51" s="319"/>
      <c r="AS51" s="319"/>
      <c r="AT51" s="320"/>
      <c r="AU51" s="317" t="s">
        <v>562</v>
      </c>
      <c r="AV51" s="317"/>
      <c r="AW51" s="317"/>
      <c r="AX51" s="321"/>
      <c r="AY51">
        <f t="shared" si="0"/>
        <v>1</v>
      </c>
    </row>
    <row r="52" spans="1:51" ht="23.25" customHeight="1" x14ac:dyDescent="0.15">
      <c r="A52" s="261" t="s">
        <v>225</v>
      </c>
      <c r="B52" s="262"/>
      <c r="C52" s="262"/>
      <c r="D52" s="262"/>
      <c r="E52" s="262"/>
      <c r="F52" s="263"/>
      <c r="G52" s="267" t="s">
        <v>562</v>
      </c>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9"/>
      <c r="AY52">
        <f t="shared" si="0"/>
        <v>1</v>
      </c>
    </row>
    <row r="53" spans="1:51" ht="23.25" customHeight="1" thickBot="1" x14ac:dyDescent="0.2">
      <c r="A53" s="264"/>
      <c r="B53" s="265"/>
      <c r="C53" s="265"/>
      <c r="D53" s="265"/>
      <c r="E53" s="265"/>
      <c r="F53" s="266"/>
      <c r="G53" s="27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2"/>
      <c r="AY53">
        <f t="shared" si="0"/>
        <v>1</v>
      </c>
    </row>
    <row r="54" spans="1:51" ht="27" customHeight="1" x14ac:dyDescent="0.15">
      <c r="A54" s="273" t="s">
        <v>44</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1" ht="27" customHeight="1" x14ac:dyDescent="0.15">
      <c r="A55" s="3"/>
      <c r="B55" s="4"/>
      <c r="C55" s="276" t="s">
        <v>29</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8"/>
      <c r="AD55" s="277" t="s">
        <v>33</v>
      </c>
      <c r="AE55" s="277"/>
      <c r="AF55" s="277"/>
      <c r="AG55" s="279" t="s">
        <v>28</v>
      </c>
      <c r="AH55" s="277"/>
      <c r="AI55" s="277"/>
      <c r="AJ55" s="277"/>
      <c r="AK55" s="277"/>
      <c r="AL55" s="277"/>
      <c r="AM55" s="277"/>
      <c r="AN55" s="277"/>
      <c r="AO55" s="277"/>
      <c r="AP55" s="277"/>
      <c r="AQ55" s="277"/>
      <c r="AR55" s="277"/>
      <c r="AS55" s="277"/>
      <c r="AT55" s="277"/>
      <c r="AU55" s="277"/>
      <c r="AV55" s="277"/>
      <c r="AW55" s="277"/>
      <c r="AX55" s="280"/>
    </row>
    <row r="56" spans="1:51" ht="162.75" customHeight="1" x14ac:dyDescent="0.15">
      <c r="A56" s="300" t="s">
        <v>130</v>
      </c>
      <c r="B56" s="301"/>
      <c r="C56" s="306" t="s">
        <v>131</v>
      </c>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8"/>
      <c r="AD56" s="309" t="s">
        <v>581</v>
      </c>
      <c r="AE56" s="310"/>
      <c r="AF56" s="310"/>
      <c r="AG56" s="311" t="s">
        <v>622</v>
      </c>
      <c r="AH56" s="312"/>
      <c r="AI56" s="312"/>
      <c r="AJ56" s="312"/>
      <c r="AK56" s="312"/>
      <c r="AL56" s="312"/>
      <c r="AM56" s="312"/>
      <c r="AN56" s="312"/>
      <c r="AO56" s="312"/>
      <c r="AP56" s="312"/>
      <c r="AQ56" s="312"/>
      <c r="AR56" s="312"/>
      <c r="AS56" s="312"/>
      <c r="AT56" s="312"/>
      <c r="AU56" s="312"/>
      <c r="AV56" s="312"/>
      <c r="AW56" s="312"/>
      <c r="AX56" s="313"/>
    </row>
    <row r="57" spans="1:51" ht="162.75" customHeight="1" x14ac:dyDescent="0.15">
      <c r="A57" s="302"/>
      <c r="B57" s="303"/>
      <c r="C57" s="314" t="s">
        <v>34</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239"/>
      <c r="AD57" s="240" t="s">
        <v>581</v>
      </c>
      <c r="AE57" s="241"/>
      <c r="AF57" s="241"/>
      <c r="AG57" s="235" t="s">
        <v>617</v>
      </c>
      <c r="AH57" s="236"/>
      <c r="AI57" s="236"/>
      <c r="AJ57" s="236"/>
      <c r="AK57" s="236"/>
      <c r="AL57" s="236"/>
      <c r="AM57" s="236"/>
      <c r="AN57" s="236"/>
      <c r="AO57" s="236"/>
      <c r="AP57" s="236"/>
      <c r="AQ57" s="236"/>
      <c r="AR57" s="236"/>
      <c r="AS57" s="236"/>
      <c r="AT57" s="236"/>
      <c r="AU57" s="236"/>
      <c r="AV57" s="236"/>
      <c r="AW57" s="236"/>
      <c r="AX57" s="237"/>
    </row>
    <row r="58" spans="1:51" ht="150" customHeight="1" x14ac:dyDescent="0.15">
      <c r="A58" s="304"/>
      <c r="B58" s="305"/>
      <c r="C58" s="682" t="s">
        <v>132</v>
      </c>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4"/>
      <c r="AD58" s="251" t="s">
        <v>581</v>
      </c>
      <c r="AE58" s="252"/>
      <c r="AF58" s="252"/>
      <c r="AG58" s="202" t="s">
        <v>614</v>
      </c>
      <c r="AH58" s="203"/>
      <c r="AI58" s="203"/>
      <c r="AJ58" s="203"/>
      <c r="AK58" s="203"/>
      <c r="AL58" s="203"/>
      <c r="AM58" s="203"/>
      <c r="AN58" s="203"/>
      <c r="AO58" s="203"/>
      <c r="AP58" s="203"/>
      <c r="AQ58" s="203"/>
      <c r="AR58" s="203"/>
      <c r="AS58" s="203"/>
      <c r="AT58" s="203"/>
      <c r="AU58" s="203"/>
      <c r="AV58" s="203"/>
      <c r="AW58" s="203"/>
      <c r="AX58" s="204"/>
    </row>
    <row r="59" spans="1:51" ht="24.95" customHeight="1" x14ac:dyDescent="0.15">
      <c r="A59" s="215" t="s">
        <v>36</v>
      </c>
      <c r="B59" s="281"/>
      <c r="C59" s="283" t="s">
        <v>38</v>
      </c>
      <c r="D59" s="192"/>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5"/>
      <c r="AD59" s="193" t="s">
        <v>581</v>
      </c>
      <c r="AE59" s="194"/>
      <c r="AF59" s="194"/>
      <c r="AG59" s="196" t="s">
        <v>583</v>
      </c>
      <c r="AH59" s="197"/>
      <c r="AI59" s="197"/>
      <c r="AJ59" s="197"/>
      <c r="AK59" s="197"/>
      <c r="AL59" s="197"/>
      <c r="AM59" s="197"/>
      <c r="AN59" s="197"/>
      <c r="AO59" s="197"/>
      <c r="AP59" s="197"/>
      <c r="AQ59" s="197"/>
      <c r="AR59" s="197"/>
      <c r="AS59" s="197"/>
      <c r="AT59" s="197"/>
      <c r="AU59" s="197"/>
      <c r="AV59" s="197"/>
      <c r="AW59" s="197"/>
      <c r="AX59" s="198"/>
    </row>
    <row r="60" spans="1:51" ht="24.95" customHeight="1" x14ac:dyDescent="0.15">
      <c r="A60" s="217"/>
      <c r="B60" s="282"/>
      <c r="C60" s="286"/>
      <c r="D60" s="287"/>
      <c r="E60" s="290" t="s">
        <v>226</v>
      </c>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40" t="s">
        <v>584</v>
      </c>
      <c r="AE60" s="241"/>
      <c r="AF60" s="247"/>
      <c r="AG60" s="199"/>
      <c r="AH60" s="200"/>
      <c r="AI60" s="200"/>
      <c r="AJ60" s="200"/>
      <c r="AK60" s="200"/>
      <c r="AL60" s="200"/>
      <c r="AM60" s="200"/>
      <c r="AN60" s="200"/>
      <c r="AO60" s="200"/>
      <c r="AP60" s="200"/>
      <c r="AQ60" s="200"/>
      <c r="AR60" s="200"/>
      <c r="AS60" s="200"/>
      <c r="AT60" s="200"/>
      <c r="AU60" s="200"/>
      <c r="AV60" s="200"/>
      <c r="AW60" s="200"/>
      <c r="AX60" s="201"/>
    </row>
    <row r="61" spans="1:51" ht="24.95" customHeight="1" x14ac:dyDescent="0.15">
      <c r="A61" s="217"/>
      <c r="B61" s="282"/>
      <c r="C61" s="288"/>
      <c r="D61" s="289"/>
      <c r="E61" s="293" t="s">
        <v>194</v>
      </c>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5"/>
      <c r="AD61" s="296" t="s">
        <v>585</v>
      </c>
      <c r="AE61" s="297"/>
      <c r="AF61" s="297"/>
      <c r="AG61" s="199"/>
      <c r="AH61" s="200"/>
      <c r="AI61" s="200"/>
      <c r="AJ61" s="200"/>
      <c r="AK61" s="200"/>
      <c r="AL61" s="200"/>
      <c r="AM61" s="200"/>
      <c r="AN61" s="200"/>
      <c r="AO61" s="200"/>
      <c r="AP61" s="200"/>
      <c r="AQ61" s="200"/>
      <c r="AR61" s="200"/>
      <c r="AS61" s="200"/>
      <c r="AT61" s="200"/>
      <c r="AU61" s="200"/>
      <c r="AV61" s="200"/>
      <c r="AW61" s="200"/>
      <c r="AX61" s="201"/>
    </row>
    <row r="62" spans="1:51" ht="24.95" customHeight="1" x14ac:dyDescent="0.15">
      <c r="A62" s="217"/>
      <c r="B62" s="218"/>
      <c r="C62" s="298" t="s">
        <v>39</v>
      </c>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24" t="s">
        <v>586</v>
      </c>
      <c r="AE62" s="225"/>
      <c r="AF62" s="225"/>
      <c r="AG62" s="227"/>
      <c r="AH62" s="228"/>
      <c r="AI62" s="228"/>
      <c r="AJ62" s="228"/>
      <c r="AK62" s="228"/>
      <c r="AL62" s="228"/>
      <c r="AM62" s="228"/>
      <c r="AN62" s="228"/>
      <c r="AO62" s="228"/>
      <c r="AP62" s="228"/>
      <c r="AQ62" s="228"/>
      <c r="AR62" s="228"/>
      <c r="AS62" s="228"/>
      <c r="AT62" s="228"/>
      <c r="AU62" s="228"/>
      <c r="AV62" s="228"/>
      <c r="AW62" s="228"/>
      <c r="AX62" s="229"/>
    </row>
    <row r="63" spans="1:51" ht="81.75" customHeight="1" x14ac:dyDescent="0.15">
      <c r="A63" s="217"/>
      <c r="B63" s="218"/>
      <c r="C63" s="238" t="s">
        <v>133</v>
      </c>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40" t="s">
        <v>581</v>
      </c>
      <c r="AE63" s="241"/>
      <c r="AF63" s="241"/>
      <c r="AG63" s="235" t="s">
        <v>587</v>
      </c>
      <c r="AH63" s="236"/>
      <c r="AI63" s="236"/>
      <c r="AJ63" s="236"/>
      <c r="AK63" s="236"/>
      <c r="AL63" s="236"/>
      <c r="AM63" s="236"/>
      <c r="AN63" s="236"/>
      <c r="AO63" s="236"/>
      <c r="AP63" s="236"/>
      <c r="AQ63" s="236"/>
      <c r="AR63" s="236"/>
      <c r="AS63" s="236"/>
      <c r="AT63" s="236"/>
      <c r="AU63" s="236"/>
      <c r="AV63" s="236"/>
      <c r="AW63" s="236"/>
      <c r="AX63" s="237"/>
    </row>
    <row r="64" spans="1:51" ht="24.95" customHeight="1" x14ac:dyDescent="0.15">
      <c r="A64" s="217"/>
      <c r="B64" s="218"/>
      <c r="C64" s="238" t="s">
        <v>35</v>
      </c>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40" t="s">
        <v>586</v>
      </c>
      <c r="AE64" s="241"/>
      <c r="AF64" s="241"/>
      <c r="AG64" s="235"/>
      <c r="AH64" s="236"/>
      <c r="AI64" s="236"/>
      <c r="AJ64" s="236"/>
      <c r="AK64" s="236"/>
      <c r="AL64" s="236"/>
      <c r="AM64" s="236"/>
      <c r="AN64" s="236"/>
      <c r="AO64" s="236"/>
      <c r="AP64" s="236"/>
      <c r="AQ64" s="236"/>
      <c r="AR64" s="236"/>
      <c r="AS64" s="236"/>
      <c r="AT64" s="236"/>
      <c r="AU64" s="236"/>
      <c r="AV64" s="236"/>
      <c r="AW64" s="236"/>
      <c r="AX64" s="237"/>
    </row>
    <row r="65" spans="1:50" ht="99.95" customHeight="1" x14ac:dyDescent="0.15">
      <c r="A65" s="217"/>
      <c r="B65" s="218"/>
      <c r="C65" s="238" t="s">
        <v>40</v>
      </c>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57"/>
      <c r="AD65" s="240" t="s">
        <v>581</v>
      </c>
      <c r="AE65" s="241"/>
      <c r="AF65" s="241"/>
      <c r="AG65" s="235" t="s">
        <v>588</v>
      </c>
      <c r="AH65" s="236"/>
      <c r="AI65" s="236"/>
      <c r="AJ65" s="236"/>
      <c r="AK65" s="236"/>
      <c r="AL65" s="236"/>
      <c r="AM65" s="236"/>
      <c r="AN65" s="236"/>
      <c r="AO65" s="236"/>
      <c r="AP65" s="236"/>
      <c r="AQ65" s="236"/>
      <c r="AR65" s="236"/>
      <c r="AS65" s="236"/>
      <c r="AT65" s="236"/>
      <c r="AU65" s="236"/>
      <c r="AV65" s="236"/>
      <c r="AW65" s="236"/>
      <c r="AX65" s="237"/>
    </row>
    <row r="66" spans="1:50" ht="24.95" customHeight="1" x14ac:dyDescent="0.15">
      <c r="A66" s="217"/>
      <c r="B66" s="218"/>
      <c r="C66" s="238" t="s">
        <v>204</v>
      </c>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57"/>
      <c r="AD66" s="242" t="s">
        <v>586</v>
      </c>
      <c r="AE66" s="243"/>
      <c r="AF66" s="243"/>
      <c r="AG66" s="258"/>
      <c r="AH66" s="259"/>
      <c r="AI66" s="259"/>
      <c r="AJ66" s="259"/>
      <c r="AK66" s="259"/>
      <c r="AL66" s="259"/>
      <c r="AM66" s="259"/>
      <c r="AN66" s="259"/>
      <c r="AO66" s="259"/>
      <c r="AP66" s="259"/>
      <c r="AQ66" s="259"/>
      <c r="AR66" s="259"/>
      <c r="AS66" s="259"/>
      <c r="AT66" s="259"/>
      <c r="AU66" s="259"/>
      <c r="AV66" s="259"/>
      <c r="AW66" s="259"/>
      <c r="AX66" s="260"/>
    </row>
    <row r="67" spans="1:50" ht="24.95" customHeight="1" x14ac:dyDescent="0.15">
      <c r="A67" s="217"/>
      <c r="B67" s="218"/>
      <c r="C67" s="244" t="s">
        <v>205</v>
      </c>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6"/>
      <c r="AD67" s="240" t="s">
        <v>586</v>
      </c>
      <c r="AE67" s="241"/>
      <c r="AF67" s="247"/>
      <c r="AG67" s="235"/>
      <c r="AH67" s="236"/>
      <c r="AI67" s="236"/>
      <c r="AJ67" s="236"/>
      <c r="AK67" s="236"/>
      <c r="AL67" s="236"/>
      <c r="AM67" s="236"/>
      <c r="AN67" s="236"/>
      <c r="AO67" s="236"/>
      <c r="AP67" s="236"/>
      <c r="AQ67" s="236"/>
      <c r="AR67" s="236"/>
      <c r="AS67" s="236"/>
      <c r="AT67" s="236"/>
      <c r="AU67" s="236"/>
      <c r="AV67" s="236"/>
      <c r="AW67" s="236"/>
      <c r="AX67" s="237"/>
    </row>
    <row r="68" spans="1:50" ht="99.95" customHeight="1" x14ac:dyDescent="0.15">
      <c r="A68" s="219"/>
      <c r="B68" s="220"/>
      <c r="C68" s="248" t="s">
        <v>197</v>
      </c>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50"/>
      <c r="AD68" s="251" t="s">
        <v>581</v>
      </c>
      <c r="AE68" s="252"/>
      <c r="AF68" s="253"/>
      <c r="AG68" s="254" t="s">
        <v>589</v>
      </c>
      <c r="AH68" s="255"/>
      <c r="AI68" s="255"/>
      <c r="AJ68" s="255"/>
      <c r="AK68" s="255"/>
      <c r="AL68" s="255"/>
      <c r="AM68" s="255"/>
      <c r="AN68" s="255"/>
      <c r="AO68" s="255"/>
      <c r="AP68" s="255"/>
      <c r="AQ68" s="255"/>
      <c r="AR68" s="255"/>
      <c r="AS68" s="255"/>
      <c r="AT68" s="255"/>
      <c r="AU68" s="255"/>
      <c r="AV68" s="255"/>
      <c r="AW68" s="255"/>
      <c r="AX68" s="256"/>
    </row>
    <row r="69" spans="1:50" ht="189" customHeight="1" x14ac:dyDescent="0.15">
      <c r="A69" s="215" t="s">
        <v>37</v>
      </c>
      <c r="B69" s="216"/>
      <c r="C69" s="221" t="s">
        <v>198</v>
      </c>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3"/>
      <c r="AD69" s="224" t="s">
        <v>581</v>
      </c>
      <c r="AE69" s="225"/>
      <c r="AF69" s="226"/>
      <c r="AG69" s="227" t="s">
        <v>616</v>
      </c>
      <c r="AH69" s="228"/>
      <c r="AI69" s="228"/>
      <c r="AJ69" s="228"/>
      <c r="AK69" s="228"/>
      <c r="AL69" s="228"/>
      <c r="AM69" s="228"/>
      <c r="AN69" s="228"/>
      <c r="AO69" s="228"/>
      <c r="AP69" s="228"/>
      <c r="AQ69" s="228"/>
      <c r="AR69" s="228"/>
      <c r="AS69" s="228"/>
      <c r="AT69" s="228"/>
      <c r="AU69" s="228"/>
      <c r="AV69" s="228"/>
      <c r="AW69" s="228"/>
      <c r="AX69" s="229"/>
    </row>
    <row r="70" spans="1:50" ht="150" customHeight="1" x14ac:dyDescent="0.15">
      <c r="A70" s="217"/>
      <c r="B70" s="218"/>
      <c r="C70" s="230" t="s">
        <v>42</v>
      </c>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2"/>
      <c r="AD70" s="233" t="s">
        <v>581</v>
      </c>
      <c r="AE70" s="234"/>
      <c r="AF70" s="234"/>
      <c r="AG70" s="235" t="s">
        <v>607</v>
      </c>
      <c r="AH70" s="236"/>
      <c r="AI70" s="236"/>
      <c r="AJ70" s="236"/>
      <c r="AK70" s="236"/>
      <c r="AL70" s="236"/>
      <c r="AM70" s="236"/>
      <c r="AN70" s="236"/>
      <c r="AO70" s="236"/>
      <c r="AP70" s="236"/>
      <c r="AQ70" s="236"/>
      <c r="AR70" s="236"/>
      <c r="AS70" s="236"/>
      <c r="AT70" s="236"/>
      <c r="AU70" s="236"/>
      <c r="AV70" s="236"/>
      <c r="AW70" s="236"/>
      <c r="AX70" s="237"/>
    </row>
    <row r="71" spans="1:50" ht="150" customHeight="1" x14ac:dyDescent="0.15">
      <c r="A71" s="217"/>
      <c r="B71" s="218"/>
      <c r="C71" s="238" t="s">
        <v>166</v>
      </c>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40" t="s">
        <v>581</v>
      </c>
      <c r="AE71" s="241"/>
      <c r="AF71" s="241"/>
      <c r="AG71" s="235" t="s">
        <v>612</v>
      </c>
      <c r="AH71" s="236"/>
      <c r="AI71" s="236"/>
      <c r="AJ71" s="236"/>
      <c r="AK71" s="236"/>
      <c r="AL71" s="236"/>
      <c r="AM71" s="236"/>
      <c r="AN71" s="236"/>
      <c r="AO71" s="236"/>
      <c r="AP71" s="236"/>
      <c r="AQ71" s="236"/>
      <c r="AR71" s="236"/>
      <c r="AS71" s="236"/>
      <c r="AT71" s="236"/>
      <c r="AU71" s="236"/>
      <c r="AV71" s="236"/>
      <c r="AW71" s="236"/>
      <c r="AX71" s="237"/>
    </row>
    <row r="72" spans="1:50" ht="150" customHeight="1" x14ac:dyDescent="0.15">
      <c r="A72" s="219"/>
      <c r="B72" s="220"/>
      <c r="C72" s="238" t="s">
        <v>41</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40" t="s">
        <v>581</v>
      </c>
      <c r="AE72" s="241"/>
      <c r="AF72" s="241"/>
      <c r="AG72" s="202" t="s">
        <v>603</v>
      </c>
      <c r="AH72" s="203"/>
      <c r="AI72" s="203"/>
      <c r="AJ72" s="203"/>
      <c r="AK72" s="203"/>
      <c r="AL72" s="203"/>
      <c r="AM72" s="203"/>
      <c r="AN72" s="203"/>
      <c r="AO72" s="203"/>
      <c r="AP72" s="203"/>
      <c r="AQ72" s="203"/>
      <c r="AR72" s="203"/>
      <c r="AS72" s="203"/>
      <c r="AT72" s="203"/>
      <c r="AU72" s="203"/>
      <c r="AV72" s="203"/>
      <c r="AW72" s="203"/>
      <c r="AX72" s="204"/>
    </row>
    <row r="73" spans="1:50" ht="41.25" customHeight="1" x14ac:dyDescent="0.15">
      <c r="A73" s="184" t="s">
        <v>54</v>
      </c>
      <c r="B73" s="185"/>
      <c r="C73" s="190" t="s">
        <v>134</v>
      </c>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2"/>
      <c r="AD73" s="193" t="s">
        <v>586</v>
      </c>
      <c r="AE73" s="194"/>
      <c r="AF73" s="195"/>
      <c r="AG73" s="196"/>
      <c r="AH73" s="197"/>
      <c r="AI73" s="197"/>
      <c r="AJ73" s="197"/>
      <c r="AK73" s="197"/>
      <c r="AL73" s="197"/>
      <c r="AM73" s="197"/>
      <c r="AN73" s="197"/>
      <c r="AO73" s="197"/>
      <c r="AP73" s="197"/>
      <c r="AQ73" s="197"/>
      <c r="AR73" s="197"/>
      <c r="AS73" s="197"/>
      <c r="AT73" s="197"/>
      <c r="AU73" s="197"/>
      <c r="AV73" s="197"/>
      <c r="AW73" s="197"/>
      <c r="AX73" s="198"/>
    </row>
    <row r="74" spans="1:50" ht="19.7" customHeight="1" x14ac:dyDescent="0.15">
      <c r="A74" s="186"/>
      <c r="B74" s="187"/>
      <c r="C74" s="631" t="s">
        <v>0</v>
      </c>
      <c r="D74" s="632"/>
      <c r="E74" s="632"/>
      <c r="F74" s="632"/>
      <c r="G74" s="632"/>
      <c r="H74" s="632"/>
      <c r="I74" s="632"/>
      <c r="J74" s="632"/>
      <c r="K74" s="632"/>
      <c r="L74" s="632"/>
      <c r="M74" s="632"/>
      <c r="N74" s="632"/>
      <c r="O74" s="628" t="s">
        <v>555</v>
      </c>
      <c r="P74" s="629"/>
      <c r="Q74" s="629"/>
      <c r="R74" s="629"/>
      <c r="S74" s="629"/>
      <c r="T74" s="629"/>
      <c r="U74" s="629"/>
      <c r="V74" s="629"/>
      <c r="W74" s="629"/>
      <c r="X74" s="629"/>
      <c r="Y74" s="629"/>
      <c r="Z74" s="629"/>
      <c r="AA74" s="629"/>
      <c r="AB74" s="629"/>
      <c r="AC74" s="629"/>
      <c r="AD74" s="629"/>
      <c r="AE74" s="629"/>
      <c r="AF74" s="630"/>
      <c r="AG74" s="199"/>
      <c r="AH74" s="200"/>
      <c r="AI74" s="200"/>
      <c r="AJ74" s="200"/>
      <c r="AK74" s="200"/>
      <c r="AL74" s="200"/>
      <c r="AM74" s="200"/>
      <c r="AN74" s="200"/>
      <c r="AO74" s="200"/>
      <c r="AP74" s="200"/>
      <c r="AQ74" s="200"/>
      <c r="AR74" s="200"/>
      <c r="AS74" s="200"/>
      <c r="AT74" s="200"/>
      <c r="AU74" s="200"/>
      <c r="AV74" s="200"/>
      <c r="AW74" s="200"/>
      <c r="AX74" s="201"/>
    </row>
    <row r="75" spans="1:50" ht="24.75" customHeight="1" x14ac:dyDescent="0.15">
      <c r="A75" s="186"/>
      <c r="B75" s="187"/>
      <c r="C75" s="658"/>
      <c r="D75" s="659"/>
      <c r="E75" s="210"/>
      <c r="F75" s="210"/>
      <c r="G75" s="210"/>
      <c r="H75" s="211"/>
      <c r="I75" s="211"/>
      <c r="J75" s="660"/>
      <c r="K75" s="660"/>
      <c r="L75" s="660"/>
      <c r="M75" s="211"/>
      <c r="N75" s="661"/>
      <c r="O75" s="662"/>
      <c r="P75" s="663"/>
      <c r="Q75" s="663"/>
      <c r="R75" s="663"/>
      <c r="S75" s="663"/>
      <c r="T75" s="663"/>
      <c r="U75" s="663"/>
      <c r="V75" s="663"/>
      <c r="W75" s="663"/>
      <c r="X75" s="663"/>
      <c r="Y75" s="663"/>
      <c r="Z75" s="663"/>
      <c r="AA75" s="663"/>
      <c r="AB75" s="663"/>
      <c r="AC75" s="663"/>
      <c r="AD75" s="663"/>
      <c r="AE75" s="663"/>
      <c r="AF75" s="664"/>
      <c r="AG75" s="199"/>
      <c r="AH75" s="200"/>
      <c r="AI75" s="200"/>
      <c r="AJ75" s="200"/>
      <c r="AK75" s="200"/>
      <c r="AL75" s="200"/>
      <c r="AM75" s="200"/>
      <c r="AN75" s="200"/>
      <c r="AO75" s="200"/>
      <c r="AP75" s="200"/>
      <c r="AQ75" s="200"/>
      <c r="AR75" s="200"/>
      <c r="AS75" s="200"/>
      <c r="AT75" s="200"/>
      <c r="AU75" s="200"/>
      <c r="AV75" s="200"/>
      <c r="AW75" s="200"/>
      <c r="AX75" s="201"/>
    </row>
    <row r="76" spans="1:50" ht="24.75" customHeight="1" x14ac:dyDescent="0.15">
      <c r="A76" s="186"/>
      <c r="B76" s="187"/>
      <c r="C76" s="208"/>
      <c r="D76" s="209"/>
      <c r="E76" s="210"/>
      <c r="F76" s="210"/>
      <c r="G76" s="210"/>
      <c r="H76" s="211"/>
      <c r="I76" s="211"/>
      <c r="J76" s="205"/>
      <c r="K76" s="205"/>
      <c r="L76" s="205"/>
      <c r="M76" s="206"/>
      <c r="N76" s="207"/>
      <c r="O76" s="665"/>
      <c r="P76" s="666"/>
      <c r="Q76" s="666"/>
      <c r="R76" s="666"/>
      <c r="S76" s="666"/>
      <c r="T76" s="666"/>
      <c r="U76" s="666"/>
      <c r="V76" s="666"/>
      <c r="W76" s="666"/>
      <c r="X76" s="666"/>
      <c r="Y76" s="666"/>
      <c r="Z76" s="666"/>
      <c r="AA76" s="666"/>
      <c r="AB76" s="666"/>
      <c r="AC76" s="666"/>
      <c r="AD76" s="666"/>
      <c r="AE76" s="666"/>
      <c r="AF76" s="667"/>
      <c r="AG76" s="199"/>
      <c r="AH76" s="200"/>
      <c r="AI76" s="200"/>
      <c r="AJ76" s="200"/>
      <c r="AK76" s="200"/>
      <c r="AL76" s="200"/>
      <c r="AM76" s="200"/>
      <c r="AN76" s="200"/>
      <c r="AO76" s="200"/>
      <c r="AP76" s="200"/>
      <c r="AQ76" s="200"/>
      <c r="AR76" s="200"/>
      <c r="AS76" s="200"/>
      <c r="AT76" s="200"/>
      <c r="AU76" s="200"/>
      <c r="AV76" s="200"/>
      <c r="AW76" s="200"/>
      <c r="AX76" s="201"/>
    </row>
    <row r="77" spans="1:50" ht="24.75" customHeight="1" x14ac:dyDescent="0.15">
      <c r="A77" s="186"/>
      <c r="B77" s="187"/>
      <c r="C77" s="208"/>
      <c r="D77" s="209"/>
      <c r="E77" s="210"/>
      <c r="F77" s="210"/>
      <c r="G77" s="210"/>
      <c r="H77" s="211"/>
      <c r="I77" s="211"/>
      <c r="J77" s="205"/>
      <c r="K77" s="205"/>
      <c r="L77" s="205"/>
      <c r="M77" s="206"/>
      <c r="N77" s="207"/>
      <c r="O77" s="665"/>
      <c r="P77" s="666"/>
      <c r="Q77" s="666"/>
      <c r="R77" s="666"/>
      <c r="S77" s="666"/>
      <c r="T77" s="666"/>
      <c r="U77" s="666"/>
      <c r="V77" s="666"/>
      <c r="W77" s="666"/>
      <c r="X77" s="666"/>
      <c r="Y77" s="666"/>
      <c r="Z77" s="666"/>
      <c r="AA77" s="666"/>
      <c r="AB77" s="666"/>
      <c r="AC77" s="666"/>
      <c r="AD77" s="666"/>
      <c r="AE77" s="666"/>
      <c r="AF77" s="667"/>
      <c r="AG77" s="199"/>
      <c r="AH77" s="200"/>
      <c r="AI77" s="200"/>
      <c r="AJ77" s="200"/>
      <c r="AK77" s="200"/>
      <c r="AL77" s="200"/>
      <c r="AM77" s="200"/>
      <c r="AN77" s="200"/>
      <c r="AO77" s="200"/>
      <c r="AP77" s="200"/>
      <c r="AQ77" s="200"/>
      <c r="AR77" s="200"/>
      <c r="AS77" s="200"/>
      <c r="AT77" s="200"/>
      <c r="AU77" s="200"/>
      <c r="AV77" s="200"/>
      <c r="AW77" s="200"/>
      <c r="AX77" s="201"/>
    </row>
    <row r="78" spans="1:50" ht="24.75" customHeight="1" x14ac:dyDescent="0.15">
      <c r="A78" s="186"/>
      <c r="B78" s="187"/>
      <c r="C78" s="208"/>
      <c r="D78" s="209"/>
      <c r="E78" s="210"/>
      <c r="F78" s="210"/>
      <c r="G78" s="210"/>
      <c r="H78" s="211"/>
      <c r="I78" s="211"/>
      <c r="J78" s="205"/>
      <c r="K78" s="205"/>
      <c r="L78" s="205"/>
      <c r="M78" s="206"/>
      <c r="N78" s="207"/>
      <c r="O78" s="665"/>
      <c r="P78" s="666"/>
      <c r="Q78" s="666"/>
      <c r="R78" s="666"/>
      <c r="S78" s="666"/>
      <c r="T78" s="666"/>
      <c r="U78" s="666"/>
      <c r="V78" s="666"/>
      <c r="W78" s="666"/>
      <c r="X78" s="666"/>
      <c r="Y78" s="666"/>
      <c r="Z78" s="666"/>
      <c r="AA78" s="666"/>
      <c r="AB78" s="666"/>
      <c r="AC78" s="666"/>
      <c r="AD78" s="666"/>
      <c r="AE78" s="666"/>
      <c r="AF78" s="667"/>
      <c r="AG78" s="199"/>
      <c r="AH78" s="200"/>
      <c r="AI78" s="200"/>
      <c r="AJ78" s="200"/>
      <c r="AK78" s="200"/>
      <c r="AL78" s="200"/>
      <c r="AM78" s="200"/>
      <c r="AN78" s="200"/>
      <c r="AO78" s="200"/>
      <c r="AP78" s="200"/>
      <c r="AQ78" s="200"/>
      <c r="AR78" s="200"/>
      <c r="AS78" s="200"/>
      <c r="AT78" s="200"/>
      <c r="AU78" s="200"/>
      <c r="AV78" s="200"/>
      <c r="AW78" s="200"/>
      <c r="AX78" s="201"/>
    </row>
    <row r="79" spans="1:50" ht="24.75" customHeight="1" x14ac:dyDescent="0.15">
      <c r="A79" s="188"/>
      <c r="B79" s="189"/>
      <c r="C79" s="212"/>
      <c r="D79" s="213"/>
      <c r="E79" s="210"/>
      <c r="F79" s="210"/>
      <c r="G79" s="210"/>
      <c r="H79" s="211"/>
      <c r="I79" s="211"/>
      <c r="J79" s="214"/>
      <c r="K79" s="214"/>
      <c r="L79" s="214"/>
      <c r="M79" s="656"/>
      <c r="N79" s="657"/>
      <c r="O79" s="668"/>
      <c r="P79" s="669"/>
      <c r="Q79" s="669"/>
      <c r="R79" s="669"/>
      <c r="S79" s="669"/>
      <c r="T79" s="669"/>
      <c r="U79" s="669"/>
      <c r="V79" s="669"/>
      <c r="W79" s="669"/>
      <c r="X79" s="669"/>
      <c r="Y79" s="669"/>
      <c r="Z79" s="669"/>
      <c r="AA79" s="669"/>
      <c r="AB79" s="669"/>
      <c r="AC79" s="669"/>
      <c r="AD79" s="669"/>
      <c r="AE79" s="669"/>
      <c r="AF79" s="670"/>
      <c r="AG79" s="202"/>
      <c r="AH79" s="203"/>
      <c r="AI79" s="203"/>
      <c r="AJ79" s="203"/>
      <c r="AK79" s="203"/>
      <c r="AL79" s="203"/>
      <c r="AM79" s="203"/>
      <c r="AN79" s="203"/>
      <c r="AO79" s="203"/>
      <c r="AP79" s="203"/>
      <c r="AQ79" s="203"/>
      <c r="AR79" s="203"/>
      <c r="AS79" s="203"/>
      <c r="AT79" s="203"/>
      <c r="AU79" s="203"/>
      <c r="AV79" s="203"/>
      <c r="AW79" s="203"/>
      <c r="AX79" s="204"/>
    </row>
    <row r="80" spans="1:50" ht="150" customHeight="1" x14ac:dyDescent="0.15">
      <c r="A80" s="215" t="s">
        <v>45</v>
      </c>
      <c r="B80" s="646"/>
      <c r="C80" s="135" t="s">
        <v>49</v>
      </c>
      <c r="D80" s="482"/>
      <c r="E80" s="482"/>
      <c r="F80" s="483"/>
      <c r="G80" s="649" t="s">
        <v>613</v>
      </c>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50"/>
    </row>
    <row r="81" spans="1:51" ht="67.5" customHeight="1" thickBot="1" x14ac:dyDescent="0.2">
      <c r="A81" s="647"/>
      <c r="B81" s="648"/>
      <c r="C81" s="651" t="s">
        <v>53</v>
      </c>
      <c r="D81" s="652"/>
      <c r="E81" s="652"/>
      <c r="F81" s="653"/>
      <c r="G81" s="654" t="s">
        <v>618</v>
      </c>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5"/>
    </row>
    <row r="82" spans="1:51" ht="24" customHeight="1" x14ac:dyDescent="0.15">
      <c r="A82" s="633" t="s">
        <v>30</v>
      </c>
      <c r="B82" s="634"/>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5"/>
    </row>
    <row r="83" spans="1:51" ht="67.5" customHeight="1" thickBot="1" x14ac:dyDescent="0.2">
      <c r="A83" s="636" t="s">
        <v>625</v>
      </c>
      <c r="B83" s="637"/>
      <c r="C83" s="637"/>
      <c r="D83" s="637"/>
      <c r="E83" s="637"/>
      <c r="F83" s="637"/>
      <c r="G83" s="637"/>
      <c r="H83" s="637"/>
      <c r="I83" s="637"/>
      <c r="J83" s="637"/>
      <c r="K83" s="637"/>
      <c r="L83" s="637"/>
      <c r="M83" s="637"/>
      <c r="N83" s="637"/>
      <c r="O83" s="637"/>
      <c r="P83" s="637"/>
      <c r="Q83" s="637"/>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8"/>
    </row>
    <row r="84" spans="1:51" ht="24.75" customHeight="1" x14ac:dyDescent="0.15">
      <c r="A84" s="639" t="s">
        <v>31</v>
      </c>
      <c r="B84" s="640"/>
      <c r="C84" s="640"/>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40"/>
      <c r="AL84" s="640"/>
      <c r="AM84" s="640"/>
      <c r="AN84" s="640"/>
      <c r="AO84" s="640"/>
      <c r="AP84" s="640"/>
      <c r="AQ84" s="640"/>
      <c r="AR84" s="640"/>
      <c r="AS84" s="640"/>
      <c r="AT84" s="640"/>
      <c r="AU84" s="640"/>
      <c r="AV84" s="640"/>
      <c r="AW84" s="640"/>
      <c r="AX84" s="641"/>
    </row>
    <row r="85" spans="1:51" ht="67.5" customHeight="1" thickBot="1" x14ac:dyDescent="0.2">
      <c r="A85" s="642" t="s">
        <v>129</v>
      </c>
      <c r="B85" s="643"/>
      <c r="C85" s="643"/>
      <c r="D85" s="643"/>
      <c r="E85" s="644"/>
      <c r="F85" s="645" t="s">
        <v>626</v>
      </c>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8"/>
    </row>
    <row r="86" spans="1:51" ht="24.75" customHeight="1" x14ac:dyDescent="0.15">
      <c r="A86" s="639" t="s">
        <v>43</v>
      </c>
      <c r="B86" s="640"/>
      <c r="C86" s="640"/>
      <c r="D86" s="640"/>
      <c r="E86" s="640"/>
      <c r="F86" s="640"/>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1"/>
    </row>
    <row r="87" spans="1:51" ht="66" customHeight="1" thickBot="1" x14ac:dyDescent="0.2">
      <c r="A87" s="166" t="s">
        <v>129</v>
      </c>
      <c r="B87" s="167"/>
      <c r="C87" s="167"/>
      <c r="D87" s="167"/>
      <c r="E87" s="168"/>
      <c r="F87" s="169" t="s">
        <v>627</v>
      </c>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row>
    <row r="88" spans="1:51" ht="24.75" customHeight="1" x14ac:dyDescent="0.15">
      <c r="A88" s="172" t="s">
        <v>32</v>
      </c>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4"/>
    </row>
    <row r="89" spans="1:51" ht="67.5" customHeight="1" thickBot="1" x14ac:dyDescent="0.2">
      <c r="A89" s="175"/>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row>
    <row r="90" spans="1:51" ht="24.75" customHeight="1" x14ac:dyDescent="0.15">
      <c r="A90" s="178" t="s">
        <v>207</v>
      </c>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80"/>
    </row>
    <row r="91" spans="1:51" ht="24.75" customHeight="1" x14ac:dyDescent="0.15">
      <c r="A91" s="181" t="s">
        <v>241</v>
      </c>
      <c r="B91" s="182"/>
      <c r="C91" s="182"/>
      <c r="D91" s="183"/>
      <c r="E91" s="162" t="s">
        <v>562</v>
      </c>
      <c r="F91" s="163"/>
      <c r="G91" s="163"/>
      <c r="H91" s="163"/>
      <c r="I91" s="163"/>
      <c r="J91" s="163"/>
      <c r="K91" s="163"/>
      <c r="L91" s="163"/>
      <c r="M91" s="163"/>
      <c r="N91" s="163"/>
      <c r="O91" s="163"/>
      <c r="P91" s="164"/>
      <c r="Q91" s="162"/>
      <c r="R91" s="163"/>
      <c r="S91" s="163"/>
      <c r="T91" s="163"/>
      <c r="U91" s="163"/>
      <c r="V91" s="163"/>
      <c r="W91" s="163"/>
      <c r="X91" s="163"/>
      <c r="Y91" s="163"/>
      <c r="Z91" s="163"/>
      <c r="AA91" s="163"/>
      <c r="AB91" s="164"/>
      <c r="AC91" s="162"/>
      <c r="AD91" s="163"/>
      <c r="AE91" s="163"/>
      <c r="AF91" s="163"/>
      <c r="AG91" s="163"/>
      <c r="AH91" s="163"/>
      <c r="AI91" s="163"/>
      <c r="AJ91" s="163"/>
      <c r="AK91" s="163"/>
      <c r="AL91" s="163"/>
      <c r="AM91" s="163"/>
      <c r="AN91" s="164"/>
      <c r="AO91" s="162"/>
      <c r="AP91" s="163"/>
      <c r="AQ91" s="163"/>
      <c r="AR91" s="163"/>
      <c r="AS91" s="163"/>
      <c r="AT91" s="163"/>
      <c r="AU91" s="163"/>
      <c r="AV91" s="163"/>
      <c r="AW91" s="163"/>
      <c r="AX91" s="165"/>
      <c r="AY91" s="59"/>
    </row>
    <row r="92" spans="1:51" ht="24.75" customHeight="1" x14ac:dyDescent="0.15">
      <c r="A92" s="99" t="s">
        <v>240</v>
      </c>
      <c r="B92" s="99"/>
      <c r="C92" s="99"/>
      <c r="D92" s="99"/>
      <c r="E92" s="162" t="s">
        <v>619</v>
      </c>
      <c r="F92" s="163"/>
      <c r="G92" s="163"/>
      <c r="H92" s="163"/>
      <c r="I92" s="163"/>
      <c r="J92" s="163"/>
      <c r="K92" s="163"/>
      <c r="L92" s="163"/>
      <c r="M92" s="163"/>
      <c r="N92" s="163"/>
      <c r="O92" s="163"/>
      <c r="P92" s="164"/>
      <c r="Q92" s="162"/>
      <c r="R92" s="163"/>
      <c r="S92" s="163"/>
      <c r="T92" s="163"/>
      <c r="U92" s="163"/>
      <c r="V92" s="163"/>
      <c r="W92" s="163"/>
      <c r="X92" s="163"/>
      <c r="Y92" s="163"/>
      <c r="Z92" s="163"/>
      <c r="AA92" s="163"/>
      <c r="AB92" s="164"/>
      <c r="AC92" s="162"/>
      <c r="AD92" s="163"/>
      <c r="AE92" s="163"/>
      <c r="AF92" s="163"/>
      <c r="AG92" s="163"/>
      <c r="AH92" s="163"/>
      <c r="AI92" s="163"/>
      <c r="AJ92" s="163"/>
      <c r="AK92" s="163"/>
      <c r="AL92" s="163"/>
      <c r="AM92" s="163"/>
      <c r="AN92" s="164"/>
      <c r="AO92" s="162"/>
      <c r="AP92" s="163"/>
      <c r="AQ92" s="163"/>
      <c r="AR92" s="163"/>
      <c r="AS92" s="163"/>
      <c r="AT92" s="163"/>
      <c r="AU92" s="163"/>
      <c r="AV92" s="163"/>
      <c r="AW92" s="163"/>
      <c r="AX92" s="165"/>
    </row>
    <row r="93" spans="1:51" ht="24.75" customHeight="1" x14ac:dyDescent="0.15">
      <c r="A93" s="99" t="s">
        <v>239</v>
      </c>
      <c r="B93" s="99"/>
      <c r="C93" s="99"/>
      <c r="D93" s="99"/>
      <c r="E93" s="162" t="s">
        <v>579</v>
      </c>
      <c r="F93" s="163"/>
      <c r="G93" s="163"/>
      <c r="H93" s="163"/>
      <c r="I93" s="163"/>
      <c r="J93" s="163"/>
      <c r="K93" s="163"/>
      <c r="L93" s="163"/>
      <c r="M93" s="163"/>
      <c r="N93" s="163"/>
      <c r="O93" s="163"/>
      <c r="P93" s="164"/>
      <c r="Q93" s="162"/>
      <c r="R93" s="163"/>
      <c r="S93" s="163"/>
      <c r="T93" s="163"/>
      <c r="U93" s="163"/>
      <c r="V93" s="163"/>
      <c r="W93" s="163"/>
      <c r="X93" s="163"/>
      <c r="Y93" s="163"/>
      <c r="Z93" s="163"/>
      <c r="AA93" s="163"/>
      <c r="AB93" s="164"/>
      <c r="AC93" s="162"/>
      <c r="AD93" s="163"/>
      <c r="AE93" s="163"/>
      <c r="AF93" s="163"/>
      <c r="AG93" s="163"/>
      <c r="AH93" s="163"/>
      <c r="AI93" s="163"/>
      <c r="AJ93" s="163"/>
      <c r="AK93" s="163"/>
      <c r="AL93" s="163"/>
      <c r="AM93" s="163"/>
      <c r="AN93" s="164"/>
      <c r="AO93" s="162"/>
      <c r="AP93" s="163"/>
      <c r="AQ93" s="163"/>
      <c r="AR93" s="163"/>
      <c r="AS93" s="163"/>
      <c r="AT93" s="163"/>
      <c r="AU93" s="163"/>
      <c r="AV93" s="163"/>
      <c r="AW93" s="163"/>
      <c r="AX93" s="165"/>
    </row>
    <row r="94" spans="1:51" ht="24.75" customHeight="1" x14ac:dyDescent="0.15">
      <c r="A94" s="99" t="s">
        <v>238</v>
      </c>
      <c r="B94" s="99"/>
      <c r="C94" s="99"/>
      <c r="D94" s="99"/>
      <c r="E94" s="162" t="s">
        <v>580</v>
      </c>
      <c r="F94" s="163"/>
      <c r="G94" s="163"/>
      <c r="H94" s="163"/>
      <c r="I94" s="163"/>
      <c r="J94" s="163"/>
      <c r="K94" s="163"/>
      <c r="L94" s="163"/>
      <c r="M94" s="163"/>
      <c r="N94" s="163"/>
      <c r="O94" s="163"/>
      <c r="P94" s="164"/>
      <c r="Q94" s="162"/>
      <c r="R94" s="163"/>
      <c r="S94" s="163"/>
      <c r="T94" s="163"/>
      <c r="U94" s="163"/>
      <c r="V94" s="163"/>
      <c r="W94" s="163"/>
      <c r="X94" s="163"/>
      <c r="Y94" s="163"/>
      <c r="Z94" s="163"/>
      <c r="AA94" s="163"/>
      <c r="AB94" s="164"/>
      <c r="AC94" s="162"/>
      <c r="AD94" s="163"/>
      <c r="AE94" s="163"/>
      <c r="AF94" s="163"/>
      <c r="AG94" s="163"/>
      <c r="AH94" s="163"/>
      <c r="AI94" s="163"/>
      <c r="AJ94" s="163"/>
      <c r="AK94" s="163"/>
      <c r="AL94" s="163"/>
      <c r="AM94" s="163"/>
      <c r="AN94" s="164"/>
      <c r="AO94" s="162"/>
      <c r="AP94" s="163"/>
      <c r="AQ94" s="163"/>
      <c r="AR94" s="163"/>
      <c r="AS94" s="163"/>
      <c r="AT94" s="163"/>
      <c r="AU94" s="163"/>
      <c r="AV94" s="163"/>
      <c r="AW94" s="163"/>
      <c r="AX94" s="165"/>
    </row>
    <row r="95" spans="1:51" ht="24.75" customHeight="1" x14ac:dyDescent="0.15">
      <c r="A95" s="99" t="s">
        <v>237</v>
      </c>
      <c r="B95" s="99"/>
      <c r="C95" s="99"/>
      <c r="D95" s="99"/>
      <c r="E95" s="162" t="s">
        <v>579</v>
      </c>
      <c r="F95" s="163"/>
      <c r="G95" s="163"/>
      <c r="H95" s="163"/>
      <c r="I95" s="163"/>
      <c r="J95" s="163"/>
      <c r="K95" s="163"/>
      <c r="L95" s="163"/>
      <c r="M95" s="163"/>
      <c r="N95" s="163"/>
      <c r="O95" s="163"/>
      <c r="P95" s="164"/>
      <c r="Q95" s="162"/>
      <c r="R95" s="163"/>
      <c r="S95" s="163"/>
      <c r="T95" s="163"/>
      <c r="U95" s="163"/>
      <c r="V95" s="163"/>
      <c r="W95" s="163"/>
      <c r="X95" s="163"/>
      <c r="Y95" s="163"/>
      <c r="Z95" s="163"/>
      <c r="AA95" s="163"/>
      <c r="AB95" s="164"/>
      <c r="AC95" s="162"/>
      <c r="AD95" s="163"/>
      <c r="AE95" s="163"/>
      <c r="AF95" s="163"/>
      <c r="AG95" s="163"/>
      <c r="AH95" s="163"/>
      <c r="AI95" s="163"/>
      <c r="AJ95" s="163"/>
      <c r="AK95" s="163"/>
      <c r="AL95" s="163"/>
      <c r="AM95" s="163"/>
      <c r="AN95" s="164"/>
      <c r="AO95" s="162"/>
      <c r="AP95" s="163"/>
      <c r="AQ95" s="163"/>
      <c r="AR95" s="163"/>
      <c r="AS95" s="163"/>
      <c r="AT95" s="163"/>
      <c r="AU95" s="163"/>
      <c r="AV95" s="163"/>
      <c r="AW95" s="163"/>
      <c r="AX95" s="165"/>
    </row>
    <row r="96" spans="1:51" ht="24.75" customHeight="1" x14ac:dyDescent="0.15">
      <c r="A96" s="99" t="s">
        <v>236</v>
      </c>
      <c r="B96" s="99"/>
      <c r="C96" s="99"/>
      <c r="D96" s="99"/>
      <c r="E96" s="162" t="s">
        <v>579</v>
      </c>
      <c r="F96" s="163"/>
      <c r="G96" s="163"/>
      <c r="H96" s="163"/>
      <c r="I96" s="163"/>
      <c r="J96" s="163"/>
      <c r="K96" s="163"/>
      <c r="L96" s="163"/>
      <c r="M96" s="163"/>
      <c r="N96" s="163"/>
      <c r="O96" s="163"/>
      <c r="P96" s="164"/>
      <c r="Q96" s="162"/>
      <c r="R96" s="163"/>
      <c r="S96" s="163"/>
      <c r="T96" s="163"/>
      <c r="U96" s="163"/>
      <c r="V96" s="163"/>
      <c r="W96" s="163"/>
      <c r="X96" s="163"/>
      <c r="Y96" s="163"/>
      <c r="Z96" s="163"/>
      <c r="AA96" s="163"/>
      <c r="AB96" s="164"/>
      <c r="AC96" s="162"/>
      <c r="AD96" s="163"/>
      <c r="AE96" s="163"/>
      <c r="AF96" s="163"/>
      <c r="AG96" s="163"/>
      <c r="AH96" s="163"/>
      <c r="AI96" s="163"/>
      <c r="AJ96" s="163"/>
      <c r="AK96" s="163"/>
      <c r="AL96" s="163"/>
      <c r="AM96" s="163"/>
      <c r="AN96" s="164"/>
      <c r="AO96" s="162"/>
      <c r="AP96" s="163"/>
      <c r="AQ96" s="163"/>
      <c r="AR96" s="163"/>
      <c r="AS96" s="163"/>
      <c r="AT96" s="163"/>
      <c r="AU96" s="163"/>
      <c r="AV96" s="163"/>
      <c r="AW96" s="163"/>
      <c r="AX96" s="165"/>
    </row>
    <row r="97" spans="1:50" ht="24.75" customHeight="1" x14ac:dyDescent="0.15">
      <c r="A97" s="99" t="s">
        <v>235</v>
      </c>
      <c r="B97" s="99"/>
      <c r="C97" s="99"/>
      <c r="D97" s="99"/>
      <c r="E97" s="162" t="s">
        <v>579</v>
      </c>
      <c r="F97" s="163"/>
      <c r="G97" s="163"/>
      <c r="H97" s="163"/>
      <c r="I97" s="163"/>
      <c r="J97" s="163"/>
      <c r="K97" s="163"/>
      <c r="L97" s="163"/>
      <c r="M97" s="163"/>
      <c r="N97" s="163"/>
      <c r="O97" s="163"/>
      <c r="P97" s="164"/>
      <c r="Q97" s="162"/>
      <c r="R97" s="163"/>
      <c r="S97" s="163"/>
      <c r="T97" s="163"/>
      <c r="U97" s="163"/>
      <c r="V97" s="163"/>
      <c r="W97" s="163"/>
      <c r="X97" s="163"/>
      <c r="Y97" s="163"/>
      <c r="Z97" s="163"/>
      <c r="AA97" s="163"/>
      <c r="AB97" s="164"/>
      <c r="AC97" s="162"/>
      <c r="AD97" s="163"/>
      <c r="AE97" s="163"/>
      <c r="AF97" s="163"/>
      <c r="AG97" s="163"/>
      <c r="AH97" s="163"/>
      <c r="AI97" s="163"/>
      <c r="AJ97" s="163"/>
      <c r="AK97" s="163"/>
      <c r="AL97" s="163"/>
      <c r="AM97" s="163"/>
      <c r="AN97" s="164"/>
      <c r="AO97" s="162"/>
      <c r="AP97" s="163"/>
      <c r="AQ97" s="163"/>
      <c r="AR97" s="163"/>
      <c r="AS97" s="163"/>
      <c r="AT97" s="163"/>
      <c r="AU97" s="163"/>
      <c r="AV97" s="163"/>
      <c r="AW97" s="163"/>
      <c r="AX97" s="165"/>
    </row>
    <row r="98" spans="1:50" ht="24.75" customHeight="1" x14ac:dyDescent="0.15">
      <c r="A98" s="99" t="s">
        <v>234</v>
      </c>
      <c r="B98" s="99"/>
      <c r="C98" s="99"/>
      <c r="D98" s="99"/>
      <c r="E98" s="162" t="s">
        <v>580</v>
      </c>
      <c r="F98" s="163"/>
      <c r="G98" s="163"/>
      <c r="H98" s="163"/>
      <c r="I98" s="163"/>
      <c r="J98" s="163"/>
      <c r="K98" s="163"/>
      <c r="L98" s="163"/>
      <c r="M98" s="163"/>
      <c r="N98" s="163"/>
      <c r="O98" s="163"/>
      <c r="P98" s="164"/>
      <c r="Q98" s="162"/>
      <c r="R98" s="163"/>
      <c r="S98" s="163"/>
      <c r="T98" s="163"/>
      <c r="U98" s="163"/>
      <c r="V98" s="163"/>
      <c r="W98" s="163"/>
      <c r="X98" s="163"/>
      <c r="Y98" s="163"/>
      <c r="Z98" s="163"/>
      <c r="AA98" s="163"/>
      <c r="AB98" s="164"/>
      <c r="AC98" s="162"/>
      <c r="AD98" s="163"/>
      <c r="AE98" s="163"/>
      <c r="AF98" s="163"/>
      <c r="AG98" s="163"/>
      <c r="AH98" s="163"/>
      <c r="AI98" s="163"/>
      <c r="AJ98" s="163"/>
      <c r="AK98" s="163"/>
      <c r="AL98" s="163"/>
      <c r="AM98" s="163"/>
      <c r="AN98" s="164"/>
      <c r="AO98" s="162"/>
      <c r="AP98" s="163"/>
      <c r="AQ98" s="163"/>
      <c r="AR98" s="163"/>
      <c r="AS98" s="163"/>
      <c r="AT98" s="163"/>
      <c r="AU98" s="163"/>
      <c r="AV98" s="163"/>
      <c r="AW98" s="163"/>
      <c r="AX98" s="165"/>
    </row>
    <row r="99" spans="1:50" ht="24.75" customHeight="1" x14ac:dyDescent="0.15">
      <c r="A99" s="99" t="s">
        <v>378</v>
      </c>
      <c r="B99" s="99"/>
      <c r="C99" s="99"/>
      <c r="D99" s="99"/>
      <c r="E99" s="72" t="s">
        <v>136</v>
      </c>
      <c r="F99" s="71"/>
      <c r="G99" s="71"/>
      <c r="H99" s="62" t="str">
        <f>IF(E99="","","-")</f>
        <v>-</v>
      </c>
      <c r="I99" s="71"/>
      <c r="J99" s="71"/>
      <c r="K99" s="62" t="str">
        <f>IF(I99="","","-")</f>
        <v/>
      </c>
      <c r="L99" s="73">
        <v>21</v>
      </c>
      <c r="M99" s="73"/>
      <c r="N99" s="62" t="str">
        <f>IF(O99="","","-")</f>
        <v/>
      </c>
      <c r="O99" s="74"/>
      <c r="P99" s="75"/>
      <c r="Q99" s="72"/>
      <c r="R99" s="71"/>
      <c r="S99" s="71"/>
      <c r="T99" s="62" t="str">
        <f>IF(Q99="","","-")</f>
        <v/>
      </c>
      <c r="U99" s="71"/>
      <c r="V99" s="71"/>
      <c r="W99" s="62" t="str">
        <f>IF(U99="","","-")</f>
        <v/>
      </c>
      <c r="X99" s="73"/>
      <c r="Y99" s="73"/>
      <c r="Z99" s="62" t="str">
        <f>IF(AA99="","","-")</f>
        <v/>
      </c>
      <c r="AA99" s="74"/>
      <c r="AB99" s="75"/>
      <c r="AC99" s="72"/>
      <c r="AD99" s="71"/>
      <c r="AE99" s="71"/>
      <c r="AF99" s="62" t="str">
        <f>IF(AC99="","","-")</f>
        <v/>
      </c>
      <c r="AG99" s="71"/>
      <c r="AH99" s="71"/>
      <c r="AI99" s="62" t="str">
        <f>IF(AG99="","","-")</f>
        <v/>
      </c>
      <c r="AJ99" s="73"/>
      <c r="AK99" s="73"/>
      <c r="AL99" s="62" t="str">
        <f>IF(AM99="","","-")</f>
        <v/>
      </c>
      <c r="AM99" s="74"/>
      <c r="AN99" s="75"/>
      <c r="AO99" s="72"/>
      <c r="AP99" s="71"/>
      <c r="AQ99" s="62" t="str">
        <f>IF(AO99="","","-")</f>
        <v/>
      </c>
      <c r="AR99" s="71"/>
      <c r="AS99" s="71"/>
      <c r="AT99" s="62" t="str">
        <f>IF(AR99="","","-")</f>
        <v/>
      </c>
      <c r="AU99" s="73"/>
      <c r="AV99" s="73"/>
      <c r="AW99" s="62" t="str">
        <f>IF(AX99="","","-")</f>
        <v/>
      </c>
      <c r="AX99" s="64"/>
    </row>
    <row r="100" spans="1:50" ht="24.75" customHeight="1" x14ac:dyDescent="0.15">
      <c r="A100" s="99" t="s">
        <v>548</v>
      </c>
      <c r="B100" s="99"/>
      <c r="C100" s="99"/>
      <c r="D100" s="99"/>
      <c r="E100" s="72" t="s">
        <v>136</v>
      </c>
      <c r="F100" s="71"/>
      <c r="G100" s="71"/>
      <c r="H100" s="62"/>
      <c r="I100" s="71"/>
      <c r="J100" s="71"/>
      <c r="K100" s="62"/>
      <c r="L100" s="73">
        <v>20</v>
      </c>
      <c r="M100" s="73"/>
      <c r="N100" s="62" t="str">
        <f>IF(O100="","","-")</f>
        <v/>
      </c>
      <c r="O100" s="74"/>
      <c r="P100" s="75"/>
      <c r="Q100" s="72"/>
      <c r="R100" s="71"/>
      <c r="S100" s="71"/>
      <c r="T100" s="62" t="str">
        <f>IF(Q100="","","-")</f>
        <v/>
      </c>
      <c r="U100" s="71"/>
      <c r="V100" s="71"/>
      <c r="W100" s="62" t="str">
        <f>IF(U100="","","-")</f>
        <v/>
      </c>
      <c r="X100" s="73"/>
      <c r="Y100" s="73"/>
      <c r="Z100" s="62" t="str">
        <f>IF(AA100="","","-")</f>
        <v/>
      </c>
      <c r="AA100" s="74"/>
      <c r="AB100" s="75"/>
      <c r="AC100" s="72"/>
      <c r="AD100" s="71"/>
      <c r="AE100" s="71"/>
      <c r="AF100" s="62" t="str">
        <f>IF(AC100="","","-")</f>
        <v/>
      </c>
      <c r="AG100" s="71"/>
      <c r="AH100" s="71"/>
      <c r="AI100" s="62" t="str">
        <f>IF(AG100="","","-")</f>
        <v/>
      </c>
      <c r="AJ100" s="73"/>
      <c r="AK100" s="73"/>
      <c r="AL100" s="62" t="str">
        <f>IF(AM100="","","-")</f>
        <v/>
      </c>
      <c r="AM100" s="74"/>
      <c r="AN100" s="75"/>
      <c r="AO100" s="72"/>
      <c r="AP100" s="71"/>
      <c r="AQ100" s="62" t="str">
        <f>IF(AO100="","","-")</f>
        <v/>
      </c>
      <c r="AR100" s="71"/>
      <c r="AS100" s="71"/>
      <c r="AT100" s="62" t="str">
        <f>IF(AR100="","","-")</f>
        <v/>
      </c>
      <c r="AU100" s="73"/>
      <c r="AV100" s="73"/>
      <c r="AW100" s="62" t="str">
        <f>IF(AX100="","","-")</f>
        <v/>
      </c>
      <c r="AX100" s="64"/>
    </row>
    <row r="101" spans="1:50" ht="24.75" customHeight="1" x14ac:dyDescent="0.15">
      <c r="A101" s="99" t="s">
        <v>346</v>
      </c>
      <c r="B101" s="99"/>
      <c r="C101" s="99"/>
      <c r="D101" s="99"/>
      <c r="E101" s="70">
        <v>2021</v>
      </c>
      <c r="F101" s="69"/>
      <c r="G101" s="71" t="s">
        <v>582</v>
      </c>
      <c r="H101" s="71"/>
      <c r="I101" s="71"/>
      <c r="J101" s="69">
        <v>20</v>
      </c>
      <c r="K101" s="69"/>
      <c r="L101" s="73">
        <v>45</v>
      </c>
      <c r="M101" s="73"/>
      <c r="N101" s="73"/>
      <c r="O101" s="69"/>
      <c r="P101" s="69"/>
      <c r="Q101" s="70"/>
      <c r="R101" s="69"/>
      <c r="S101" s="71"/>
      <c r="T101" s="71"/>
      <c r="U101" s="71"/>
      <c r="V101" s="69"/>
      <c r="W101" s="69"/>
      <c r="X101" s="73"/>
      <c r="Y101" s="73"/>
      <c r="Z101" s="73"/>
      <c r="AA101" s="69"/>
      <c r="AB101" s="143"/>
      <c r="AC101" s="70"/>
      <c r="AD101" s="69"/>
      <c r="AE101" s="71"/>
      <c r="AF101" s="71"/>
      <c r="AG101" s="71"/>
      <c r="AH101" s="69"/>
      <c r="AI101" s="69"/>
      <c r="AJ101" s="73"/>
      <c r="AK101" s="73"/>
      <c r="AL101" s="73"/>
      <c r="AM101" s="69"/>
      <c r="AN101" s="143"/>
      <c r="AO101" s="70"/>
      <c r="AP101" s="69"/>
      <c r="AQ101" s="71"/>
      <c r="AR101" s="71"/>
      <c r="AS101" s="71"/>
      <c r="AT101" s="69"/>
      <c r="AU101" s="69"/>
      <c r="AV101" s="73"/>
      <c r="AW101" s="73"/>
      <c r="AX101" s="64"/>
    </row>
    <row r="102" spans="1:50" ht="28.35" customHeight="1" x14ac:dyDescent="0.15">
      <c r="A102" s="144" t="s">
        <v>228</v>
      </c>
      <c r="B102" s="145"/>
      <c r="C102" s="145"/>
      <c r="D102" s="145"/>
      <c r="E102" s="145"/>
      <c r="F102" s="146"/>
      <c r="G102" s="66" t="s">
        <v>550</v>
      </c>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8.35" customHeight="1" x14ac:dyDescent="0.15">
      <c r="A103" s="147"/>
      <c r="B103" s="148"/>
      <c r="C103" s="148"/>
      <c r="D103" s="148"/>
      <c r="E103" s="148"/>
      <c r="F103" s="149"/>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28.35" customHeight="1" x14ac:dyDescent="0.15">
      <c r="A104" s="147"/>
      <c r="B104" s="148"/>
      <c r="C104" s="148"/>
      <c r="D104" s="148"/>
      <c r="E104" s="148"/>
      <c r="F104" s="149"/>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28.35" customHeight="1" x14ac:dyDescent="0.15">
      <c r="A105" s="147"/>
      <c r="B105" s="148"/>
      <c r="C105" s="148"/>
      <c r="D105" s="148"/>
      <c r="E105" s="148"/>
      <c r="F105" s="149"/>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27.75" customHeight="1" x14ac:dyDescent="0.15">
      <c r="A106" s="147"/>
      <c r="B106" s="148"/>
      <c r="C106" s="148"/>
      <c r="D106" s="148"/>
      <c r="E106" s="148"/>
      <c r="F106" s="149"/>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28.35" customHeight="1" x14ac:dyDescent="0.15">
      <c r="A107" s="147"/>
      <c r="B107" s="148"/>
      <c r="C107" s="148"/>
      <c r="D107" s="148"/>
      <c r="E107" s="148"/>
      <c r="F107" s="149"/>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28.35" customHeight="1" x14ac:dyDescent="0.15">
      <c r="A108" s="147"/>
      <c r="B108" s="148"/>
      <c r="C108" s="148"/>
      <c r="D108" s="148"/>
      <c r="E108" s="148"/>
      <c r="F108" s="149"/>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27.75" customHeight="1" x14ac:dyDescent="0.15">
      <c r="A109" s="147"/>
      <c r="B109" s="148"/>
      <c r="C109" s="148"/>
      <c r="D109" s="148"/>
      <c r="E109" s="148"/>
      <c r="F109" s="149"/>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28.35" customHeight="1" x14ac:dyDescent="0.15">
      <c r="A110" s="147"/>
      <c r="B110" s="148"/>
      <c r="C110" s="148"/>
      <c r="D110" s="148"/>
      <c r="E110" s="148"/>
      <c r="F110" s="149"/>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28.35" customHeight="1" x14ac:dyDescent="0.15">
      <c r="A111" s="147"/>
      <c r="B111" s="148"/>
      <c r="C111" s="148"/>
      <c r="D111" s="148"/>
      <c r="E111" s="148"/>
      <c r="F111" s="149"/>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28.35" customHeight="1" x14ac:dyDescent="0.15">
      <c r="A112" s="147"/>
      <c r="B112" s="148"/>
      <c r="C112" s="148"/>
      <c r="D112" s="148"/>
      <c r="E112" s="148"/>
      <c r="F112" s="149"/>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28.35" customHeight="1" x14ac:dyDescent="0.15">
      <c r="A113" s="147"/>
      <c r="B113" s="148"/>
      <c r="C113" s="148"/>
      <c r="D113" s="148"/>
      <c r="E113" s="148"/>
      <c r="F113" s="149"/>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28.35" customHeight="1" x14ac:dyDescent="0.15">
      <c r="A114" s="147"/>
      <c r="B114" s="148"/>
      <c r="C114" s="148"/>
      <c r="D114" s="148"/>
      <c r="E114" s="148"/>
      <c r="F114" s="149"/>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27.75" customHeight="1" x14ac:dyDescent="0.15">
      <c r="A115" s="147"/>
      <c r="B115" s="148"/>
      <c r="C115" s="148"/>
      <c r="D115" s="148"/>
      <c r="E115" s="148"/>
      <c r="F115" s="149"/>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28.35" customHeight="1" x14ac:dyDescent="0.15">
      <c r="A116" s="147"/>
      <c r="B116" s="148"/>
      <c r="C116" s="148"/>
      <c r="D116" s="148"/>
      <c r="E116" s="148"/>
      <c r="F116" s="149"/>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28.35" customHeight="1" x14ac:dyDescent="0.15">
      <c r="A117" s="147"/>
      <c r="B117" s="148"/>
      <c r="C117" s="148"/>
      <c r="D117" s="148"/>
      <c r="E117" s="148"/>
      <c r="F117" s="149"/>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28.35" customHeight="1" x14ac:dyDescent="0.15">
      <c r="A118" s="147"/>
      <c r="B118" s="148"/>
      <c r="C118" s="148"/>
      <c r="D118" s="148"/>
      <c r="E118" s="148"/>
      <c r="F118" s="149"/>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24.75" customHeight="1" thickBot="1" x14ac:dyDescent="0.2">
      <c r="A119" s="150"/>
      <c r="B119" s="151"/>
      <c r="C119" s="151"/>
      <c r="D119" s="151"/>
      <c r="E119" s="151"/>
      <c r="F119" s="152"/>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4.75" customHeight="1" x14ac:dyDescent="0.15">
      <c r="A120" s="153" t="s">
        <v>230</v>
      </c>
      <c r="B120" s="154"/>
      <c r="C120" s="154"/>
      <c r="D120" s="154"/>
      <c r="E120" s="154"/>
      <c r="F120" s="155"/>
      <c r="G120" s="131" t="s">
        <v>631</v>
      </c>
      <c r="H120" s="132"/>
      <c r="I120" s="132"/>
      <c r="J120" s="132"/>
      <c r="K120" s="132"/>
      <c r="L120" s="132"/>
      <c r="M120" s="132"/>
      <c r="N120" s="132"/>
      <c r="O120" s="132"/>
      <c r="P120" s="132"/>
      <c r="Q120" s="132"/>
      <c r="R120" s="132"/>
      <c r="S120" s="132"/>
      <c r="T120" s="132"/>
      <c r="U120" s="132"/>
      <c r="V120" s="132"/>
      <c r="W120" s="132"/>
      <c r="X120" s="132"/>
      <c r="Y120" s="132"/>
      <c r="Z120" s="132"/>
      <c r="AA120" s="132"/>
      <c r="AB120" s="133"/>
      <c r="AC120" s="131" t="s">
        <v>632</v>
      </c>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4"/>
    </row>
    <row r="121" spans="1:50" ht="24.75" customHeight="1" x14ac:dyDescent="0.15">
      <c r="A121" s="156"/>
      <c r="B121" s="157"/>
      <c r="C121" s="157"/>
      <c r="D121" s="157"/>
      <c r="E121" s="157"/>
      <c r="F121" s="158"/>
      <c r="G121" s="135" t="s">
        <v>15</v>
      </c>
      <c r="H121" s="136"/>
      <c r="I121" s="136"/>
      <c r="J121" s="136"/>
      <c r="K121" s="136"/>
      <c r="L121" s="137" t="s">
        <v>16</v>
      </c>
      <c r="M121" s="136"/>
      <c r="N121" s="136"/>
      <c r="O121" s="136"/>
      <c r="P121" s="136"/>
      <c r="Q121" s="136"/>
      <c r="R121" s="136"/>
      <c r="S121" s="136"/>
      <c r="T121" s="136"/>
      <c r="U121" s="136"/>
      <c r="V121" s="136"/>
      <c r="W121" s="136"/>
      <c r="X121" s="138"/>
      <c r="Y121" s="139" t="s">
        <v>17</v>
      </c>
      <c r="Z121" s="140"/>
      <c r="AA121" s="140"/>
      <c r="AB121" s="141"/>
      <c r="AC121" s="135" t="s">
        <v>15</v>
      </c>
      <c r="AD121" s="136"/>
      <c r="AE121" s="136"/>
      <c r="AF121" s="136"/>
      <c r="AG121" s="136"/>
      <c r="AH121" s="137" t="s">
        <v>16</v>
      </c>
      <c r="AI121" s="136"/>
      <c r="AJ121" s="136"/>
      <c r="AK121" s="136"/>
      <c r="AL121" s="136"/>
      <c r="AM121" s="136"/>
      <c r="AN121" s="136"/>
      <c r="AO121" s="136"/>
      <c r="AP121" s="136"/>
      <c r="AQ121" s="136"/>
      <c r="AR121" s="136"/>
      <c r="AS121" s="136"/>
      <c r="AT121" s="138"/>
      <c r="AU121" s="139" t="s">
        <v>17</v>
      </c>
      <c r="AV121" s="140"/>
      <c r="AW121" s="140"/>
      <c r="AX121" s="142"/>
    </row>
    <row r="122" spans="1:50" ht="24.75" customHeight="1" x14ac:dyDescent="0.15">
      <c r="A122" s="156"/>
      <c r="B122" s="157"/>
      <c r="C122" s="157"/>
      <c r="D122" s="157"/>
      <c r="E122" s="157"/>
      <c r="F122" s="158"/>
      <c r="G122" s="121" t="s">
        <v>590</v>
      </c>
      <c r="H122" s="122"/>
      <c r="I122" s="122"/>
      <c r="J122" s="122"/>
      <c r="K122" s="123"/>
      <c r="L122" s="124" t="s">
        <v>591</v>
      </c>
      <c r="M122" s="125"/>
      <c r="N122" s="125"/>
      <c r="O122" s="125"/>
      <c r="P122" s="125"/>
      <c r="Q122" s="125"/>
      <c r="R122" s="125"/>
      <c r="S122" s="125"/>
      <c r="T122" s="125"/>
      <c r="U122" s="125"/>
      <c r="V122" s="125"/>
      <c r="W122" s="125"/>
      <c r="X122" s="126"/>
      <c r="Y122" s="127">
        <v>6</v>
      </c>
      <c r="Z122" s="128"/>
      <c r="AA122" s="128"/>
      <c r="AB122" s="129"/>
      <c r="AC122" s="121" t="s">
        <v>590</v>
      </c>
      <c r="AD122" s="122"/>
      <c r="AE122" s="122"/>
      <c r="AF122" s="122"/>
      <c r="AG122" s="123"/>
      <c r="AH122" s="124" t="s">
        <v>596</v>
      </c>
      <c r="AI122" s="125"/>
      <c r="AJ122" s="125"/>
      <c r="AK122" s="125"/>
      <c r="AL122" s="125"/>
      <c r="AM122" s="125"/>
      <c r="AN122" s="125"/>
      <c r="AO122" s="125"/>
      <c r="AP122" s="125"/>
      <c r="AQ122" s="125"/>
      <c r="AR122" s="125"/>
      <c r="AS122" s="125"/>
      <c r="AT122" s="126"/>
      <c r="AU122" s="127">
        <v>8</v>
      </c>
      <c r="AV122" s="128"/>
      <c r="AW122" s="128"/>
      <c r="AX122" s="130"/>
    </row>
    <row r="123" spans="1:50" ht="24.75" customHeight="1" x14ac:dyDescent="0.15">
      <c r="A123" s="156"/>
      <c r="B123" s="157"/>
      <c r="C123" s="157"/>
      <c r="D123" s="157"/>
      <c r="E123" s="157"/>
      <c r="F123" s="158"/>
      <c r="G123" s="111" t="s">
        <v>592</v>
      </c>
      <c r="H123" s="112"/>
      <c r="I123" s="112"/>
      <c r="J123" s="112"/>
      <c r="K123" s="113"/>
      <c r="L123" s="114" t="s">
        <v>593</v>
      </c>
      <c r="M123" s="115"/>
      <c r="N123" s="115"/>
      <c r="O123" s="115"/>
      <c r="P123" s="115"/>
      <c r="Q123" s="115"/>
      <c r="R123" s="115"/>
      <c r="S123" s="115"/>
      <c r="T123" s="115"/>
      <c r="U123" s="115"/>
      <c r="V123" s="115"/>
      <c r="W123" s="115"/>
      <c r="X123" s="116"/>
      <c r="Y123" s="117">
        <v>8</v>
      </c>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4.75" customHeight="1" x14ac:dyDescent="0.15">
      <c r="A124" s="156"/>
      <c r="B124" s="157"/>
      <c r="C124" s="157"/>
      <c r="D124" s="157"/>
      <c r="E124" s="157"/>
      <c r="F124" s="158"/>
      <c r="G124" s="111" t="s">
        <v>594</v>
      </c>
      <c r="H124" s="112"/>
      <c r="I124" s="112"/>
      <c r="J124" s="112"/>
      <c r="K124" s="113"/>
      <c r="L124" s="114" t="s">
        <v>595</v>
      </c>
      <c r="M124" s="115"/>
      <c r="N124" s="115"/>
      <c r="O124" s="115"/>
      <c r="P124" s="115"/>
      <c r="Q124" s="115"/>
      <c r="R124" s="115"/>
      <c r="S124" s="115"/>
      <c r="T124" s="115"/>
      <c r="U124" s="115"/>
      <c r="V124" s="115"/>
      <c r="W124" s="115"/>
      <c r="X124" s="116"/>
      <c r="Y124" s="117">
        <v>10</v>
      </c>
      <c r="Z124" s="118"/>
      <c r="AA124" s="118"/>
      <c r="AB124" s="119"/>
      <c r="AC124" s="111"/>
      <c r="AD124" s="112"/>
      <c r="AE124" s="112"/>
      <c r="AF124" s="112"/>
      <c r="AG124" s="113"/>
      <c r="AH124" s="114"/>
      <c r="AI124" s="115"/>
      <c r="AJ124" s="115"/>
      <c r="AK124" s="115"/>
      <c r="AL124" s="115"/>
      <c r="AM124" s="115"/>
      <c r="AN124" s="115"/>
      <c r="AO124" s="115"/>
      <c r="AP124" s="115"/>
      <c r="AQ124" s="115"/>
      <c r="AR124" s="115"/>
      <c r="AS124" s="115"/>
      <c r="AT124" s="116"/>
      <c r="AU124" s="117"/>
      <c r="AV124" s="118"/>
      <c r="AW124" s="118"/>
      <c r="AX124" s="120"/>
    </row>
    <row r="125" spans="1:50" ht="24.75" customHeight="1" x14ac:dyDescent="0.15">
      <c r="A125" s="156"/>
      <c r="B125" s="157"/>
      <c r="C125" s="157"/>
      <c r="D125" s="157"/>
      <c r="E125" s="157"/>
      <c r="F125" s="158"/>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9"/>
      <c r="AC125" s="111"/>
      <c r="AD125" s="112"/>
      <c r="AE125" s="112"/>
      <c r="AF125" s="112"/>
      <c r="AG125" s="113"/>
      <c r="AH125" s="114"/>
      <c r="AI125" s="115"/>
      <c r="AJ125" s="115"/>
      <c r="AK125" s="115"/>
      <c r="AL125" s="115"/>
      <c r="AM125" s="115"/>
      <c r="AN125" s="115"/>
      <c r="AO125" s="115"/>
      <c r="AP125" s="115"/>
      <c r="AQ125" s="115"/>
      <c r="AR125" s="115"/>
      <c r="AS125" s="115"/>
      <c r="AT125" s="116"/>
      <c r="AU125" s="117"/>
      <c r="AV125" s="118"/>
      <c r="AW125" s="118"/>
      <c r="AX125" s="120"/>
    </row>
    <row r="126" spans="1:50" ht="24.75" customHeight="1" x14ac:dyDescent="0.15">
      <c r="A126" s="156"/>
      <c r="B126" s="157"/>
      <c r="C126" s="157"/>
      <c r="D126" s="157"/>
      <c r="E126" s="157"/>
      <c r="F126" s="158"/>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9"/>
      <c r="AC126" s="111"/>
      <c r="AD126" s="112"/>
      <c r="AE126" s="112"/>
      <c r="AF126" s="112"/>
      <c r="AG126" s="113"/>
      <c r="AH126" s="114"/>
      <c r="AI126" s="115"/>
      <c r="AJ126" s="115"/>
      <c r="AK126" s="115"/>
      <c r="AL126" s="115"/>
      <c r="AM126" s="115"/>
      <c r="AN126" s="115"/>
      <c r="AO126" s="115"/>
      <c r="AP126" s="115"/>
      <c r="AQ126" s="115"/>
      <c r="AR126" s="115"/>
      <c r="AS126" s="115"/>
      <c r="AT126" s="116"/>
      <c r="AU126" s="117"/>
      <c r="AV126" s="118"/>
      <c r="AW126" s="118"/>
      <c r="AX126" s="120"/>
    </row>
    <row r="127" spans="1:50" ht="24.75" customHeight="1" x14ac:dyDescent="0.15">
      <c r="A127" s="156"/>
      <c r="B127" s="157"/>
      <c r="C127" s="157"/>
      <c r="D127" s="157"/>
      <c r="E127" s="157"/>
      <c r="F127" s="158"/>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9"/>
      <c r="AC127" s="111"/>
      <c r="AD127" s="112"/>
      <c r="AE127" s="112"/>
      <c r="AF127" s="112"/>
      <c r="AG127" s="113"/>
      <c r="AH127" s="114"/>
      <c r="AI127" s="115"/>
      <c r="AJ127" s="115"/>
      <c r="AK127" s="115"/>
      <c r="AL127" s="115"/>
      <c r="AM127" s="115"/>
      <c r="AN127" s="115"/>
      <c r="AO127" s="115"/>
      <c r="AP127" s="115"/>
      <c r="AQ127" s="115"/>
      <c r="AR127" s="115"/>
      <c r="AS127" s="115"/>
      <c r="AT127" s="116"/>
      <c r="AU127" s="117"/>
      <c r="AV127" s="118"/>
      <c r="AW127" s="118"/>
      <c r="AX127" s="120"/>
    </row>
    <row r="128" spans="1:50" ht="24.75" customHeight="1" x14ac:dyDescent="0.15">
      <c r="A128" s="156"/>
      <c r="B128" s="157"/>
      <c r="C128" s="157"/>
      <c r="D128" s="157"/>
      <c r="E128" s="157"/>
      <c r="F128" s="158"/>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9"/>
      <c r="AC128" s="111"/>
      <c r="AD128" s="112"/>
      <c r="AE128" s="112"/>
      <c r="AF128" s="112"/>
      <c r="AG128" s="113"/>
      <c r="AH128" s="114"/>
      <c r="AI128" s="115"/>
      <c r="AJ128" s="115"/>
      <c r="AK128" s="115"/>
      <c r="AL128" s="115"/>
      <c r="AM128" s="115"/>
      <c r="AN128" s="115"/>
      <c r="AO128" s="115"/>
      <c r="AP128" s="115"/>
      <c r="AQ128" s="115"/>
      <c r="AR128" s="115"/>
      <c r="AS128" s="115"/>
      <c r="AT128" s="116"/>
      <c r="AU128" s="117"/>
      <c r="AV128" s="118"/>
      <c r="AW128" s="118"/>
      <c r="AX128" s="120"/>
    </row>
    <row r="129" spans="1:51" ht="24.75" customHeight="1" x14ac:dyDescent="0.15">
      <c r="A129" s="156"/>
      <c r="B129" s="157"/>
      <c r="C129" s="157"/>
      <c r="D129" s="157"/>
      <c r="E129" s="157"/>
      <c r="F129" s="158"/>
      <c r="G129" s="111"/>
      <c r="H129" s="112"/>
      <c r="I129" s="112"/>
      <c r="J129" s="112"/>
      <c r="K129" s="113"/>
      <c r="L129" s="114"/>
      <c r="M129" s="115"/>
      <c r="N129" s="115"/>
      <c r="O129" s="115"/>
      <c r="P129" s="115"/>
      <c r="Q129" s="115"/>
      <c r="R129" s="115"/>
      <c r="S129" s="115"/>
      <c r="T129" s="115"/>
      <c r="U129" s="115"/>
      <c r="V129" s="115"/>
      <c r="W129" s="115"/>
      <c r="X129" s="116"/>
      <c r="Y129" s="117"/>
      <c r="Z129" s="118"/>
      <c r="AA129" s="118"/>
      <c r="AB129" s="119"/>
      <c r="AC129" s="111"/>
      <c r="AD129" s="112"/>
      <c r="AE129" s="112"/>
      <c r="AF129" s="112"/>
      <c r="AG129" s="113"/>
      <c r="AH129" s="114"/>
      <c r="AI129" s="115"/>
      <c r="AJ129" s="115"/>
      <c r="AK129" s="115"/>
      <c r="AL129" s="115"/>
      <c r="AM129" s="115"/>
      <c r="AN129" s="115"/>
      <c r="AO129" s="115"/>
      <c r="AP129" s="115"/>
      <c r="AQ129" s="115"/>
      <c r="AR129" s="115"/>
      <c r="AS129" s="115"/>
      <c r="AT129" s="116"/>
      <c r="AU129" s="117"/>
      <c r="AV129" s="118"/>
      <c r="AW129" s="118"/>
      <c r="AX129" s="120"/>
    </row>
    <row r="130" spans="1:51" ht="24.75" customHeight="1" x14ac:dyDescent="0.15">
      <c r="A130" s="156"/>
      <c r="B130" s="157"/>
      <c r="C130" s="157"/>
      <c r="D130" s="157"/>
      <c r="E130" s="157"/>
      <c r="F130" s="158"/>
      <c r="G130" s="111"/>
      <c r="H130" s="112"/>
      <c r="I130" s="112"/>
      <c r="J130" s="112"/>
      <c r="K130" s="113"/>
      <c r="L130" s="114"/>
      <c r="M130" s="115"/>
      <c r="N130" s="115"/>
      <c r="O130" s="115"/>
      <c r="P130" s="115"/>
      <c r="Q130" s="115"/>
      <c r="R130" s="115"/>
      <c r="S130" s="115"/>
      <c r="T130" s="115"/>
      <c r="U130" s="115"/>
      <c r="V130" s="115"/>
      <c r="W130" s="115"/>
      <c r="X130" s="116"/>
      <c r="Y130" s="117"/>
      <c r="Z130" s="118"/>
      <c r="AA130" s="118"/>
      <c r="AB130" s="119"/>
      <c r="AC130" s="111"/>
      <c r="AD130" s="112"/>
      <c r="AE130" s="112"/>
      <c r="AF130" s="112"/>
      <c r="AG130" s="113"/>
      <c r="AH130" s="114"/>
      <c r="AI130" s="115"/>
      <c r="AJ130" s="115"/>
      <c r="AK130" s="115"/>
      <c r="AL130" s="115"/>
      <c r="AM130" s="115"/>
      <c r="AN130" s="115"/>
      <c r="AO130" s="115"/>
      <c r="AP130" s="115"/>
      <c r="AQ130" s="115"/>
      <c r="AR130" s="115"/>
      <c r="AS130" s="115"/>
      <c r="AT130" s="116"/>
      <c r="AU130" s="117"/>
      <c r="AV130" s="118"/>
      <c r="AW130" s="118"/>
      <c r="AX130" s="120"/>
    </row>
    <row r="131" spans="1:51" ht="24.75" customHeight="1" x14ac:dyDescent="0.15">
      <c r="A131" s="156"/>
      <c r="B131" s="157"/>
      <c r="C131" s="157"/>
      <c r="D131" s="157"/>
      <c r="E131" s="157"/>
      <c r="F131" s="158"/>
      <c r="G131" s="111"/>
      <c r="H131" s="112"/>
      <c r="I131" s="112"/>
      <c r="J131" s="112"/>
      <c r="K131" s="113"/>
      <c r="L131" s="114"/>
      <c r="M131" s="115"/>
      <c r="N131" s="115"/>
      <c r="O131" s="115"/>
      <c r="P131" s="115"/>
      <c r="Q131" s="115"/>
      <c r="R131" s="115"/>
      <c r="S131" s="115"/>
      <c r="T131" s="115"/>
      <c r="U131" s="115"/>
      <c r="V131" s="115"/>
      <c r="W131" s="115"/>
      <c r="X131" s="116"/>
      <c r="Y131" s="117"/>
      <c r="Z131" s="118"/>
      <c r="AA131" s="118"/>
      <c r="AB131" s="119"/>
      <c r="AC131" s="111"/>
      <c r="AD131" s="112"/>
      <c r="AE131" s="112"/>
      <c r="AF131" s="112"/>
      <c r="AG131" s="113"/>
      <c r="AH131" s="114"/>
      <c r="AI131" s="115"/>
      <c r="AJ131" s="115"/>
      <c r="AK131" s="115"/>
      <c r="AL131" s="115"/>
      <c r="AM131" s="115"/>
      <c r="AN131" s="115"/>
      <c r="AO131" s="115"/>
      <c r="AP131" s="115"/>
      <c r="AQ131" s="115"/>
      <c r="AR131" s="115"/>
      <c r="AS131" s="115"/>
      <c r="AT131" s="116"/>
      <c r="AU131" s="117"/>
      <c r="AV131" s="118"/>
      <c r="AW131" s="118"/>
      <c r="AX131" s="120"/>
    </row>
    <row r="132" spans="1:51" ht="24.75" customHeight="1" thickBot="1" x14ac:dyDescent="0.2">
      <c r="A132" s="156"/>
      <c r="B132" s="157"/>
      <c r="C132" s="157"/>
      <c r="D132" s="157"/>
      <c r="E132" s="157"/>
      <c r="F132" s="158"/>
      <c r="G132" s="102" t="s">
        <v>18</v>
      </c>
      <c r="H132" s="103"/>
      <c r="I132" s="103"/>
      <c r="J132" s="103"/>
      <c r="K132" s="103"/>
      <c r="L132" s="104"/>
      <c r="M132" s="105"/>
      <c r="N132" s="105"/>
      <c r="O132" s="105"/>
      <c r="P132" s="105"/>
      <c r="Q132" s="105"/>
      <c r="R132" s="105"/>
      <c r="S132" s="105"/>
      <c r="T132" s="105"/>
      <c r="U132" s="105"/>
      <c r="V132" s="105"/>
      <c r="W132" s="105"/>
      <c r="X132" s="106"/>
      <c r="Y132" s="107">
        <f>SUM(Y122:AB131)</f>
        <v>24</v>
      </c>
      <c r="Z132" s="108"/>
      <c r="AA132" s="108"/>
      <c r="AB132" s="109"/>
      <c r="AC132" s="102" t="s">
        <v>18</v>
      </c>
      <c r="AD132" s="103"/>
      <c r="AE132" s="103"/>
      <c r="AF132" s="103"/>
      <c r="AG132" s="103"/>
      <c r="AH132" s="104"/>
      <c r="AI132" s="105"/>
      <c r="AJ132" s="105"/>
      <c r="AK132" s="105"/>
      <c r="AL132" s="105"/>
      <c r="AM132" s="105"/>
      <c r="AN132" s="105"/>
      <c r="AO132" s="105"/>
      <c r="AP132" s="105"/>
      <c r="AQ132" s="105"/>
      <c r="AR132" s="105"/>
      <c r="AS132" s="105"/>
      <c r="AT132" s="106"/>
      <c r="AU132" s="107">
        <f>SUM(AU122:AX131)</f>
        <v>8</v>
      </c>
      <c r="AV132" s="108"/>
      <c r="AW132" s="108"/>
      <c r="AX132" s="110"/>
    </row>
    <row r="133" spans="1:51" ht="24.75" customHeight="1" x14ac:dyDescent="0.15">
      <c r="A133" s="156"/>
      <c r="B133" s="157"/>
      <c r="C133" s="157"/>
      <c r="D133" s="157"/>
      <c r="E133" s="157"/>
      <c r="F133" s="158"/>
      <c r="G133" s="131" t="s">
        <v>633</v>
      </c>
      <c r="H133" s="132"/>
      <c r="I133" s="132"/>
      <c r="J133" s="132"/>
      <c r="K133" s="132"/>
      <c r="L133" s="132"/>
      <c r="M133" s="132"/>
      <c r="N133" s="132"/>
      <c r="O133" s="132"/>
      <c r="P133" s="132"/>
      <c r="Q133" s="132"/>
      <c r="R133" s="132"/>
      <c r="S133" s="132"/>
      <c r="T133" s="132"/>
      <c r="U133" s="132"/>
      <c r="V133" s="132"/>
      <c r="W133" s="132"/>
      <c r="X133" s="132"/>
      <c r="Y133" s="132"/>
      <c r="Z133" s="132"/>
      <c r="AA133" s="132"/>
      <c r="AB133" s="133"/>
      <c r="AC133" s="131" t="s">
        <v>195</v>
      </c>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4"/>
      <c r="AY133">
        <f>COUNTA($G$135,$AC$135)</f>
        <v>1</v>
      </c>
    </row>
    <row r="134" spans="1:51" ht="24.75" customHeight="1" x14ac:dyDescent="0.15">
      <c r="A134" s="156"/>
      <c r="B134" s="157"/>
      <c r="C134" s="157"/>
      <c r="D134" s="157"/>
      <c r="E134" s="157"/>
      <c r="F134" s="158"/>
      <c r="G134" s="135" t="s">
        <v>15</v>
      </c>
      <c r="H134" s="136"/>
      <c r="I134" s="136"/>
      <c r="J134" s="136"/>
      <c r="K134" s="136"/>
      <c r="L134" s="137" t="s">
        <v>16</v>
      </c>
      <c r="M134" s="136"/>
      <c r="N134" s="136"/>
      <c r="O134" s="136"/>
      <c r="P134" s="136"/>
      <c r="Q134" s="136"/>
      <c r="R134" s="136"/>
      <c r="S134" s="136"/>
      <c r="T134" s="136"/>
      <c r="U134" s="136"/>
      <c r="V134" s="136"/>
      <c r="W134" s="136"/>
      <c r="X134" s="138"/>
      <c r="Y134" s="139" t="s">
        <v>17</v>
      </c>
      <c r="Z134" s="140"/>
      <c r="AA134" s="140"/>
      <c r="AB134" s="141"/>
      <c r="AC134" s="135" t="s">
        <v>15</v>
      </c>
      <c r="AD134" s="136"/>
      <c r="AE134" s="136"/>
      <c r="AF134" s="136"/>
      <c r="AG134" s="136"/>
      <c r="AH134" s="137" t="s">
        <v>16</v>
      </c>
      <c r="AI134" s="136"/>
      <c r="AJ134" s="136"/>
      <c r="AK134" s="136"/>
      <c r="AL134" s="136"/>
      <c r="AM134" s="136"/>
      <c r="AN134" s="136"/>
      <c r="AO134" s="136"/>
      <c r="AP134" s="136"/>
      <c r="AQ134" s="136"/>
      <c r="AR134" s="136"/>
      <c r="AS134" s="136"/>
      <c r="AT134" s="138"/>
      <c r="AU134" s="139" t="s">
        <v>17</v>
      </c>
      <c r="AV134" s="140"/>
      <c r="AW134" s="140"/>
      <c r="AX134" s="142"/>
      <c r="AY134">
        <f t="shared" ref="AY134:AY145" si="1">$AY$133</f>
        <v>1</v>
      </c>
    </row>
    <row r="135" spans="1:51" ht="24.75" customHeight="1" x14ac:dyDescent="0.15">
      <c r="A135" s="156"/>
      <c r="B135" s="157"/>
      <c r="C135" s="157"/>
      <c r="D135" s="157"/>
      <c r="E135" s="157"/>
      <c r="F135" s="158"/>
      <c r="G135" s="121" t="s">
        <v>590</v>
      </c>
      <c r="H135" s="122"/>
      <c r="I135" s="122"/>
      <c r="J135" s="122"/>
      <c r="K135" s="123"/>
      <c r="L135" s="124" t="s">
        <v>597</v>
      </c>
      <c r="M135" s="125"/>
      <c r="N135" s="125"/>
      <c r="O135" s="125"/>
      <c r="P135" s="125"/>
      <c r="Q135" s="125"/>
      <c r="R135" s="125"/>
      <c r="S135" s="125"/>
      <c r="T135" s="125"/>
      <c r="U135" s="125"/>
      <c r="V135" s="125"/>
      <c r="W135" s="125"/>
      <c r="X135" s="126"/>
      <c r="Y135" s="127">
        <v>8</v>
      </c>
      <c r="Z135" s="128"/>
      <c r="AA135" s="128"/>
      <c r="AB135" s="129"/>
      <c r="AC135" s="121"/>
      <c r="AD135" s="122"/>
      <c r="AE135" s="122"/>
      <c r="AF135" s="122"/>
      <c r="AG135" s="123"/>
      <c r="AH135" s="124"/>
      <c r="AI135" s="125"/>
      <c r="AJ135" s="125"/>
      <c r="AK135" s="125"/>
      <c r="AL135" s="125"/>
      <c r="AM135" s="125"/>
      <c r="AN135" s="125"/>
      <c r="AO135" s="125"/>
      <c r="AP135" s="125"/>
      <c r="AQ135" s="125"/>
      <c r="AR135" s="125"/>
      <c r="AS135" s="125"/>
      <c r="AT135" s="126"/>
      <c r="AU135" s="127"/>
      <c r="AV135" s="128"/>
      <c r="AW135" s="128"/>
      <c r="AX135" s="130"/>
      <c r="AY135">
        <f t="shared" si="1"/>
        <v>1</v>
      </c>
    </row>
    <row r="136" spans="1:51" ht="24.75" customHeight="1" x14ac:dyDescent="0.15">
      <c r="A136" s="156"/>
      <c r="B136" s="157"/>
      <c r="C136" s="157"/>
      <c r="D136" s="157"/>
      <c r="E136" s="157"/>
      <c r="F136" s="158"/>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c r="AY136">
        <f t="shared" si="1"/>
        <v>1</v>
      </c>
    </row>
    <row r="137" spans="1:51" ht="24.75" customHeight="1" x14ac:dyDescent="0.15">
      <c r="A137" s="156"/>
      <c r="B137" s="157"/>
      <c r="C137" s="157"/>
      <c r="D137" s="157"/>
      <c r="E137" s="157"/>
      <c r="F137" s="158"/>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9"/>
      <c r="AC137" s="111"/>
      <c r="AD137" s="112"/>
      <c r="AE137" s="112"/>
      <c r="AF137" s="112"/>
      <c r="AG137" s="113"/>
      <c r="AH137" s="114"/>
      <c r="AI137" s="115"/>
      <c r="AJ137" s="115"/>
      <c r="AK137" s="115"/>
      <c r="AL137" s="115"/>
      <c r="AM137" s="115"/>
      <c r="AN137" s="115"/>
      <c r="AO137" s="115"/>
      <c r="AP137" s="115"/>
      <c r="AQ137" s="115"/>
      <c r="AR137" s="115"/>
      <c r="AS137" s="115"/>
      <c r="AT137" s="116"/>
      <c r="AU137" s="117"/>
      <c r="AV137" s="118"/>
      <c r="AW137" s="118"/>
      <c r="AX137" s="120"/>
      <c r="AY137">
        <f t="shared" si="1"/>
        <v>1</v>
      </c>
    </row>
    <row r="138" spans="1:51" ht="24.75" customHeight="1" x14ac:dyDescent="0.15">
      <c r="A138" s="156"/>
      <c r="B138" s="157"/>
      <c r="C138" s="157"/>
      <c r="D138" s="157"/>
      <c r="E138" s="157"/>
      <c r="F138" s="158"/>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9"/>
      <c r="AC138" s="111"/>
      <c r="AD138" s="112"/>
      <c r="AE138" s="112"/>
      <c r="AF138" s="112"/>
      <c r="AG138" s="113"/>
      <c r="AH138" s="114"/>
      <c r="AI138" s="115"/>
      <c r="AJ138" s="115"/>
      <c r="AK138" s="115"/>
      <c r="AL138" s="115"/>
      <c r="AM138" s="115"/>
      <c r="AN138" s="115"/>
      <c r="AO138" s="115"/>
      <c r="AP138" s="115"/>
      <c r="AQ138" s="115"/>
      <c r="AR138" s="115"/>
      <c r="AS138" s="115"/>
      <c r="AT138" s="116"/>
      <c r="AU138" s="117"/>
      <c r="AV138" s="118"/>
      <c r="AW138" s="118"/>
      <c r="AX138" s="120"/>
      <c r="AY138">
        <f t="shared" si="1"/>
        <v>1</v>
      </c>
    </row>
    <row r="139" spans="1:51" ht="24.75" customHeight="1" x14ac:dyDescent="0.15">
      <c r="A139" s="156"/>
      <c r="B139" s="157"/>
      <c r="C139" s="157"/>
      <c r="D139" s="157"/>
      <c r="E139" s="157"/>
      <c r="F139" s="158"/>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9"/>
      <c r="AC139" s="111"/>
      <c r="AD139" s="112"/>
      <c r="AE139" s="112"/>
      <c r="AF139" s="112"/>
      <c r="AG139" s="113"/>
      <c r="AH139" s="114"/>
      <c r="AI139" s="115"/>
      <c r="AJ139" s="115"/>
      <c r="AK139" s="115"/>
      <c r="AL139" s="115"/>
      <c r="AM139" s="115"/>
      <c r="AN139" s="115"/>
      <c r="AO139" s="115"/>
      <c r="AP139" s="115"/>
      <c r="AQ139" s="115"/>
      <c r="AR139" s="115"/>
      <c r="AS139" s="115"/>
      <c r="AT139" s="116"/>
      <c r="AU139" s="117"/>
      <c r="AV139" s="118"/>
      <c r="AW139" s="118"/>
      <c r="AX139" s="120"/>
      <c r="AY139">
        <f t="shared" si="1"/>
        <v>1</v>
      </c>
    </row>
    <row r="140" spans="1:51" ht="24.75" customHeight="1" x14ac:dyDescent="0.15">
      <c r="A140" s="156"/>
      <c r="B140" s="157"/>
      <c r="C140" s="157"/>
      <c r="D140" s="157"/>
      <c r="E140" s="157"/>
      <c r="F140" s="158"/>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9"/>
      <c r="AC140" s="111"/>
      <c r="AD140" s="112"/>
      <c r="AE140" s="112"/>
      <c r="AF140" s="112"/>
      <c r="AG140" s="113"/>
      <c r="AH140" s="114"/>
      <c r="AI140" s="115"/>
      <c r="AJ140" s="115"/>
      <c r="AK140" s="115"/>
      <c r="AL140" s="115"/>
      <c r="AM140" s="115"/>
      <c r="AN140" s="115"/>
      <c r="AO140" s="115"/>
      <c r="AP140" s="115"/>
      <c r="AQ140" s="115"/>
      <c r="AR140" s="115"/>
      <c r="AS140" s="115"/>
      <c r="AT140" s="116"/>
      <c r="AU140" s="117"/>
      <c r="AV140" s="118"/>
      <c r="AW140" s="118"/>
      <c r="AX140" s="120"/>
      <c r="AY140">
        <f t="shared" si="1"/>
        <v>1</v>
      </c>
    </row>
    <row r="141" spans="1:51" ht="24.75" customHeight="1" x14ac:dyDescent="0.15">
      <c r="A141" s="156"/>
      <c r="B141" s="157"/>
      <c r="C141" s="157"/>
      <c r="D141" s="157"/>
      <c r="E141" s="157"/>
      <c r="F141" s="158"/>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19"/>
      <c r="AC141" s="111"/>
      <c r="AD141" s="112"/>
      <c r="AE141" s="112"/>
      <c r="AF141" s="112"/>
      <c r="AG141" s="113"/>
      <c r="AH141" s="114"/>
      <c r="AI141" s="115"/>
      <c r="AJ141" s="115"/>
      <c r="AK141" s="115"/>
      <c r="AL141" s="115"/>
      <c r="AM141" s="115"/>
      <c r="AN141" s="115"/>
      <c r="AO141" s="115"/>
      <c r="AP141" s="115"/>
      <c r="AQ141" s="115"/>
      <c r="AR141" s="115"/>
      <c r="AS141" s="115"/>
      <c r="AT141" s="116"/>
      <c r="AU141" s="117"/>
      <c r="AV141" s="118"/>
      <c r="AW141" s="118"/>
      <c r="AX141" s="120"/>
      <c r="AY141">
        <f t="shared" si="1"/>
        <v>1</v>
      </c>
    </row>
    <row r="142" spans="1:51" ht="24.75" customHeight="1" x14ac:dyDescent="0.15">
      <c r="A142" s="156"/>
      <c r="B142" s="157"/>
      <c r="C142" s="157"/>
      <c r="D142" s="157"/>
      <c r="E142" s="157"/>
      <c r="F142" s="158"/>
      <c r="G142" s="111"/>
      <c r="H142" s="112"/>
      <c r="I142" s="112"/>
      <c r="J142" s="112"/>
      <c r="K142" s="113"/>
      <c r="L142" s="114"/>
      <c r="M142" s="115"/>
      <c r="N142" s="115"/>
      <c r="O142" s="115"/>
      <c r="P142" s="115"/>
      <c r="Q142" s="115"/>
      <c r="R142" s="115"/>
      <c r="S142" s="115"/>
      <c r="T142" s="115"/>
      <c r="U142" s="115"/>
      <c r="V142" s="115"/>
      <c r="W142" s="115"/>
      <c r="X142" s="116"/>
      <c r="Y142" s="117"/>
      <c r="Z142" s="118"/>
      <c r="AA142" s="118"/>
      <c r="AB142" s="119"/>
      <c r="AC142" s="111"/>
      <c r="AD142" s="112"/>
      <c r="AE142" s="112"/>
      <c r="AF142" s="112"/>
      <c r="AG142" s="113"/>
      <c r="AH142" s="114"/>
      <c r="AI142" s="115"/>
      <c r="AJ142" s="115"/>
      <c r="AK142" s="115"/>
      <c r="AL142" s="115"/>
      <c r="AM142" s="115"/>
      <c r="AN142" s="115"/>
      <c r="AO142" s="115"/>
      <c r="AP142" s="115"/>
      <c r="AQ142" s="115"/>
      <c r="AR142" s="115"/>
      <c r="AS142" s="115"/>
      <c r="AT142" s="116"/>
      <c r="AU142" s="117"/>
      <c r="AV142" s="118"/>
      <c r="AW142" s="118"/>
      <c r="AX142" s="120"/>
      <c r="AY142">
        <f t="shared" si="1"/>
        <v>1</v>
      </c>
    </row>
    <row r="143" spans="1:51" ht="24.75" customHeight="1" x14ac:dyDescent="0.15">
      <c r="A143" s="156"/>
      <c r="B143" s="157"/>
      <c r="C143" s="157"/>
      <c r="D143" s="157"/>
      <c r="E143" s="157"/>
      <c r="F143" s="158"/>
      <c r="G143" s="111"/>
      <c r="H143" s="112"/>
      <c r="I143" s="112"/>
      <c r="J143" s="112"/>
      <c r="K143" s="113"/>
      <c r="L143" s="114"/>
      <c r="M143" s="115"/>
      <c r="N143" s="115"/>
      <c r="O143" s="115"/>
      <c r="P143" s="115"/>
      <c r="Q143" s="115"/>
      <c r="R143" s="115"/>
      <c r="S143" s="115"/>
      <c r="T143" s="115"/>
      <c r="U143" s="115"/>
      <c r="V143" s="115"/>
      <c r="W143" s="115"/>
      <c r="X143" s="116"/>
      <c r="Y143" s="117"/>
      <c r="Z143" s="118"/>
      <c r="AA143" s="118"/>
      <c r="AB143" s="119"/>
      <c r="AC143" s="111"/>
      <c r="AD143" s="112"/>
      <c r="AE143" s="112"/>
      <c r="AF143" s="112"/>
      <c r="AG143" s="113"/>
      <c r="AH143" s="114"/>
      <c r="AI143" s="115"/>
      <c r="AJ143" s="115"/>
      <c r="AK143" s="115"/>
      <c r="AL143" s="115"/>
      <c r="AM143" s="115"/>
      <c r="AN143" s="115"/>
      <c r="AO143" s="115"/>
      <c r="AP143" s="115"/>
      <c r="AQ143" s="115"/>
      <c r="AR143" s="115"/>
      <c r="AS143" s="115"/>
      <c r="AT143" s="116"/>
      <c r="AU143" s="117"/>
      <c r="AV143" s="118"/>
      <c r="AW143" s="118"/>
      <c r="AX143" s="120"/>
      <c r="AY143">
        <f t="shared" si="1"/>
        <v>1</v>
      </c>
    </row>
    <row r="144" spans="1:51" ht="24.75" customHeight="1" x14ac:dyDescent="0.15">
      <c r="A144" s="156"/>
      <c r="B144" s="157"/>
      <c r="C144" s="157"/>
      <c r="D144" s="157"/>
      <c r="E144" s="157"/>
      <c r="F144" s="158"/>
      <c r="G144" s="111"/>
      <c r="H144" s="112"/>
      <c r="I144" s="112"/>
      <c r="J144" s="112"/>
      <c r="K144" s="113"/>
      <c r="L144" s="114"/>
      <c r="M144" s="115"/>
      <c r="N144" s="115"/>
      <c r="O144" s="115"/>
      <c r="P144" s="115"/>
      <c r="Q144" s="115"/>
      <c r="R144" s="115"/>
      <c r="S144" s="115"/>
      <c r="T144" s="115"/>
      <c r="U144" s="115"/>
      <c r="V144" s="115"/>
      <c r="W144" s="115"/>
      <c r="X144" s="116"/>
      <c r="Y144" s="117"/>
      <c r="Z144" s="118"/>
      <c r="AA144" s="118"/>
      <c r="AB144" s="119"/>
      <c r="AC144" s="111"/>
      <c r="AD144" s="112"/>
      <c r="AE144" s="112"/>
      <c r="AF144" s="112"/>
      <c r="AG144" s="113"/>
      <c r="AH144" s="114"/>
      <c r="AI144" s="115"/>
      <c r="AJ144" s="115"/>
      <c r="AK144" s="115"/>
      <c r="AL144" s="115"/>
      <c r="AM144" s="115"/>
      <c r="AN144" s="115"/>
      <c r="AO144" s="115"/>
      <c r="AP144" s="115"/>
      <c r="AQ144" s="115"/>
      <c r="AR144" s="115"/>
      <c r="AS144" s="115"/>
      <c r="AT144" s="116"/>
      <c r="AU144" s="117"/>
      <c r="AV144" s="118"/>
      <c r="AW144" s="118"/>
      <c r="AX144" s="120"/>
      <c r="AY144">
        <f t="shared" si="1"/>
        <v>1</v>
      </c>
    </row>
    <row r="145" spans="1:51" ht="24.75" customHeight="1" x14ac:dyDescent="0.15">
      <c r="A145" s="159"/>
      <c r="B145" s="160"/>
      <c r="C145" s="160"/>
      <c r="D145" s="160"/>
      <c r="E145" s="160"/>
      <c r="F145" s="161"/>
      <c r="G145" s="102" t="s">
        <v>18</v>
      </c>
      <c r="H145" s="103"/>
      <c r="I145" s="103"/>
      <c r="J145" s="103"/>
      <c r="K145" s="103"/>
      <c r="L145" s="104"/>
      <c r="M145" s="105"/>
      <c r="N145" s="105"/>
      <c r="O145" s="105"/>
      <c r="P145" s="105"/>
      <c r="Q145" s="105"/>
      <c r="R145" s="105"/>
      <c r="S145" s="105"/>
      <c r="T145" s="105"/>
      <c r="U145" s="105"/>
      <c r="V145" s="105"/>
      <c r="W145" s="105"/>
      <c r="X145" s="106"/>
      <c r="Y145" s="107">
        <f>SUM(Y135:AB144)</f>
        <v>8</v>
      </c>
      <c r="Z145" s="108"/>
      <c r="AA145" s="108"/>
      <c r="AB145" s="109"/>
      <c r="AC145" s="102" t="s">
        <v>18</v>
      </c>
      <c r="AD145" s="103"/>
      <c r="AE145" s="103"/>
      <c r="AF145" s="103"/>
      <c r="AG145" s="103"/>
      <c r="AH145" s="104"/>
      <c r="AI145" s="105"/>
      <c r="AJ145" s="105"/>
      <c r="AK145" s="105"/>
      <c r="AL145" s="105"/>
      <c r="AM145" s="105"/>
      <c r="AN145" s="105"/>
      <c r="AO145" s="105"/>
      <c r="AP145" s="105"/>
      <c r="AQ145" s="105"/>
      <c r="AR145" s="105"/>
      <c r="AS145" s="105"/>
      <c r="AT145" s="106"/>
      <c r="AU145" s="107">
        <f>SUM(AU135:AX144)</f>
        <v>0</v>
      </c>
      <c r="AV145" s="108"/>
      <c r="AW145" s="108"/>
      <c r="AX145" s="110"/>
      <c r="AY145">
        <f t="shared" si="1"/>
        <v>1</v>
      </c>
    </row>
    <row r="146" spans="1:51" ht="24.75" customHeight="1" x14ac:dyDescent="0.15"/>
    <row r="147" spans="1:51" ht="24.75" customHeight="1" x14ac:dyDescent="0.15">
      <c r="A147" s="5"/>
      <c r="B147" s="1" t="s">
        <v>26</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1" ht="24.75" customHeight="1" x14ac:dyDescent="0.15">
      <c r="A148" s="5"/>
      <c r="B148" s="34" t="s">
        <v>211</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1" ht="59.25" customHeight="1" x14ac:dyDescent="0.15">
      <c r="A149" s="81"/>
      <c r="B149" s="81"/>
      <c r="C149" s="81" t="s">
        <v>24</v>
      </c>
      <c r="D149" s="81"/>
      <c r="E149" s="81"/>
      <c r="F149" s="81"/>
      <c r="G149" s="81"/>
      <c r="H149" s="81"/>
      <c r="I149" s="81"/>
      <c r="J149" s="98" t="s">
        <v>177</v>
      </c>
      <c r="K149" s="99"/>
      <c r="L149" s="99"/>
      <c r="M149" s="99"/>
      <c r="N149" s="99"/>
      <c r="O149" s="99"/>
      <c r="P149" s="100" t="s">
        <v>25</v>
      </c>
      <c r="Q149" s="100"/>
      <c r="R149" s="100"/>
      <c r="S149" s="100"/>
      <c r="T149" s="100"/>
      <c r="U149" s="100"/>
      <c r="V149" s="100"/>
      <c r="W149" s="100"/>
      <c r="X149" s="100"/>
      <c r="Y149" s="80" t="s">
        <v>176</v>
      </c>
      <c r="Z149" s="101"/>
      <c r="AA149" s="101"/>
      <c r="AB149" s="101"/>
      <c r="AC149" s="98" t="s">
        <v>203</v>
      </c>
      <c r="AD149" s="98"/>
      <c r="AE149" s="98"/>
      <c r="AF149" s="98"/>
      <c r="AG149" s="98"/>
      <c r="AH149" s="80" t="s">
        <v>216</v>
      </c>
      <c r="AI149" s="81"/>
      <c r="AJ149" s="81"/>
      <c r="AK149" s="81"/>
      <c r="AL149" s="81" t="s">
        <v>19</v>
      </c>
      <c r="AM149" s="81"/>
      <c r="AN149" s="81"/>
      <c r="AO149" s="82"/>
      <c r="AP149" s="83" t="s">
        <v>178</v>
      </c>
      <c r="AQ149" s="83"/>
      <c r="AR149" s="83"/>
      <c r="AS149" s="83"/>
      <c r="AT149" s="83"/>
      <c r="AU149" s="83"/>
      <c r="AV149" s="83"/>
      <c r="AW149" s="83"/>
      <c r="AX149" s="83"/>
    </row>
    <row r="150" spans="1:51" ht="72" customHeight="1" x14ac:dyDescent="0.15">
      <c r="A150" s="84">
        <v>1</v>
      </c>
      <c r="B150" s="84">
        <v>1</v>
      </c>
      <c r="C150" s="85" t="s">
        <v>628</v>
      </c>
      <c r="D150" s="86"/>
      <c r="E150" s="86"/>
      <c r="F150" s="86"/>
      <c r="G150" s="86"/>
      <c r="H150" s="86"/>
      <c r="I150" s="86"/>
      <c r="J150" s="87">
        <v>9010001029962</v>
      </c>
      <c r="K150" s="88"/>
      <c r="L150" s="88"/>
      <c r="M150" s="88"/>
      <c r="N150" s="88"/>
      <c r="O150" s="88"/>
      <c r="P150" s="89" t="s">
        <v>598</v>
      </c>
      <c r="Q150" s="90"/>
      <c r="R150" s="90"/>
      <c r="S150" s="90"/>
      <c r="T150" s="90"/>
      <c r="U150" s="90"/>
      <c r="V150" s="90"/>
      <c r="W150" s="90"/>
      <c r="X150" s="90"/>
      <c r="Y150" s="91">
        <v>24</v>
      </c>
      <c r="Z150" s="92"/>
      <c r="AA150" s="92"/>
      <c r="AB150" s="93"/>
      <c r="AC150" s="94" t="s">
        <v>217</v>
      </c>
      <c r="AD150" s="95"/>
      <c r="AE150" s="95"/>
      <c r="AF150" s="95"/>
      <c r="AG150" s="95"/>
      <c r="AH150" s="96">
        <v>1</v>
      </c>
      <c r="AI150" s="97"/>
      <c r="AJ150" s="97"/>
      <c r="AK150" s="97"/>
      <c r="AL150" s="76" t="s">
        <v>562</v>
      </c>
      <c r="AM150" s="77"/>
      <c r="AN150" s="77"/>
      <c r="AO150" s="78"/>
      <c r="AP150" s="79" t="s">
        <v>599</v>
      </c>
      <c r="AQ150" s="79"/>
      <c r="AR150" s="79"/>
      <c r="AS150" s="79"/>
      <c r="AT150" s="79"/>
      <c r="AU150" s="79"/>
      <c r="AV150" s="79"/>
      <c r="AW150" s="79"/>
      <c r="AX150" s="79"/>
    </row>
    <row r="151" spans="1:51" ht="24.75" customHeight="1" x14ac:dyDescent="0.15">
      <c r="A151" s="38"/>
      <c r="B151" s="38"/>
      <c r="C151" s="38"/>
      <c r="D151" s="38"/>
      <c r="E151" s="38"/>
      <c r="F151" s="38"/>
      <c r="G151" s="38"/>
      <c r="H151" s="38"/>
      <c r="I151" s="38"/>
      <c r="J151" s="39"/>
      <c r="K151" s="39"/>
      <c r="L151" s="39"/>
      <c r="M151" s="39"/>
      <c r="N151" s="39"/>
      <c r="O151" s="39"/>
      <c r="P151" s="40"/>
      <c r="Q151" s="40"/>
      <c r="R151" s="40"/>
      <c r="S151" s="40"/>
      <c r="T151" s="40"/>
      <c r="U151" s="40"/>
      <c r="V151" s="40"/>
      <c r="W151" s="40"/>
      <c r="X151" s="40"/>
      <c r="Y151" s="41"/>
      <c r="Z151" s="41"/>
      <c r="AA151" s="41"/>
      <c r="AB151" s="41"/>
      <c r="AC151" s="41"/>
      <c r="AD151" s="41"/>
      <c r="AE151" s="41"/>
      <c r="AF151" s="41"/>
      <c r="AG151" s="41"/>
      <c r="AH151" s="41"/>
      <c r="AI151" s="41"/>
      <c r="AJ151" s="41"/>
      <c r="AK151" s="41"/>
      <c r="AL151" s="41"/>
      <c r="AM151" s="41"/>
      <c r="AN151" s="41"/>
      <c r="AO151" s="41"/>
      <c r="AP151" s="40"/>
      <c r="AQ151" s="40"/>
      <c r="AR151" s="40"/>
      <c r="AS151" s="40"/>
      <c r="AT151" s="40"/>
      <c r="AU151" s="40"/>
      <c r="AV151" s="40"/>
      <c r="AW151" s="40"/>
      <c r="AX151" s="40"/>
      <c r="AY151">
        <f>COUNTA($C$154)</f>
        <v>1</v>
      </c>
    </row>
    <row r="152" spans="1:51" ht="24.75" customHeight="1" x14ac:dyDescent="0.15">
      <c r="A152" s="38"/>
      <c r="B152" s="42" t="s">
        <v>163</v>
      </c>
      <c r="C152" s="38"/>
      <c r="D152" s="38"/>
      <c r="E152" s="38"/>
      <c r="F152" s="38"/>
      <c r="G152" s="38"/>
      <c r="H152" s="38"/>
      <c r="I152" s="38"/>
      <c r="J152" s="38"/>
      <c r="K152" s="38"/>
      <c r="L152" s="38"/>
      <c r="M152" s="38"/>
      <c r="N152" s="38"/>
      <c r="O152" s="38"/>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3"/>
      <c r="AQ152" s="43"/>
      <c r="AR152" s="43"/>
      <c r="AS152" s="43"/>
      <c r="AT152" s="43"/>
      <c r="AU152" s="43"/>
      <c r="AV152" s="43"/>
      <c r="AW152" s="43"/>
      <c r="AX152" s="43"/>
      <c r="AY152">
        <f>$AY$151</f>
        <v>1</v>
      </c>
    </row>
    <row r="153" spans="1:51" ht="59.25" customHeight="1" x14ac:dyDescent="0.15">
      <c r="A153" s="81"/>
      <c r="B153" s="81"/>
      <c r="C153" s="81" t="s">
        <v>24</v>
      </c>
      <c r="D153" s="81"/>
      <c r="E153" s="81"/>
      <c r="F153" s="81"/>
      <c r="G153" s="81"/>
      <c r="H153" s="81"/>
      <c r="I153" s="81"/>
      <c r="J153" s="98" t="s">
        <v>177</v>
      </c>
      <c r="K153" s="99"/>
      <c r="L153" s="99"/>
      <c r="M153" s="99"/>
      <c r="N153" s="99"/>
      <c r="O153" s="99"/>
      <c r="P153" s="100" t="s">
        <v>25</v>
      </c>
      <c r="Q153" s="100"/>
      <c r="R153" s="100"/>
      <c r="S153" s="100"/>
      <c r="T153" s="100"/>
      <c r="U153" s="100"/>
      <c r="V153" s="100"/>
      <c r="W153" s="100"/>
      <c r="X153" s="100"/>
      <c r="Y153" s="80" t="s">
        <v>176</v>
      </c>
      <c r="Z153" s="101"/>
      <c r="AA153" s="101"/>
      <c r="AB153" s="101"/>
      <c r="AC153" s="98" t="s">
        <v>203</v>
      </c>
      <c r="AD153" s="98"/>
      <c r="AE153" s="98"/>
      <c r="AF153" s="98"/>
      <c r="AG153" s="98"/>
      <c r="AH153" s="80" t="s">
        <v>216</v>
      </c>
      <c r="AI153" s="81"/>
      <c r="AJ153" s="81"/>
      <c r="AK153" s="81"/>
      <c r="AL153" s="81" t="s">
        <v>19</v>
      </c>
      <c r="AM153" s="81"/>
      <c r="AN153" s="81"/>
      <c r="AO153" s="82"/>
      <c r="AP153" s="83" t="s">
        <v>178</v>
      </c>
      <c r="AQ153" s="83"/>
      <c r="AR153" s="83"/>
      <c r="AS153" s="83"/>
      <c r="AT153" s="83"/>
      <c r="AU153" s="83"/>
      <c r="AV153" s="83"/>
      <c r="AW153" s="83"/>
      <c r="AX153" s="83"/>
      <c r="AY153">
        <f>$AY$151</f>
        <v>1</v>
      </c>
    </row>
    <row r="154" spans="1:51" ht="72" customHeight="1" x14ac:dyDescent="0.15">
      <c r="A154" s="84">
        <v>1</v>
      </c>
      <c r="B154" s="84">
        <v>1</v>
      </c>
      <c r="C154" s="85" t="s">
        <v>629</v>
      </c>
      <c r="D154" s="86"/>
      <c r="E154" s="86"/>
      <c r="F154" s="86"/>
      <c r="G154" s="86"/>
      <c r="H154" s="86"/>
      <c r="I154" s="86"/>
      <c r="J154" s="87">
        <v>8120001060882</v>
      </c>
      <c r="K154" s="88"/>
      <c r="L154" s="88"/>
      <c r="M154" s="88"/>
      <c r="N154" s="88"/>
      <c r="O154" s="88"/>
      <c r="P154" s="89" t="s">
        <v>600</v>
      </c>
      <c r="Q154" s="90"/>
      <c r="R154" s="90"/>
      <c r="S154" s="90"/>
      <c r="T154" s="90"/>
      <c r="U154" s="90"/>
      <c r="V154" s="90"/>
      <c r="W154" s="90"/>
      <c r="X154" s="90"/>
      <c r="Y154" s="91">
        <v>8</v>
      </c>
      <c r="Z154" s="92"/>
      <c r="AA154" s="92"/>
      <c r="AB154" s="93"/>
      <c r="AC154" s="94" t="s">
        <v>217</v>
      </c>
      <c r="AD154" s="95"/>
      <c r="AE154" s="95"/>
      <c r="AF154" s="95"/>
      <c r="AG154" s="95"/>
      <c r="AH154" s="96">
        <v>2</v>
      </c>
      <c r="AI154" s="97"/>
      <c r="AJ154" s="97"/>
      <c r="AK154" s="97"/>
      <c r="AL154" s="76" t="s">
        <v>562</v>
      </c>
      <c r="AM154" s="77"/>
      <c r="AN154" s="77"/>
      <c r="AO154" s="78"/>
      <c r="AP154" s="79" t="s">
        <v>599</v>
      </c>
      <c r="AQ154" s="79"/>
      <c r="AR154" s="79"/>
      <c r="AS154" s="79"/>
      <c r="AT154" s="79"/>
      <c r="AU154" s="79"/>
      <c r="AV154" s="79"/>
      <c r="AW154" s="79"/>
      <c r="AX154" s="79"/>
      <c r="AY154">
        <f>$AY$151</f>
        <v>1</v>
      </c>
    </row>
    <row r="155" spans="1:51" ht="24.75" customHeight="1" x14ac:dyDescent="0.15">
      <c r="A155" s="45"/>
      <c r="B155" s="45"/>
      <c r="C155" s="45"/>
      <c r="D155" s="45"/>
      <c r="E155" s="45"/>
      <c r="F155" s="45"/>
      <c r="G155" s="45"/>
      <c r="H155" s="45"/>
      <c r="I155" s="45"/>
      <c r="J155" s="45"/>
      <c r="K155" s="45"/>
      <c r="L155" s="45"/>
      <c r="M155" s="45"/>
      <c r="N155" s="45"/>
      <c r="O155" s="45"/>
      <c r="P155" s="46"/>
      <c r="Q155" s="46"/>
      <c r="R155" s="46"/>
      <c r="S155" s="46"/>
      <c r="T155" s="46"/>
      <c r="U155" s="46"/>
      <c r="V155" s="46"/>
      <c r="W155" s="46"/>
      <c r="X155" s="46"/>
      <c r="Y155" s="47"/>
      <c r="Z155" s="47"/>
      <c r="AA155" s="47"/>
      <c r="AB155" s="47"/>
      <c r="AC155" s="47"/>
      <c r="AD155" s="47"/>
      <c r="AE155" s="47"/>
      <c r="AF155" s="47"/>
      <c r="AG155" s="47"/>
      <c r="AH155" s="47"/>
      <c r="AI155" s="47"/>
      <c r="AJ155" s="47"/>
      <c r="AK155" s="47"/>
      <c r="AL155" s="47"/>
      <c r="AM155" s="47"/>
      <c r="AN155" s="47"/>
      <c r="AO155" s="47"/>
      <c r="AP155" s="46"/>
      <c r="AQ155" s="46"/>
      <c r="AR155" s="46"/>
      <c r="AS155" s="46"/>
      <c r="AT155" s="46"/>
      <c r="AU155" s="46"/>
      <c r="AV155" s="46"/>
      <c r="AW155" s="46"/>
      <c r="AX155" s="46"/>
      <c r="AY155">
        <f>COUNTA($C$158)</f>
        <v>1</v>
      </c>
    </row>
    <row r="156" spans="1:51" ht="24.75" customHeight="1" x14ac:dyDescent="0.15">
      <c r="A156" s="38"/>
      <c r="B156" s="42" t="s">
        <v>196</v>
      </c>
      <c r="C156" s="38"/>
      <c r="D156" s="38"/>
      <c r="E156" s="38"/>
      <c r="F156" s="38"/>
      <c r="G156" s="38"/>
      <c r="H156" s="38"/>
      <c r="I156" s="38"/>
      <c r="J156" s="38"/>
      <c r="K156" s="38"/>
      <c r="L156" s="38"/>
      <c r="M156" s="38"/>
      <c r="N156" s="38"/>
      <c r="O156" s="38"/>
      <c r="P156" s="43"/>
      <c r="Q156" s="43"/>
      <c r="R156" s="43"/>
      <c r="S156" s="43"/>
      <c r="T156" s="43"/>
      <c r="U156" s="43"/>
      <c r="V156" s="43"/>
      <c r="W156" s="43"/>
      <c r="X156" s="43"/>
      <c r="Y156" s="44"/>
      <c r="Z156" s="44"/>
      <c r="AA156" s="44"/>
      <c r="AB156" s="44"/>
      <c r="AC156" s="44"/>
      <c r="AD156" s="44"/>
      <c r="AE156" s="44"/>
      <c r="AF156" s="44"/>
      <c r="AG156" s="44"/>
      <c r="AH156" s="44"/>
      <c r="AI156" s="44"/>
      <c r="AJ156" s="44"/>
      <c r="AK156" s="44"/>
      <c r="AL156" s="44"/>
      <c r="AM156" s="44"/>
      <c r="AN156" s="44"/>
      <c r="AO156" s="44"/>
      <c r="AP156" s="43"/>
      <c r="AQ156" s="43"/>
      <c r="AR156" s="43"/>
      <c r="AS156" s="43"/>
      <c r="AT156" s="43"/>
      <c r="AU156" s="43"/>
      <c r="AV156" s="43"/>
      <c r="AW156" s="43"/>
      <c r="AX156" s="43"/>
      <c r="AY156">
        <f>$AY$155</f>
        <v>1</v>
      </c>
    </row>
    <row r="157" spans="1:51" ht="59.25" customHeight="1" x14ac:dyDescent="0.15">
      <c r="A157" s="81"/>
      <c r="B157" s="81"/>
      <c r="C157" s="81" t="s">
        <v>24</v>
      </c>
      <c r="D157" s="81"/>
      <c r="E157" s="81"/>
      <c r="F157" s="81"/>
      <c r="G157" s="81"/>
      <c r="H157" s="81"/>
      <c r="I157" s="81"/>
      <c r="J157" s="98" t="s">
        <v>177</v>
      </c>
      <c r="K157" s="99"/>
      <c r="L157" s="99"/>
      <c r="M157" s="99"/>
      <c r="N157" s="99"/>
      <c r="O157" s="99"/>
      <c r="P157" s="100" t="s">
        <v>25</v>
      </c>
      <c r="Q157" s="100"/>
      <c r="R157" s="100"/>
      <c r="S157" s="100"/>
      <c r="T157" s="100"/>
      <c r="U157" s="100"/>
      <c r="V157" s="100"/>
      <c r="W157" s="100"/>
      <c r="X157" s="100"/>
      <c r="Y157" s="80" t="s">
        <v>176</v>
      </c>
      <c r="Z157" s="101"/>
      <c r="AA157" s="101"/>
      <c r="AB157" s="101"/>
      <c r="AC157" s="98" t="s">
        <v>203</v>
      </c>
      <c r="AD157" s="98"/>
      <c r="AE157" s="98"/>
      <c r="AF157" s="98"/>
      <c r="AG157" s="98"/>
      <c r="AH157" s="80" t="s">
        <v>216</v>
      </c>
      <c r="AI157" s="81"/>
      <c r="AJ157" s="81"/>
      <c r="AK157" s="81"/>
      <c r="AL157" s="81" t="s">
        <v>19</v>
      </c>
      <c r="AM157" s="81"/>
      <c r="AN157" s="81"/>
      <c r="AO157" s="82"/>
      <c r="AP157" s="83" t="s">
        <v>178</v>
      </c>
      <c r="AQ157" s="83"/>
      <c r="AR157" s="83"/>
      <c r="AS157" s="83"/>
      <c r="AT157" s="83"/>
      <c r="AU157" s="83"/>
      <c r="AV157" s="83"/>
      <c r="AW157" s="83"/>
      <c r="AX157" s="83"/>
      <c r="AY157">
        <f>$AY$155</f>
        <v>1</v>
      </c>
    </row>
    <row r="158" spans="1:51" ht="72" customHeight="1" x14ac:dyDescent="0.15">
      <c r="A158" s="84">
        <v>1</v>
      </c>
      <c r="B158" s="84">
        <v>1</v>
      </c>
      <c r="C158" s="85" t="s">
        <v>630</v>
      </c>
      <c r="D158" s="86"/>
      <c r="E158" s="86"/>
      <c r="F158" s="86"/>
      <c r="G158" s="86"/>
      <c r="H158" s="86"/>
      <c r="I158" s="86"/>
      <c r="J158" s="87">
        <v>3013301015869</v>
      </c>
      <c r="K158" s="88"/>
      <c r="L158" s="88"/>
      <c r="M158" s="88"/>
      <c r="N158" s="88"/>
      <c r="O158" s="88"/>
      <c r="P158" s="89" t="s">
        <v>601</v>
      </c>
      <c r="Q158" s="90"/>
      <c r="R158" s="90"/>
      <c r="S158" s="90"/>
      <c r="T158" s="90"/>
      <c r="U158" s="90"/>
      <c r="V158" s="90"/>
      <c r="W158" s="90"/>
      <c r="X158" s="90"/>
      <c r="Y158" s="91">
        <v>8</v>
      </c>
      <c r="Z158" s="92"/>
      <c r="AA158" s="92"/>
      <c r="AB158" s="93"/>
      <c r="AC158" s="94" t="s">
        <v>217</v>
      </c>
      <c r="AD158" s="95"/>
      <c r="AE158" s="95"/>
      <c r="AF158" s="95"/>
      <c r="AG158" s="95"/>
      <c r="AH158" s="96">
        <v>1</v>
      </c>
      <c r="AI158" s="97"/>
      <c r="AJ158" s="97"/>
      <c r="AK158" s="97"/>
      <c r="AL158" s="76" t="s">
        <v>562</v>
      </c>
      <c r="AM158" s="77"/>
      <c r="AN158" s="77"/>
      <c r="AO158" s="78"/>
      <c r="AP158" s="79" t="s">
        <v>599</v>
      </c>
      <c r="AQ158" s="79"/>
      <c r="AR158" s="79"/>
      <c r="AS158" s="79"/>
      <c r="AT158" s="79"/>
      <c r="AU158" s="79"/>
      <c r="AV158" s="79"/>
      <c r="AW158" s="79"/>
      <c r="AX158" s="79"/>
      <c r="AY158">
        <f>$AY$155</f>
        <v>1</v>
      </c>
    </row>
  </sheetData>
  <sheetProtection formatRows="0"/>
  <dataConsolidate link="1"/>
  <mergeCells count="693">
    <mergeCell ref="AV101:AW101"/>
    <mergeCell ref="C76:D76"/>
    <mergeCell ref="E76:G76"/>
    <mergeCell ref="H76:I76"/>
    <mergeCell ref="M79:N79"/>
    <mergeCell ref="C75:D75"/>
    <mergeCell ref="E75:G75"/>
    <mergeCell ref="H75:I75"/>
    <mergeCell ref="J75:L75"/>
    <mergeCell ref="M75:N75"/>
    <mergeCell ref="O75:AF75"/>
    <mergeCell ref="O76:AF76"/>
    <mergeCell ref="O77:AF77"/>
    <mergeCell ref="O78:AF78"/>
    <mergeCell ref="O79:AF79"/>
    <mergeCell ref="J76:L76"/>
    <mergeCell ref="M76:N76"/>
    <mergeCell ref="A82:AX82"/>
    <mergeCell ref="A83:AX83"/>
    <mergeCell ref="A84:AX84"/>
    <mergeCell ref="A85:E85"/>
    <mergeCell ref="F85:AX85"/>
    <mergeCell ref="A86:AX86"/>
    <mergeCell ref="A80:B81"/>
    <mergeCell ref="C80:F80"/>
    <mergeCell ref="G80:AX80"/>
    <mergeCell ref="C81:F81"/>
    <mergeCell ref="G81:AX81"/>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9:F9"/>
    <mergeCell ref="G9:AX9"/>
    <mergeCell ref="AE5:AP5"/>
    <mergeCell ref="AQ5:AX5"/>
    <mergeCell ref="A6:F6"/>
    <mergeCell ref="G6:AX6"/>
    <mergeCell ref="A7:F7"/>
    <mergeCell ref="G7:X7"/>
    <mergeCell ref="Y7:AD7"/>
    <mergeCell ref="AE7:AX7"/>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G31:X32"/>
    <mergeCell ref="AE31:AH31"/>
    <mergeCell ref="AI31:AL31"/>
    <mergeCell ref="AM31:AP31"/>
    <mergeCell ref="AQ31:AX31"/>
    <mergeCell ref="Y32:AA32"/>
    <mergeCell ref="AB41:AD41"/>
    <mergeCell ref="AE41:AH41"/>
    <mergeCell ref="A40:F40"/>
    <mergeCell ref="G40:AX40"/>
    <mergeCell ref="A41:F43"/>
    <mergeCell ref="G41:O41"/>
    <mergeCell ref="P41:X41"/>
    <mergeCell ref="Y41:AA41"/>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44:AP44"/>
    <mergeCell ref="AQ44:AX44"/>
    <mergeCell ref="AM30:AP30"/>
    <mergeCell ref="AQ30:AX30"/>
    <mergeCell ref="Y31:AA31"/>
    <mergeCell ref="AB31:AD31"/>
    <mergeCell ref="AI43:AL43"/>
    <mergeCell ref="AM43:AP43"/>
    <mergeCell ref="AQ43:AT43"/>
    <mergeCell ref="AU43:AX43"/>
    <mergeCell ref="AI41:AL41"/>
    <mergeCell ref="AM41:AP41"/>
    <mergeCell ref="AQ41:AT41"/>
    <mergeCell ref="AU41:AX41"/>
    <mergeCell ref="AI42:AL42"/>
    <mergeCell ref="AM32:AP32"/>
    <mergeCell ref="AQ32:AX32"/>
    <mergeCell ref="AQ34:AR34"/>
    <mergeCell ref="AS34:AT34"/>
    <mergeCell ref="AU34:AV34"/>
    <mergeCell ref="A27:F29"/>
    <mergeCell ref="G27:O27"/>
    <mergeCell ref="P27:X27"/>
    <mergeCell ref="Y27:AA27"/>
    <mergeCell ref="AB27:AD27"/>
    <mergeCell ref="AE27:AH27"/>
    <mergeCell ref="Y43:AA43"/>
    <mergeCell ref="AB43:AD43"/>
    <mergeCell ref="AE43:AH43"/>
    <mergeCell ref="G42:O43"/>
    <mergeCell ref="P42:X43"/>
    <mergeCell ref="Y42:AA42"/>
    <mergeCell ref="AB42:AD42"/>
    <mergeCell ref="AE42:AH42"/>
    <mergeCell ref="A30:F32"/>
    <mergeCell ref="G30:X30"/>
    <mergeCell ref="Y30:AA30"/>
    <mergeCell ref="AB30:AD30"/>
    <mergeCell ref="AE30:AH30"/>
    <mergeCell ref="A33:F37"/>
    <mergeCell ref="G33:O34"/>
    <mergeCell ref="P33:X34"/>
    <mergeCell ref="Y33:AA34"/>
    <mergeCell ref="Y36:AA36"/>
    <mergeCell ref="A44:F46"/>
    <mergeCell ref="G44:X44"/>
    <mergeCell ref="Y44:AA44"/>
    <mergeCell ref="AB44:AD44"/>
    <mergeCell ref="AE44:AH44"/>
    <mergeCell ref="AI44:AL44"/>
    <mergeCell ref="AB50:AD50"/>
    <mergeCell ref="AE50:AH50"/>
    <mergeCell ref="AI50:AL50"/>
    <mergeCell ref="AE47:AH48"/>
    <mergeCell ref="AI47:AL48"/>
    <mergeCell ref="AI30:AL30"/>
    <mergeCell ref="AB32:AD32"/>
    <mergeCell ref="AE32:AH32"/>
    <mergeCell ref="AI32:AL32"/>
    <mergeCell ref="AM42:AP42"/>
    <mergeCell ref="AQ42:AT42"/>
    <mergeCell ref="AU42:AX42"/>
    <mergeCell ref="AQ33:AT33"/>
    <mergeCell ref="AU33:AX33"/>
    <mergeCell ref="AB33:AD34"/>
    <mergeCell ref="AE33:AH34"/>
    <mergeCell ref="AI33:AL34"/>
    <mergeCell ref="AM33:AP34"/>
    <mergeCell ref="AM35:AP35"/>
    <mergeCell ref="AQ35:AT35"/>
    <mergeCell ref="AU35:AX35"/>
    <mergeCell ref="AB36:AD36"/>
    <mergeCell ref="AE36:AH36"/>
    <mergeCell ref="AI37:AL37"/>
    <mergeCell ref="AM36:AP36"/>
    <mergeCell ref="AQ36:AT36"/>
    <mergeCell ref="AM47:AP48"/>
    <mergeCell ref="AQ47:AT47"/>
    <mergeCell ref="AU47:AX47"/>
    <mergeCell ref="AQ48:AR48"/>
    <mergeCell ref="AS48:AT48"/>
    <mergeCell ref="AU48:AV48"/>
    <mergeCell ref="AW48:AX48"/>
    <mergeCell ref="AM37:AP37"/>
    <mergeCell ref="AQ37:AT37"/>
    <mergeCell ref="AU37:AX37"/>
    <mergeCell ref="A38:F39"/>
    <mergeCell ref="G38:AX39"/>
    <mergeCell ref="A47:F51"/>
    <mergeCell ref="G47:O48"/>
    <mergeCell ref="P47:X48"/>
    <mergeCell ref="Y47:AA48"/>
    <mergeCell ref="AB47:AD48"/>
    <mergeCell ref="AQ45:AX45"/>
    <mergeCell ref="Y46:AA46"/>
    <mergeCell ref="AB46:AD46"/>
    <mergeCell ref="AE46:AH46"/>
    <mergeCell ref="AI46:AL46"/>
    <mergeCell ref="AM46:AP46"/>
    <mergeCell ref="AQ46:AX46"/>
    <mergeCell ref="G45:X46"/>
    <mergeCell ref="Y45:AA45"/>
    <mergeCell ref="AB45:AD45"/>
    <mergeCell ref="AE45:AH45"/>
    <mergeCell ref="AI45:AL45"/>
    <mergeCell ref="AM45:AP45"/>
    <mergeCell ref="AM49:AP49"/>
    <mergeCell ref="AQ49:AT49"/>
    <mergeCell ref="AU49:AX49"/>
    <mergeCell ref="Y50:AA50"/>
    <mergeCell ref="AM50:AP50"/>
    <mergeCell ref="AQ50:AT50"/>
    <mergeCell ref="AU50:AX50"/>
    <mergeCell ref="G49:O51"/>
    <mergeCell ref="P49:X51"/>
    <mergeCell ref="Y51:AA51"/>
    <mergeCell ref="AB51:AD51"/>
    <mergeCell ref="AE51:AH51"/>
    <mergeCell ref="AI51:AL51"/>
    <mergeCell ref="AM51:AP51"/>
    <mergeCell ref="AQ51:AT51"/>
    <mergeCell ref="AU51:AX51"/>
    <mergeCell ref="Y49:AA49"/>
    <mergeCell ref="AB49:AD49"/>
    <mergeCell ref="AE49:AH49"/>
    <mergeCell ref="AI49:AL49"/>
    <mergeCell ref="A52:F53"/>
    <mergeCell ref="G52:AX53"/>
    <mergeCell ref="A54:AX54"/>
    <mergeCell ref="C55:AC55"/>
    <mergeCell ref="AD55:AF55"/>
    <mergeCell ref="AG55:AX55"/>
    <mergeCell ref="A59:B68"/>
    <mergeCell ref="C59:AC59"/>
    <mergeCell ref="AD59:AF59"/>
    <mergeCell ref="AG59:AX61"/>
    <mergeCell ref="C60:D61"/>
    <mergeCell ref="E60:AC60"/>
    <mergeCell ref="AD60:AF60"/>
    <mergeCell ref="E61:AC61"/>
    <mergeCell ref="AD61:AF61"/>
    <mergeCell ref="C62:AC62"/>
    <mergeCell ref="A56:B58"/>
    <mergeCell ref="C56:AC56"/>
    <mergeCell ref="AD56:AF56"/>
    <mergeCell ref="AG56:AX56"/>
    <mergeCell ref="C57:AC57"/>
    <mergeCell ref="AD57:AF57"/>
    <mergeCell ref="AG57:AX57"/>
    <mergeCell ref="C58:AC58"/>
    <mergeCell ref="AD58:AF58"/>
    <mergeCell ref="AG58:AX58"/>
    <mergeCell ref="C67:AC67"/>
    <mergeCell ref="AD67:AF67"/>
    <mergeCell ref="AG67:AX67"/>
    <mergeCell ref="C68:AC68"/>
    <mergeCell ref="AD68:AF68"/>
    <mergeCell ref="AG68:AX68"/>
    <mergeCell ref="C65:AC65"/>
    <mergeCell ref="AD65:AF65"/>
    <mergeCell ref="AG65:AX65"/>
    <mergeCell ref="C66:AC66"/>
    <mergeCell ref="AD66:AF66"/>
    <mergeCell ref="AG66:AX66"/>
    <mergeCell ref="AD62:AF62"/>
    <mergeCell ref="AG62:AX62"/>
    <mergeCell ref="C63:AC63"/>
    <mergeCell ref="AD63:AF63"/>
    <mergeCell ref="AG63:AX63"/>
    <mergeCell ref="C64:AC64"/>
    <mergeCell ref="AD64:AF64"/>
    <mergeCell ref="AG64:AX64"/>
    <mergeCell ref="AG72:AX72"/>
    <mergeCell ref="A69:B72"/>
    <mergeCell ref="C69:AC69"/>
    <mergeCell ref="AD69:AF69"/>
    <mergeCell ref="AG69:AX69"/>
    <mergeCell ref="C70:AC70"/>
    <mergeCell ref="AD70:AF70"/>
    <mergeCell ref="AG70:AX70"/>
    <mergeCell ref="C71:AC71"/>
    <mergeCell ref="AD71:AF71"/>
    <mergeCell ref="AG71:AX71"/>
    <mergeCell ref="C72:AC72"/>
    <mergeCell ref="AD72:AF72"/>
    <mergeCell ref="A73:B79"/>
    <mergeCell ref="C73:AC73"/>
    <mergeCell ref="AD73:AF73"/>
    <mergeCell ref="AG73:AX79"/>
    <mergeCell ref="J77:L77"/>
    <mergeCell ref="M77:N77"/>
    <mergeCell ref="C78:D78"/>
    <mergeCell ref="E78:G78"/>
    <mergeCell ref="H78:I78"/>
    <mergeCell ref="J78:L78"/>
    <mergeCell ref="M78:N78"/>
    <mergeCell ref="C79:D79"/>
    <mergeCell ref="E79:G79"/>
    <mergeCell ref="H79:I79"/>
    <mergeCell ref="J79:L79"/>
    <mergeCell ref="O74:AF74"/>
    <mergeCell ref="C74:N74"/>
    <mergeCell ref="C77:D77"/>
    <mergeCell ref="E77:G77"/>
    <mergeCell ref="H77:I77"/>
    <mergeCell ref="E92:P92"/>
    <mergeCell ref="Q92:AB92"/>
    <mergeCell ref="AC92:AN92"/>
    <mergeCell ref="AO92:AX92"/>
    <mergeCell ref="A93:D93"/>
    <mergeCell ref="E93:P93"/>
    <mergeCell ref="Q93:AB93"/>
    <mergeCell ref="AC93:AN93"/>
    <mergeCell ref="AO93:AX93"/>
    <mergeCell ref="A92:D92"/>
    <mergeCell ref="A87:E87"/>
    <mergeCell ref="F87:AX87"/>
    <mergeCell ref="A88:AX88"/>
    <mergeCell ref="A89:AX89"/>
    <mergeCell ref="A90:AX90"/>
    <mergeCell ref="A91:D91"/>
    <mergeCell ref="E91:P91"/>
    <mergeCell ref="Q91:AB91"/>
    <mergeCell ref="AC91:AN91"/>
    <mergeCell ref="AO91:AX91"/>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AO97:AX97"/>
    <mergeCell ref="AA99:AB99"/>
    <mergeCell ref="AC99:AE99"/>
    <mergeCell ref="AG99:AH99"/>
    <mergeCell ref="AJ99:AK99"/>
    <mergeCell ref="AM99:AN99"/>
    <mergeCell ref="AO99:AP99"/>
    <mergeCell ref="AR99:AS99"/>
    <mergeCell ref="AU99:AV99"/>
    <mergeCell ref="A94:D94"/>
    <mergeCell ref="E94:P94"/>
    <mergeCell ref="Q94:AB94"/>
    <mergeCell ref="AC94:AN94"/>
    <mergeCell ref="AO94:AX94"/>
    <mergeCell ref="A95:D95"/>
    <mergeCell ref="E95:P95"/>
    <mergeCell ref="Q95:AB95"/>
    <mergeCell ref="AC95:AN95"/>
    <mergeCell ref="AO95:AX95"/>
    <mergeCell ref="A102:F119"/>
    <mergeCell ref="A120:F145"/>
    <mergeCell ref="G120:AB120"/>
    <mergeCell ref="AC120:AX120"/>
    <mergeCell ref="G121:K121"/>
    <mergeCell ref="L121:X121"/>
    <mergeCell ref="AA101:AB10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Y121:AB121"/>
    <mergeCell ref="AC121:AG121"/>
    <mergeCell ref="AH121:AT121"/>
    <mergeCell ref="X101:Z101"/>
    <mergeCell ref="AJ101:AL101"/>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Q100:S100"/>
    <mergeCell ref="L101:N101"/>
    <mergeCell ref="E101:F101"/>
    <mergeCell ref="G101:I101"/>
    <mergeCell ref="J101:K101"/>
    <mergeCell ref="Q101:R101"/>
    <mergeCell ref="S101:U101"/>
    <mergeCell ref="AM101:AN101"/>
    <mergeCell ref="AO101:AP101"/>
    <mergeCell ref="AT101:AU10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L153:AO153"/>
    <mergeCell ref="AP153:AX153"/>
    <mergeCell ref="A154:B154"/>
    <mergeCell ref="C154:I154"/>
    <mergeCell ref="J154:O154"/>
    <mergeCell ref="P154:X154"/>
    <mergeCell ref="Y154:AB154"/>
    <mergeCell ref="AC154:AG154"/>
    <mergeCell ref="AH154:AK154"/>
    <mergeCell ref="AL154:AO154"/>
    <mergeCell ref="A153:B153"/>
    <mergeCell ref="C153:I153"/>
    <mergeCell ref="J153:O153"/>
    <mergeCell ref="P153:X153"/>
    <mergeCell ref="Y153:AB153"/>
    <mergeCell ref="AC153:AG153"/>
    <mergeCell ref="AH153:AK153"/>
    <mergeCell ref="AP154:AX154"/>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V101:W101"/>
    <mergeCell ref="AC101:AD101"/>
    <mergeCell ref="AE101:AG101"/>
    <mergeCell ref="AH101:AI101"/>
    <mergeCell ref="AQ101:AS101"/>
    <mergeCell ref="E99:G99"/>
    <mergeCell ref="I99:J99"/>
    <mergeCell ref="L99:M99"/>
    <mergeCell ref="O99:P99"/>
    <mergeCell ref="Q99:S99"/>
    <mergeCell ref="U99:V99"/>
    <mergeCell ref="X99:Y99"/>
    <mergeCell ref="AM100:AN100"/>
    <mergeCell ref="AO100:AP100"/>
    <mergeCell ref="AR100:AS100"/>
  </mergeCells>
  <phoneticPr fontId="5"/>
  <conditionalFormatting sqref="P14:AQ14">
    <cfRule type="expression" dxfId="175" priority="947">
      <formula>IF(RIGHT(TEXT(P14,"0.#"),1)=".",FALSE,TRUE)</formula>
    </cfRule>
    <cfRule type="expression" dxfId="174" priority="948">
      <formula>IF(RIGHT(TEXT(P14,"0.#"),1)=".",TRUE,FALSE)</formula>
    </cfRule>
  </conditionalFormatting>
  <conditionalFormatting sqref="P18:AX18">
    <cfRule type="expression" dxfId="173" priority="945">
      <formula>IF(RIGHT(TEXT(P18,"0.#"),1)=".",FALSE,TRUE)</formula>
    </cfRule>
    <cfRule type="expression" dxfId="172" priority="946">
      <formula>IF(RIGHT(TEXT(P18,"0.#"),1)=".",TRUE,FALSE)</formula>
    </cfRule>
  </conditionalFormatting>
  <conditionalFormatting sqref="Y132">
    <cfRule type="expression" dxfId="171" priority="941">
      <formula>IF(RIGHT(TEXT(Y132,"0.#"),1)=".",FALSE,TRUE)</formula>
    </cfRule>
    <cfRule type="expression" dxfId="170" priority="942">
      <formula>IF(RIGHT(TEXT(Y132,"0.#"),1)=".",TRUE,FALSE)</formula>
    </cfRule>
  </conditionalFormatting>
  <conditionalFormatting sqref="Y137:Y144">
    <cfRule type="expression" dxfId="169" priority="921">
      <formula>IF(RIGHT(TEXT(Y137,"0.#"),1)=".",FALSE,TRUE)</formula>
    </cfRule>
    <cfRule type="expression" dxfId="168" priority="922">
      <formula>IF(RIGHT(TEXT(Y137,"0.#"),1)=".",TRUE,FALSE)</formula>
    </cfRule>
  </conditionalFormatting>
  <conditionalFormatting sqref="P16:AQ17 P15:AX15 P13:AX13">
    <cfRule type="expression" dxfId="167" priority="939">
      <formula>IF(RIGHT(TEXT(P13,"0.#"),1)=".",FALSE,TRUE)</formula>
    </cfRule>
    <cfRule type="expression" dxfId="166" priority="940">
      <formula>IF(RIGHT(TEXT(P13,"0.#"),1)=".",TRUE,FALSE)</formula>
    </cfRule>
  </conditionalFormatting>
  <conditionalFormatting sqref="P19:AJ19">
    <cfRule type="expression" dxfId="165" priority="937">
      <formula>IF(RIGHT(TEXT(P19,"0.#"),1)=".",FALSE,TRUE)</formula>
    </cfRule>
    <cfRule type="expression" dxfId="164" priority="938">
      <formula>IF(RIGHT(TEXT(P19,"0.#"),1)=".",TRUE,FALSE)</formula>
    </cfRule>
  </conditionalFormatting>
  <conditionalFormatting sqref="AE28 AQ28">
    <cfRule type="expression" dxfId="163" priority="935">
      <formula>IF(RIGHT(TEXT(AE28,"0.#"),1)=".",FALSE,TRUE)</formula>
    </cfRule>
    <cfRule type="expression" dxfId="162" priority="936">
      <formula>IF(RIGHT(TEXT(AE28,"0.#"),1)=".",TRUE,FALSE)</formula>
    </cfRule>
  </conditionalFormatting>
  <conditionalFormatting sqref="Y125:Y131">
    <cfRule type="expression" dxfId="161" priority="933">
      <formula>IF(RIGHT(TEXT(Y125,"0.#"),1)=".",FALSE,TRUE)</formula>
    </cfRule>
    <cfRule type="expression" dxfId="160" priority="934">
      <formula>IF(RIGHT(TEXT(Y125,"0.#"),1)=".",TRUE,FALSE)</formula>
    </cfRule>
  </conditionalFormatting>
  <conditionalFormatting sqref="AU123">
    <cfRule type="expression" dxfId="159" priority="931">
      <formula>IF(RIGHT(TEXT(AU123,"0.#"),1)=".",FALSE,TRUE)</formula>
    </cfRule>
    <cfRule type="expression" dxfId="158" priority="932">
      <formula>IF(RIGHT(TEXT(AU123,"0.#"),1)=".",TRUE,FALSE)</formula>
    </cfRule>
  </conditionalFormatting>
  <conditionalFormatting sqref="AU132">
    <cfRule type="expression" dxfId="157" priority="929">
      <formula>IF(RIGHT(TEXT(AU132,"0.#"),1)=".",FALSE,TRUE)</formula>
    </cfRule>
    <cfRule type="expression" dxfId="156" priority="930">
      <formula>IF(RIGHT(TEXT(AU132,"0.#"),1)=".",TRUE,FALSE)</formula>
    </cfRule>
  </conditionalFormatting>
  <conditionalFormatting sqref="AU124:AU131">
    <cfRule type="expression" dxfId="155" priority="927">
      <formula>IF(RIGHT(TEXT(AU124,"0.#"),1)=".",FALSE,TRUE)</formula>
    </cfRule>
    <cfRule type="expression" dxfId="154" priority="928">
      <formula>IF(RIGHT(TEXT(AU124,"0.#"),1)=".",TRUE,FALSE)</formula>
    </cfRule>
  </conditionalFormatting>
  <conditionalFormatting sqref="Y136">
    <cfRule type="expression" dxfId="153" priority="925">
      <formula>IF(RIGHT(TEXT(Y136,"0.#"),1)=".",FALSE,TRUE)</formula>
    </cfRule>
    <cfRule type="expression" dxfId="152" priority="926">
      <formula>IF(RIGHT(TEXT(Y136,"0.#"),1)=".",TRUE,FALSE)</formula>
    </cfRule>
  </conditionalFormatting>
  <conditionalFormatting sqref="Y145">
    <cfRule type="expression" dxfId="151" priority="923">
      <formula>IF(RIGHT(TEXT(Y145,"0.#"),1)=".",FALSE,TRUE)</formula>
    </cfRule>
    <cfRule type="expression" dxfId="150" priority="924">
      <formula>IF(RIGHT(TEXT(Y145,"0.#"),1)=".",TRUE,FALSE)</formula>
    </cfRule>
  </conditionalFormatting>
  <conditionalFormatting sqref="AU136">
    <cfRule type="expression" dxfId="149" priority="919">
      <formula>IF(RIGHT(TEXT(AU136,"0.#"),1)=".",FALSE,TRUE)</formula>
    </cfRule>
    <cfRule type="expression" dxfId="148" priority="920">
      <formula>IF(RIGHT(TEXT(AU136,"0.#"),1)=".",TRUE,FALSE)</formula>
    </cfRule>
  </conditionalFormatting>
  <conditionalFormatting sqref="AU145">
    <cfRule type="expression" dxfId="147" priority="917">
      <formula>IF(RIGHT(TEXT(AU145,"0.#"),1)=".",FALSE,TRUE)</formula>
    </cfRule>
    <cfRule type="expression" dxfId="146" priority="918">
      <formula>IF(RIGHT(TEXT(AU145,"0.#"),1)=".",TRUE,FALSE)</formula>
    </cfRule>
  </conditionalFormatting>
  <conditionalFormatting sqref="AU137:AU144 AU135">
    <cfRule type="expression" dxfId="145" priority="915">
      <formula>IF(RIGHT(TEXT(AU135,"0.#"),1)=".",FALSE,TRUE)</formula>
    </cfRule>
    <cfRule type="expression" dxfId="144" priority="916">
      <formula>IF(RIGHT(TEXT(AU135,"0.#"),1)=".",TRUE,FALSE)</formula>
    </cfRule>
  </conditionalFormatting>
  <conditionalFormatting sqref="AI28">
    <cfRule type="expression" dxfId="143" priority="913">
      <formula>IF(RIGHT(TEXT(AI28,"0.#"),1)=".",FALSE,TRUE)</formula>
    </cfRule>
    <cfRule type="expression" dxfId="142" priority="914">
      <formula>IF(RIGHT(TEXT(AI28,"0.#"),1)=".",TRUE,FALSE)</formula>
    </cfRule>
  </conditionalFormatting>
  <conditionalFormatting sqref="AM28">
    <cfRule type="expression" dxfId="141" priority="911">
      <formula>IF(RIGHT(TEXT(AM28,"0.#"),1)=".",FALSE,TRUE)</formula>
    </cfRule>
    <cfRule type="expression" dxfId="140" priority="912">
      <formula>IF(RIGHT(TEXT(AM28,"0.#"),1)=".",TRUE,FALSE)</formula>
    </cfRule>
  </conditionalFormatting>
  <conditionalFormatting sqref="AE29">
    <cfRule type="expression" dxfId="139" priority="909">
      <formula>IF(RIGHT(TEXT(AE29,"0.#"),1)=".",FALSE,TRUE)</formula>
    </cfRule>
    <cfRule type="expression" dxfId="138" priority="910">
      <formula>IF(RIGHT(TEXT(AE29,"0.#"),1)=".",TRUE,FALSE)</formula>
    </cfRule>
  </conditionalFormatting>
  <conditionalFormatting sqref="AI29">
    <cfRule type="expression" dxfId="137" priority="907">
      <formula>IF(RIGHT(TEXT(AI29,"0.#"),1)=".",FALSE,TRUE)</formula>
    </cfRule>
    <cfRule type="expression" dxfId="136" priority="908">
      <formula>IF(RIGHT(TEXT(AI29,"0.#"),1)=".",TRUE,FALSE)</formula>
    </cfRule>
  </conditionalFormatting>
  <conditionalFormatting sqref="AM29">
    <cfRule type="expression" dxfId="135" priority="905">
      <formula>IF(RIGHT(TEXT(AM29,"0.#"),1)=".",FALSE,TRUE)</formula>
    </cfRule>
    <cfRule type="expression" dxfId="134" priority="906">
      <formula>IF(RIGHT(TEXT(AM29,"0.#"),1)=".",TRUE,FALSE)</formula>
    </cfRule>
  </conditionalFormatting>
  <conditionalFormatting sqref="AQ29">
    <cfRule type="expression" dxfId="133" priority="903">
      <formula>IF(RIGHT(TEXT(AQ29,"0.#"),1)=".",FALSE,TRUE)</formula>
    </cfRule>
    <cfRule type="expression" dxfId="132" priority="904">
      <formula>IF(RIGHT(TEXT(AQ29,"0.#"),1)=".",TRUE,FALSE)</formula>
    </cfRule>
  </conditionalFormatting>
  <conditionalFormatting sqref="W23">
    <cfRule type="expression" dxfId="131" priority="861">
      <formula>IF(RIGHT(TEXT(W23,"0.#"),1)=".",FALSE,TRUE)</formula>
    </cfRule>
    <cfRule type="expression" dxfId="130" priority="862">
      <formula>IF(RIGHT(TEXT(W23,"0.#"),1)=".",TRUE,FALSE)</formula>
    </cfRule>
  </conditionalFormatting>
  <conditionalFormatting sqref="W24">
    <cfRule type="expression" dxfId="129" priority="859">
      <formula>IF(RIGHT(TEXT(W24,"0.#"),1)=".",FALSE,TRUE)</formula>
    </cfRule>
    <cfRule type="expression" dxfId="128" priority="860">
      <formula>IF(RIGHT(TEXT(W24,"0.#"),1)=".",TRUE,FALSE)</formula>
    </cfRule>
  </conditionalFormatting>
  <conditionalFormatting sqref="P23">
    <cfRule type="expression" dxfId="127" priority="855">
      <formula>IF(RIGHT(TEXT(P23,"0.#"),1)=".",FALSE,TRUE)</formula>
    </cfRule>
    <cfRule type="expression" dxfId="126" priority="856">
      <formula>IF(RIGHT(TEXT(P23,"0.#"),1)=".",TRUE,FALSE)</formula>
    </cfRule>
  </conditionalFormatting>
  <conditionalFormatting sqref="P24">
    <cfRule type="expression" dxfId="125" priority="853">
      <formula>IF(RIGHT(TEXT(P24,"0.#"),1)=".",FALSE,TRUE)</formula>
    </cfRule>
    <cfRule type="expression" dxfId="124" priority="854">
      <formula>IF(RIGHT(TEXT(P24,"0.#"),1)=".",TRUE,FALSE)</formula>
    </cfRule>
  </conditionalFormatting>
  <conditionalFormatting sqref="AU29">
    <cfRule type="expression" dxfId="123" priority="719">
      <formula>IF(RIGHT(TEXT(AU29,"0.#"),1)=".",FALSE,TRUE)</formula>
    </cfRule>
    <cfRule type="expression" dxfId="122" priority="720">
      <formula>IF(RIGHT(TEXT(AU29,"0.#"),1)=".",TRUE,FALSE)</formula>
    </cfRule>
  </conditionalFormatting>
  <conditionalFormatting sqref="AU28">
    <cfRule type="expression" dxfId="121" priority="721">
      <formula>IF(RIGHT(TEXT(AU28,"0.#"),1)=".",FALSE,TRUE)</formula>
    </cfRule>
    <cfRule type="expression" dxfId="120" priority="722">
      <formula>IF(RIGHT(TEXT(AU28,"0.#"),1)=".",TRUE,FALSE)</formula>
    </cfRule>
  </conditionalFormatting>
  <conditionalFormatting sqref="P25:AC25">
    <cfRule type="expression" dxfId="119" priority="717">
      <formula>IF(RIGHT(TEXT(P25,"0.#"),1)=".",FALSE,TRUE)</formula>
    </cfRule>
    <cfRule type="expression" dxfId="118" priority="718">
      <formula>IF(RIGHT(TEXT(P25,"0.#"),1)=".",TRUE,FALSE)</formula>
    </cfRule>
  </conditionalFormatting>
  <conditionalFormatting sqref="AM37">
    <cfRule type="expression" dxfId="117" priority="699">
      <formula>IF(RIGHT(TEXT(AM37,"0.#"),1)=".",FALSE,TRUE)</formula>
    </cfRule>
    <cfRule type="expression" dxfId="116" priority="700">
      <formula>IF(RIGHT(TEXT(AM37,"0.#"),1)=".",TRUE,FALSE)</formula>
    </cfRule>
  </conditionalFormatting>
  <conditionalFormatting sqref="AM36">
    <cfRule type="expression" dxfId="115" priority="701">
      <formula>IF(RIGHT(TEXT(AM36,"0.#"),1)=".",FALSE,TRUE)</formula>
    </cfRule>
    <cfRule type="expression" dxfId="114" priority="702">
      <formula>IF(RIGHT(TEXT(AM36,"0.#"),1)=".",TRUE,FALSE)</formula>
    </cfRule>
  </conditionalFormatting>
  <conditionalFormatting sqref="AE35">
    <cfRule type="expression" dxfId="113" priority="715">
      <formula>IF(RIGHT(TEXT(AE35,"0.#"),1)=".",FALSE,TRUE)</formula>
    </cfRule>
    <cfRule type="expression" dxfId="112" priority="716">
      <formula>IF(RIGHT(TEXT(AE35,"0.#"),1)=".",TRUE,FALSE)</formula>
    </cfRule>
  </conditionalFormatting>
  <conditionalFormatting sqref="AQ35:AQ37">
    <cfRule type="expression" dxfId="111" priority="697">
      <formula>IF(RIGHT(TEXT(AQ35,"0.#"),1)=".",FALSE,TRUE)</formula>
    </cfRule>
    <cfRule type="expression" dxfId="110" priority="698">
      <formula>IF(RIGHT(TEXT(AQ35,"0.#"),1)=".",TRUE,FALSE)</formula>
    </cfRule>
  </conditionalFormatting>
  <conditionalFormatting sqref="AU35 AU37">
    <cfRule type="expression" dxfId="109" priority="695">
      <formula>IF(RIGHT(TEXT(AU35,"0.#"),1)=".",FALSE,TRUE)</formula>
    </cfRule>
    <cfRule type="expression" dxfId="108" priority="696">
      <formula>IF(RIGHT(TEXT(AU35,"0.#"),1)=".",TRUE,FALSE)</formula>
    </cfRule>
  </conditionalFormatting>
  <conditionalFormatting sqref="AI37">
    <cfRule type="expression" dxfId="107" priority="709">
      <formula>IF(RIGHT(TEXT(AI37,"0.#"),1)=".",FALSE,TRUE)</formula>
    </cfRule>
    <cfRule type="expression" dxfId="106" priority="710">
      <formula>IF(RIGHT(TEXT(AI37,"0.#"),1)=".",TRUE,FALSE)</formula>
    </cfRule>
  </conditionalFormatting>
  <conditionalFormatting sqref="AE36">
    <cfRule type="expression" dxfId="105" priority="713">
      <formula>IF(RIGHT(TEXT(AE36,"0.#"),1)=".",FALSE,TRUE)</formula>
    </cfRule>
    <cfRule type="expression" dxfId="104" priority="714">
      <formula>IF(RIGHT(TEXT(AE36,"0.#"),1)=".",TRUE,FALSE)</formula>
    </cfRule>
  </conditionalFormatting>
  <conditionalFormatting sqref="AE37">
    <cfRule type="expression" dxfId="103" priority="711">
      <formula>IF(RIGHT(TEXT(AE37,"0.#"),1)=".",FALSE,TRUE)</formula>
    </cfRule>
    <cfRule type="expression" dxfId="102" priority="712">
      <formula>IF(RIGHT(TEXT(AE37,"0.#"),1)=".",TRUE,FALSE)</formula>
    </cfRule>
  </conditionalFormatting>
  <conditionalFormatting sqref="AM35">
    <cfRule type="expression" dxfId="101" priority="703">
      <formula>IF(RIGHT(TEXT(AM35,"0.#"),1)=".",FALSE,TRUE)</formula>
    </cfRule>
    <cfRule type="expression" dxfId="100" priority="704">
      <formula>IF(RIGHT(TEXT(AM35,"0.#"),1)=".",TRUE,FALSE)</formula>
    </cfRule>
  </conditionalFormatting>
  <conditionalFormatting sqref="AI35">
    <cfRule type="expression" dxfId="99" priority="705">
      <formula>IF(RIGHT(TEXT(AI35,"0.#"),1)=".",FALSE,TRUE)</formula>
    </cfRule>
    <cfRule type="expression" dxfId="98" priority="706">
      <formula>IF(RIGHT(TEXT(AI35,"0.#"),1)=".",TRUE,FALSE)</formula>
    </cfRule>
  </conditionalFormatting>
  <conditionalFormatting sqref="AI36">
    <cfRule type="expression" dxfId="97" priority="707">
      <formula>IF(RIGHT(TEXT(AI36,"0.#"),1)=".",FALSE,TRUE)</formula>
    </cfRule>
    <cfRule type="expression" dxfId="96" priority="708">
      <formula>IF(RIGHT(TEXT(AI36,"0.#"),1)=".",TRUE,FALSE)</formula>
    </cfRule>
  </conditionalFormatting>
  <conditionalFormatting sqref="AM45">
    <cfRule type="expression" dxfId="95" priority="667">
      <formula>IF(RIGHT(TEXT(AM45,"0.#"),1)=".",FALSE,TRUE)</formula>
    </cfRule>
    <cfRule type="expression" dxfId="94" priority="668">
      <formula>IF(RIGHT(TEXT(AM45,"0.#"),1)=".",TRUE,FALSE)</formula>
    </cfRule>
  </conditionalFormatting>
  <conditionalFormatting sqref="AE46 AM46">
    <cfRule type="expression" dxfId="93" priority="665">
      <formula>IF(RIGHT(TEXT(AE46,"0.#"),1)=".",FALSE,TRUE)</formula>
    </cfRule>
    <cfRule type="expression" dxfId="92" priority="666">
      <formula>IF(RIGHT(TEXT(AE46,"0.#"),1)=".",TRUE,FALSE)</formula>
    </cfRule>
  </conditionalFormatting>
  <conditionalFormatting sqref="AI46">
    <cfRule type="expression" dxfId="91" priority="663">
      <formula>IF(RIGHT(TEXT(AI46,"0.#"),1)=".",FALSE,TRUE)</formula>
    </cfRule>
    <cfRule type="expression" dxfId="90" priority="664">
      <formula>IF(RIGHT(TEXT(AI46,"0.#"),1)=".",TRUE,FALSE)</formula>
    </cfRule>
  </conditionalFormatting>
  <conditionalFormatting sqref="AE45">
    <cfRule type="expression" dxfId="89" priority="671">
      <formula>IF(RIGHT(TEXT(AE45,"0.#"),1)=".",FALSE,TRUE)</formula>
    </cfRule>
    <cfRule type="expression" dxfId="88" priority="672">
      <formula>IF(RIGHT(TEXT(AE45,"0.#"),1)=".",TRUE,FALSE)</formula>
    </cfRule>
  </conditionalFormatting>
  <conditionalFormatting sqref="AI45">
    <cfRule type="expression" dxfId="87" priority="669">
      <formula>IF(RIGHT(TEXT(AI45,"0.#"),1)=".",FALSE,TRUE)</formula>
    </cfRule>
    <cfRule type="expression" dxfId="86" priority="670">
      <formula>IF(RIGHT(TEXT(AI45,"0.#"),1)=".",TRUE,FALSE)</formula>
    </cfRule>
  </conditionalFormatting>
  <conditionalFormatting sqref="AE42">
    <cfRule type="expression" dxfId="85" priority="659">
      <formula>IF(RIGHT(TEXT(AE42,"0.#"),1)=".",FALSE,TRUE)</formula>
    </cfRule>
    <cfRule type="expression" dxfId="84" priority="660">
      <formula>IF(RIGHT(TEXT(AE42,"0.#"),1)=".",TRUE,FALSE)</formula>
    </cfRule>
  </conditionalFormatting>
  <conditionalFormatting sqref="AI42">
    <cfRule type="expression" dxfId="83" priority="657">
      <formula>IF(RIGHT(TEXT(AI42,"0.#"),1)=".",FALSE,TRUE)</formula>
    </cfRule>
    <cfRule type="expression" dxfId="82" priority="658">
      <formula>IF(RIGHT(TEXT(AI42,"0.#"),1)=".",TRUE,FALSE)</formula>
    </cfRule>
  </conditionalFormatting>
  <conditionalFormatting sqref="AM42">
    <cfRule type="expression" dxfId="81" priority="655">
      <formula>IF(RIGHT(TEXT(AM42,"0.#"),1)=".",FALSE,TRUE)</formula>
    </cfRule>
    <cfRule type="expression" dxfId="80" priority="656">
      <formula>IF(RIGHT(TEXT(AM42,"0.#"),1)=".",TRUE,FALSE)</formula>
    </cfRule>
  </conditionalFormatting>
  <conditionalFormatting sqref="AE43">
    <cfRule type="expression" dxfId="79" priority="653">
      <formula>IF(RIGHT(TEXT(AE43,"0.#"),1)=".",FALSE,TRUE)</formula>
    </cfRule>
    <cfRule type="expression" dxfId="78" priority="654">
      <formula>IF(RIGHT(TEXT(AE43,"0.#"),1)=".",TRUE,FALSE)</formula>
    </cfRule>
  </conditionalFormatting>
  <conditionalFormatting sqref="AI43">
    <cfRule type="expression" dxfId="77" priority="651">
      <formula>IF(RIGHT(TEXT(AI43,"0.#"),1)=".",FALSE,TRUE)</formula>
    </cfRule>
    <cfRule type="expression" dxfId="76" priority="652">
      <formula>IF(RIGHT(TEXT(AI43,"0.#"),1)=".",TRUE,FALSE)</formula>
    </cfRule>
  </conditionalFormatting>
  <conditionalFormatting sqref="AM43">
    <cfRule type="expression" dxfId="75" priority="649">
      <formula>IF(RIGHT(TEXT(AM43,"0.#"),1)=".",FALSE,TRUE)</formula>
    </cfRule>
    <cfRule type="expression" dxfId="74" priority="650">
      <formula>IF(RIGHT(TEXT(AM43,"0.#"),1)=".",TRUE,FALSE)</formula>
    </cfRule>
  </conditionalFormatting>
  <conditionalFormatting sqref="AQ43">
    <cfRule type="expression" dxfId="73" priority="647">
      <formula>IF(RIGHT(TEXT(AQ43,"0.#"),1)=".",FALSE,TRUE)</formula>
    </cfRule>
    <cfRule type="expression" dxfId="72" priority="648">
      <formula>IF(RIGHT(TEXT(AQ43,"0.#"),1)=".",TRUE,FALSE)</formula>
    </cfRule>
  </conditionalFormatting>
  <conditionalFormatting sqref="AU43">
    <cfRule type="expression" dxfId="71" priority="643">
      <formula>IF(RIGHT(TEXT(AU43,"0.#"),1)=".",FALSE,TRUE)</formula>
    </cfRule>
    <cfRule type="expression" dxfId="70" priority="644">
      <formula>IF(RIGHT(TEXT(AU43,"0.#"),1)=".",TRUE,FALSE)</formula>
    </cfRule>
  </conditionalFormatting>
  <conditionalFormatting sqref="AM31">
    <cfRule type="expression" dxfId="69" priority="583">
      <formula>IF(RIGHT(TEXT(AM31,"0.#"),1)=".",FALSE,TRUE)</formula>
    </cfRule>
    <cfRule type="expression" dxfId="68" priority="584">
      <formula>IF(RIGHT(TEXT(AM31,"0.#"),1)=".",TRUE,FALSE)</formula>
    </cfRule>
  </conditionalFormatting>
  <conditionalFormatting sqref="AE32 AM32">
    <cfRule type="expression" dxfId="67" priority="581">
      <formula>IF(RIGHT(TEXT(AE32,"0.#"),1)=".",FALSE,TRUE)</formula>
    </cfRule>
    <cfRule type="expression" dxfId="66" priority="582">
      <formula>IF(RIGHT(TEXT(AE32,"0.#"),1)=".",TRUE,FALSE)</formula>
    </cfRule>
  </conditionalFormatting>
  <conditionalFormatting sqref="AI32">
    <cfRule type="expression" dxfId="65" priority="579">
      <formula>IF(RIGHT(TEXT(AI32,"0.#"),1)=".",FALSE,TRUE)</formula>
    </cfRule>
    <cfRule type="expression" dxfId="64" priority="580">
      <formula>IF(RIGHT(TEXT(AI32,"0.#"),1)=".",TRUE,FALSE)</formula>
    </cfRule>
  </conditionalFormatting>
  <conditionalFormatting sqref="AQ32">
    <cfRule type="expression" dxfId="63" priority="577">
      <formula>IF(RIGHT(TEXT(AQ32,"0.#"),1)=".",FALSE,TRUE)</formula>
    </cfRule>
    <cfRule type="expression" dxfId="62" priority="578">
      <formula>IF(RIGHT(TEXT(AQ32,"0.#"),1)=".",TRUE,FALSE)</formula>
    </cfRule>
  </conditionalFormatting>
  <conditionalFormatting sqref="AE31 AQ31">
    <cfRule type="expression" dxfId="61" priority="587">
      <formula>IF(RIGHT(TEXT(AE31,"0.#"),1)=".",FALSE,TRUE)</formula>
    </cfRule>
    <cfRule type="expression" dxfId="60" priority="588">
      <formula>IF(RIGHT(TEXT(AE31,"0.#"),1)=".",TRUE,FALSE)</formula>
    </cfRule>
  </conditionalFormatting>
  <conditionalFormatting sqref="AI31">
    <cfRule type="expression" dxfId="59" priority="585">
      <formula>IF(RIGHT(TEXT(AI31,"0.#"),1)=".",FALSE,TRUE)</formula>
    </cfRule>
    <cfRule type="expression" dxfId="58" priority="586">
      <formula>IF(RIGHT(TEXT(AI31,"0.#"),1)=".",TRUE,FALSE)</formula>
    </cfRule>
  </conditionalFormatting>
  <conditionalFormatting sqref="AE49">
    <cfRule type="expression" dxfId="57" priority="539">
      <formula>IF(RIGHT(TEXT(AE49,"0.#"),1)=".",FALSE,TRUE)</formula>
    </cfRule>
    <cfRule type="expression" dxfId="56" priority="540">
      <formula>IF(RIGHT(TEXT(AE49,"0.#"),1)=".",TRUE,FALSE)</formula>
    </cfRule>
  </conditionalFormatting>
  <conditionalFormatting sqref="AM51">
    <cfRule type="expression" dxfId="55" priority="523">
      <formula>IF(RIGHT(TEXT(AM51,"0.#"),1)=".",FALSE,TRUE)</formula>
    </cfRule>
    <cfRule type="expression" dxfId="54" priority="524">
      <formula>IF(RIGHT(TEXT(AM51,"0.#"),1)=".",TRUE,FALSE)</formula>
    </cfRule>
  </conditionalFormatting>
  <conditionalFormatting sqref="AE50">
    <cfRule type="expression" dxfId="53" priority="537">
      <formula>IF(RIGHT(TEXT(AE50,"0.#"),1)=".",FALSE,TRUE)</formula>
    </cfRule>
    <cfRule type="expression" dxfId="52" priority="538">
      <formula>IF(RIGHT(TEXT(AE50,"0.#"),1)=".",TRUE,FALSE)</formula>
    </cfRule>
  </conditionalFormatting>
  <conditionalFormatting sqref="AE51">
    <cfRule type="expression" dxfId="51" priority="535">
      <formula>IF(RIGHT(TEXT(AE51,"0.#"),1)=".",FALSE,TRUE)</formula>
    </cfRule>
    <cfRule type="expression" dxfId="50" priority="536">
      <formula>IF(RIGHT(TEXT(AE51,"0.#"),1)=".",TRUE,FALSE)</formula>
    </cfRule>
  </conditionalFormatting>
  <conditionalFormatting sqref="AI51">
    <cfRule type="expression" dxfId="49" priority="533">
      <formula>IF(RIGHT(TEXT(AI51,"0.#"),1)=".",FALSE,TRUE)</formula>
    </cfRule>
    <cfRule type="expression" dxfId="48" priority="534">
      <formula>IF(RIGHT(TEXT(AI51,"0.#"),1)=".",TRUE,FALSE)</formula>
    </cfRule>
  </conditionalFormatting>
  <conditionalFormatting sqref="AI50">
    <cfRule type="expression" dxfId="47" priority="531">
      <formula>IF(RIGHT(TEXT(AI50,"0.#"),1)=".",FALSE,TRUE)</formula>
    </cfRule>
    <cfRule type="expression" dxfId="46" priority="532">
      <formula>IF(RIGHT(TEXT(AI50,"0.#"),1)=".",TRUE,FALSE)</formula>
    </cfRule>
  </conditionalFormatting>
  <conditionalFormatting sqref="AI49">
    <cfRule type="expression" dxfId="45" priority="529">
      <formula>IF(RIGHT(TEXT(AI49,"0.#"),1)=".",FALSE,TRUE)</formula>
    </cfRule>
    <cfRule type="expression" dxfId="44" priority="530">
      <formula>IF(RIGHT(TEXT(AI49,"0.#"),1)=".",TRUE,FALSE)</formula>
    </cfRule>
  </conditionalFormatting>
  <conditionalFormatting sqref="AM49">
    <cfRule type="expression" dxfId="43" priority="527">
      <formula>IF(RIGHT(TEXT(AM49,"0.#"),1)=".",FALSE,TRUE)</formula>
    </cfRule>
    <cfRule type="expression" dxfId="42" priority="528">
      <formula>IF(RIGHT(TEXT(AM49,"0.#"),1)=".",TRUE,FALSE)</formula>
    </cfRule>
  </conditionalFormatting>
  <conditionalFormatting sqref="AM50">
    <cfRule type="expression" dxfId="41" priority="525">
      <formula>IF(RIGHT(TEXT(AM50,"0.#"),1)=".",FALSE,TRUE)</formula>
    </cfRule>
    <cfRule type="expression" dxfId="40" priority="526">
      <formula>IF(RIGHT(TEXT(AM50,"0.#"),1)=".",TRUE,FALSE)</formula>
    </cfRule>
  </conditionalFormatting>
  <conditionalFormatting sqref="AQ49:AQ51">
    <cfRule type="expression" dxfId="39" priority="521">
      <formula>IF(RIGHT(TEXT(AQ49,"0.#"),1)=".",FALSE,TRUE)</formula>
    </cfRule>
    <cfRule type="expression" dxfId="38" priority="522">
      <formula>IF(RIGHT(TEXT(AQ49,"0.#"),1)=".",TRUE,FALSE)</formula>
    </cfRule>
  </conditionalFormatting>
  <conditionalFormatting sqref="AU49:AU51">
    <cfRule type="expression" dxfId="37" priority="519">
      <formula>IF(RIGHT(TEXT(AU49,"0.#"),1)=".",FALSE,TRUE)</formula>
    </cfRule>
    <cfRule type="expression" dxfId="36" priority="520">
      <formula>IF(RIGHT(TEXT(AU49,"0.#"),1)=".",TRUE,FALSE)</formula>
    </cfRule>
  </conditionalFormatting>
  <conditionalFormatting sqref="Y123">
    <cfRule type="expression" dxfId="35" priority="41">
      <formula>IF(RIGHT(TEXT(Y123,"0.#"),1)=".",FALSE,TRUE)</formula>
    </cfRule>
    <cfRule type="expression" dxfId="34" priority="42">
      <formula>IF(RIGHT(TEXT(Y123,"0.#"),1)=".",TRUE,FALSE)</formula>
    </cfRule>
  </conditionalFormatting>
  <conditionalFormatting sqref="Y124 Y122">
    <cfRule type="expression" dxfId="33" priority="39">
      <formula>IF(RIGHT(TEXT(Y122,"0.#"),1)=".",FALSE,TRUE)</formula>
    </cfRule>
    <cfRule type="expression" dxfId="32" priority="40">
      <formula>IF(RIGHT(TEXT(Y122,"0.#"),1)=".",TRUE,FALSE)</formula>
    </cfRule>
  </conditionalFormatting>
  <conditionalFormatting sqref="AU122">
    <cfRule type="expression" dxfId="31" priority="37">
      <formula>IF(RIGHT(TEXT(AU122,"0.#"),1)=".",FALSE,TRUE)</formula>
    </cfRule>
    <cfRule type="expression" dxfId="30" priority="38">
      <formula>IF(RIGHT(TEXT(AU122,"0.#"),1)=".",TRUE,FALSE)</formula>
    </cfRule>
  </conditionalFormatting>
  <conditionalFormatting sqref="Y135">
    <cfRule type="expression" dxfId="29" priority="35">
      <formula>IF(RIGHT(TEXT(Y135,"0.#"),1)=".",FALSE,TRUE)</formula>
    </cfRule>
    <cfRule type="expression" dxfId="28" priority="36">
      <formula>IF(RIGHT(TEXT(Y135,"0.#"),1)=".",TRUE,FALSE)</formula>
    </cfRule>
  </conditionalFormatting>
  <conditionalFormatting sqref="AL150:AO150">
    <cfRule type="expression" dxfId="27" priority="31">
      <formula>IF(AND(AL150&gt;=0, RIGHT(TEXT(AL150,"0.#"),1)&lt;&gt;"."),TRUE,FALSE)</formula>
    </cfRule>
    <cfRule type="expression" dxfId="26" priority="32">
      <formula>IF(AND(AL150&gt;=0, RIGHT(TEXT(AL150,"0.#"),1)="."),TRUE,FALSE)</formula>
    </cfRule>
    <cfRule type="expression" dxfId="25" priority="33">
      <formula>IF(AND(AL150&lt;0, RIGHT(TEXT(AL150,"0.#"),1)&lt;&gt;"."),TRUE,FALSE)</formula>
    </cfRule>
    <cfRule type="expression" dxfId="24" priority="34">
      <formula>IF(AND(AL150&lt;0, RIGHT(TEXT(AL150,"0.#"),1)="."),TRUE,FALSE)</formula>
    </cfRule>
  </conditionalFormatting>
  <conditionalFormatting sqref="Y150">
    <cfRule type="expression" dxfId="23" priority="29">
      <formula>IF(RIGHT(TEXT(Y150,"0.#"),1)=".",FALSE,TRUE)</formula>
    </cfRule>
    <cfRule type="expression" dxfId="22" priority="30">
      <formula>IF(RIGHT(TEXT(Y150,"0.#"),1)=".",TRUE,FALSE)</formula>
    </cfRule>
  </conditionalFormatting>
  <conditionalFormatting sqref="Y154">
    <cfRule type="expression" dxfId="21" priority="23">
      <formula>IF(RIGHT(TEXT(Y154,"0.#"),1)=".",FALSE,TRUE)</formula>
    </cfRule>
    <cfRule type="expression" dxfId="20" priority="24">
      <formula>IF(RIGHT(TEXT(Y154,"0.#"),1)=".",TRUE,FALSE)</formula>
    </cfRule>
  </conditionalFormatting>
  <conditionalFormatting sqref="AL154:AO154">
    <cfRule type="expression" dxfId="19" priority="25">
      <formula>IF(AND(AL154&gt;=0, RIGHT(TEXT(AL154,"0.#"),1)&lt;&gt;"."),TRUE,FALSE)</formula>
    </cfRule>
    <cfRule type="expression" dxfId="18" priority="26">
      <formula>IF(AND(AL154&gt;=0, RIGHT(TEXT(AL154,"0.#"),1)="."),TRUE,FALSE)</formula>
    </cfRule>
    <cfRule type="expression" dxfId="17" priority="27">
      <formula>IF(AND(AL154&lt;0, RIGHT(TEXT(AL154,"0.#"),1)&lt;&gt;"."),TRUE,FALSE)</formula>
    </cfRule>
    <cfRule type="expression" dxfId="16" priority="28">
      <formula>IF(AND(AL154&lt;0, RIGHT(TEXT(AL154,"0.#"),1)="."),TRUE,FALSE)</formula>
    </cfRule>
  </conditionalFormatting>
  <conditionalFormatting sqref="Y158">
    <cfRule type="expression" dxfId="15" priority="17">
      <formula>IF(RIGHT(TEXT(Y158,"0.#"),1)=".",FALSE,TRUE)</formula>
    </cfRule>
    <cfRule type="expression" dxfId="14" priority="18">
      <formula>IF(RIGHT(TEXT(Y158,"0.#"),1)=".",TRUE,FALSE)</formula>
    </cfRule>
  </conditionalFormatting>
  <conditionalFormatting sqref="AL158:AO158">
    <cfRule type="expression" dxfId="13" priority="19">
      <formula>IF(AND(AL158&gt;=0, RIGHT(TEXT(AL158,"0.#"),1)&lt;&gt;"."),TRUE,FALSE)</formula>
    </cfRule>
    <cfRule type="expression" dxfId="12" priority="20">
      <formula>IF(AND(AL158&gt;=0, RIGHT(TEXT(AL158,"0.#"),1)="."),TRUE,FALSE)</formula>
    </cfRule>
    <cfRule type="expression" dxfId="11" priority="21">
      <formula>IF(AND(AL158&lt;0, RIGHT(TEXT(AL158,"0.#"),1)&lt;&gt;"."),TRUE,FALSE)</formula>
    </cfRule>
    <cfRule type="expression" dxfId="10" priority="22">
      <formula>IF(AND(AL158&lt;0, RIGHT(TEXT(AL158,"0.#"),1)="."),TRUE,FALSE)</formula>
    </cfRule>
  </conditionalFormatting>
  <conditionalFormatting sqref="AQ42">
    <cfRule type="expression" dxfId="9" priority="9">
      <formula>IF(RIGHT(TEXT(AQ42,"0.#"),1)=".",FALSE,TRUE)</formula>
    </cfRule>
    <cfRule type="expression" dxfId="8" priority="10">
      <formula>IF(RIGHT(TEXT(AQ42,"0.#"),1)=".",TRUE,FALSE)</formula>
    </cfRule>
  </conditionalFormatting>
  <conditionalFormatting sqref="AU42">
    <cfRule type="expression" dxfId="7" priority="7">
      <formula>IF(RIGHT(TEXT(AU42,"0.#"),1)=".",FALSE,TRUE)</formula>
    </cfRule>
    <cfRule type="expression" dxfId="6" priority="8">
      <formula>IF(RIGHT(TEXT(AU42,"0.#"),1)=".",TRUE,FALSE)</formula>
    </cfRule>
  </conditionalFormatting>
  <conditionalFormatting sqref="AQ46">
    <cfRule type="expression" dxfId="5" priority="3">
      <formula>IF(RIGHT(TEXT(AQ46,"0.#"),1)=".",FALSE,TRUE)</formula>
    </cfRule>
    <cfRule type="expression" dxfId="4" priority="4">
      <formula>IF(RIGHT(TEXT(AQ46,"0.#"),1)=".",TRUE,FALSE)</formula>
    </cfRule>
  </conditionalFormatting>
  <conditionalFormatting sqref="AQ45">
    <cfRule type="expression" dxfId="3" priority="5">
      <formula>IF(RIGHT(TEXT(AQ45,"0.#"),1)=".",FALSE,TRUE)</formula>
    </cfRule>
    <cfRule type="expression" dxfId="2" priority="6">
      <formula>IF(RIGHT(TEXT(AQ45,"0.#"),1)=".",TRUE,FALSE)</formula>
    </cfRule>
  </conditionalFormatting>
  <conditionalFormatting sqref="AU36">
    <cfRule type="expression" dxfId="1" priority="1">
      <formula>IF(RIGHT(TEXT(AU36,"0.#"),1)=".",FALSE,TRUE)</formula>
    </cfRule>
    <cfRule type="expression" dxfId="0" priority="2">
      <formula>IF(RIGHT(TEXT(AU36,"0.#"),1)=".",TRUE,FALSE)</formula>
    </cfRule>
  </conditionalFormatting>
  <dataValidations count="16">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5: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50:AK150 AH154:AK154 AH158:AK158">
      <formula1>OR(AND(MOD(IF(ISNUMBER(AH150), AH150, 0.5),1)=0, 0&lt;=AH150), AH150="-")</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sqref="S5:X5">
      <formula1>T終了年度</formula1>
    </dataValidation>
    <dataValidation type="list" allowBlank="1" showInputMessage="1" showErrorMessage="1" sqref="H75:I79">
      <formula1>T事業番号</formula1>
    </dataValidation>
    <dataValidation type="custom" imeMode="disabled" allowBlank="1" showInputMessage="1" showErrorMessage="1" sqref="AY23 P13:AX13 AR15:AX15 P14:AQ18 AR18:AX18 P19:AJ19 Y122:AB131 AU122:AX131 Y135:AB144 AU135:AX144 Y150:AB150 AL150:AO150 Y154:AB154 AL154:AO154 Y158:AB158 AL158:AO158 AQ34:AR34 AU34:AX34 AE35:AX37 AE45:AX45 AE28:AX29 AE31:AX31 AQ48:AR48 AU48:AX48 AE49:AX51 AE42:AX43 P23:AC25">
      <formula1>OR(ISNUMBER(P13), P13="-")</formula1>
    </dataValidation>
    <dataValidation type="list" allowBlank="1" showInputMessage="1" showErrorMessage="1" sqref="Q101:R101 AC101:AD101 AO101:AP101">
      <formula1>#REF!</formula1>
    </dataValidation>
    <dataValidation type="custom" allowBlank="1" showInputMessage="1" showErrorMessage="1" errorTitle="法人番号チェック" error="法人番号は13桁の数字で入力してください。" sqref="J158:O158 J154:O154 J150:O150">
      <formula1>OR(J150="-",AND(LEN(J150)=13,IFERROR(SEARCH("-",J150),"")="",IFERROR(SEARCH(".",J150),"")="",ISNUMBER(J150)))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0" max="16383" man="1"/>
    <brk id="58" max="50" man="1"/>
    <brk id="72" max="50" man="1"/>
    <brk id="101" max="16383" man="1"/>
    <brk id="14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AC150:AG150 AC154:AG154 AC158:AG158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E75:G79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C75:D79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75</v>
      </c>
      <c r="B1" s="18" t="s">
        <v>76</v>
      </c>
      <c r="F1" s="19" t="s">
        <v>4</v>
      </c>
      <c r="G1" s="19" t="s">
        <v>65</v>
      </c>
      <c r="K1" s="20" t="s">
        <v>93</v>
      </c>
      <c r="L1" s="18" t="s">
        <v>76</v>
      </c>
      <c r="O1" s="8"/>
      <c r="P1" s="19" t="s">
        <v>5</v>
      </c>
      <c r="Q1" s="19" t="s">
        <v>65</v>
      </c>
      <c r="T1" s="8"/>
      <c r="U1" s="22" t="s">
        <v>156</v>
      </c>
      <c r="W1" s="22" t="s">
        <v>155</v>
      </c>
      <c r="Y1" s="22" t="s">
        <v>73</v>
      </c>
      <c r="Z1" s="22" t="s">
        <v>379</v>
      </c>
      <c r="AA1" s="22" t="s">
        <v>74</v>
      </c>
      <c r="AB1" s="22" t="s">
        <v>380</v>
      </c>
      <c r="AC1" s="22" t="s">
        <v>31</v>
      </c>
      <c r="AD1" s="21"/>
      <c r="AE1" s="22" t="s">
        <v>43</v>
      </c>
      <c r="AF1" s="23"/>
      <c r="AG1" s="35" t="s">
        <v>167</v>
      </c>
      <c r="AI1" s="35" t="s">
        <v>169</v>
      </c>
      <c r="AK1" s="35" t="s">
        <v>173</v>
      </c>
      <c r="AM1" s="50"/>
      <c r="AN1" s="50"/>
      <c r="AP1" s="21" t="s">
        <v>209</v>
      </c>
    </row>
    <row r="2" spans="1:42" ht="13.5" customHeight="1" x14ac:dyDescent="0.15">
      <c r="A2" s="9" t="s">
        <v>77</v>
      </c>
      <c r="B2" s="10"/>
      <c r="C2" s="8" t="str">
        <f>IF(B2="","",A2)</f>
        <v/>
      </c>
      <c r="D2" s="8" t="str">
        <f>IF(C2="","",IF(D1&lt;&gt;"",CONCATENATE(D1,"、",C2),C2))</f>
        <v/>
      </c>
      <c r="F2" s="7" t="s">
        <v>64</v>
      </c>
      <c r="G2" s="12" t="s">
        <v>581</v>
      </c>
      <c r="H2" s="8" t="str">
        <f>IF(G2="","",F2)</f>
        <v>一般会計</v>
      </c>
      <c r="I2" s="8" t="str">
        <f>IF(H2="","",IF(I1&lt;&gt;"",CONCATENATE(I1,"、",H2),H2))</f>
        <v>一般会計</v>
      </c>
      <c r="K2" s="9" t="s">
        <v>94</v>
      </c>
      <c r="L2" s="10"/>
      <c r="M2" s="8" t="str">
        <f>IF(L2="","",K2)</f>
        <v/>
      </c>
      <c r="N2" s="8" t="str">
        <f>IF(M2="","",IF(N1&lt;&gt;"",CONCATENATE(N1,"、",M2),M2))</f>
        <v/>
      </c>
      <c r="O2" s="8"/>
      <c r="P2" s="7" t="s">
        <v>66</v>
      </c>
      <c r="Q2" s="12"/>
      <c r="R2" s="8" t="str">
        <f>IF(Q2="","",P2)</f>
        <v/>
      </c>
      <c r="S2" s="8" t="str">
        <f>IF(R2="","",IF(S1&lt;&gt;"",CONCATENATE(S1,"、",R2),R2))</f>
        <v/>
      </c>
      <c r="T2" s="8"/>
      <c r="U2" s="63">
        <v>21</v>
      </c>
      <c r="W2" s="25" t="s">
        <v>161</v>
      </c>
      <c r="Y2" s="25" t="s">
        <v>60</v>
      </c>
      <c r="Z2" s="25" t="s">
        <v>60</v>
      </c>
      <c r="AA2" s="56" t="s">
        <v>249</v>
      </c>
      <c r="AB2" s="56" t="s">
        <v>474</v>
      </c>
      <c r="AC2" s="57" t="s">
        <v>126</v>
      </c>
      <c r="AD2" s="21"/>
      <c r="AE2" s="27" t="s">
        <v>157</v>
      </c>
      <c r="AF2" s="23"/>
      <c r="AG2" s="36" t="s">
        <v>217</v>
      </c>
      <c r="AI2" s="35" t="s">
        <v>246</v>
      </c>
      <c r="AK2" s="35" t="s">
        <v>174</v>
      </c>
      <c r="AM2" s="50"/>
      <c r="AN2" s="50"/>
      <c r="AP2" s="36" t="s">
        <v>217</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t="s">
        <v>581</v>
      </c>
      <c r="R3" s="8" t="str">
        <f t="shared" ref="R3:R8" si="3">IF(Q3="","",P3)</f>
        <v>委託・請負</v>
      </c>
      <c r="S3" s="8" t="str">
        <f t="shared" ref="S3:S8" si="4">IF(R3="",S2,IF(S2&lt;&gt;"",CONCATENATE(S2,"、",R3),R3))</f>
        <v>委託・請負</v>
      </c>
      <c r="T3" s="8"/>
      <c r="U3" s="25" t="s">
        <v>505</v>
      </c>
      <c r="W3" s="25" t="s">
        <v>136</v>
      </c>
      <c r="Y3" s="25" t="s">
        <v>61</v>
      </c>
      <c r="Z3" s="25" t="s">
        <v>381</v>
      </c>
      <c r="AA3" s="56" t="s">
        <v>347</v>
      </c>
      <c r="AB3" s="56" t="s">
        <v>475</v>
      </c>
      <c r="AC3" s="57" t="s">
        <v>127</v>
      </c>
      <c r="AD3" s="21"/>
      <c r="AE3" s="27" t="s">
        <v>158</v>
      </c>
      <c r="AF3" s="23"/>
      <c r="AG3" s="36" t="s">
        <v>218</v>
      </c>
      <c r="AI3" s="35" t="s">
        <v>168</v>
      </c>
      <c r="AK3" s="35" t="str">
        <f>CHAR(CODE(AK2)+1)</f>
        <v>B</v>
      </c>
      <c r="AM3" s="50"/>
      <c r="AN3" s="50"/>
      <c r="AP3" s="36" t="s">
        <v>218</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委託・請負</v>
      </c>
      <c r="T4" s="8"/>
      <c r="U4" s="25" t="s">
        <v>554</v>
      </c>
      <c r="W4" s="25" t="s">
        <v>137</v>
      </c>
      <c r="Y4" s="25" t="s">
        <v>254</v>
      </c>
      <c r="Z4" s="25" t="s">
        <v>382</v>
      </c>
      <c r="AA4" s="56" t="s">
        <v>348</v>
      </c>
      <c r="AB4" s="56" t="s">
        <v>476</v>
      </c>
      <c r="AC4" s="56" t="s">
        <v>128</v>
      </c>
      <c r="AD4" s="21"/>
      <c r="AE4" s="27" t="s">
        <v>159</v>
      </c>
      <c r="AF4" s="23"/>
      <c r="AG4" s="36" t="s">
        <v>219</v>
      </c>
      <c r="AI4" s="35" t="s">
        <v>170</v>
      </c>
      <c r="AK4" s="35" t="str">
        <f t="shared" ref="AK4:AK49" si="7">CHAR(CODE(AK3)+1)</f>
        <v>C</v>
      </c>
      <c r="AM4" s="50"/>
      <c r="AN4" s="50"/>
      <c r="AP4" s="36" t="s">
        <v>219</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委託・請負</v>
      </c>
      <c r="T5" s="8"/>
      <c r="W5" s="25" t="s">
        <v>529</v>
      </c>
      <c r="Y5" s="25" t="s">
        <v>255</v>
      </c>
      <c r="Z5" s="25" t="s">
        <v>383</v>
      </c>
      <c r="AA5" s="56" t="s">
        <v>349</v>
      </c>
      <c r="AB5" s="56" t="s">
        <v>477</v>
      </c>
      <c r="AC5" s="56" t="s">
        <v>160</v>
      </c>
      <c r="AD5" s="24"/>
      <c r="AE5" s="27" t="s">
        <v>229</v>
      </c>
      <c r="AF5" s="23"/>
      <c r="AG5" s="36" t="s">
        <v>220</v>
      </c>
      <c r="AI5" s="35" t="s">
        <v>252</v>
      </c>
      <c r="AK5" s="35" t="str">
        <f t="shared" si="7"/>
        <v>D</v>
      </c>
      <c r="AP5" s="36" t="s">
        <v>220</v>
      </c>
    </row>
    <row r="6" spans="1:42" ht="13.5" customHeight="1" x14ac:dyDescent="0.15">
      <c r="A6" s="9" t="s">
        <v>81</v>
      </c>
      <c r="B6" s="10"/>
      <c r="C6" s="8" t="str">
        <f t="shared" si="0"/>
        <v/>
      </c>
      <c r="D6" s="8" t="str">
        <f t="shared" ref="D6:D21" si="8">IF(C6="",D5,IF(D5&lt;&gt;"",CONCATENATE(D5,"、",C6),C6))</f>
        <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委託・請負</v>
      </c>
      <c r="T6" s="8"/>
      <c r="U6" s="25" t="s">
        <v>231</v>
      </c>
      <c r="W6" s="25" t="s">
        <v>531</v>
      </c>
      <c r="Y6" s="25" t="s">
        <v>256</v>
      </c>
      <c r="Z6" s="25" t="s">
        <v>384</v>
      </c>
      <c r="AA6" s="56" t="s">
        <v>350</v>
      </c>
      <c r="AB6" s="56" t="s">
        <v>478</v>
      </c>
      <c r="AC6" s="56" t="s">
        <v>129</v>
      </c>
      <c r="AD6" s="24"/>
      <c r="AE6" s="27" t="s">
        <v>227</v>
      </c>
      <c r="AF6" s="23"/>
      <c r="AG6" s="36" t="s">
        <v>221</v>
      </c>
      <c r="AI6" s="35" t="s">
        <v>253</v>
      </c>
      <c r="AK6" s="35" t="str">
        <f>CHAR(CODE(AK5)+1)</f>
        <v>E</v>
      </c>
      <c r="AP6" s="36" t="s">
        <v>221</v>
      </c>
    </row>
    <row r="7" spans="1:42" ht="13.5" customHeight="1" x14ac:dyDescent="0.15">
      <c r="A7" s="9" t="s">
        <v>82</v>
      </c>
      <c r="B7" s="10"/>
      <c r="C7" s="8" t="str">
        <f t="shared" si="0"/>
        <v/>
      </c>
      <c r="D7" s="8" t="str">
        <f t="shared" si="8"/>
        <v/>
      </c>
      <c r="F7" s="13" t="s">
        <v>179</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委託・請負</v>
      </c>
      <c r="T7" s="8"/>
      <c r="U7" s="25"/>
      <c r="W7" s="25" t="s">
        <v>138</v>
      </c>
      <c r="Y7" s="25" t="s">
        <v>257</v>
      </c>
      <c r="Z7" s="25" t="s">
        <v>385</v>
      </c>
      <c r="AA7" s="56" t="s">
        <v>351</v>
      </c>
      <c r="AB7" s="56" t="s">
        <v>479</v>
      </c>
      <c r="AC7" s="24"/>
      <c r="AD7" s="24"/>
      <c r="AE7" s="25" t="s">
        <v>129</v>
      </c>
      <c r="AF7" s="23"/>
      <c r="AG7" s="36" t="s">
        <v>222</v>
      </c>
      <c r="AH7" s="52"/>
      <c r="AI7" s="36" t="s">
        <v>243</v>
      </c>
      <c r="AK7" s="35" t="str">
        <f>CHAR(CODE(AK6)+1)</f>
        <v>F</v>
      </c>
      <c r="AP7" s="36" t="s">
        <v>222</v>
      </c>
    </row>
    <row r="8" spans="1:42" ht="13.5" customHeight="1" x14ac:dyDescent="0.15">
      <c r="A8" s="9" t="s">
        <v>83</v>
      </c>
      <c r="B8" s="10"/>
      <c r="C8" s="8" t="str">
        <f t="shared" si="0"/>
        <v/>
      </c>
      <c r="D8" s="8" t="str">
        <f t="shared" si="8"/>
        <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委託・請負</v>
      </c>
      <c r="T8" s="8"/>
      <c r="U8" s="25" t="s">
        <v>250</v>
      </c>
      <c r="W8" s="25" t="s">
        <v>139</v>
      </c>
      <c r="Y8" s="25" t="s">
        <v>258</v>
      </c>
      <c r="Z8" s="25" t="s">
        <v>386</v>
      </c>
      <c r="AA8" s="56" t="s">
        <v>352</v>
      </c>
      <c r="AB8" s="56" t="s">
        <v>480</v>
      </c>
      <c r="AC8" s="24"/>
      <c r="AD8" s="24"/>
      <c r="AE8" s="24"/>
      <c r="AF8" s="23"/>
      <c r="AG8" s="36" t="s">
        <v>223</v>
      </c>
      <c r="AI8" s="35" t="s">
        <v>244</v>
      </c>
      <c r="AK8" s="35" t="str">
        <f t="shared" si="7"/>
        <v>G</v>
      </c>
      <c r="AP8" s="36" t="s">
        <v>223</v>
      </c>
    </row>
    <row r="9" spans="1:42" ht="13.5" customHeight="1" x14ac:dyDescent="0.15">
      <c r="A9" s="9" t="s">
        <v>84</v>
      </c>
      <c r="B9" s="10"/>
      <c r="C9" s="8" t="str">
        <f t="shared" si="0"/>
        <v/>
      </c>
      <c r="D9" s="8" t="str">
        <f t="shared" si="8"/>
        <v/>
      </c>
      <c r="F9" s="13" t="s">
        <v>180</v>
      </c>
      <c r="G9" s="12"/>
      <c r="H9" s="8" t="str">
        <f t="shared" si="1"/>
        <v/>
      </c>
      <c r="I9" s="8" t="str">
        <f t="shared" si="5"/>
        <v>一般会計</v>
      </c>
      <c r="K9" s="9" t="s">
        <v>101</v>
      </c>
      <c r="L9" s="10"/>
      <c r="M9" s="8" t="str">
        <f t="shared" si="2"/>
        <v/>
      </c>
      <c r="N9" s="8" t="str">
        <f t="shared" si="6"/>
        <v/>
      </c>
      <c r="O9" s="8"/>
      <c r="P9" s="8"/>
      <c r="Q9" s="14"/>
      <c r="T9" s="8"/>
      <c r="U9" s="25" t="s">
        <v>251</v>
      </c>
      <c r="W9" s="25" t="s">
        <v>140</v>
      </c>
      <c r="Y9" s="25" t="s">
        <v>259</v>
      </c>
      <c r="Z9" s="25" t="s">
        <v>387</v>
      </c>
      <c r="AA9" s="56" t="s">
        <v>353</v>
      </c>
      <c r="AB9" s="56" t="s">
        <v>481</v>
      </c>
      <c r="AC9" s="24"/>
      <c r="AD9" s="24"/>
      <c r="AE9" s="24"/>
      <c r="AF9" s="23"/>
      <c r="AG9" s="36" t="s">
        <v>224</v>
      </c>
      <c r="AI9" s="49"/>
      <c r="AK9" s="35" t="str">
        <f t="shared" si="7"/>
        <v>H</v>
      </c>
      <c r="AP9" s="36" t="s">
        <v>224</v>
      </c>
    </row>
    <row r="10" spans="1:42" ht="13.5" customHeight="1" x14ac:dyDescent="0.15">
      <c r="A10" s="9" t="s">
        <v>199</v>
      </c>
      <c r="B10" s="10"/>
      <c r="C10" s="8" t="str">
        <f t="shared" si="0"/>
        <v/>
      </c>
      <c r="D10" s="8" t="str">
        <f t="shared" si="8"/>
        <v/>
      </c>
      <c r="F10" s="13" t="s">
        <v>108</v>
      </c>
      <c r="G10" s="12"/>
      <c r="H10" s="8" t="str">
        <f t="shared" si="1"/>
        <v/>
      </c>
      <c r="I10" s="8" t="str">
        <f t="shared" si="5"/>
        <v>一般会計</v>
      </c>
      <c r="K10" s="9" t="s">
        <v>200</v>
      </c>
      <c r="L10" s="10"/>
      <c r="M10" s="8" t="str">
        <f t="shared" si="2"/>
        <v/>
      </c>
      <c r="N10" s="8" t="str">
        <f t="shared" si="6"/>
        <v/>
      </c>
      <c r="O10" s="8"/>
      <c r="P10" s="8" t="str">
        <f>S8</f>
        <v>委託・請負</v>
      </c>
      <c r="Q10" s="14"/>
      <c r="T10" s="8"/>
      <c r="W10" s="25" t="s">
        <v>141</v>
      </c>
      <c r="Y10" s="25" t="s">
        <v>260</v>
      </c>
      <c r="Z10" s="25" t="s">
        <v>388</v>
      </c>
      <c r="AA10" s="56" t="s">
        <v>354</v>
      </c>
      <c r="AB10" s="56" t="s">
        <v>482</v>
      </c>
      <c r="AC10" s="24"/>
      <c r="AD10" s="24"/>
      <c r="AE10" s="24"/>
      <c r="AF10" s="23"/>
      <c r="AG10" s="36" t="s">
        <v>212</v>
      </c>
      <c r="AK10" s="35" t="str">
        <f t="shared" si="7"/>
        <v>I</v>
      </c>
      <c r="AP10" s="35" t="s">
        <v>210</v>
      </c>
    </row>
    <row r="11" spans="1:42" ht="13.5" customHeight="1" x14ac:dyDescent="0.15">
      <c r="A11" s="9" t="s">
        <v>85</v>
      </c>
      <c r="B11" s="10"/>
      <c r="C11" s="8" t="str">
        <f t="shared" si="0"/>
        <v/>
      </c>
      <c r="D11" s="8" t="str">
        <f t="shared" si="8"/>
        <v/>
      </c>
      <c r="F11" s="13" t="s">
        <v>109</v>
      </c>
      <c r="G11" s="12"/>
      <c r="H11" s="8" t="str">
        <f t="shared" si="1"/>
        <v/>
      </c>
      <c r="I11" s="8" t="str">
        <f t="shared" si="5"/>
        <v>一般会計</v>
      </c>
      <c r="K11" s="9" t="s">
        <v>102</v>
      </c>
      <c r="L11" s="10" t="s">
        <v>581</v>
      </c>
      <c r="M11" s="8" t="str">
        <f t="shared" si="2"/>
        <v>その他の事項経費</v>
      </c>
      <c r="N11" s="8" t="str">
        <f t="shared" si="6"/>
        <v>その他の事項経費</v>
      </c>
      <c r="O11" s="8"/>
      <c r="P11" s="8"/>
      <c r="Q11" s="14"/>
      <c r="T11" s="8"/>
      <c r="W11" s="25" t="s">
        <v>551</v>
      </c>
      <c r="Y11" s="25" t="s">
        <v>261</v>
      </c>
      <c r="Z11" s="25" t="s">
        <v>389</v>
      </c>
      <c r="AA11" s="56" t="s">
        <v>355</v>
      </c>
      <c r="AB11" s="56" t="s">
        <v>483</v>
      </c>
      <c r="AC11" s="24"/>
      <c r="AD11" s="24"/>
      <c r="AE11" s="24"/>
      <c r="AF11" s="23"/>
      <c r="AG11" s="35" t="s">
        <v>215</v>
      </c>
      <c r="AK11" s="35" t="str">
        <f t="shared" si="7"/>
        <v>J</v>
      </c>
    </row>
    <row r="12" spans="1:42" ht="13.5" customHeight="1" x14ac:dyDescent="0.15">
      <c r="A12" s="9" t="s">
        <v>86</v>
      </c>
      <c r="B12" s="10"/>
      <c r="C12" s="8" t="str">
        <f t="shared" ref="C12:C23" si="9">IF(B12="","",A12)</f>
        <v/>
      </c>
      <c r="D12" s="8" t="str">
        <f t="shared" si="8"/>
        <v/>
      </c>
      <c r="F12" s="13" t="s">
        <v>110</v>
      </c>
      <c r="G12" s="12"/>
      <c r="H12" s="8" t="str">
        <f t="shared" si="1"/>
        <v/>
      </c>
      <c r="I12" s="8" t="str">
        <f t="shared" si="5"/>
        <v>一般会計</v>
      </c>
      <c r="K12" s="8"/>
      <c r="L12" s="8"/>
      <c r="O12" s="8"/>
      <c r="P12" s="8"/>
      <c r="Q12" s="14"/>
      <c r="T12" s="8"/>
      <c r="U12" s="22" t="s">
        <v>506</v>
      </c>
      <c r="W12" s="25" t="s">
        <v>142</v>
      </c>
      <c r="Y12" s="25" t="s">
        <v>262</v>
      </c>
      <c r="Z12" s="25" t="s">
        <v>390</v>
      </c>
      <c r="AA12" s="56" t="s">
        <v>356</v>
      </c>
      <c r="AB12" s="56" t="s">
        <v>484</v>
      </c>
      <c r="AC12" s="24"/>
      <c r="AD12" s="24"/>
      <c r="AE12" s="24"/>
      <c r="AF12" s="23"/>
      <c r="AG12" s="35" t="s">
        <v>213</v>
      </c>
      <c r="AK12" s="35" t="str">
        <f t="shared" si="7"/>
        <v>K</v>
      </c>
    </row>
    <row r="13" spans="1:42" ht="13.5" customHeight="1" x14ac:dyDescent="0.15">
      <c r="A13" s="9" t="s">
        <v>87</v>
      </c>
      <c r="B13" s="10"/>
      <c r="C13" s="8" t="str">
        <f t="shared" si="9"/>
        <v/>
      </c>
      <c r="D13" s="8" t="str">
        <f t="shared" si="8"/>
        <v/>
      </c>
      <c r="F13" s="13" t="s">
        <v>111</v>
      </c>
      <c r="G13" s="12"/>
      <c r="H13" s="8" t="str">
        <f t="shared" si="1"/>
        <v/>
      </c>
      <c r="I13" s="8" t="str">
        <f t="shared" si="5"/>
        <v>一般会計</v>
      </c>
      <c r="K13" s="8" t="str">
        <f>N11</f>
        <v>その他の事項経費</v>
      </c>
      <c r="L13" s="8"/>
      <c r="O13" s="8"/>
      <c r="P13" s="8"/>
      <c r="Q13" s="14"/>
      <c r="T13" s="8"/>
      <c r="U13" s="25" t="s">
        <v>161</v>
      </c>
      <c r="W13" s="25" t="s">
        <v>143</v>
      </c>
      <c r="Y13" s="25" t="s">
        <v>263</v>
      </c>
      <c r="Z13" s="25" t="s">
        <v>391</v>
      </c>
      <c r="AA13" s="56" t="s">
        <v>357</v>
      </c>
      <c r="AB13" s="56" t="s">
        <v>485</v>
      </c>
      <c r="AC13" s="24"/>
      <c r="AD13" s="24"/>
      <c r="AE13" s="24"/>
      <c r="AF13" s="23"/>
      <c r="AG13" s="35" t="s">
        <v>214</v>
      </c>
      <c r="AK13" s="35" t="str">
        <f t="shared" si="7"/>
        <v>L</v>
      </c>
    </row>
    <row r="14" spans="1:42" ht="13.5" customHeight="1" x14ac:dyDescent="0.15">
      <c r="A14" s="9" t="s">
        <v>88</v>
      </c>
      <c r="B14" s="10"/>
      <c r="C14" s="8" t="str">
        <f t="shared" si="9"/>
        <v/>
      </c>
      <c r="D14" s="8" t="str">
        <f t="shared" si="8"/>
        <v/>
      </c>
      <c r="F14" s="13" t="s">
        <v>112</v>
      </c>
      <c r="G14" s="12"/>
      <c r="H14" s="8" t="str">
        <f t="shared" si="1"/>
        <v/>
      </c>
      <c r="I14" s="8" t="str">
        <f t="shared" si="5"/>
        <v>一般会計</v>
      </c>
      <c r="K14" s="8"/>
      <c r="L14" s="8"/>
      <c r="O14" s="8"/>
      <c r="P14" s="8"/>
      <c r="Q14" s="14"/>
      <c r="T14" s="8"/>
      <c r="U14" s="25" t="s">
        <v>507</v>
      </c>
      <c r="W14" s="25" t="s">
        <v>144</v>
      </c>
      <c r="Y14" s="25" t="s">
        <v>264</v>
      </c>
      <c r="Z14" s="25" t="s">
        <v>392</v>
      </c>
      <c r="AA14" s="56" t="s">
        <v>358</v>
      </c>
      <c r="AB14" s="56" t="s">
        <v>486</v>
      </c>
      <c r="AC14" s="24"/>
      <c r="AD14" s="24"/>
      <c r="AE14" s="24"/>
      <c r="AF14" s="23"/>
      <c r="AG14" s="49"/>
      <c r="AK14" s="35" t="str">
        <f t="shared" si="7"/>
        <v>M</v>
      </c>
    </row>
    <row r="15" spans="1:42" ht="13.5" customHeight="1" x14ac:dyDescent="0.15">
      <c r="A15" s="9" t="s">
        <v>89</v>
      </c>
      <c r="B15" s="10"/>
      <c r="C15" s="8" t="str">
        <f t="shared" si="9"/>
        <v/>
      </c>
      <c r="D15" s="8" t="str">
        <f t="shared" si="8"/>
        <v/>
      </c>
      <c r="F15" s="13" t="s">
        <v>113</v>
      </c>
      <c r="G15" s="12"/>
      <c r="H15" s="8" t="str">
        <f t="shared" si="1"/>
        <v/>
      </c>
      <c r="I15" s="8" t="str">
        <f t="shared" si="5"/>
        <v>一般会計</v>
      </c>
      <c r="K15" s="8"/>
      <c r="L15" s="8"/>
      <c r="O15" s="8"/>
      <c r="P15" s="8"/>
      <c r="Q15" s="14"/>
      <c r="T15" s="8"/>
      <c r="U15" s="25" t="s">
        <v>508</v>
      </c>
      <c r="W15" s="25" t="s">
        <v>145</v>
      </c>
      <c r="Y15" s="25" t="s">
        <v>265</v>
      </c>
      <c r="Z15" s="25" t="s">
        <v>393</v>
      </c>
      <c r="AA15" s="56" t="s">
        <v>359</v>
      </c>
      <c r="AB15" s="56" t="s">
        <v>487</v>
      </c>
      <c r="AC15" s="24"/>
      <c r="AD15" s="24"/>
      <c r="AE15" s="24"/>
      <c r="AF15" s="23"/>
      <c r="AG15" s="50"/>
      <c r="AK15" s="35" t="str">
        <f t="shared" si="7"/>
        <v>N</v>
      </c>
    </row>
    <row r="16" spans="1:42" ht="13.5" customHeight="1" x14ac:dyDescent="0.15">
      <c r="A16" s="9" t="s">
        <v>90</v>
      </c>
      <c r="B16" s="10"/>
      <c r="C16" s="8" t="str">
        <f t="shared" si="9"/>
        <v/>
      </c>
      <c r="D16" s="8" t="str">
        <f t="shared" si="8"/>
        <v/>
      </c>
      <c r="F16" s="13" t="s">
        <v>114</v>
      </c>
      <c r="G16" s="12"/>
      <c r="H16" s="8" t="str">
        <f t="shared" si="1"/>
        <v/>
      </c>
      <c r="I16" s="8" t="str">
        <f t="shared" si="5"/>
        <v>一般会計</v>
      </c>
      <c r="K16" s="8"/>
      <c r="L16" s="8"/>
      <c r="O16" s="8"/>
      <c r="P16" s="8"/>
      <c r="Q16" s="14"/>
      <c r="T16" s="8"/>
      <c r="U16" s="25" t="s">
        <v>509</v>
      </c>
      <c r="W16" s="25" t="s">
        <v>146</v>
      </c>
      <c r="Y16" s="25" t="s">
        <v>266</v>
      </c>
      <c r="Z16" s="25" t="s">
        <v>394</v>
      </c>
      <c r="AA16" s="56" t="s">
        <v>360</v>
      </c>
      <c r="AB16" s="56" t="s">
        <v>488</v>
      </c>
      <c r="AC16" s="24"/>
      <c r="AD16" s="24"/>
      <c r="AE16" s="24"/>
      <c r="AF16" s="23"/>
      <c r="AG16" s="50"/>
      <c r="AK16" s="35" t="str">
        <f t="shared" si="7"/>
        <v>O</v>
      </c>
    </row>
    <row r="17" spans="1:37" ht="13.5" customHeight="1" x14ac:dyDescent="0.15">
      <c r="A17" s="9" t="s">
        <v>91</v>
      </c>
      <c r="B17" s="10"/>
      <c r="C17" s="8" t="str">
        <f t="shared" si="9"/>
        <v/>
      </c>
      <c r="D17" s="8" t="str">
        <f t="shared" si="8"/>
        <v/>
      </c>
      <c r="F17" s="13" t="s">
        <v>115</v>
      </c>
      <c r="G17" s="12"/>
      <c r="H17" s="8" t="str">
        <f t="shared" si="1"/>
        <v/>
      </c>
      <c r="I17" s="8" t="str">
        <f t="shared" si="5"/>
        <v>一般会計</v>
      </c>
      <c r="K17" s="8"/>
      <c r="L17" s="8"/>
      <c r="O17" s="8"/>
      <c r="P17" s="8"/>
      <c r="Q17" s="14"/>
      <c r="T17" s="8"/>
      <c r="U17" s="25" t="s">
        <v>527</v>
      </c>
      <c r="W17" s="25" t="s">
        <v>147</v>
      </c>
      <c r="Y17" s="25" t="s">
        <v>267</v>
      </c>
      <c r="Z17" s="25" t="s">
        <v>395</v>
      </c>
      <c r="AA17" s="56" t="s">
        <v>361</v>
      </c>
      <c r="AB17" s="56" t="s">
        <v>489</v>
      </c>
      <c r="AC17" s="24"/>
      <c r="AD17" s="24"/>
      <c r="AE17" s="24"/>
      <c r="AF17" s="23"/>
      <c r="AG17" s="50"/>
      <c r="AK17" s="35" t="str">
        <f t="shared" si="7"/>
        <v>P</v>
      </c>
    </row>
    <row r="18" spans="1:37" ht="13.5" customHeight="1" x14ac:dyDescent="0.15">
      <c r="A18" s="9" t="s">
        <v>92</v>
      </c>
      <c r="B18" s="10"/>
      <c r="C18" s="8" t="str">
        <f t="shared" si="9"/>
        <v/>
      </c>
      <c r="D18" s="8" t="str">
        <f t="shared" si="8"/>
        <v/>
      </c>
      <c r="F18" s="13" t="s">
        <v>116</v>
      </c>
      <c r="G18" s="12"/>
      <c r="H18" s="8" t="str">
        <f t="shared" si="1"/>
        <v/>
      </c>
      <c r="I18" s="8" t="str">
        <f t="shared" si="5"/>
        <v>一般会計</v>
      </c>
      <c r="K18" s="8"/>
      <c r="L18" s="8"/>
      <c r="O18" s="8"/>
      <c r="P18" s="8"/>
      <c r="Q18" s="14"/>
      <c r="T18" s="8"/>
      <c r="U18" s="25" t="s">
        <v>510</v>
      </c>
      <c r="W18" s="25" t="s">
        <v>148</v>
      </c>
      <c r="Y18" s="25" t="s">
        <v>268</v>
      </c>
      <c r="Z18" s="25" t="s">
        <v>396</v>
      </c>
      <c r="AA18" s="56" t="s">
        <v>362</v>
      </c>
      <c r="AB18" s="56" t="s">
        <v>490</v>
      </c>
      <c r="AC18" s="24"/>
      <c r="AD18" s="24"/>
      <c r="AE18" s="24"/>
      <c r="AF18" s="23"/>
      <c r="AK18" s="35" t="str">
        <f t="shared" si="7"/>
        <v>Q</v>
      </c>
    </row>
    <row r="19" spans="1:37" ht="13.5" customHeight="1" x14ac:dyDescent="0.15">
      <c r="A19" s="9" t="s">
        <v>190</v>
      </c>
      <c r="B19" s="10"/>
      <c r="C19" s="8" t="str">
        <f t="shared" si="9"/>
        <v/>
      </c>
      <c r="D19" s="8" t="str">
        <f t="shared" si="8"/>
        <v/>
      </c>
      <c r="F19" s="13" t="s">
        <v>117</v>
      </c>
      <c r="G19" s="12"/>
      <c r="H19" s="8" t="str">
        <f t="shared" si="1"/>
        <v/>
      </c>
      <c r="I19" s="8" t="str">
        <f t="shared" si="5"/>
        <v>一般会計</v>
      </c>
      <c r="K19" s="8"/>
      <c r="L19" s="8"/>
      <c r="O19" s="8"/>
      <c r="P19" s="8"/>
      <c r="Q19" s="14"/>
      <c r="T19" s="8"/>
      <c r="U19" s="25" t="s">
        <v>511</v>
      </c>
      <c r="W19" s="25" t="s">
        <v>149</v>
      </c>
      <c r="Y19" s="25" t="s">
        <v>269</v>
      </c>
      <c r="Z19" s="25" t="s">
        <v>397</v>
      </c>
      <c r="AA19" s="56" t="s">
        <v>363</v>
      </c>
      <c r="AB19" s="56" t="s">
        <v>491</v>
      </c>
      <c r="AC19" s="24"/>
      <c r="AD19" s="24"/>
      <c r="AE19" s="24"/>
      <c r="AF19" s="23"/>
      <c r="AK19" s="35" t="str">
        <f t="shared" si="7"/>
        <v>R</v>
      </c>
    </row>
    <row r="20" spans="1:37" ht="13.5" customHeight="1" x14ac:dyDescent="0.15">
      <c r="A20" s="9" t="s">
        <v>191</v>
      </c>
      <c r="B20" s="10"/>
      <c r="C20" s="8" t="str">
        <f t="shared" si="9"/>
        <v/>
      </c>
      <c r="D20" s="8" t="str">
        <f t="shared" si="8"/>
        <v/>
      </c>
      <c r="F20" s="13" t="s">
        <v>189</v>
      </c>
      <c r="G20" s="12"/>
      <c r="H20" s="8" t="str">
        <f t="shared" si="1"/>
        <v/>
      </c>
      <c r="I20" s="8" t="str">
        <f t="shared" si="5"/>
        <v>一般会計</v>
      </c>
      <c r="K20" s="8"/>
      <c r="L20" s="8"/>
      <c r="O20" s="8"/>
      <c r="P20" s="8"/>
      <c r="Q20" s="14"/>
      <c r="T20" s="8"/>
      <c r="U20" s="25" t="s">
        <v>512</v>
      </c>
      <c r="W20" s="25" t="s">
        <v>150</v>
      </c>
      <c r="Y20" s="25" t="s">
        <v>270</v>
      </c>
      <c r="Z20" s="25" t="s">
        <v>398</v>
      </c>
      <c r="AA20" s="56" t="s">
        <v>364</v>
      </c>
      <c r="AB20" s="56" t="s">
        <v>492</v>
      </c>
      <c r="AC20" s="24"/>
      <c r="AD20" s="24"/>
      <c r="AE20" s="24"/>
      <c r="AF20" s="23"/>
      <c r="AK20" s="35" t="str">
        <f t="shared" si="7"/>
        <v>S</v>
      </c>
    </row>
    <row r="21" spans="1:37" ht="13.5" customHeight="1" x14ac:dyDescent="0.15">
      <c r="A21" s="9" t="s">
        <v>192</v>
      </c>
      <c r="B21" s="10"/>
      <c r="C21" s="8" t="str">
        <f t="shared" si="9"/>
        <v/>
      </c>
      <c r="D21" s="8" t="str">
        <f t="shared" si="8"/>
        <v/>
      </c>
      <c r="F21" s="13" t="s">
        <v>118</v>
      </c>
      <c r="G21" s="12"/>
      <c r="H21" s="8" t="str">
        <f t="shared" si="1"/>
        <v/>
      </c>
      <c r="I21" s="8" t="str">
        <f t="shared" si="5"/>
        <v>一般会計</v>
      </c>
      <c r="K21" s="8"/>
      <c r="L21" s="8"/>
      <c r="O21" s="8"/>
      <c r="P21" s="8"/>
      <c r="Q21" s="14"/>
      <c r="T21" s="8"/>
      <c r="U21" s="25" t="s">
        <v>513</v>
      </c>
      <c r="W21" s="25" t="s">
        <v>151</v>
      </c>
      <c r="Y21" s="25" t="s">
        <v>271</v>
      </c>
      <c r="Z21" s="25" t="s">
        <v>399</v>
      </c>
      <c r="AA21" s="56" t="s">
        <v>365</v>
      </c>
      <c r="AB21" s="56" t="s">
        <v>493</v>
      </c>
      <c r="AC21" s="24"/>
      <c r="AD21" s="24"/>
      <c r="AE21" s="24"/>
      <c r="AF21" s="23"/>
      <c r="AK21" s="35" t="str">
        <f t="shared" si="7"/>
        <v>T</v>
      </c>
    </row>
    <row r="22" spans="1:37" ht="13.5" customHeight="1" x14ac:dyDescent="0.15">
      <c r="A22" s="9" t="s">
        <v>193</v>
      </c>
      <c r="B22" s="10"/>
      <c r="C22" s="8" t="str">
        <f t="shared" si="9"/>
        <v/>
      </c>
      <c r="D22" s="8" t="str">
        <f>IF(C22="",D21,IF(D21&lt;&gt;"",CONCATENATE(D21,"、",C22),C22))</f>
        <v/>
      </c>
      <c r="F22" s="13" t="s">
        <v>119</v>
      </c>
      <c r="G22" s="12"/>
      <c r="H22" s="8" t="str">
        <f t="shared" si="1"/>
        <v/>
      </c>
      <c r="I22" s="8" t="str">
        <f t="shared" si="5"/>
        <v>一般会計</v>
      </c>
      <c r="K22" s="8"/>
      <c r="L22" s="8"/>
      <c r="O22" s="8"/>
      <c r="P22" s="8"/>
      <c r="Q22" s="14"/>
      <c r="T22" s="8"/>
      <c r="U22" s="25" t="s">
        <v>553</v>
      </c>
      <c r="W22" s="25" t="s">
        <v>152</v>
      </c>
      <c r="Y22" s="25" t="s">
        <v>272</v>
      </c>
      <c r="Z22" s="25" t="s">
        <v>400</v>
      </c>
      <c r="AA22" s="56" t="s">
        <v>366</v>
      </c>
      <c r="AB22" s="56" t="s">
        <v>494</v>
      </c>
      <c r="AC22" s="24"/>
      <c r="AD22" s="24"/>
      <c r="AE22" s="24"/>
      <c r="AF22" s="23"/>
      <c r="AK22" s="35" t="str">
        <f t="shared" si="7"/>
        <v>U</v>
      </c>
    </row>
    <row r="23" spans="1:37" ht="13.5" customHeight="1" x14ac:dyDescent="0.15">
      <c r="A23" s="55" t="s">
        <v>245</v>
      </c>
      <c r="B23" s="10"/>
      <c r="C23" s="8" t="str">
        <f t="shared" si="9"/>
        <v/>
      </c>
      <c r="D23" s="8" t="str">
        <f>IF(C23="",D22,IF(D22&lt;&gt;"",CONCATENATE(D22,"、",C23),C23))</f>
        <v/>
      </c>
      <c r="F23" s="13" t="s">
        <v>120</v>
      </c>
      <c r="G23" s="12"/>
      <c r="H23" s="8" t="str">
        <f t="shared" si="1"/>
        <v/>
      </c>
      <c r="I23" s="8" t="str">
        <f t="shared" si="5"/>
        <v>一般会計</v>
      </c>
      <c r="K23" s="8"/>
      <c r="L23" s="8"/>
      <c r="O23" s="8"/>
      <c r="P23" s="8"/>
      <c r="Q23" s="14"/>
      <c r="T23" s="8"/>
      <c r="U23" s="25" t="s">
        <v>514</v>
      </c>
      <c r="W23" s="25" t="s">
        <v>153</v>
      </c>
      <c r="Y23" s="25" t="s">
        <v>273</v>
      </c>
      <c r="Z23" s="25" t="s">
        <v>401</v>
      </c>
      <c r="AA23" s="56" t="s">
        <v>367</v>
      </c>
      <c r="AB23" s="56" t="s">
        <v>495</v>
      </c>
      <c r="AC23" s="24"/>
      <c r="AD23" s="24"/>
      <c r="AE23" s="24"/>
      <c r="AF23" s="23"/>
      <c r="AK23" s="35" t="str">
        <f t="shared" si="7"/>
        <v>V</v>
      </c>
    </row>
    <row r="24" spans="1:37" ht="13.5" customHeight="1" x14ac:dyDescent="0.15">
      <c r="A24" s="65"/>
      <c r="B24" s="53"/>
      <c r="F24" s="13" t="s">
        <v>247</v>
      </c>
      <c r="G24" s="12"/>
      <c r="H24" s="8" t="str">
        <f t="shared" si="1"/>
        <v/>
      </c>
      <c r="I24" s="8" t="str">
        <f t="shared" si="5"/>
        <v>一般会計</v>
      </c>
      <c r="K24" s="8"/>
      <c r="L24" s="8"/>
      <c r="O24" s="8"/>
      <c r="P24" s="8"/>
      <c r="Q24" s="14"/>
      <c r="T24" s="8"/>
      <c r="U24" s="25" t="s">
        <v>515</v>
      </c>
      <c r="W24" s="25" t="s">
        <v>154</v>
      </c>
      <c r="Y24" s="25" t="s">
        <v>274</v>
      </c>
      <c r="Z24" s="25" t="s">
        <v>402</v>
      </c>
      <c r="AA24" s="56" t="s">
        <v>368</v>
      </c>
      <c r="AB24" s="56" t="s">
        <v>496</v>
      </c>
      <c r="AC24" s="24"/>
      <c r="AD24" s="24"/>
      <c r="AE24" s="24"/>
      <c r="AF24" s="23"/>
      <c r="AK24" s="35" t="str">
        <f>CHAR(CODE(AK23)+1)</f>
        <v>W</v>
      </c>
    </row>
    <row r="25" spans="1:37" ht="13.5" customHeight="1" x14ac:dyDescent="0.15">
      <c r="A25" s="54"/>
      <c r="B25" s="53"/>
      <c r="F25" s="13" t="s">
        <v>121</v>
      </c>
      <c r="G25" s="12"/>
      <c r="H25" s="8" t="str">
        <f t="shared" si="1"/>
        <v/>
      </c>
      <c r="I25" s="8" t="str">
        <f t="shared" si="5"/>
        <v>一般会計</v>
      </c>
      <c r="K25" s="8"/>
      <c r="L25" s="8"/>
      <c r="O25" s="8"/>
      <c r="P25" s="8"/>
      <c r="Q25" s="14"/>
      <c r="T25" s="8"/>
      <c r="U25" s="25" t="s">
        <v>516</v>
      </c>
      <c r="W25" s="48"/>
      <c r="Y25" s="25" t="s">
        <v>275</v>
      </c>
      <c r="Z25" s="25" t="s">
        <v>403</v>
      </c>
      <c r="AA25" s="56" t="s">
        <v>369</v>
      </c>
      <c r="AB25" s="56" t="s">
        <v>497</v>
      </c>
      <c r="AC25" s="24"/>
      <c r="AD25" s="24"/>
      <c r="AE25" s="24"/>
      <c r="AF25" s="23"/>
      <c r="AK25" s="35" t="str">
        <f t="shared" si="7"/>
        <v>X</v>
      </c>
    </row>
    <row r="26" spans="1:37" ht="13.5" customHeight="1" x14ac:dyDescent="0.15">
      <c r="A26" s="54"/>
      <c r="B26" s="53"/>
      <c r="F26" s="13" t="s">
        <v>122</v>
      </c>
      <c r="G26" s="12"/>
      <c r="H26" s="8" t="str">
        <f t="shared" si="1"/>
        <v/>
      </c>
      <c r="I26" s="8" t="str">
        <f t="shared" si="5"/>
        <v>一般会計</v>
      </c>
      <c r="K26" s="8"/>
      <c r="L26" s="8"/>
      <c r="O26" s="8"/>
      <c r="P26" s="8"/>
      <c r="Q26" s="14"/>
      <c r="T26" s="8"/>
      <c r="U26" s="25" t="s">
        <v>517</v>
      </c>
      <c r="Y26" s="25" t="s">
        <v>276</v>
      </c>
      <c r="Z26" s="25" t="s">
        <v>404</v>
      </c>
      <c r="AA26" s="56" t="s">
        <v>370</v>
      </c>
      <c r="AB26" s="56" t="s">
        <v>498</v>
      </c>
      <c r="AC26" s="24"/>
      <c r="AD26" s="24"/>
      <c r="AE26" s="24"/>
      <c r="AF26" s="23"/>
      <c r="AK26" s="35" t="str">
        <f t="shared" si="7"/>
        <v>Y</v>
      </c>
    </row>
    <row r="27" spans="1:37" ht="13.5" customHeight="1" x14ac:dyDescent="0.15">
      <c r="A27" s="8" t="str">
        <f>IF(D23="", "-", D23)</f>
        <v>-</v>
      </c>
      <c r="B27" s="8"/>
      <c r="F27" s="13" t="s">
        <v>123</v>
      </c>
      <c r="G27" s="12"/>
      <c r="H27" s="8" t="str">
        <f t="shared" si="1"/>
        <v/>
      </c>
      <c r="I27" s="8" t="str">
        <f t="shared" si="5"/>
        <v>一般会計</v>
      </c>
      <c r="K27" s="8"/>
      <c r="L27" s="8"/>
      <c r="O27" s="8"/>
      <c r="P27" s="8"/>
      <c r="Q27" s="14"/>
      <c r="T27" s="8"/>
      <c r="U27" s="25" t="s">
        <v>518</v>
      </c>
      <c r="Y27" s="25" t="s">
        <v>277</v>
      </c>
      <c r="Z27" s="25" t="s">
        <v>405</v>
      </c>
      <c r="AA27" s="56" t="s">
        <v>371</v>
      </c>
      <c r="AB27" s="56" t="s">
        <v>499</v>
      </c>
      <c r="AC27" s="24"/>
      <c r="AD27" s="24"/>
      <c r="AE27" s="24"/>
      <c r="AF27" s="23"/>
      <c r="AK27" s="35" t="str">
        <f>CHAR(CODE(AK26)+1)</f>
        <v>Z</v>
      </c>
    </row>
    <row r="28" spans="1:37" ht="13.5" customHeight="1" x14ac:dyDescent="0.15">
      <c r="B28" s="8"/>
      <c r="F28" s="13" t="s">
        <v>124</v>
      </c>
      <c r="G28" s="12"/>
      <c r="H28" s="8" t="str">
        <f t="shared" si="1"/>
        <v/>
      </c>
      <c r="I28" s="8" t="str">
        <f t="shared" si="5"/>
        <v>一般会計</v>
      </c>
      <c r="K28" s="8"/>
      <c r="L28" s="8"/>
      <c r="O28" s="8"/>
      <c r="P28" s="8"/>
      <c r="Q28" s="14"/>
      <c r="T28" s="8"/>
      <c r="U28" s="25" t="s">
        <v>519</v>
      </c>
      <c r="Y28" s="25" t="s">
        <v>278</v>
      </c>
      <c r="Z28" s="25" t="s">
        <v>406</v>
      </c>
      <c r="AA28" s="56" t="s">
        <v>372</v>
      </c>
      <c r="AB28" s="56" t="s">
        <v>500</v>
      </c>
      <c r="AC28" s="24"/>
      <c r="AD28" s="24"/>
      <c r="AE28" s="24"/>
      <c r="AF28" s="23"/>
      <c r="AK28" s="35" t="s">
        <v>175</v>
      </c>
    </row>
    <row r="29" spans="1:37" ht="13.5" customHeight="1" x14ac:dyDescent="0.15">
      <c r="A29" s="8"/>
      <c r="B29" s="8"/>
      <c r="F29" s="13" t="s">
        <v>181</v>
      </c>
      <c r="G29" s="12"/>
      <c r="H29" s="8" t="str">
        <f t="shared" si="1"/>
        <v/>
      </c>
      <c r="I29" s="8" t="str">
        <f t="shared" si="5"/>
        <v>一般会計</v>
      </c>
      <c r="K29" s="8"/>
      <c r="L29" s="8"/>
      <c r="O29" s="8"/>
      <c r="P29" s="8"/>
      <c r="Q29" s="14"/>
      <c r="T29" s="8"/>
      <c r="U29" s="25" t="s">
        <v>520</v>
      </c>
      <c r="Y29" s="25" t="s">
        <v>279</v>
      </c>
      <c r="Z29" s="25" t="s">
        <v>407</v>
      </c>
      <c r="AA29" s="56" t="s">
        <v>373</v>
      </c>
      <c r="AB29" s="56" t="s">
        <v>501</v>
      </c>
      <c r="AC29" s="24"/>
      <c r="AD29" s="24"/>
      <c r="AE29" s="24"/>
      <c r="AF29" s="23"/>
      <c r="AK29" s="35" t="str">
        <f t="shared" si="7"/>
        <v>b</v>
      </c>
    </row>
    <row r="30" spans="1:37" ht="13.5" customHeight="1" x14ac:dyDescent="0.15">
      <c r="A30" s="8"/>
      <c r="B30" s="8"/>
      <c r="F30" s="13" t="s">
        <v>182</v>
      </c>
      <c r="G30" s="12"/>
      <c r="H30" s="8" t="str">
        <f t="shared" si="1"/>
        <v/>
      </c>
      <c r="I30" s="8" t="str">
        <f t="shared" si="5"/>
        <v>一般会計</v>
      </c>
      <c r="K30" s="8"/>
      <c r="L30" s="8"/>
      <c r="O30" s="8"/>
      <c r="P30" s="8"/>
      <c r="Q30" s="14"/>
      <c r="T30" s="8"/>
      <c r="U30" s="25" t="s">
        <v>521</v>
      </c>
      <c r="Y30" s="25" t="s">
        <v>280</v>
      </c>
      <c r="Z30" s="25" t="s">
        <v>408</v>
      </c>
      <c r="AA30" s="56" t="s">
        <v>374</v>
      </c>
      <c r="AB30" s="56" t="s">
        <v>502</v>
      </c>
      <c r="AC30" s="24"/>
      <c r="AD30" s="24"/>
      <c r="AE30" s="24"/>
      <c r="AF30" s="23"/>
      <c r="AK30" s="35" t="str">
        <f t="shared" si="7"/>
        <v>c</v>
      </c>
    </row>
    <row r="31" spans="1:37" ht="13.5" customHeight="1" x14ac:dyDescent="0.15">
      <c r="A31" s="8"/>
      <c r="B31" s="8"/>
      <c r="F31" s="13" t="s">
        <v>183</v>
      </c>
      <c r="G31" s="12"/>
      <c r="H31" s="8" t="str">
        <f t="shared" si="1"/>
        <v/>
      </c>
      <c r="I31" s="8" t="str">
        <f t="shared" si="5"/>
        <v>一般会計</v>
      </c>
      <c r="K31" s="8"/>
      <c r="L31" s="8"/>
      <c r="O31" s="8"/>
      <c r="P31" s="8"/>
      <c r="Q31" s="14"/>
      <c r="T31" s="8"/>
      <c r="U31" s="25" t="s">
        <v>522</v>
      </c>
      <c r="Y31" s="25" t="s">
        <v>281</v>
      </c>
      <c r="Z31" s="25" t="s">
        <v>409</v>
      </c>
      <c r="AA31" s="56" t="s">
        <v>375</v>
      </c>
      <c r="AB31" s="56" t="s">
        <v>503</v>
      </c>
      <c r="AC31" s="24"/>
      <c r="AD31" s="24"/>
      <c r="AE31" s="24"/>
      <c r="AF31" s="23"/>
      <c r="AK31" s="35" t="str">
        <f t="shared" si="7"/>
        <v>d</v>
      </c>
    </row>
    <row r="32" spans="1:37" ht="13.5" customHeight="1" x14ac:dyDescent="0.15">
      <c r="A32" s="8"/>
      <c r="B32" s="8"/>
      <c r="F32" s="13" t="s">
        <v>184</v>
      </c>
      <c r="G32" s="12"/>
      <c r="H32" s="8" t="str">
        <f t="shared" si="1"/>
        <v/>
      </c>
      <c r="I32" s="8" t="str">
        <f t="shared" si="5"/>
        <v>一般会計</v>
      </c>
      <c r="K32" s="8"/>
      <c r="L32" s="8"/>
      <c r="O32" s="8"/>
      <c r="P32" s="8"/>
      <c r="Q32" s="14"/>
      <c r="T32" s="8"/>
      <c r="U32" s="25" t="s">
        <v>523</v>
      </c>
      <c r="Y32" s="25" t="s">
        <v>282</v>
      </c>
      <c r="Z32" s="25" t="s">
        <v>410</v>
      </c>
      <c r="AA32" s="56" t="s">
        <v>62</v>
      </c>
      <c r="AB32" s="56" t="s">
        <v>62</v>
      </c>
      <c r="AC32" s="24"/>
      <c r="AD32" s="24"/>
      <c r="AE32" s="24"/>
      <c r="AF32" s="23"/>
      <c r="AK32" s="35" t="str">
        <f t="shared" si="7"/>
        <v>e</v>
      </c>
    </row>
    <row r="33" spans="1:37" ht="13.5" customHeight="1" x14ac:dyDescent="0.15">
      <c r="A33" s="8"/>
      <c r="B33" s="8"/>
      <c r="F33" s="13" t="s">
        <v>185</v>
      </c>
      <c r="G33" s="12"/>
      <c r="H33" s="8" t="str">
        <f t="shared" si="1"/>
        <v/>
      </c>
      <c r="I33" s="8" t="str">
        <f t="shared" si="5"/>
        <v>一般会計</v>
      </c>
      <c r="K33" s="8"/>
      <c r="L33" s="8"/>
      <c r="O33" s="8"/>
      <c r="P33" s="8"/>
      <c r="Q33" s="14"/>
      <c r="T33" s="8"/>
      <c r="U33" s="25" t="s">
        <v>524</v>
      </c>
      <c r="Y33" s="25" t="s">
        <v>283</v>
      </c>
      <c r="Z33" s="25" t="s">
        <v>411</v>
      </c>
      <c r="AA33" s="48"/>
      <c r="AB33" s="24"/>
      <c r="AC33" s="24"/>
      <c r="AD33" s="24"/>
      <c r="AE33" s="24"/>
      <c r="AF33" s="23"/>
      <c r="AK33" s="35" t="str">
        <f t="shared" si="7"/>
        <v>f</v>
      </c>
    </row>
    <row r="34" spans="1:37" ht="13.5" customHeight="1" x14ac:dyDescent="0.15">
      <c r="A34" s="8"/>
      <c r="B34" s="8"/>
      <c r="F34" s="13" t="s">
        <v>186</v>
      </c>
      <c r="G34" s="12"/>
      <c r="H34" s="8" t="str">
        <f t="shared" si="1"/>
        <v/>
      </c>
      <c r="I34" s="8" t="str">
        <f t="shared" si="5"/>
        <v>一般会計</v>
      </c>
      <c r="K34" s="8"/>
      <c r="L34" s="8"/>
      <c r="O34" s="8"/>
      <c r="P34" s="8"/>
      <c r="Q34" s="14"/>
      <c r="T34" s="8"/>
      <c r="U34" s="25" t="s">
        <v>525</v>
      </c>
      <c r="Y34" s="25" t="s">
        <v>284</v>
      </c>
      <c r="Z34" s="25" t="s">
        <v>412</v>
      </c>
      <c r="AB34" s="24"/>
      <c r="AC34" s="24"/>
      <c r="AD34" s="24"/>
      <c r="AE34" s="24"/>
      <c r="AF34" s="23"/>
      <c r="AK34" s="35" t="str">
        <f t="shared" si="7"/>
        <v>g</v>
      </c>
    </row>
    <row r="35" spans="1:37" ht="13.5" customHeight="1" x14ac:dyDescent="0.15">
      <c r="A35" s="8"/>
      <c r="B35" s="8"/>
      <c r="F35" s="13" t="s">
        <v>187</v>
      </c>
      <c r="G35" s="12"/>
      <c r="H35" s="8" t="str">
        <f t="shared" si="1"/>
        <v/>
      </c>
      <c r="I35" s="8" t="str">
        <f t="shared" si="5"/>
        <v>一般会計</v>
      </c>
      <c r="K35" s="8"/>
      <c r="L35" s="8"/>
      <c r="O35" s="8"/>
      <c r="P35" s="8"/>
      <c r="Q35" s="14"/>
      <c r="T35" s="8"/>
      <c r="U35" s="25" t="s">
        <v>526</v>
      </c>
      <c r="Y35" s="25" t="s">
        <v>285</v>
      </c>
      <c r="Z35" s="25" t="s">
        <v>413</v>
      </c>
      <c r="AC35" s="24"/>
      <c r="AF35" s="23"/>
      <c r="AK35" s="35" t="str">
        <f t="shared" si="7"/>
        <v>h</v>
      </c>
    </row>
    <row r="36" spans="1:37" ht="13.5" customHeight="1" x14ac:dyDescent="0.15">
      <c r="A36" s="8"/>
      <c r="B36" s="8"/>
      <c r="F36" s="13" t="s">
        <v>188</v>
      </c>
      <c r="G36" s="12"/>
      <c r="H36" s="8" t="str">
        <f t="shared" si="1"/>
        <v/>
      </c>
      <c r="I36" s="8" t="str">
        <f t="shared" si="5"/>
        <v>一般会計</v>
      </c>
      <c r="K36" s="8"/>
      <c r="L36" s="8"/>
      <c r="O36" s="8"/>
      <c r="P36" s="8"/>
      <c r="Q36" s="14"/>
      <c r="T36" s="8"/>
      <c r="Y36" s="25" t="s">
        <v>286</v>
      </c>
      <c r="Z36" s="25" t="s">
        <v>414</v>
      </c>
      <c r="AF36" s="23"/>
      <c r="AK36" s="35"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287</v>
      </c>
      <c r="Z37" s="25" t="s">
        <v>415</v>
      </c>
      <c r="AF37" s="23"/>
      <c r="AK37" s="35" t="str">
        <f t="shared" si="7"/>
        <v>j</v>
      </c>
    </row>
    <row r="38" spans="1:37" x14ac:dyDescent="0.15">
      <c r="A38" s="8"/>
      <c r="B38" s="8"/>
      <c r="F38" s="8"/>
      <c r="G38" s="14"/>
      <c r="K38" s="8"/>
      <c r="L38" s="8"/>
      <c r="O38" s="8"/>
      <c r="P38" s="8"/>
      <c r="Q38" s="14"/>
      <c r="T38" s="8"/>
      <c r="Y38" s="25" t="s">
        <v>288</v>
      </c>
      <c r="Z38" s="25" t="s">
        <v>416</v>
      </c>
      <c r="AF38" s="23"/>
      <c r="AK38" s="35" t="str">
        <f t="shared" si="7"/>
        <v>k</v>
      </c>
    </row>
    <row r="39" spans="1:37" x14ac:dyDescent="0.15">
      <c r="A39" s="8"/>
      <c r="B39" s="8"/>
      <c r="F39" s="8" t="str">
        <f>I37</f>
        <v>一般会計</v>
      </c>
      <c r="G39" s="14"/>
      <c r="K39" s="8"/>
      <c r="L39" s="8"/>
      <c r="O39" s="8"/>
      <c r="P39" s="8"/>
      <c r="Q39" s="14"/>
      <c r="T39" s="8"/>
      <c r="U39" s="25" t="s">
        <v>528</v>
      </c>
      <c r="Y39" s="25" t="s">
        <v>289</v>
      </c>
      <c r="Z39" s="25" t="s">
        <v>417</v>
      </c>
      <c r="AF39" s="23"/>
      <c r="AK39" s="35" t="str">
        <f t="shared" si="7"/>
        <v>l</v>
      </c>
    </row>
    <row r="40" spans="1:37" x14ac:dyDescent="0.15">
      <c r="A40" s="8"/>
      <c r="B40" s="8"/>
      <c r="F40" s="8"/>
      <c r="G40" s="14"/>
      <c r="K40" s="8"/>
      <c r="L40" s="8"/>
      <c r="O40" s="8"/>
      <c r="P40" s="8"/>
      <c r="Q40" s="14"/>
      <c r="T40" s="8"/>
      <c r="U40" s="25"/>
      <c r="Y40" s="25" t="s">
        <v>290</v>
      </c>
      <c r="Z40" s="25" t="s">
        <v>418</v>
      </c>
      <c r="AF40" s="23"/>
      <c r="AK40" s="35" t="str">
        <f t="shared" si="7"/>
        <v>m</v>
      </c>
    </row>
    <row r="41" spans="1:37" x14ac:dyDescent="0.15">
      <c r="A41" s="8"/>
      <c r="B41" s="8"/>
      <c r="F41" s="8"/>
      <c r="G41" s="14"/>
      <c r="K41" s="8"/>
      <c r="L41" s="8"/>
      <c r="O41" s="8"/>
      <c r="P41" s="8"/>
      <c r="Q41" s="14"/>
      <c r="T41" s="8"/>
      <c r="U41" s="25" t="s">
        <v>232</v>
      </c>
      <c r="Y41" s="25" t="s">
        <v>291</v>
      </c>
      <c r="Z41" s="25" t="s">
        <v>419</v>
      </c>
      <c r="AF41" s="23"/>
      <c r="AK41" s="35" t="str">
        <f t="shared" si="7"/>
        <v>n</v>
      </c>
    </row>
    <row r="42" spans="1:37" x14ac:dyDescent="0.15">
      <c r="A42" s="8"/>
      <c r="B42" s="8"/>
      <c r="F42" s="8"/>
      <c r="G42" s="14"/>
      <c r="K42" s="8"/>
      <c r="L42" s="8"/>
      <c r="O42" s="8"/>
      <c r="P42" s="8"/>
      <c r="Q42" s="14"/>
      <c r="T42" s="8"/>
      <c r="U42" s="25" t="s">
        <v>242</v>
      </c>
      <c r="Y42" s="25" t="s">
        <v>292</v>
      </c>
      <c r="Z42" s="25" t="s">
        <v>420</v>
      </c>
      <c r="AF42" s="23"/>
      <c r="AK42" s="35" t="str">
        <f t="shared" si="7"/>
        <v>o</v>
      </c>
    </row>
    <row r="43" spans="1:37" x14ac:dyDescent="0.15">
      <c r="A43" s="8"/>
      <c r="B43" s="8"/>
      <c r="F43" s="8"/>
      <c r="G43" s="14"/>
      <c r="K43" s="8"/>
      <c r="L43" s="8"/>
      <c r="O43" s="8"/>
      <c r="P43" s="8"/>
      <c r="Q43" s="14"/>
      <c r="T43" s="8"/>
      <c r="Y43" s="25" t="s">
        <v>293</v>
      </c>
      <c r="Z43" s="25" t="s">
        <v>421</v>
      </c>
      <c r="AF43" s="23"/>
      <c r="AK43" s="35" t="str">
        <f t="shared" si="7"/>
        <v>p</v>
      </c>
    </row>
    <row r="44" spans="1:37" x14ac:dyDescent="0.15">
      <c r="A44" s="8"/>
      <c r="B44" s="8"/>
      <c r="F44" s="8"/>
      <c r="G44" s="14"/>
      <c r="K44" s="8"/>
      <c r="L44" s="8"/>
      <c r="O44" s="8"/>
      <c r="P44" s="8"/>
      <c r="Q44" s="14"/>
      <c r="T44" s="8"/>
      <c r="Y44" s="25" t="s">
        <v>294</v>
      </c>
      <c r="Z44" s="25" t="s">
        <v>422</v>
      </c>
      <c r="AF44" s="23"/>
      <c r="AK44" s="35" t="str">
        <f t="shared" si="7"/>
        <v>q</v>
      </c>
    </row>
    <row r="45" spans="1:37" x14ac:dyDescent="0.15">
      <c r="A45" s="8"/>
      <c r="B45" s="8"/>
      <c r="F45" s="8"/>
      <c r="G45" s="14"/>
      <c r="K45" s="8"/>
      <c r="L45" s="8"/>
      <c r="O45" s="8"/>
      <c r="P45" s="8"/>
      <c r="Q45" s="14"/>
      <c r="T45" s="8"/>
      <c r="U45" s="22" t="s">
        <v>156</v>
      </c>
      <c r="Y45" s="25" t="s">
        <v>295</v>
      </c>
      <c r="Z45" s="25" t="s">
        <v>423</v>
      </c>
      <c r="AF45" s="23"/>
      <c r="AK45" s="35" t="str">
        <f t="shared" si="7"/>
        <v>r</v>
      </c>
    </row>
    <row r="46" spans="1:37" x14ac:dyDescent="0.15">
      <c r="A46" s="8"/>
      <c r="B46" s="8"/>
      <c r="F46" s="8"/>
      <c r="G46" s="14"/>
      <c r="K46" s="8"/>
      <c r="L46" s="8"/>
      <c r="O46" s="8"/>
      <c r="P46" s="8"/>
      <c r="Q46" s="14"/>
      <c r="T46" s="8"/>
      <c r="U46" s="63" t="s">
        <v>552</v>
      </c>
      <c r="Y46" s="25" t="s">
        <v>296</v>
      </c>
      <c r="Z46" s="25" t="s">
        <v>424</v>
      </c>
      <c r="AF46" s="23"/>
      <c r="AK46" s="35" t="str">
        <f t="shared" si="7"/>
        <v>s</v>
      </c>
    </row>
    <row r="47" spans="1:37" x14ac:dyDescent="0.15">
      <c r="A47" s="8"/>
      <c r="B47" s="8"/>
      <c r="F47" s="8"/>
      <c r="G47" s="14"/>
      <c r="K47" s="8"/>
      <c r="L47" s="8"/>
      <c r="O47" s="8"/>
      <c r="P47" s="8"/>
      <c r="Q47" s="14"/>
      <c r="T47" s="8"/>
      <c r="Y47" s="25" t="s">
        <v>297</v>
      </c>
      <c r="Z47" s="25" t="s">
        <v>425</v>
      </c>
      <c r="AF47" s="23"/>
      <c r="AK47" s="35" t="str">
        <f t="shared" si="7"/>
        <v>t</v>
      </c>
    </row>
    <row r="48" spans="1:37" x14ac:dyDescent="0.15">
      <c r="A48" s="8"/>
      <c r="B48" s="8"/>
      <c r="F48" s="8"/>
      <c r="G48" s="14"/>
      <c r="K48" s="8"/>
      <c r="L48" s="8"/>
      <c r="O48" s="8"/>
      <c r="P48" s="8"/>
      <c r="Q48" s="14"/>
      <c r="T48" s="8"/>
      <c r="U48" s="63">
        <v>2021</v>
      </c>
      <c r="Y48" s="25" t="s">
        <v>298</v>
      </c>
      <c r="Z48" s="25" t="s">
        <v>426</v>
      </c>
      <c r="AF48" s="23"/>
      <c r="AK48" s="35" t="str">
        <f t="shared" si="7"/>
        <v>u</v>
      </c>
    </row>
    <row r="49" spans="1:37" x14ac:dyDescent="0.15">
      <c r="A49" s="8"/>
      <c r="B49" s="8"/>
      <c r="F49" s="8"/>
      <c r="G49" s="14"/>
      <c r="K49" s="8"/>
      <c r="L49" s="8"/>
      <c r="O49" s="8"/>
      <c r="P49" s="8"/>
      <c r="Q49" s="14"/>
      <c r="T49" s="8"/>
      <c r="U49" s="63">
        <v>2022</v>
      </c>
      <c r="Y49" s="25" t="s">
        <v>299</v>
      </c>
      <c r="Z49" s="25" t="s">
        <v>427</v>
      </c>
      <c r="AF49" s="23"/>
      <c r="AK49" s="35" t="str">
        <f t="shared" si="7"/>
        <v>v</v>
      </c>
    </row>
    <row r="50" spans="1:37" x14ac:dyDescent="0.15">
      <c r="A50" s="8"/>
      <c r="B50" s="8"/>
      <c r="F50" s="8"/>
      <c r="G50" s="14"/>
      <c r="K50" s="8"/>
      <c r="L50" s="8"/>
      <c r="O50" s="8"/>
      <c r="P50" s="8"/>
      <c r="Q50" s="14"/>
      <c r="T50" s="8"/>
      <c r="U50" s="63">
        <v>2023</v>
      </c>
      <c r="Y50" s="25" t="s">
        <v>300</v>
      </c>
      <c r="Z50" s="25" t="s">
        <v>428</v>
      </c>
      <c r="AF50" s="23"/>
    </row>
    <row r="51" spans="1:37" x14ac:dyDescent="0.15">
      <c r="A51" s="8"/>
      <c r="B51" s="8"/>
      <c r="F51" s="8"/>
      <c r="G51" s="14"/>
      <c r="K51" s="8"/>
      <c r="L51" s="8"/>
      <c r="O51" s="8"/>
      <c r="P51" s="8"/>
      <c r="Q51" s="14"/>
      <c r="T51" s="8"/>
      <c r="U51" s="63">
        <v>2024</v>
      </c>
      <c r="Y51" s="25" t="s">
        <v>301</v>
      </c>
      <c r="Z51" s="25" t="s">
        <v>429</v>
      </c>
      <c r="AF51" s="23"/>
    </row>
    <row r="52" spans="1:37" x14ac:dyDescent="0.15">
      <c r="A52" s="8"/>
      <c r="B52" s="8"/>
      <c r="F52" s="8"/>
      <c r="G52" s="14"/>
      <c r="K52" s="8"/>
      <c r="L52" s="8"/>
      <c r="O52" s="8"/>
      <c r="P52" s="8"/>
      <c r="Q52" s="14"/>
      <c r="T52" s="8"/>
      <c r="U52" s="63">
        <v>2025</v>
      </c>
      <c r="Y52" s="25" t="s">
        <v>302</v>
      </c>
      <c r="Z52" s="25" t="s">
        <v>430</v>
      </c>
      <c r="AF52" s="23"/>
    </row>
    <row r="53" spans="1:37" x14ac:dyDescent="0.15">
      <c r="A53" s="8"/>
      <c r="B53" s="8"/>
      <c r="F53" s="8"/>
      <c r="G53" s="14"/>
      <c r="K53" s="8"/>
      <c r="L53" s="8"/>
      <c r="O53" s="8"/>
      <c r="P53" s="8"/>
      <c r="Q53" s="14"/>
      <c r="T53" s="8"/>
      <c r="U53" s="63">
        <v>2026</v>
      </c>
      <c r="Y53" s="25" t="s">
        <v>303</v>
      </c>
      <c r="Z53" s="25" t="s">
        <v>431</v>
      </c>
      <c r="AF53" s="23"/>
    </row>
    <row r="54" spans="1:37" x14ac:dyDescent="0.15">
      <c r="A54" s="8"/>
      <c r="B54" s="8"/>
      <c r="F54" s="8"/>
      <c r="G54" s="14"/>
      <c r="K54" s="8"/>
      <c r="L54" s="8"/>
      <c r="O54" s="8"/>
      <c r="P54" s="15"/>
      <c r="Q54" s="14"/>
      <c r="T54" s="8"/>
      <c r="Y54" s="25" t="s">
        <v>304</v>
      </c>
      <c r="Z54" s="25" t="s">
        <v>432</v>
      </c>
      <c r="AF54" s="23"/>
    </row>
    <row r="55" spans="1:37" x14ac:dyDescent="0.15">
      <c r="A55" s="8"/>
      <c r="B55" s="8"/>
      <c r="F55" s="8"/>
      <c r="G55" s="14"/>
      <c r="K55" s="8"/>
      <c r="L55" s="8"/>
      <c r="O55" s="8"/>
      <c r="P55" s="8"/>
      <c r="Q55" s="14"/>
      <c r="T55" s="8"/>
      <c r="Y55" s="25" t="s">
        <v>305</v>
      </c>
      <c r="Z55" s="25" t="s">
        <v>433</v>
      </c>
      <c r="AF55" s="23"/>
    </row>
    <row r="56" spans="1:37" x14ac:dyDescent="0.15">
      <c r="A56" s="8"/>
      <c r="B56" s="8"/>
      <c r="F56" s="8"/>
      <c r="G56" s="14"/>
      <c r="K56" s="8"/>
      <c r="L56" s="8"/>
      <c r="O56" s="8"/>
      <c r="P56" s="8"/>
      <c r="Q56" s="14"/>
      <c r="T56" s="8"/>
      <c r="U56" s="63">
        <v>20</v>
      </c>
      <c r="Y56" s="25" t="s">
        <v>306</v>
      </c>
      <c r="Z56" s="25" t="s">
        <v>434</v>
      </c>
      <c r="AF56" s="23"/>
    </row>
    <row r="57" spans="1:37" x14ac:dyDescent="0.15">
      <c r="A57" s="8"/>
      <c r="B57" s="8"/>
      <c r="F57" s="8"/>
      <c r="G57" s="14"/>
      <c r="K57" s="8"/>
      <c r="L57" s="8"/>
      <c r="O57" s="8"/>
      <c r="P57" s="8"/>
      <c r="Q57" s="14"/>
      <c r="T57" s="8"/>
      <c r="U57" s="25" t="s">
        <v>504</v>
      </c>
      <c r="Y57" s="25" t="s">
        <v>307</v>
      </c>
      <c r="Z57" s="25" t="s">
        <v>435</v>
      </c>
      <c r="AF57" s="23"/>
    </row>
    <row r="58" spans="1:37" x14ac:dyDescent="0.15">
      <c r="A58" s="8"/>
      <c r="B58" s="8"/>
      <c r="F58" s="8"/>
      <c r="G58" s="14"/>
      <c r="K58" s="8"/>
      <c r="L58" s="8"/>
      <c r="O58" s="8"/>
      <c r="P58" s="8"/>
      <c r="Q58" s="14"/>
      <c r="T58" s="8"/>
      <c r="U58" s="25" t="s">
        <v>505</v>
      </c>
      <c r="Y58" s="25" t="s">
        <v>308</v>
      </c>
      <c r="Z58" s="25" t="s">
        <v>436</v>
      </c>
      <c r="AF58" s="23"/>
    </row>
    <row r="59" spans="1:37" x14ac:dyDescent="0.15">
      <c r="A59" s="8"/>
      <c r="B59" s="8"/>
      <c r="F59" s="8"/>
      <c r="G59" s="14"/>
      <c r="K59" s="8"/>
      <c r="L59" s="8"/>
      <c r="O59" s="8"/>
      <c r="P59" s="8"/>
      <c r="Q59" s="14"/>
      <c r="T59" s="8"/>
      <c r="Y59" s="25" t="s">
        <v>309</v>
      </c>
      <c r="Z59" s="25" t="s">
        <v>437</v>
      </c>
      <c r="AF59" s="23"/>
    </row>
    <row r="60" spans="1:37" x14ac:dyDescent="0.15">
      <c r="A60" s="8"/>
      <c r="B60" s="8"/>
      <c r="F60" s="8"/>
      <c r="G60" s="14"/>
      <c r="K60" s="8"/>
      <c r="L60" s="8"/>
      <c r="O60" s="8"/>
      <c r="P60" s="8"/>
      <c r="Q60" s="14"/>
      <c r="T60" s="8"/>
      <c r="Y60" s="25" t="s">
        <v>310</v>
      </c>
      <c r="Z60" s="25" t="s">
        <v>438</v>
      </c>
      <c r="AF60" s="23"/>
    </row>
    <row r="61" spans="1:37" x14ac:dyDescent="0.15">
      <c r="A61" s="8"/>
      <c r="B61" s="8"/>
      <c r="F61" s="8"/>
      <c r="G61" s="14"/>
      <c r="K61" s="8"/>
      <c r="L61" s="8"/>
      <c r="O61" s="8"/>
      <c r="P61" s="8"/>
      <c r="Q61" s="14"/>
      <c r="T61" s="8"/>
      <c r="Y61" s="25" t="s">
        <v>311</v>
      </c>
      <c r="Z61" s="25" t="s">
        <v>439</v>
      </c>
      <c r="AF61" s="23"/>
    </row>
    <row r="62" spans="1:37" x14ac:dyDescent="0.15">
      <c r="A62" s="8"/>
      <c r="B62" s="8"/>
      <c r="F62" s="8"/>
      <c r="G62" s="14"/>
      <c r="K62" s="8"/>
      <c r="L62" s="8"/>
      <c r="O62" s="8"/>
      <c r="P62" s="8"/>
      <c r="Q62" s="14"/>
      <c r="T62" s="8"/>
      <c r="Y62" s="25" t="s">
        <v>312</v>
      </c>
      <c r="Z62" s="25" t="s">
        <v>440</v>
      </c>
      <c r="AF62" s="23"/>
    </row>
    <row r="63" spans="1:37" x14ac:dyDescent="0.15">
      <c r="A63" s="8"/>
      <c r="B63" s="8"/>
      <c r="F63" s="8"/>
      <c r="G63" s="14"/>
      <c r="K63" s="8"/>
      <c r="L63" s="8"/>
      <c r="O63" s="8"/>
      <c r="P63" s="8"/>
      <c r="Q63" s="14"/>
      <c r="T63" s="8"/>
      <c r="Y63" s="25" t="s">
        <v>313</v>
      </c>
      <c r="Z63" s="25" t="s">
        <v>441</v>
      </c>
      <c r="AF63" s="23"/>
    </row>
    <row r="64" spans="1:37" x14ac:dyDescent="0.15">
      <c r="A64" s="8"/>
      <c r="B64" s="8"/>
      <c r="F64" s="8"/>
      <c r="G64" s="14"/>
      <c r="K64" s="8"/>
      <c r="L64" s="8"/>
      <c r="O64" s="8"/>
      <c r="P64" s="8"/>
      <c r="Q64" s="14"/>
      <c r="T64" s="8"/>
      <c r="Y64" s="25" t="s">
        <v>314</v>
      </c>
      <c r="Z64" s="25" t="s">
        <v>442</v>
      </c>
      <c r="AF64" s="23"/>
    </row>
    <row r="65" spans="1:32" x14ac:dyDescent="0.15">
      <c r="A65" s="8"/>
      <c r="B65" s="8"/>
      <c r="F65" s="8"/>
      <c r="G65" s="14"/>
      <c r="K65" s="8"/>
      <c r="L65" s="8"/>
      <c r="O65" s="8"/>
      <c r="P65" s="8"/>
      <c r="Q65" s="14"/>
      <c r="T65" s="8"/>
      <c r="Y65" s="25" t="s">
        <v>315</v>
      </c>
      <c r="Z65" s="25" t="s">
        <v>443</v>
      </c>
      <c r="AF65" s="23"/>
    </row>
    <row r="66" spans="1:32" x14ac:dyDescent="0.15">
      <c r="A66" s="8"/>
      <c r="B66" s="8"/>
      <c r="F66" s="8"/>
      <c r="G66" s="14"/>
      <c r="K66" s="8"/>
      <c r="L66" s="8"/>
      <c r="O66" s="8"/>
      <c r="P66" s="8"/>
      <c r="Q66" s="14"/>
      <c r="T66" s="8"/>
      <c r="Y66" s="25" t="s">
        <v>63</v>
      </c>
      <c r="Z66" s="25" t="s">
        <v>444</v>
      </c>
      <c r="AF66" s="23"/>
    </row>
    <row r="67" spans="1:32" x14ac:dyDescent="0.15">
      <c r="A67" s="8"/>
      <c r="B67" s="8"/>
      <c r="F67" s="8"/>
      <c r="G67" s="14"/>
      <c r="K67" s="8"/>
      <c r="L67" s="8"/>
      <c r="O67" s="8"/>
      <c r="P67" s="8"/>
      <c r="Q67" s="14"/>
      <c r="T67" s="8"/>
      <c r="Y67" s="25" t="s">
        <v>316</v>
      </c>
      <c r="Z67" s="25" t="s">
        <v>445</v>
      </c>
      <c r="AF67" s="23"/>
    </row>
    <row r="68" spans="1:32" x14ac:dyDescent="0.15">
      <c r="A68" s="8"/>
      <c r="B68" s="8"/>
      <c r="F68" s="8"/>
      <c r="G68" s="14"/>
      <c r="K68" s="8"/>
      <c r="L68" s="8"/>
      <c r="O68" s="8"/>
      <c r="P68" s="8"/>
      <c r="Q68" s="14"/>
      <c r="T68" s="8"/>
      <c r="Y68" s="25" t="s">
        <v>317</v>
      </c>
      <c r="Z68" s="25" t="s">
        <v>446</v>
      </c>
      <c r="AF68" s="23"/>
    </row>
    <row r="69" spans="1:32" x14ac:dyDescent="0.15">
      <c r="A69" s="8"/>
      <c r="B69" s="8"/>
      <c r="F69" s="8"/>
      <c r="G69" s="14"/>
      <c r="K69" s="8"/>
      <c r="L69" s="8"/>
      <c r="O69" s="8"/>
      <c r="P69" s="8"/>
      <c r="Q69" s="14"/>
      <c r="T69" s="8"/>
      <c r="Y69" s="25" t="s">
        <v>318</v>
      </c>
      <c r="Z69" s="25" t="s">
        <v>447</v>
      </c>
      <c r="AF69" s="23"/>
    </row>
    <row r="70" spans="1:32" x14ac:dyDescent="0.15">
      <c r="A70" s="8"/>
      <c r="B70" s="8"/>
      <c r="Y70" s="25" t="s">
        <v>319</v>
      </c>
      <c r="Z70" s="25" t="s">
        <v>448</v>
      </c>
    </row>
    <row r="71" spans="1:32" x14ac:dyDescent="0.15">
      <c r="Y71" s="25" t="s">
        <v>320</v>
      </c>
      <c r="Z71" s="25" t="s">
        <v>449</v>
      </c>
    </row>
    <row r="72" spans="1:32" x14ac:dyDescent="0.15">
      <c r="Y72" s="25" t="s">
        <v>321</v>
      </c>
      <c r="Z72" s="25" t="s">
        <v>450</v>
      </c>
    </row>
    <row r="73" spans="1:32" x14ac:dyDescent="0.15">
      <c r="Y73" s="25" t="s">
        <v>322</v>
      </c>
      <c r="Z73" s="25" t="s">
        <v>451</v>
      </c>
    </row>
    <row r="74" spans="1:32" x14ac:dyDescent="0.15">
      <c r="Y74" s="25" t="s">
        <v>323</v>
      </c>
      <c r="Z74" s="25" t="s">
        <v>452</v>
      </c>
    </row>
    <row r="75" spans="1:32" x14ac:dyDescent="0.15">
      <c r="Y75" s="25" t="s">
        <v>324</v>
      </c>
      <c r="Z75" s="25" t="s">
        <v>453</v>
      </c>
    </row>
    <row r="76" spans="1:32" x14ac:dyDescent="0.15">
      <c r="Y76" s="25" t="s">
        <v>325</v>
      </c>
      <c r="Z76" s="25" t="s">
        <v>454</v>
      </c>
    </row>
    <row r="77" spans="1:32" x14ac:dyDescent="0.15">
      <c r="Y77" s="25" t="s">
        <v>326</v>
      </c>
      <c r="Z77" s="25" t="s">
        <v>455</v>
      </c>
    </row>
    <row r="78" spans="1:32" x14ac:dyDescent="0.15">
      <c r="Y78" s="25" t="s">
        <v>327</v>
      </c>
      <c r="Z78" s="25" t="s">
        <v>456</v>
      </c>
    </row>
    <row r="79" spans="1:32" x14ac:dyDescent="0.15">
      <c r="Y79" s="25" t="s">
        <v>328</v>
      </c>
      <c r="Z79" s="25" t="s">
        <v>457</v>
      </c>
    </row>
    <row r="80" spans="1:32" x14ac:dyDescent="0.15">
      <c r="Y80" s="25" t="s">
        <v>329</v>
      </c>
      <c r="Z80" s="25" t="s">
        <v>458</v>
      </c>
    </row>
    <row r="81" spans="25:26" x14ac:dyDescent="0.15">
      <c r="Y81" s="25" t="s">
        <v>330</v>
      </c>
      <c r="Z81" s="25" t="s">
        <v>459</v>
      </c>
    </row>
    <row r="82" spans="25:26" x14ac:dyDescent="0.15">
      <c r="Y82" s="25" t="s">
        <v>331</v>
      </c>
      <c r="Z82" s="25" t="s">
        <v>460</v>
      </c>
    </row>
    <row r="83" spans="25:26" x14ac:dyDescent="0.15">
      <c r="Y83" s="25" t="s">
        <v>332</v>
      </c>
      <c r="Z83" s="25" t="s">
        <v>461</v>
      </c>
    </row>
    <row r="84" spans="25:26" x14ac:dyDescent="0.15">
      <c r="Y84" s="25" t="s">
        <v>333</v>
      </c>
      <c r="Z84" s="25" t="s">
        <v>462</v>
      </c>
    </row>
    <row r="85" spans="25:26" x14ac:dyDescent="0.15">
      <c r="Y85" s="25" t="s">
        <v>334</v>
      </c>
      <c r="Z85" s="25" t="s">
        <v>463</v>
      </c>
    </row>
    <row r="86" spans="25:26" x14ac:dyDescent="0.15">
      <c r="Y86" s="25" t="s">
        <v>335</v>
      </c>
      <c r="Z86" s="25" t="s">
        <v>464</v>
      </c>
    </row>
    <row r="87" spans="25:26" x14ac:dyDescent="0.15">
      <c r="Y87" s="25" t="s">
        <v>336</v>
      </c>
      <c r="Z87" s="25" t="s">
        <v>465</v>
      </c>
    </row>
    <row r="88" spans="25:26" x14ac:dyDescent="0.15">
      <c r="Y88" s="25" t="s">
        <v>337</v>
      </c>
      <c r="Z88" s="25" t="s">
        <v>466</v>
      </c>
    </row>
    <row r="89" spans="25:26" x14ac:dyDescent="0.15">
      <c r="Y89" s="25" t="s">
        <v>338</v>
      </c>
      <c r="Z89" s="25" t="s">
        <v>467</v>
      </c>
    </row>
    <row r="90" spans="25:26" x14ac:dyDescent="0.15">
      <c r="Y90" s="25" t="s">
        <v>339</v>
      </c>
      <c r="Z90" s="25" t="s">
        <v>468</v>
      </c>
    </row>
    <row r="91" spans="25:26" x14ac:dyDescent="0.15">
      <c r="Y91" s="25" t="s">
        <v>340</v>
      </c>
      <c r="Z91" s="25" t="s">
        <v>469</v>
      </c>
    </row>
    <row r="92" spans="25:26" x14ac:dyDescent="0.15">
      <c r="Y92" s="25" t="s">
        <v>341</v>
      </c>
      <c r="Z92" s="25" t="s">
        <v>470</v>
      </c>
    </row>
    <row r="93" spans="25:26" x14ac:dyDescent="0.15">
      <c r="Y93" s="25" t="s">
        <v>342</v>
      </c>
      <c r="Z93" s="25" t="s">
        <v>471</v>
      </c>
    </row>
    <row r="94" spans="25:26" x14ac:dyDescent="0.15">
      <c r="Y94" s="25" t="s">
        <v>343</v>
      </c>
      <c r="Z94" s="25" t="s">
        <v>472</v>
      </c>
    </row>
    <row r="95" spans="25:26" x14ac:dyDescent="0.15">
      <c r="Y95" s="25" t="s">
        <v>344</v>
      </c>
      <c r="Z95" s="25" t="s">
        <v>473</v>
      </c>
    </row>
    <row r="96" spans="25:26" x14ac:dyDescent="0.15">
      <c r="Y96" s="25" t="s">
        <v>248</v>
      </c>
      <c r="Z96" s="25" t="s">
        <v>474</v>
      </c>
    </row>
    <row r="97" spans="25:26" x14ac:dyDescent="0.15">
      <c r="Y97" s="25" t="s">
        <v>345</v>
      </c>
      <c r="Z97" s="25" t="s">
        <v>475</v>
      </c>
    </row>
    <row r="98" spans="25:26" x14ac:dyDescent="0.15">
      <c r="Y98" s="25" t="s">
        <v>346</v>
      </c>
      <c r="Z98" s="25" t="s">
        <v>476</v>
      </c>
    </row>
    <row r="99" spans="25:26" x14ac:dyDescent="0.15">
      <c r="Y99" s="25" t="s">
        <v>376</v>
      </c>
      <c r="Z99" s="25" t="s">
        <v>477</v>
      </c>
    </row>
    <row r="100" spans="25:26" x14ac:dyDescent="0.15">
      <c r="Y100" s="25" t="s">
        <v>556</v>
      </c>
      <c r="Z100" s="25" t="s">
        <v>478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2022-08-26T02:04:06Z</dcterms:created>
  <dcterms:modified xsi:type="dcterms:W3CDTF">2022-08-26T07:31:38Z</dcterms:modified>
</cp:coreProperties>
</file>