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行政事業レビューシート!$AZ$1:$AZ$233</definedName>
    <definedName name="_xlnm.Print_Area" localSheetId="0">行政事業レビューシート!$A$1:$AX$233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4" i="11" l="1"/>
  <c r="AY49" i="11" s="1"/>
  <c r="AY186" i="11"/>
  <c r="AY188" i="11" s="1"/>
  <c r="AY154" i="11"/>
  <c r="AY159" i="11" s="1"/>
  <c r="AY141" i="11"/>
  <c r="AY152" i="11" s="1"/>
  <c r="AY189" i="11" l="1"/>
  <c r="AY187" i="11"/>
  <c r="AY157" i="11"/>
  <c r="AY160" i="11"/>
  <c r="AY156" i="11"/>
  <c r="AY158" i="11"/>
  <c r="AY161" i="11"/>
  <c r="AY143" i="11"/>
  <c r="AY145" i="11"/>
  <c r="AY147" i="11"/>
  <c r="AY149" i="11"/>
  <c r="AY151" i="11"/>
  <c r="AY153" i="11"/>
  <c r="AY142" i="11"/>
  <c r="AY144" i="11"/>
  <c r="AY146" i="11"/>
  <c r="AY148" i="11"/>
  <c r="AY150" i="11"/>
  <c r="AY48" i="11"/>
  <c r="AY46" i="11"/>
  <c r="AY50" i="11"/>
  <c r="AY47" i="11"/>
  <c r="AY45" i="11"/>
  <c r="AY155" i="11"/>
  <c r="AW103" i="11" l="1"/>
  <c r="AT103" i="11"/>
  <c r="AQ103" i="11"/>
  <c r="AL103" i="11"/>
  <c r="AI103" i="11"/>
  <c r="AF103" i="11"/>
  <c r="Z103" i="11"/>
  <c r="W103" i="11"/>
  <c r="T103" i="11"/>
  <c r="N103" i="11"/>
  <c r="AW102" i="11"/>
  <c r="AT102" i="11"/>
  <c r="AQ102" i="11"/>
  <c r="AL102" i="11"/>
  <c r="AI102" i="11"/>
  <c r="AF102" i="11"/>
  <c r="Z102" i="11"/>
  <c r="W102" i="11"/>
  <c r="T102" i="11"/>
  <c r="N102" i="11"/>
  <c r="K102" i="11"/>
  <c r="H102" i="11"/>
  <c r="AY233" i="11" l="1"/>
  <c r="AY232" i="11"/>
  <c r="AY231" i="11"/>
  <c r="AY230" i="11"/>
  <c r="AY229" i="11"/>
  <c r="AY225" i="11"/>
  <c r="AY227" i="11" s="1"/>
  <c r="AY224" i="11"/>
  <c r="AY223" i="11"/>
  <c r="AY222" i="11"/>
  <c r="AY221" i="11"/>
  <c r="AY220" i="11"/>
  <c r="AY219" i="11"/>
  <c r="AY218" i="11"/>
  <c r="AY217" i="11"/>
  <c r="AY216" i="11"/>
  <c r="AY212" i="11"/>
  <c r="AY215" i="11" s="1"/>
  <c r="AY208" i="11"/>
  <c r="AY210" i="11" s="1"/>
  <c r="AY204" i="11"/>
  <c r="AY207" i="11" s="1"/>
  <c r="AY200" i="11"/>
  <c r="AY202" i="11" s="1"/>
  <c r="AY199" i="11"/>
  <c r="AY198" i="11"/>
  <c r="AY197" i="11"/>
  <c r="AY196" i="11"/>
  <c r="AY195" i="11"/>
  <c r="AY194" i="11"/>
  <c r="AY190" i="11"/>
  <c r="AY193" i="11" s="1"/>
  <c r="AU179" i="11"/>
  <c r="Y179" i="11"/>
  <c r="AY167" i="11"/>
  <c r="AY178" i="11" s="1"/>
  <c r="AU166" i="11"/>
  <c r="Y166" i="11"/>
  <c r="AY166" i="11"/>
  <c r="AU153" i="11"/>
  <c r="Y153" i="11"/>
  <c r="AU140" i="11"/>
  <c r="Y140" i="11"/>
  <c r="W29" i="11"/>
  <c r="P29" i="11"/>
  <c r="AD21" i="11"/>
  <c r="W21" i="11"/>
  <c r="P21" i="11"/>
  <c r="AR18" i="11"/>
  <c r="AK18" i="11"/>
  <c r="AD18" i="11"/>
  <c r="AD20" i="11" s="1"/>
  <c r="W18" i="11"/>
  <c r="W20" i="11" s="1"/>
  <c r="P18" i="11"/>
  <c r="P20" i="11" s="1"/>
  <c r="AV2" i="11"/>
  <c r="AY165" i="11" l="1"/>
  <c r="AY203" i="11"/>
  <c r="AY211" i="11"/>
  <c r="AY228" i="11"/>
  <c r="AY163" i="11"/>
  <c r="AY201" i="11"/>
  <c r="AY209" i="11"/>
  <c r="AY226" i="11"/>
  <c r="AY169" i="11"/>
  <c r="AY171" i="11"/>
  <c r="AY173" i="11"/>
  <c r="AY175" i="11"/>
  <c r="AY177" i="11"/>
  <c r="AY179" i="11"/>
  <c r="AY192" i="11"/>
  <c r="AY206" i="11"/>
  <c r="AY214" i="11"/>
  <c r="AY162" i="11"/>
  <c r="AY164" i="11"/>
  <c r="AY168" i="11"/>
  <c r="AY170" i="11"/>
  <c r="AY172" i="11"/>
  <c r="AY174" i="11"/>
  <c r="AY176" i="11"/>
  <c r="AY191" i="11"/>
  <c r="AY205" i="11"/>
  <c r="AY213"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<sst xmlns="http://schemas.openxmlformats.org/spreadsheetml/2006/main" count="1049" uniqueCount="708">
  <si>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</si>
  <si>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</si>
  <si>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</si>
  <si>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</si>
  <si>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</si>
  <si>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</si>
  <si>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</si>
  <si>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</si>
  <si>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</si>
  <si>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</si>
  <si>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</si>
  <si>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</si>
  <si>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</si>
  <si>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</si>
  <si>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</si>
  <si>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</si>
  <si>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</si>
  <si>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</si>
  <si>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</si>
  <si>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</si>
  <si>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</si>
  <si>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</si>
  <si>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</si>
  <si>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</si>
  <si>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</si>
  <si>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</si>
  <si>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</si>
  <si>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</si>
  <si>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</si>
  <si>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</si>
  <si>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</si>
  <si>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</si>
  <si>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</si>
  <si>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</si>
  <si>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</si>
  <si>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</si>
  <si>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</si>
  <si>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</si>
  <si>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</si>
  <si>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</si>
  <si>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</si>
  <si>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</si>
  <si>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</si>
  <si>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</si>
  <si>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</si>
  <si>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</si>
  <si>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</si>
  <si>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</si>
  <si>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</si>
  <si>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</si>
  <si>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</si>
  <si>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</si>
  <si>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</si>
  <si>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</si>
  <si>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</si>
  <si>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</si>
  <si>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</si>
  <si>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</si>
  <si>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</si>
  <si>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</si>
  <si>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</si>
  <si>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</si>
  <si>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</si>
  <si>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</si>
  <si>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</si>
  <si>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</si>
  <si>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</si>
  <si>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</si>
  <si>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</si>
  <si>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</si>
  <si>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</si>
  <si>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</si>
  <si>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</si>
  <si>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</si>
  <si>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</si>
  <si>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</si>
  <si>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</si>
  <si>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</si>
  <si>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</si>
  <si>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</si>
  <si>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</si>
  <si>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</si>
  <si>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</si>
  <si>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</si>
  <si>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</si>
  <si>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</si>
  <si>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</si>
  <si>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</si>
  <si>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</si>
  <si>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</si>
  <si>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</si>
  <si>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</si>
  <si>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</si>
  <si>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</si>
  <si>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</si>
  <si>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</si>
  <si>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</si>
  <si>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</si>
  <si>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</si>
  <si>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</si>
  <si>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</si>
  <si>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</si>
  <si>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</si>
  <si>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</si>
  <si>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</si>
  <si>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</si>
  <si>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</si>
  <si>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</si>
  <si>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</si>
  <si>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</si>
  <si>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</si>
  <si>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</si>
  <si>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</si>
  <si>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</si>
  <si>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</si>
  <si>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</si>
  <si>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</si>
  <si>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</si>
  <si>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</si>
  <si>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</si>
  <si>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</si>
  <si>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</si>
  <si>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</si>
  <si>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</si>
  <si>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</si>
  <si>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</si>
  <si>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</si>
  <si>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</si>
  <si>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</si>
  <si>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</si>
  <si>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</si>
  <si>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</si>
  <si>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</si>
  <si>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</si>
  <si>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</si>
  <si>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</si>
  <si>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</si>
  <si>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</si>
  <si>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</si>
  <si>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</si>
  <si>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</si>
  <si>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</si>
  <si>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</si>
  <si>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</si>
  <si>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</si>
  <si>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</si>
  <si>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</si>
  <si>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</si>
  <si>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</si>
  <si>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</si>
  <si>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</si>
  <si>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</si>
  <si>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</si>
  <si>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</si>
  <si>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</si>
  <si>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</si>
  <si>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</si>
  <si>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</si>
  <si>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</si>
  <si>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</si>
  <si>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</si>
  <si>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</si>
  <si>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</si>
  <si>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</si>
  <si>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</si>
  <si>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</si>
  <si>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</si>
  <si>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</si>
  <si>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</si>
  <si>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</si>
  <si>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</si>
  <si>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</si>
  <si>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</si>
  <si>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</si>
  <si>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</si>
  <si>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</si>
  <si>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</si>
  <si>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</si>
  <si>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</si>
  <si>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</si>
  <si>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</si>
  <si>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</si>
  <si>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</si>
  <si>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</si>
  <si>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</si>
  <si>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</si>
  <si>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</si>
  <si>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</si>
  <si>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</si>
  <si>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</si>
  <si>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</si>
  <si>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</si>
  <si>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</si>
  <si>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</si>
  <si>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</si>
  <si>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</si>
  <si>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</si>
  <si>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</si>
  <si>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</si>
  <si>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</si>
  <si>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</si>
  <si>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</si>
  <si>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</si>
  <si>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</si>
  <si>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</si>
  <si>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</si>
  <si>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</si>
  <si>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</si>
  <si>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</si>
  <si>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</si>
  <si>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</si>
  <si>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</si>
  <si>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</si>
  <si>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</si>
  <si>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</si>
  <si>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</si>
  <si>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</si>
  <si>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</si>
  <si>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</si>
  <si>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</si>
  <si>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</si>
  <si>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</si>
  <si>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</si>
  <si>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</si>
  <si>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</si>
  <si>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</si>
  <si>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</si>
  <si>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</si>
  <si>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</si>
  <si>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</si>
  <si>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</si>
  <si>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</si>
  <si>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</si>
  <si>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</si>
  <si>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</si>
  <si>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</si>
  <si>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</si>
  <si>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</si>
  <si>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</si>
  <si>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</si>
  <si>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</si>
  <si>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</si>
  <si>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</si>
  <si>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</si>
  <si>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</si>
  <si>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</si>
  <si>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</si>
  <si>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</si>
  <si>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</si>
  <si>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</si>
  <si>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</si>
  <si>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</si>
  <si>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</si>
  <si>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</si>
  <si>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</si>
  <si>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</si>
  <si>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</si>
  <si>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</si>
  <si>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</si>
  <si>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</si>
  <si>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</si>
  <si>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</si>
  <si>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</si>
  <si>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</si>
  <si>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</si>
  <si>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</si>
  <si>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</si>
  <si>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</si>
  <si>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</si>
  <si>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</si>
  <si>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</si>
  <si>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</si>
  <si>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</si>
  <si>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</si>
  <si>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</si>
  <si>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</si>
  <si>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</si>
  <si>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</si>
  <si>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</si>
  <si>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</si>
  <si>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</si>
  <si>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</si>
  <si>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</si>
  <si>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</si>
  <si>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</si>
  <si>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</si>
  <si>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</si>
  <si>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</si>
  <si>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</si>
  <si>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</si>
  <si>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</si>
  <si>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</si>
  <si>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</si>
  <si>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</si>
  <si>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</si>
  <si>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</si>
  <si>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</si>
  <si>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</si>
  <si>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</si>
  <si>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</si>
  <si>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</si>
  <si>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</si>
  <si>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</si>
  <si>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</si>
  <si>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</si>
  <si>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</si>
  <si>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</si>
  <si>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</si>
  <si>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</si>
  <si>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</si>
  <si>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</si>
  <si>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</si>
  <si>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</si>
  <si>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</si>
  <si>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</si>
  <si>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</si>
  <si>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</si>
  <si>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</si>
  <si>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</si>
  <si>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</si>
  <si>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</si>
  <si>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</si>
  <si>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</si>
  <si>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</si>
  <si>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</si>
  <si>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</si>
  <si>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</si>
  <si>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</si>
  <si>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</si>
  <si>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</si>
  <si>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</si>
  <si>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</si>
  <si>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</si>
  <si>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</si>
  <si>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</si>
  <si>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</si>
  <si>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</si>
  <si>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</si>
  <si>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</si>
  <si>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</si>
  <si>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</si>
  <si>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</si>
  <si>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</si>
  <si>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</si>
  <si>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</si>
  <si>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</si>
  <si>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</si>
  <si>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</si>
  <si>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</si>
  <si>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</si>
  <si>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</si>
  <si>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</si>
  <si>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</si>
  <si>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</si>
  <si>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</si>
  <si>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</si>
  <si>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</si>
  <si>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</si>
  <si>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</si>
  <si>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</si>
  <si>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</si>
  <si>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</si>
  <si>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</si>
  <si>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</si>
  <si>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</si>
  <si>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</si>
  <si>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</si>
  <si>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</si>
  <si>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</si>
  <si>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</si>
  <si>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</si>
  <si>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</si>
  <si>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</si>
  <si>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</si>
  <si>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</si>
  <si>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</si>
  <si>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</si>
  <si>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</si>
  <si>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</si>
  <si>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</si>
  <si>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</si>
  <si>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</si>
  <si>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</si>
  <si>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</si>
  <si>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</si>
  <si>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</si>
  <si>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</si>
  <si>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</si>
  <si>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</si>
  <si>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</si>
  <si>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</si>
  <si>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</si>
  <si>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</si>
  <si>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</si>
  <si>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</si>
  <si>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</si>
  <si>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</si>
  <si>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</si>
  <si>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</si>
  <si>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</si>
  <si>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</si>
  <si>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</si>
  <si>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</si>
  <si>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</si>
  <si>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</si>
  <si>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</si>
  <si>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</si>
  <si>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</si>
  <si>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</si>
  <si>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</si>
  <si>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</si>
  <si>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</si>
  <si>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</si>
  <si>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</si>
  <si>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</si>
  <si>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</si>
  <si>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</si>
  <si>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</si>
  <si>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</si>
  <si>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</si>
  <si>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</si>
  <si>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</si>
  <si>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</si>
  <si>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</si>
  <si>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</si>
  <si>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</si>
  <si>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</si>
  <si>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</si>
  <si>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</si>
  <si>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</si>
  <si>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</si>
  <si>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</si>
  <si>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</si>
  <si>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</si>
  <si>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</si>
  <si>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</si>
  <si>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</si>
  <si>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</si>
  <si>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</si>
  <si>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</si>
  <si>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</si>
  <si>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</si>
  <si>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</si>
  <si>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</si>
  <si>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</si>
  <si>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</si>
  <si>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</si>
  <si>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</si>
  <si>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</si>
  <si>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</si>
  <si>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</si>
  <si>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</si>
  <si>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</si>
  <si>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</si>
  <si>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</si>
  <si>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</si>
  <si>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</si>
  <si>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</si>
  <si>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</si>
  <si>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</si>
  <si>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</si>
  <si>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</si>
  <si>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</si>
  <si>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</si>
  <si>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</si>
  <si>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</si>
  <si>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</si>
  <si>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</si>
  <si>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</si>
  <si>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</si>
  <si>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</si>
  <si>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</si>
  <si>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</si>
  <si>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</si>
  <si>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</si>
  <si>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</si>
  <si>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</si>
  <si>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</si>
  <si>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</si>
  <si>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</si>
  <si>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</si>
  <si>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</si>
  <si>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</si>
  <si>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</si>
  <si>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</si>
  <si>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</si>
  <si>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</si>
  <si>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</si>
  <si>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</si>
  <si>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</si>
  <si>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</si>
  <si>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</si>
  <si>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</si>
  <si>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</si>
  <si>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</si>
  <si>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</si>
  <si>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</si>
  <si>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</si>
  <si>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</si>
  <si>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</si>
  <si>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</si>
  <si>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</si>
  <si>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</si>
  <si>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</si>
  <si>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</si>
  <si>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</si>
  <si>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</si>
  <si>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</si>
  <si>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</si>
  <si>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</si>
  <si>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</si>
  <si>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</si>
  <si>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</si>
  <si>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</si>
  <si>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</si>
  <si>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</si>
  <si>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</si>
  <si>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</si>
  <si>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</si>
  <si>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</si>
  <si>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</si>
  <si>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</si>
  <si>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</si>
  <si>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</si>
  <si>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</si>
  <si>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</si>
  <si>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</si>
  <si>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</si>
  <si>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</si>
  <si>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</si>
  <si>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</si>
  <si>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</si>
  <si>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</si>
  <si>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</si>
  <si>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</si>
  <si>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</si>
  <si>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</si>
  <si>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</si>
  <si>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</si>
  <si>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</si>
  <si>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</si>
  <si>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</si>
  <si>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</si>
  <si>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</si>
  <si>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</si>
  <si>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</si>
  <si>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</si>
  <si>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</si>
  <si>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</si>
  <si>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</si>
  <si>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</si>
  <si>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</si>
  <si>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</si>
  <si>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</si>
  <si>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</si>
  <si>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</si>
  <si>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</si>
  <si>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</si>
  <si>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</si>
  <si>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</si>
  <si>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</si>
  <si>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</si>
  <si>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</si>
  <si>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</si>
  <si>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</si>
  <si>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</si>
  <si>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</si>
  <si>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</si>
  <si>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</si>
  <si>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</si>
  <si>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</si>
  <si>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</si>
  <si>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企画官　菊田　逸平</t>
  </si>
  <si>
    <t>平成27年度</t>
  </si>
  <si>
    <t>終了予定なし</t>
  </si>
  <si>
    <t>-</t>
  </si>
  <si>
    <t>非常勤職員手当</t>
  </si>
  <si>
    <t>地方創生支援委託費</t>
  </si>
  <si>
    <t>庁費</t>
  </si>
  <si>
    <t>アイデアコンテストの応募件数</t>
  </si>
  <si>
    <t>件</t>
  </si>
  <si>
    <t>百万円</t>
  </si>
  <si>
    <t>　百万円/件</t>
    <phoneticPr fontId="5"/>
  </si>
  <si>
    <t>経済産業省</t>
  </si>
  <si>
    <t>経済産業省デジタルプラットフォーム構築事業</t>
  </si>
  <si>
    <t>0023</t>
  </si>
  <si>
    <t>0022</t>
  </si>
  <si>
    <t>0021</t>
  </si>
  <si>
    <t>○</t>
  </si>
  <si>
    <t>府</t>
  </si>
  <si>
    <t>地方創生推進室</t>
    <phoneticPr fontId="5"/>
  </si>
  <si>
    <t>地方版総合戦略の推進に必要な経費</t>
    <phoneticPr fontId="5"/>
  </si>
  <si>
    <t>その他</t>
    <rPh sb="2" eb="3">
      <t>タ</t>
    </rPh>
    <phoneticPr fontId="5"/>
  </si>
  <si>
    <r>
      <t>R</t>
    </r>
    <r>
      <rPr>
        <sz val="11"/>
        <rFont val="ＭＳ Ｐゴシック"/>
        <family val="3"/>
        <charset val="128"/>
      </rPr>
      <t>ESAS研修への参加</t>
    </r>
    <rPh sb="5" eb="7">
      <t>ケンシュウ</t>
    </rPh>
    <rPh sb="9" eb="11">
      <t>サンカ</t>
    </rPh>
    <phoneticPr fontId="5"/>
  </si>
  <si>
    <t>-</t>
    <phoneticPr fontId="5"/>
  </si>
  <si>
    <t>地方創生の実現に向け、官民のデータを集約し、その活用を推進するものであり、国として行うのが妥当である。</t>
    <rPh sb="0" eb="2">
      <t>チホウ</t>
    </rPh>
    <rPh sb="2" eb="4">
      <t>ソウセイ</t>
    </rPh>
    <rPh sb="5" eb="7">
      <t>ジツゲン</t>
    </rPh>
    <rPh sb="8" eb="9">
      <t>ム</t>
    </rPh>
    <rPh sb="11" eb="13">
      <t>カンミン</t>
    </rPh>
    <rPh sb="18" eb="20">
      <t>シュウヤク</t>
    </rPh>
    <rPh sb="24" eb="26">
      <t>カツヨウ</t>
    </rPh>
    <rPh sb="27" eb="29">
      <t>スイシン</t>
    </rPh>
    <rPh sb="37" eb="38">
      <t>クニ</t>
    </rPh>
    <rPh sb="41" eb="42">
      <t>オコナ</t>
    </rPh>
    <rPh sb="45" eb="47">
      <t>ダトウ</t>
    </rPh>
    <phoneticPr fontId="5"/>
  </si>
  <si>
    <t>有</t>
  </si>
  <si>
    <t>‐</t>
  </si>
  <si>
    <t>A.鈴与シンワート株式会社</t>
    <phoneticPr fontId="5"/>
  </si>
  <si>
    <t>委託費</t>
    <rPh sb="0" eb="2">
      <t>イタク</t>
    </rPh>
    <rPh sb="2" eb="3">
      <t>ヒ</t>
    </rPh>
    <phoneticPr fontId="5"/>
  </si>
  <si>
    <t>V-RESAS運用</t>
    <rPh sb="7" eb="9">
      <t>ウンヨウ</t>
    </rPh>
    <phoneticPr fontId="5"/>
  </si>
  <si>
    <t>B.株式会社日立製作所</t>
    <phoneticPr fontId="5"/>
  </si>
  <si>
    <t>V-RESAS開発運用</t>
    <rPh sb="7" eb="9">
      <t>カイハツ</t>
    </rPh>
    <rPh sb="9" eb="11">
      <t>ウンヨウ</t>
    </rPh>
    <phoneticPr fontId="5"/>
  </si>
  <si>
    <t>C.株式会社ナウキャスト</t>
    <phoneticPr fontId="5"/>
  </si>
  <si>
    <t>V-RESASに掲載するデータの購入</t>
    <rPh sb="8" eb="10">
      <t>ケイサイ</t>
    </rPh>
    <rPh sb="16" eb="18">
      <t>コウニュウ</t>
    </rPh>
    <phoneticPr fontId="5"/>
  </si>
  <si>
    <t>D.株式会社オーエムシー</t>
    <phoneticPr fontId="5"/>
  </si>
  <si>
    <t>RESAS活用に係る普及促進事業</t>
    <phoneticPr fontId="5"/>
  </si>
  <si>
    <t>E.株式会社富士通総研</t>
    <phoneticPr fontId="5"/>
  </si>
  <si>
    <t>V-RESAS等の次世代データ利活用支援ツールの検討に向けた基礎調査</t>
    <phoneticPr fontId="5"/>
  </si>
  <si>
    <t>F. 株式会社QUICK</t>
    <phoneticPr fontId="5"/>
  </si>
  <si>
    <t>RESAS及びV-RESASの普及促進に向けたポータルサイトに関する調査</t>
    <phoneticPr fontId="5"/>
  </si>
  <si>
    <t>鈴与シンワート株式会社</t>
    <rPh sb="0" eb="2">
      <t>スズヨ</t>
    </rPh>
    <rPh sb="7" eb="11">
      <t>カブシキガイシャ</t>
    </rPh>
    <phoneticPr fontId="5"/>
  </si>
  <si>
    <t>V-RESASの令和3年度引継ぎに係る事業</t>
    <rPh sb="8" eb="10">
      <t>レイワ</t>
    </rPh>
    <rPh sb="11" eb="13">
      <t>ネンド</t>
    </rPh>
    <rPh sb="13" eb="15">
      <t>ヒキツ</t>
    </rPh>
    <rPh sb="17" eb="18">
      <t>カカワ</t>
    </rPh>
    <rPh sb="19" eb="21">
      <t>ジギョウ</t>
    </rPh>
    <phoneticPr fontId="5"/>
  </si>
  <si>
    <t>株式会社日立製作所</t>
    <rPh sb="0" eb="4">
      <t>カブシキガイシャ</t>
    </rPh>
    <rPh sb="4" eb="6">
      <t>ヒタチ</t>
    </rPh>
    <rPh sb="6" eb="9">
      <t>セイサクジョ</t>
    </rPh>
    <phoneticPr fontId="5"/>
  </si>
  <si>
    <t>令和3年度新型コロナウイルス感染症が地域経済に与える影響の可視化システム（V-RESAS）の開発・運用保守事業</t>
    <phoneticPr fontId="5"/>
  </si>
  <si>
    <t>株式会社ナウキャスト</t>
    <rPh sb="0" eb="4">
      <t>カブシキガイシャ</t>
    </rPh>
    <phoneticPr fontId="5"/>
  </si>
  <si>
    <t>クレジットカードデータの調達</t>
    <rPh sb="12" eb="14">
      <t>チョウタツ</t>
    </rPh>
    <phoneticPr fontId="5"/>
  </si>
  <si>
    <r>
      <t>株式会社A</t>
    </r>
    <r>
      <rPr>
        <sz val="11"/>
        <rFont val="ＭＳ Ｐゴシック"/>
        <family val="3"/>
        <charset val="128"/>
      </rPr>
      <t>goop</t>
    </r>
    <rPh sb="0" eb="4">
      <t>カブシキガイシャ</t>
    </rPh>
    <phoneticPr fontId="5"/>
  </si>
  <si>
    <t>人流データの調達</t>
    <rPh sb="0" eb="1">
      <t>ジン</t>
    </rPh>
    <rPh sb="1" eb="2">
      <t>リュウ</t>
    </rPh>
    <rPh sb="6" eb="8">
      <t>チョウタツ</t>
    </rPh>
    <phoneticPr fontId="5"/>
  </si>
  <si>
    <t>POSデータの調達</t>
    <rPh sb="7" eb="9">
      <t>チョウタツ</t>
    </rPh>
    <phoneticPr fontId="5"/>
  </si>
  <si>
    <t>ぴあ株式会社</t>
    <rPh sb="2" eb="6">
      <t>カブシキガイシャ</t>
    </rPh>
    <phoneticPr fontId="5"/>
  </si>
  <si>
    <t>イベントデータの調達</t>
    <rPh sb="8" eb="10">
      <t>チョウタツ</t>
    </rPh>
    <phoneticPr fontId="5"/>
  </si>
  <si>
    <t>Retty株式会社</t>
    <rPh sb="5" eb="9">
      <t>カブシキガイシャ</t>
    </rPh>
    <phoneticPr fontId="5"/>
  </si>
  <si>
    <t>飲食データの調達</t>
    <rPh sb="0" eb="2">
      <t>インショク</t>
    </rPh>
    <rPh sb="6" eb="8">
      <t>チョウタツ</t>
    </rPh>
    <phoneticPr fontId="5"/>
  </si>
  <si>
    <t>株式会社フロッグ</t>
    <rPh sb="0" eb="4">
      <t>カブシキガイシャ</t>
    </rPh>
    <phoneticPr fontId="5"/>
  </si>
  <si>
    <t>雇用データの調達</t>
    <rPh sb="0" eb="2">
      <t>コヨウ</t>
    </rPh>
    <rPh sb="6" eb="8">
      <t>チョウタツ</t>
    </rPh>
    <phoneticPr fontId="5"/>
  </si>
  <si>
    <t>株式会社JTB</t>
    <rPh sb="0" eb="4">
      <t>カブシキガイシャ</t>
    </rPh>
    <phoneticPr fontId="5"/>
  </si>
  <si>
    <t>宿泊データの調達</t>
    <rPh sb="0" eb="2">
      <t>シュクハク</t>
    </rPh>
    <rPh sb="6" eb="8">
      <t>チョウタツ</t>
    </rPh>
    <phoneticPr fontId="5"/>
  </si>
  <si>
    <t>株式会社オーエムシー</t>
    <rPh sb="0" eb="4">
      <t>カブシキガイシャ</t>
    </rPh>
    <phoneticPr fontId="5"/>
  </si>
  <si>
    <t>株式会社富士通総研</t>
    <rPh sb="0" eb="4">
      <t>カブシキガイシャ</t>
    </rPh>
    <rPh sb="4" eb="7">
      <t>フジツウ</t>
    </rPh>
    <rPh sb="7" eb="9">
      <t>ソウケン</t>
    </rPh>
    <phoneticPr fontId="5"/>
  </si>
  <si>
    <t>株式会社QUICK</t>
    <rPh sb="0" eb="4">
      <t>カブシキガイシャ</t>
    </rPh>
    <phoneticPr fontId="5"/>
  </si>
  <si>
    <t>0060</t>
    <phoneticPr fontId="5"/>
  </si>
  <si>
    <t>G.個人A</t>
    <rPh sb="2" eb="4">
      <t>コジン</t>
    </rPh>
    <phoneticPr fontId="5"/>
  </si>
  <si>
    <t>非常勤職員手当</t>
    <rPh sb="0" eb="3">
      <t>ヒジョウキン</t>
    </rPh>
    <rPh sb="3" eb="5">
      <t>ショクイン</t>
    </rPh>
    <rPh sb="5" eb="7">
      <t>テアテ</t>
    </rPh>
    <phoneticPr fontId="5"/>
  </si>
  <si>
    <t>RESAS普及のため非常勤職員人件費</t>
    <rPh sb="5" eb="7">
      <t>フキュウ</t>
    </rPh>
    <rPh sb="10" eb="13">
      <t>ヒジョウキン</t>
    </rPh>
    <rPh sb="13" eb="15">
      <t>ショクイン</t>
    </rPh>
    <rPh sb="15" eb="18">
      <t>ジンケンヒ</t>
    </rPh>
    <phoneticPr fontId="5"/>
  </si>
  <si>
    <t>H.株式会社オープントーン</t>
    <rPh sb="2" eb="6">
      <t>カブシキガイシャ</t>
    </rPh>
    <phoneticPr fontId="5"/>
  </si>
  <si>
    <t>RESASポータル保守運用</t>
    <rPh sb="9" eb="11">
      <t>ホシュ</t>
    </rPh>
    <rPh sb="11" eb="13">
      <t>ウンヨウ</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</si>
  <si>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</si>
  <si>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</si>
  <si>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</si>
  <si>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</si>
  <si>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</si>
  <si>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</si>
  <si>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</si>
  <si>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</si>
  <si>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</si>
  <si>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</si>
  <si>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r>
      <t>R</t>
    </r>
    <r>
      <rPr>
        <sz val="11"/>
        <rFont val="ＭＳ Ｐゴシック"/>
        <family val="3"/>
        <charset val="128"/>
      </rPr>
      <t>ESASの普及及び活用支援業務</t>
    </r>
    <rPh sb="6" eb="8">
      <t>フキュウ</t>
    </rPh>
    <rPh sb="8" eb="9">
      <t>オヨ</t>
    </rPh>
    <rPh sb="10" eb="12">
      <t>カツヨウ</t>
    </rPh>
    <rPh sb="12" eb="14">
      <t>シエン</t>
    </rPh>
    <rPh sb="14" eb="16">
      <t>ギョウム</t>
    </rPh>
    <phoneticPr fontId="5"/>
  </si>
  <si>
    <t>株式会社オープントーン</t>
    <rPh sb="0" eb="4">
      <t>カブシキガイシャ</t>
    </rPh>
    <phoneticPr fontId="5"/>
  </si>
  <si>
    <t>株式会社TBSラジオ＆コミュニケーションズ</t>
    <rPh sb="0" eb="4">
      <t>カブシキガイシャ</t>
    </rPh>
    <phoneticPr fontId="5"/>
  </si>
  <si>
    <t>株式会社ナウキャスト</t>
    <rPh sb="0" eb="4">
      <t>カブシキガイシャ</t>
    </rPh>
    <phoneticPr fontId="5"/>
  </si>
  <si>
    <t>有限会社創電社</t>
    <rPh sb="0" eb="4">
      <t>ユウゲンガイシャ</t>
    </rPh>
    <rPh sb="4" eb="6">
      <t>ソウデン</t>
    </rPh>
    <rPh sb="6" eb="7">
      <t>シャ</t>
    </rPh>
    <phoneticPr fontId="5"/>
  </si>
  <si>
    <t>ソフトバンク株式会社</t>
    <rPh sb="6" eb="10">
      <t>カブシキガイシャ</t>
    </rPh>
    <phoneticPr fontId="5"/>
  </si>
  <si>
    <t>RESASポータル運用保守</t>
    <rPh sb="9" eb="11">
      <t>ウンヨウ</t>
    </rPh>
    <rPh sb="11" eb="13">
      <t>ホシュ</t>
    </rPh>
    <phoneticPr fontId="5"/>
  </si>
  <si>
    <r>
      <t>R</t>
    </r>
    <r>
      <rPr>
        <sz val="11"/>
        <rFont val="ＭＳ Ｐゴシック"/>
        <family val="3"/>
        <charset val="128"/>
      </rPr>
      <t>ESAS及びV-RESASに関する広報業務</t>
    </r>
    <rPh sb="5" eb="6">
      <t>オヨ</t>
    </rPh>
    <rPh sb="15" eb="16">
      <t>カン</t>
    </rPh>
    <rPh sb="18" eb="20">
      <t>コウホウ</t>
    </rPh>
    <rPh sb="20" eb="22">
      <t>ギョウム</t>
    </rPh>
    <phoneticPr fontId="5"/>
  </si>
  <si>
    <t>V-RESASに係るサンプルデータの購入</t>
    <rPh sb="8" eb="9">
      <t>カカ</t>
    </rPh>
    <rPh sb="18" eb="20">
      <t>コウニュウ</t>
    </rPh>
    <phoneticPr fontId="5"/>
  </si>
  <si>
    <t>物品購入</t>
    <rPh sb="0" eb="2">
      <t>ブッピン</t>
    </rPh>
    <rPh sb="2" eb="4">
      <t>コウニュウ</t>
    </rPh>
    <phoneticPr fontId="5"/>
  </si>
  <si>
    <t>電話料金</t>
    <rPh sb="0" eb="2">
      <t>デンワ</t>
    </rPh>
    <rPh sb="2" eb="4">
      <t>リョウキン</t>
    </rPh>
    <phoneticPr fontId="5"/>
  </si>
  <si>
    <t>通信端末</t>
    <rPh sb="0" eb="2">
      <t>ツウシン</t>
    </rPh>
    <rPh sb="2" eb="4">
      <t>タンマツ</t>
    </rPh>
    <phoneticPr fontId="5"/>
  </si>
  <si>
    <t>725/243</t>
    <phoneticPr fontId="5"/>
  </si>
  <si>
    <t>内閣府地方創生推進室調べ</t>
    <rPh sb="0" eb="2">
      <t>ナイカク</t>
    </rPh>
    <rPh sb="2" eb="3">
      <t>フ</t>
    </rPh>
    <rPh sb="3" eb="5">
      <t>チホウ</t>
    </rPh>
    <rPh sb="5" eb="7">
      <t>ソウセイ</t>
    </rPh>
    <rPh sb="7" eb="9">
      <t>スイシン</t>
    </rPh>
    <rPh sb="9" eb="10">
      <t>シツ</t>
    </rPh>
    <rPh sb="10" eb="11">
      <t>シラ</t>
    </rPh>
    <phoneticPr fontId="5"/>
  </si>
  <si>
    <t>経済産業省の事業においてRESASの整備を実施し、内閣府の事業においてRESAS普及のための取組を実施することとして役割分担を行っている。</t>
    <rPh sb="0" eb="2">
      <t>ケイザイ</t>
    </rPh>
    <rPh sb="2" eb="5">
      <t>サンギョウショウ</t>
    </rPh>
    <rPh sb="6" eb="8">
      <t>ジギョウ</t>
    </rPh>
    <rPh sb="18" eb="20">
      <t>セイビ</t>
    </rPh>
    <rPh sb="21" eb="23">
      <t>ジッシ</t>
    </rPh>
    <rPh sb="25" eb="27">
      <t>ナイカク</t>
    </rPh>
    <rPh sb="27" eb="28">
      <t>フ</t>
    </rPh>
    <rPh sb="29" eb="31">
      <t>ジギョウ</t>
    </rPh>
    <rPh sb="40" eb="42">
      <t>フキュウ</t>
    </rPh>
    <rPh sb="46" eb="48">
      <t>トリクミ</t>
    </rPh>
    <rPh sb="49" eb="51">
      <t>ジッシ</t>
    </rPh>
    <rPh sb="58" eb="60">
      <t>ヤクワリ</t>
    </rPh>
    <rPh sb="60" eb="62">
      <t>ブンタン</t>
    </rPh>
    <rPh sb="63" eb="64">
      <t>オコナ</t>
    </rPh>
    <phoneticPr fontId="5"/>
  </si>
  <si>
    <t>政府は、地方版総合戦略の策定による地方創生の推進やデジタル田園都市国家構想の実現を情報面から支援するため、地域経済分析システム（RESAS）を提供している。本事業では、地域のデジタルリテラシーを向上させるため、RESASの普及・活用を促進する取組を行う。これにより、データに基づく政策立案や経営判断等を行う、デジタルを活用できる人材の育成・確保を実現し、地域経済に関するデータを活用したPDCAサイクルの確立やエビデンスに基づいた政策の企画立案（EBPM）を推進することを目的とする。</t>
    <rPh sb="0" eb="2">
      <t>セイフ</t>
    </rPh>
    <rPh sb="17" eb="19">
      <t>チホウ</t>
    </rPh>
    <rPh sb="19" eb="21">
      <t>ソウセイ</t>
    </rPh>
    <rPh sb="22" eb="24">
      <t>スイシン</t>
    </rPh>
    <rPh sb="29" eb="31">
      <t>デンエン</t>
    </rPh>
    <rPh sb="31" eb="33">
      <t>トシ</t>
    </rPh>
    <rPh sb="33" eb="35">
      <t>コッカ</t>
    </rPh>
    <rPh sb="35" eb="37">
      <t>コウソウ</t>
    </rPh>
    <rPh sb="38" eb="40">
      <t>ジツゲン</t>
    </rPh>
    <rPh sb="78" eb="79">
      <t>ホン</t>
    </rPh>
    <rPh sb="79" eb="81">
      <t>ジギョウ</t>
    </rPh>
    <rPh sb="84" eb="86">
      <t>チイキ</t>
    </rPh>
    <rPh sb="97" eb="99">
      <t>コウジョウ</t>
    </rPh>
    <rPh sb="111" eb="113">
      <t>フキュウ</t>
    </rPh>
    <rPh sb="114" eb="116">
      <t>カツヨウ</t>
    </rPh>
    <rPh sb="117" eb="119">
      <t>ソクシン</t>
    </rPh>
    <rPh sb="121" eb="123">
      <t>トリクミ</t>
    </rPh>
    <rPh sb="124" eb="125">
      <t>オコナ</t>
    </rPh>
    <rPh sb="137" eb="138">
      <t>モト</t>
    </rPh>
    <rPh sb="140" eb="142">
      <t>セイサク</t>
    </rPh>
    <rPh sb="142" eb="144">
      <t>リツアン</t>
    </rPh>
    <rPh sb="145" eb="147">
      <t>ケイエイ</t>
    </rPh>
    <rPh sb="147" eb="149">
      <t>ハンダン</t>
    </rPh>
    <rPh sb="149" eb="150">
      <t>ナド</t>
    </rPh>
    <rPh sb="151" eb="152">
      <t>オコナ</t>
    </rPh>
    <rPh sb="159" eb="161">
      <t>カツヨウ</t>
    </rPh>
    <rPh sb="164" eb="166">
      <t>ジンザイ</t>
    </rPh>
    <rPh sb="167" eb="169">
      <t>イクセイ</t>
    </rPh>
    <rPh sb="170" eb="172">
      <t>カクホ</t>
    </rPh>
    <rPh sb="173" eb="175">
      <t>ジツゲン</t>
    </rPh>
    <rPh sb="236" eb="238">
      <t>モクテキ</t>
    </rPh>
    <phoneticPr fontId="5"/>
  </si>
  <si>
    <t>地方公共団体、地域の企業、商工団体、住民等の地方創生の担い手を対象に、データに基づき地域の現状・実態を正確に把握した適切な政策立案や経営判断等を行うことができるよう、RESAS等のデータ利活用ツールによりデータ利活用を促進する研修やワークショップ、イベント等を実施する。</t>
    <rPh sb="22" eb="24">
      <t>チホウ</t>
    </rPh>
    <rPh sb="24" eb="26">
      <t>ソウセイ</t>
    </rPh>
    <rPh sb="27" eb="28">
      <t>ニナ</t>
    </rPh>
    <rPh sb="29" eb="30">
      <t>テ</t>
    </rPh>
    <rPh sb="31" eb="33">
      <t>タイショウ</t>
    </rPh>
    <rPh sb="39" eb="40">
      <t>モト</t>
    </rPh>
    <rPh sb="42" eb="44">
      <t>チイキ</t>
    </rPh>
    <rPh sb="45" eb="47">
      <t>ゲンジョウ</t>
    </rPh>
    <rPh sb="48" eb="50">
      <t>ジッタイ</t>
    </rPh>
    <rPh sb="51" eb="53">
      <t>セイカク</t>
    </rPh>
    <rPh sb="54" eb="56">
      <t>ハアク</t>
    </rPh>
    <rPh sb="58" eb="60">
      <t>テキセツ</t>
    </rPh>
    <rPh sb="61" eb="63">
      <t>セイサク</t>
    </rPh>
    <rPh sb="63" eb="65">
      <t>リツアン</t>
    </rPh>
    <rPh sb="66" eb="68">
      <t>ケイエイ</t>
    </rPh>
    <rPh sb="68" eb="70">
      <t>ハンダン</t>
    </rPh>
    <rPh sb="70" eb="71">
      <t>トウ</t>
    </rPh>
    <rPh sb="72" eb="73">
      <t>オコナ</t>
    </rPh>
    <rPh sb="105" eb="108">
      <t>リカツヨウ</t>
    </rPh>
    <rPh sb="113" eb="115">
      <t>ケンシュウ</t>
    </rPh>
    <rPh sb="128" eb="129">
      <t>トウ</t>
    </rPh>
    <rPh sb="130" eb="132">
      <t>ジッシ</t>
    </rPh>
    <phoneticPr fontId="5"/>
  </si>
  <si>
    <t>RESAS普及のための研修の開催等</t>
    <rPh sb="11" eb="13">
      <t>ケンシュウ</t>
    </rPh>
    <phoneticPr fontId="5"/>
  </si>
  <si>
    <t>地方版総合戦略を策定した地方公共団体の割合（地方版総合戦略を策定している地方公共団体数）</t>
    <phoneticPr fontId="5"/>
  </si>
  <si>
    <t>RESAS等のデータを活用した政策アイデアの創出</t>
    <rPh sb="5" eb="6">
      <t>トウ</t>
    </rPh>
    <phoneticPr fontId="5"/>
  </si>
  <si>
    <t>地方創生の推進やデジタル田園都市国家構想の実現のために地域がデータに基づく客観的な指標を目標に設定し、PDCAサイクルを推進するために必要かつ適切な事業である。</t>
    <rPh sb="0" eb="2">
      <t>チホウ</t>
    </rPh>
    <rPh sb="2" eb="4">
      <t>ソウセイ</t>
    </rPh>
    <rPh sb="5" eb="7">
      <t>スイシン</t>
    </rPh>
    <rPh sb="12" eb="14">
      <t>デンエン</t>
    </rPh>
    <rPh sb="14" eb="16">
      <t>トシ</t>
    </rPh>
    <rPh sb="16" eb="18">
      <t>コッカ</t>
    </rPh>
    <rPh sb="18" eb="20">
      <t>コウソウ</t>
    </rPh>
    <rPh sb="21" eb="23">
      <t>ジツゲン</t>
    </rPh>
    <rPh sb="27" eb="29">
      <t>チイキ</t>
    </rPh>
    <rPh sb="34" eb="35">
      <t>モト</t>
    </rPh>
    <rPh sb="37" eb="40">
      <t>キャッカンテキ</t>
    </rPh>
    <rPh sb="41" eb="43">
      <t>シヒョウ</t>
    </rPh>
    <rPh sb="44" eb="46">
      <t>モクヒョウ</t>
    </rPh>
    <rPh sb="47" eb="49">
      <t>セッテイ</t>
    </rPh>
    <rPh sb="60" eb="62">
      <t>スイシン</t>
    </rPh>
    <rPh sb="67" eb="69">
      <t>ヒツヨウ</t>
    </rPh>
    <rPh sb="71" eb="73">
      <t>テキセツ</t>
    </rPh>
    <rPh sb="74" eb="76">
      <t>ジギョウ</t>
    </rPh>
    <phoneticPr fontId="5"/>
  </si>
  <si>
    <t>-</t>
    <phoneticPr fontId="5"/>
  </si>
  <si>
    <t>オンラインを活用した研修等を実施し、成果目標を達成した。</t>
    <rPh sb="6" eb="8">
      <t>カツヨウ</t>
    </rPh>
    <rPh sb="10" eb="12">
      <t>ケンシュウ</t>
    </rPh>
    <rPh sb="12" eb="13">
      <t>トウ</t>
    </rPh>
    <rPh sb="14" eb="16">
      <t>ジッシ</t>
    </rPh>
    <rPh sb="18" eb="20">
      <t>セイカ</t>
    </rPh>
    <rPh sb="20" eb="22">
      <t>モクヒョウ</t>
    </rPh>
    <rPh sb="23" eb="25">
      <t>タッセイ</t>
    </rPh>
    <phoneticPr fontId="5"/>
  </si>
  <si>
    <t>新型コロナウイルス感染拡大の影響により、研修等を現地で開催することが困難であったが、オンライン開催を併用することで前年比168％の数の普及活動を行った。</t>
    <rPh sb="0" eb="2">
      <t>シンガタ</t>
    </rPh>
    <rPh sb="9" eb="11">
      <t>カンセン</t>
    </rPh>
    <rPh sb="11" eb="13">
      <t>カクダイ</t>
    </rPh>
    <rPh sb="14" eb="16">
      <t>エイキョウ</t>
    </rPh>
    <rPh sb="20" eb="22">
      <t>ケンシュウ</t>
    </rPh>
    <rPh sb="22" eb="23">
      <t>トウ</t>
    </rPh>
    <rPh sb="24" eb="26">
      <t>ゲンチ</t>
    </rPh>
    <rPh sb="27" eb="29">
      <t>カイサイ</t>
    </rPh>
    <rPh sb="34" eb="36">
      <t>コンナン</t>
    </rPh>
    <rPh sb="47" eb="49">
      <t>カイサイ</t>
    </rPh>
    <rPh sb="50" eb="52">
      <t>ヘイヨウ</t>
    </rPh>
    <rPh sb="57" eb="60">
      <t>ゼンネンヒ</t>
    </rPh>
    <rPh sb="65" eb="66">
      <t>カズ</t>
    </rPh>
    <rPh sb="67" eb="69">
      <t>フキュウ</t>
    </rPh>
    <rPh sb="69" eb="71">
      <t>カツドウ</t>
    </rPh>
    <rPh sb="72" eb="73">
      <t>オコナ</t>
    </rPh>
    <phoneticPr fontId="5"/>
  </si>
  <si>
    <t>コロナ禍においても引き続きオンラインを活用しながら、地域におけるデジタルリテラシーの向上やデータ利活用の推進に取り組んでいく。</t>
    <rPh sb="3" eb="4">
      <t>カ</t>
    </rPh>
    <rPh sb="9" eb="10">
      <t>ヒ</t>
    </rPh>
    <rPh sb="11" eb="12">
      <t>ツヅ</t>
    </rPh>
    <rPh sb="19" eb="21">
      <t>カツヨウ</t>
    </rPh>
    <rPh sb="52" eb="54">
      <t>スイシン</t>
    </rPh>
    <rPh sb="55" eb="56">
      <t>ト</t>
    </rPh>
    <rPh sb="57" eb="58">
      <t>ク</t>
    </rPh>
    <phoneticPr fontId="5"/>
  </si>
  <si>
    <t>地方公共団体、地域の企業、商工団体、住民等の地方創生の担い手に対して、地域におけるデジタルリテラシーの向上やデータ利活用を推進する取組を行う。具体的には、①全国の地方支分部局に配置した政策調査員を派遣して講義やグループワークによりデータ利活用方法を学ぶ研修を実施するほか、②産業、人口、観光、農業などの地方創生の各専門分野において高度な知識・経験を有する有識者が地域の政策立案や経営判断をサポートするワークショップ、③データ利活用を促進するコンテスト等のイベントやオンラインセミナー、副教材等の教育コンテンツの提供、等を実施する。</t>
    <rPh sb="13" eb="15">
      <t>ショウコウ</t>
    </rPh>
    <rPh sb="15" eb="17">
      <t>ダンタイ</t>
    </rPh>
    <rPh sb="22" eb="24">
      <t>チホウ</t>
    </rPh>
    <rPh sb="24" eb="26">
      <t>ソウセイ</t>
    </rPh>
    <rPh sb="27" eb="28">
      <t>ニナ</t>
    </rPh>
    <rPh sb="29" eb="30">
      <t>テ</t>
    </rPh>
    <rPh sb="31" eb="32">
      <t>タイ</t>
    </rPh>
    <rPh sb="35" eb="37">
      <t>チイキ</t>
    </rPh>
    <rPh sb="51" eb="53">
      <t>コウジョウ</t>
    </rPh>
    <rPh sb="57" eb="60">
      <t>リカツヨウ</t>
    </rPh>
    <rPh sb="61" eb="63">
      <t>スイシン</t>
    </rPh>
    <rPh sb="65" eb="67">
      <t>トリクミ</t>
    </rPh>
    <rPh sb="68" eb="69">
      <t>オコナ</t>
    </rPh>
    <rPh sb="78" eb="80">
      <t>ゼンコク</t>
    </rPh>
    <rPh sb="81" eb="83">
      <t>チホウ</t>
    </rPh>
    <rPh sb="83" eb="84">
      <t>シ</t>
    </rPh>
    <rPh sb="84" eb="85">
      <t>ブン</t>
    </rPh>
    <rPh sb="85" eb="87">
      <t>ブキョク</t>
    </rPh>
    <rPh sb="88" eb="90">
      <t>ハイチ</t>
    </rPh>
    <rPh sb="92" eb="94">
      <t>セイサク</t>
    </rPh>
    <rPh sb="94" eb="96">
      <t>チョウサ</t>
    </rPh>
    <rPh sb="96" eb="97">
      <t>イン</t>
    </rPh>
    <rPh sb="98" eb="100">
      <t>ハケン</t>
    </rPh>
    <rPh sb="102" eb="104">
      <t>コウギ</t>
    </rPh>
    <rPh sb="118" eb="121">
      <t>リカツヨウ</t>
    </rPh>
    <rPh sb="121" eb="123">
      <t>ホウホウ</t>
    </rPh>
    <rPh sb="124" eb="125">
      <t>マナ</t>
    </rPh>
    <rPh sb="126" eb="128">
      <t>ケンシュウ</t>
    </rPh>
    <rPh sb="129" eb="131">
      <t>ジッシ</t>
    </rPh>
    <rPh sb="157" eb="159">
      <t>センモン</t>
    </rPh>
    <rPh sb="181" eb="183">
      <t>チイキ</t>
    </rPh>
    <rPh sb="184" eb="186">
      <t>セイサク</t>
    </rPh>
    <rPh sb="186" eb="188">
      <t>リツアン</t>
    </rPh>
    <rPh sb="189" eb="191">
      <t>ケイエイ</t>
    </rPh>
    <rPh sb="191" eb="193">
      <t>ハンダン</t>
    </rPh>
    <rPh sb="212" eb="215">
      <t>リカツヨウ</t>
    </rPh>
    <rPh sb="216" eb="218">
      <t>ソクシン</t>
    </rPh>
    <rPh sb="225" eb="226">
      <t>トウ</t>
    </rPh>
    <rPh sb="242" eb="245">
      <t>フクキョウザイ</t>
    </rPh>
    <rPh sb="245" eb="246">
      <t>トウ</t>
    </rPh>
    <rPh sb="247" eb="249">
      <t>キョウイク</t>
    </rPh>
    <rPh sb="255" eb="257">
      <t>テイキョウ</t>
    </rPh>
    <rPh sb="260" eb="262">
      <t>ジッシ</t>
    </rPh>
    <phoneticPr fontId="5"/>
  </si>
  <si>
    <t>897/145</t>
    <phoneticPr fontId="5"/>
  </si>
  <si>
    <t>98/250</t>
    <phoneticPr fontId="5"/>
  </si>
  <si>
    <t>地方版総合戦略の策定状況等に関する調査結果（令和3年9月9日、内閣官房まち・ひと・しごと創生本部事務局）</t>
    <rPh sb="0" eb="2">
      <t>チホウ</t>
    </rPh>
    <rPh sb="2" eb="3">
      <t>バン</t>
    </rPh>
    <rPh sb="3" eb="5">
      <t>ソウゴウ</t>
    </rPh>
    <rPh sb="5" eb="7">
      <t>センリャク</t>
    </rPh>
    <rPh sb="8" eb="10">
      <t>サクテイ</t>
    </rPh>
    <rPh sb="10" eb="12">
      <t>ジョウキョウ</t>
    </rPh>
    <rPh sb="12" eb="13">
      <t>トウ</t>
    </rPh>
    <rPh sb="14" eb="15">
      <t>カン</t>
    </rPh>
    <rPh sb="17" eb="19">
      <t>チョウサ</t>
    </rPh>
    <rPh sb="19" eb="21">
      <t>ケッカ</t>
    </rPh>
    <rPh sb="22" eb="24">
      <t>レイワ</t>
    </rPh>
    <rPh sb="25" eb="26">
      <t>ネン</t>
    </rPh>
    <rPh sb="27" eb="28">
      <t>ガツ</t>
    </rPh>
    <rPh sb="29" eb="30">
      <t>ニチ</t>
    </rPh>
    <rPh sb="31" eb="33">
      <t>ナイカク</t>
    </rPh>
    <rPh sb="33" eb="35">
      <t>カンボウ</t>
    </rPh>
    <rPh sb="44" eb="46">
      <t>ソウセイ</t>
    </rPh>
    <rPh sb="46" eb="48">
      <t>ホンブ</t>
    </rPh>
    <rPh sb="48" eb="51">
      <t>ジムキョク</t>
    </rPh>
    <phoneticPr fontId="5"/>
  </si>
  <si>
    <t>全地方公共団体が地方版総合戦略を策定していること</t>
    <phoneticPr fontId="5"/>
  </si>
  <si>
    <t>執行額／研修開催回数　　　　　　　　　</t>
    <rPh sb="0" eb="2">
      <t>シッコウ</t>
    </rPh>
    <rPh sb="4" eb="6">
      <t>ケンシュウ</t>
    </rPh>
    <phoneticPr fontId="5"/>
  </si>
  <si>
    <t>無</t>
  </si>
  <si>
    <t>地方版総合戦略の策定による地方創生の推進やデジタル田園都市国家構想の実現のニーズを的確に反映し、地方創生の担い手によるデータに基づく政策立案及び経営判断を情報面から支援することとしている。</t>
    <rPh sb="41" eb="43">
      <t>テキカク</t>
    </rPh>
    <rPh sb="44" eb="46">
      <t>ハンエイ</t>
    </rPh>
    <rPh sb="48" eb="50">
      <t>チホウ</t>
    </rPh>
    <rPh sb="50" eb="52">
      <t>ソウセイ</t>
    </rPh>
    <rPh sb="53" eb="54">
      <t>ニナ</t>
    </rPh>
    <rPh sb="55" eb="56">
      <t>テ</t>
    </rPh>
    <rPh sb="63" eb="64">
      <t>モト</t>
    </rPh>
    <rPh sb="66" eb="68">
      <t>セイサク</t>
    </rPh>
    <rPh sb="68" eb="70">
      <t>リツアン</t>
    </rPh>
    <rPh sb="70" eb="71">
      <t>オヨ</t>
    </rPh>
    <rPh sb="72" eb="74">
      <t>ケイエイ</t>
    </rPh>
    <rPh sb="74" eb="76">
      <t>ハンダン</t>
    </rPh>
    <rPh sb="77" eb="79">
      <t>ジョウホウ</t>
    </rPh>
    <rPh sb="79" eb="80">
      <t>メン</t>
    </rPh>
    <rPh sb="82" eb="84">
      <t>シエン</t>
    </rPh>
    <phoneticPr fontId="5"/>
  </si>
  <si>
    <t>政策調査員の配置や有識者への謝金等、必要なもののみに限定。</t>
    <rPh sb="0" eb="2">
      <t>セイサク</t>
    </rPh>
    <rPh sb="2" eb="5">
      <t>チョウサイン</t>
    </rPh>
    <rPh sb="6" eb="8">
      <t>ハイチ</t>
    </rPh>
    <rPh sb="9" eb="12">
      <t>ユウシキシャ</t>
    </rPh>
    <rPh sb="14" eb="16">
      <t>シャキン</t>
    </rPh>
    <rPh sb="16" eb="17">
      <t>トウ</t>
    </rPh>
    <rPh sb="18" eb="20">
      <t>ヒツヨウ</t>
    </rPh>
    <rPh sb="26" eb="28">
      <t>ゲンテイ</t>
    </rPh>
    <phoneticPr fontId="5"/>
  </si>
  <si>
    <t>政策調査員については、前年度実績を踏まえた必要な範囲での配置としている。</t>
    <rPh sb="0" eb="2">
      <t>セイサク</t>
    </rPh>
    <rPh sb="2" eb="5">
      <t>チョウサイン</t>
    </rPh>
    <rPh sb="11" eb="14">
      <t>ゼンネンド</t>
    </rPh>
    <rPh sb="14" eb="16">
      <t>ジッセキ</t>
    </rPh>
    <rPh sb="17" eb="18">
      <t>フ</t>
    </rPh>
    <rPh sb="21" eb="23">
      <t>ヒツヨウ</t>
    </rPh>
    <rPh sb="24" eb="26">
      <t>ハンイ</t>
    </rPh>
    <rPh sb="28" eb="30">
      <t>ハイチ</t>
    </rPh>
    <phoneticPr fontId="5"/>
  </si>
  <si>
    <t>全国各地に政策調査員を配置する場合と比較し、国の地方支分部局に集中配置し、必要に応じオンラインを活用することで、効果的に事業を実施。</t>
    <rPh sb="0" eb="2">
      <t>ゼンコク</t>
    </rPh>
    <rPh sb="2" eb="4">
      <t>カクチ</t>
    </rPh>
    <rPh sb="5" eb="7">
      <t>セイサク</t>
    </rPh>
    <rPh sb="7" eb="9">
      <t>チョウサ</t>
    </rPh>
    <rPh sb="9" eb="10">
      <t>イン</t>
    </rPh>
    <rPh sb="11" eb="13">
      <t>ハイチ</t>
    </rPh>
    <rPh sb="15" eb="17">
      <t>バアイ</t>
    </rPh>
    <rPh sb="18" eb="20">
      <t>ヒカク</t>
    </rPh>
    <rPh sb="22" eb="23">
      <t>クニ</t>
    </rPh>
    <rPh sb="24" eb="26">
      <t>チホウ</t>
    </rPh>
    <rPh sb="26" eb="27">
      <t>シ</t>
    </rPh>
    <rPh sb="27" eb="28">
      <t>ブン</t>
    </rPh>
    <rPh sb="28" eb="30">
      <t>ブキョク</t>
    </rPh>
    <rPh sb="31" eb="33">
      <t>シュウチュウ</t>
    </rPh>
    <rPh sb="33" eb="35">
      <t>ハイチ</t>
    </rPh>
    <rPh sb="37" eb="39">
      <t>ヒツヨウ</t>
    </rPh>
    <rPh sb="40" eb="41">
      <t>オウ</t>
    </rPh>
    <rPh sb="48" eb="50">
      <t>カツヨウ</t>
    </rPh>
    <rPh sb="56" eb="59">
      <t>コウカテキ</t>
    </rPh>
    <rPh sb="60" eb="62">
      <t>ジギョウ</t>
    </rPh>
    <rPh sb="63" eb="65">
      <t>ジッシ</t>
    </rPh>
    <phoneticPr fontId="5"/>
  </si>
  <si>
    <t>「諸謝金」「委員等旅費」等、会計基準に基づき適切に使用。全国の市区町村ではなく、国の地方支分部局にデータ利活用を支援する政策調査員を集中配置することで、コストの合理化を図っている。</t>
    <rPh sb="1" eb="4">
      <t>ショシャキン</t>
    </rPh>
    <rPh sb="6" eb="8">
      <t>イイン</t>
    </rPh>
    <rPh sb="8" eb="9">
      <t>トウ</t>
    </rPh>
    <rPh sb="9" eb="11">
      <t>リョヒ</t>
    </rPh>
    <rPh sb="12" eb="13">
      <t>トウ</t>
    </rPh>
    <rPh sb="14" eb="16">
      <t>カイケイ</t>
    </rPh>
    <rPh sb="16" eb="18">
      <t>キジュン</t>
    </rPh>
    <rPh sb="19" eb="20">
      <t>モト</t>
    </rPh>
    <rPh sb="22" eb="24">
      <t>テキセツ</t>
    </rPh>
    <rPh sb="25" eb="27">
      <t>シヨウ</t>
    </rPh>
    <rPh sb="28" eb="30">
      <t>ゼンコク</t>
    </rPh>
    <rPh sb="31" eb="33">
      <t>シク</t>
    </rPh>
    <rPh sb="33" eb="35">
      <t>チョウソン</t>
    </rPh>
    <rPh sb="40" eb="41">
      <t>クニ</t>
    </rPh>
    <rPh sb="41" eb="42">
      <t>コウコク</t>
    </rPh>
    <rPh sb="42" eb="44">
      <t>チホウ</t>
    </rPh>
    <rPh sb="44" eb="45">
      <t>シ</t>
    </rPh>
    <rPh sb="45" eb="46">
      <t>ブン</t>
    </rPh>
    <rPh sb="46" eb="48">
      <t>ブキョク</t>
    </rPh>
    <rPh sb="52" eb="55">
      <t>リカツヨウ</t>
    </rPh>
    <rPh sb="56" eb="58">
      <t>シエン</t>
    </rPh>
    <rPh sb="60" eb="62">
      <t>セイサク</t>
    </rPh>
    <rPh sb="62" eb="65">
      <t>チョウサイン</t>
    </rPh>
    <rPh sb="66" eb="68">
      <t>シュウチュウ</t>
    </rPh>
    <rPh sb="80" eb="83">
      <t>ゴウリカ</t>
    </rPh>
    <rPh sb="84" eb="85">
      <t>ハカ</t>
    </rPh>
    <phoneticPr fontId="5"/>
  </si>
  <si>
    <t>事業者に対してきめ細かな面談を実施し、中間段階の支出が合理的なものとなるよう指示している。</t>
    <rPh sb="0" eb="3">
      <t>ジギョウシャ</t>
    </rPh>
    <rPh sb="4" eb="5">
      <t>タイ</t>
    </rPh>
    <rPh sb="9" eb="10">
      <t>コマ</t>
    </rPh>
    <rPh sb="12" eb="14">
      <t>メンダン</t>
    </rPh>
    <rPh sb="15" eb="17">
      <t>ジッシ</t>
    </rPh>
    <rPh sb="19" eb="21">
      <t>チュウカン</t>
    </rPh>
    <rPh sb="21" eb="23">
      <t>ダンカイ</t>
    </rPh>
    <rPh sb="24" eb="26">
      <t>シシュツ</t>
    </rPh>
    <rPh sb="27" eb="30">
      <t>ゴウリテキ</t>
    </rPh>
    <rPh sb="38" eb="40">
      <t>シジ</t>
    </rPh>
    <phoneticPr fontId="5"/>
  </si>
  <si>
    <t>225/270</t>
    <phoneticPr fontId="5"/>
  </si>
  <si>
    <t>-</t>
    <phoneticPr fontId="5"/>
  </si>
  <si>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5"/>
  </si>
  <si>
    <t>委員等旅費</t>
    <phoneticPr fontId="5"/>
  </si>
  <si>
    <t>情報処理業務庁費</t>
    <rPh sb="0" eb="2">
      <t>ジョウホウ</t>
    </rPh>
    <rPh sb="2" eb="4">
      <t>ショリ</t>
    </rPh>
    <rPh sb="4" eb="6">
      <t>ギョウム</t>
    </rPh>
    <rPh sb="6" eb="8">
      <t>チョウヒ</t>
    </rPh>
    <phoneticPr fontId="5"/>
  </si>
  <si>
    <t>５．地方創生</t>
    <rPh sb="2" eb="4">
      <t>チホウ</t>
    </rPh>
    <rPh sb="4" eb="6">
      <t>ソウセイ</t>
    </rPh>
    <phoneticPr fontId="5"/>
  </si>
  <si>
    <t>５．地方創生に関する施策の推進</t>
    <rPh sb="2" eb="4">
      <t>チホウ</t>
    </rPh>
    <rPh sb="4" eb="6">
      <t>ソウセイ</t>
    </rPh>
    <rPh sb="7" eb="8">
      <t>カン</t>
    </rPh>
    <rPh sb="10" eb="12">
      <t>シサク</t>
    </rPh>
    <rPh sb="13" eb="15">
      <t>スイシン</t>
    </rPh>
    <phoneticPr fontId="5"/>
  </si>
  <si>
    <t>https://www8.cao.go.jp/hyouka/r3bunseki/r3bunseki-1.pdf</t>
    <phoneticPr fontId="5"/>
  </si>
  <si>
    <t>-</t>
    <phoneticPr fontId="5"/>
  </si>
  <si>
    <t>△</t>
  </si>
  <si>
    <t>一般競争契約のうち最低価格方式及び総合評価方式を採用することにより価格及び技術面の競争性が確保され、適正な手続きをとっており、支出先の選定は妥当である。
一者応札となった事業は無く、V-RESASの引継ぎに係る事業について、安定かつ円滑な稼働環境を保持しつつ実施するため、特命随契を行ったほか、他に提供事業者が存在しない搭載データの購入について、特命随契を行った。</t>
    <rPh sb="0" eb="2">
      <t>イッパン</t>
    </rPh>
    <rPh sb="2" eb="4">
      <t>キョウソウ</t>
    </rPh>
    <rPh sb="4" eb="6">
      <t>ケイヤク</t>
    </rPh>
    <rPh sb="9" eb="11">
      <t>サイテイ</t>
    </rPh>
    <rPh sb="11" eb="13">
      <t>カカク</t>
    </rPh>
    <rPh sb="13" eb="15">
      <t>ホウシキ</t>
    </rPh>
    <rPh sb="15" eb="16">
      <t>オヨ</t>
    </rPh>
    <rPh sb="17" eb="19">
      <t>ソウゴウ</t>
    </rPh>
    <rPh sb="19" eb="21">
      <t>ヒョウカ</t>
    </rPh>
    <rPh sb="21" eb="23">
      <t>ホウシキ</t>
    </rPh>
    <rPh sb="24" eb="26">
      <t>サイヨウ</t>
    </rPh>
    <rPh sb="33" eb="35">
      <t>カカク</t>
    </rPh>
    <rPh sb="35" eb="36">
      <t>オヨ</t>
    </rPh>
    <rPh sb="37" eb="39">
      <t>ギジュツ</t>
    </rPh>
    <rPh sb="39" eb="40">
      <t>メン</t>
    </rPh>
    <rPh sb="41" eb="44">
      <t>キョウソウセイ</t>
    </rPh>
    <rPh sb="45" eb="47">
      <t>カクホ</t>
    </rPh>
    <rPh sb="50" eb="52">
      <t>テキセイ</t>
    </rPh>
    <rPh sb="53" eb="55">
      <t>テツヅ</t>
    </rPh>
    <rPh sb="63" eb="65">
      <t>シシュツ</t>
    </rPh>
    <rPh sb="65" eb="66">
      <t>サキ</t>
    </rPh>
    <rPh sb="67" eb="69">
      <t>センテイ</t>
    </rPh>
    <rPh sb="70" eb="72">
      <t>ダトウ</t>
    </rPh>
    <rPh sb="77" eb="79">
      <t>イッシャ</t>
    </rPh>
    <rPh sb="79" eb="81">
      <t>オウサツ</t>
    </rPh>
    <rPh sb="85" eb="87">
      <t>ジギョウ</t>
    </rPh>
    <rPh sb="88" eb="89">
      <t>ナ</t>
    </rPh>
    <rPh sb="103" eb="104">
      <t>カカ</t>
    </rPh>
    <rPh sb="105" eb="107">
      <t>ジギョウ</t>
    </rPh>
    <rPh sb="129" eb="131">
      <t>ジッシ</t>
    </rPh>
    <rPh sb="136" eb="138">
      <t>トクメイ</t>
    </rPh>
    <rPh sb="138" eb="140">
      <t>ズイケイ</t>
    </rPh>
    <rPh sb="141" eb="142">
      <t>オコナ</t>
    </rPh>
    <rPh sb="147" eb="148">
      <t>ホカ</t>
    </rPh>
    <rPh sb="149" eb="151">
      <t>テイキョウ</t>
    </rPh>
    <rPh sb="151" eb="154">
      <t>ジギョウシャ</t>
    </rPh>
    <rPh sb="155" eb="157">
      <t>ソンザイ</t>
    </rPh>
    <rPh sb="166" eb="168">
      <t>コウニュウ</t>
    </rPh>
    <rPh sb="173" eb="175">
      <t>トクメイ</t>
    </rPh>
    <rPh sb="175" eb="177">
      <t>ズイケイ</t>
    </rPh>
    <rPh sb="178" eb="179">
      <t>オコナ</t>
    </rPh>
    <phoneticPr fontId="5"/>
  </si>
  <si>
    <t>地方版総合戦略を策定した地方公共団体の割合については、策定後に計画期間が終了した自治体があり、成果目標を下回ったが、今後、地方版総合戦略の改訂・延長等により策定予定である。</t>
    <rPh sb="27" eb="29">
      <t>サクテイ</t>
    </rPh>
    <rPh sb="29" eb="30">
      <t>ゴ</t>
    </rPh>
    <rPh sb="31" eb="33">
      <t>ケイカク</t>
    </rPh>
    <rPh sb="33" eb="35">
      <t>キカン</t>
    </rPh>
    <rPh sb="36" eb="38">
      <t>シュウリョウ</t>
    </rPh>
    <rPh sb="40" eb="43">
      <t>ジチタイ</t>
    </rPh>
    <rPh sb="47" eb="49">
      <t>セイカ</t>
    </rPh>
    <rPh sb="49" eb="51">
      <t>モクヒョウ</t>
    </rPh>
    <rPh sb="52" eb="54">
      <t>シタマワ</t>
    </rPh>
    <rPh sb="58" eb="60">
      <t>コンゴ</t>
    </rPh>
    <rPh sb="61" eb="63">
      <t>チホウ</t>
    </rPh>
    <rPh sb="63" eb="64">
      <t>バン</t>
    </rPh>
    <rPh sb="64" eb="66">
      <t>ソウゴウ</t>
    </rPh>
    <rPh sb="66" eb="68">
      <t>センリャク</t>
    </rPh>
    <rPh sb="69" eb="71">
      <t>カイテイ</t>
    </rPh>
    <rPh sb="72" eb="74">
      <t>エンチョウ</t>
    </rPh>
    <rPh sb="74" eb="75">
      <t>トウ</t>
    </rPh>
    <rPh sb="78" eb="80">
      <t>サクテイ</t>
    </rPh>
    <rPh sb="80" eb="82">
      <t>ヨテイ</t>
    </rPh>
    <phoneticPr fontId="5"/>
  </si>
  <si>
    <t>-</t>
    <phoneticPr fontId="5"/>
  </si>
  <si>
    <t>【過去の公開プロセスの実施年】令和３年度
【レビューシートの番号・事業名】0022・地方版総合戦略の推進に必要な経費
【結果】事業内容の一部改善
【取りまとめコメント】
　一般的にはEBPMの推進という観点から有用な施策と考えられる。しかし、RESAS、V-RESASの事業目的の明確化、すなわち自治体が施策を策定する上での利用と、「その他の利用」について、それぞれ対応をどうするのか明確にする必要があるのではないか。また同時に、その普及を後押しする専門家の派遣、研修の実施等についても、その目的の明確化に沿って、対応が考えられるべきである。
　利用が拡大されるにつれてRESAS、V-RESASの効果検証が必要となる。EBPMに利用されたと言っても、どの部分がどう役立ったかの検証がないままでは不適切である。専門家の派遣や研修等、利用に付随して行なわれる事項についても、同様に効果の検証が求められる。
　これらの検証を通じて、データベースの内容、その利用方の改善が図られ、また将来的には、このデータベースの維持についての方向性を国が判断する材料にもなるものと思われる。
　なお、V-RESASについては新型コロナウイルス感染症対策と関係づけた説明を受けたが、V-RESAS自体が新型コロナの収束とともに終了するものなのかは不明確であった。予算額の大きさからも、あらかじめ明確にすべき事柄と思われる。
【対応状況の概要】
　RESAS、V-RESASについてEBPMへの活用事例のヒアリングを行うなど効果検証を実施し、活用実態の把握に努めた。また、専門家の派遣や研修等についても、アンケートを実施するなど効果の検証を行った。V-RESASについては、新型コロナの感染状況等を考慮し、事業の継続の有無を検討する。</t>
    <rPh sb="1" eb="3">
      <t>カコ</t>
    </rPh>
    <rPh sb="4" eb="6">
      <t>コウカイ</t>
    </rPh>
    <rPh sb="11" eb="13">
      <t>ジッシ</t>
    </rPh>
    <rPh sb="13" eb="14">
      <t>ネン</t>
    </rPh>
    <rPh sb="30" eb="32">
      <t>バンゴウ</t>
    </rPh>
    <rPh sb="33" eb="35">
      <t>ジギョウ</t>
    </rPh>
    <rPh sb="35" eb="36">
      <t>メイ</t>
    </rPh>
    <rPh sb="42" eb="45">
      <t>チホウバン</t>
    </rPh>
    <rPh sb="45" eb="47">
      <t>ソウゴウ</t>
    </rPh>
    <rPh sb="47" eb="49">
      <t>センリャク</t>
    </rPh>
    <rPh sb="50" eb="52">
      <t>スイシン</t>
    </rPh>
    <rPh sb="53" eb="55">
      <t>ヒツヨウ</t>
    </rPh>
    <rPh sb="56" eb="58">
      <t>ケイヒ</t>
    </rPh>
    <rPh sb="60" eb="62">
      <t>ケッカ</t>
    </rPh>
    <rPh sb="63" eb="65">
      <t>ジギョウ</t>
    </rPh>
    <rPh sb="65" eb="67">
      <t>ナイヨウ</t>
    </rPh>
    <rPh sb="68" eb="70">
      <t>イチブ</t>
    </rPh>
    <rPh sb="70" eb="72">
      <t>カイゼン</t>
    </rPh>
    <rPh sb="74" eb="75">
      <t>ト</t>
    </rPh>
    <rPh sb="603" eb="605">
      <t>タイオウ</t>
    </rPh>
    <rPh sb="605" eb="607">
      <t>ジョウキョウ</t>
    </rPh>
    <rPh sb="608" eb="610">
      <t>ガイヨウ</t>
    </rPh>
    <rPh sb="636" eb="638">
      <t>カツヨウ</t>
    </rPh>
    <rPh sb="638" eb="640">
      <t>ジレイ</t>
    </rPh>
    <rPh sb="647" eb="648">
      <t>オコナ</t>
    </rPh>
    <rPh sb="651" eb="653">
      <t>コウカ</t>
    </rPh>
    <rPh sb="653" eb="655">
      <t>ケンショウ</t>
    </rPh>
    <rPh sb="656" eb="658">
      <t>ジッシ</t>
    </rPh>
    <rPh sb="660" eb="662">
      <t>カツヨウ</t>
    </rPh>
    <rPh sb="662" eb="664">
      <t>ジッタイ</t>
    </rPh>
    <rPh sb="665" eb="667">
      <t>ハアク</t>
    </rPh>
    <rPh sb="668" eb="669">
      <t>ツト</t>
    </rPh>
    <rPh sb="697" eb="699">
      <t>ジッシ</t>
    </rPh>
    <rPh sb="709" eb="710">
      <t>オコナ</t>
    </rPh>
    <rPh sb="726" eb="728">
      <t>シンガタ</t>
    </rPh>
    <rPh sb="732" eb="734">
      <t>カンセン</t>
    </rPh>
    <rPh sb="734" eb="736">
      <t>ジョウキョウ</t>
    </rPh>
    <rPh sb="736" eb="737">
      <t>トウ</t>
    </rPh>
    <rPh sb="738" eb="740">
      <t>コウリョ</t>
    </rPh>
    <rPh sb="742" eb="744">
      <t>ジギョウ</t>
    </rPh>
    <rPh sb="745" eb="747">
      <t>ケイゾク</t>
    </rPh>
    <rPh sb="748" eb="750">
      <t>ウム</t>
    </rPh>
    <rPh sb="751" eb="753">
      <t>ケントウ</t>
    </rPh>
    <phoneticPr fontId="5"/>
  </si>
  <si>
    <t>第2期「まち・ひと・しごと創生総合戦略」（2020改訂版）、まち・ひと・しごと創生基本方針2021、成長戦略2021</t>
    <rPh sb="25" eb="28">
      <t>カイテイバン</t>
    </rPh>
    <rPh sb="50" eb="52">
      <t>セイチョウ</t>
    </rPh>
    <rPh sb="52" eb="54">
      <t>センリャク</t>
    </rPh>
    <phoneticPr fontId="5"/>
  </si>
  <si>
    <t>-</t>
    <phoneticPr fontId="5"/>
  </si>
  <si>
    <t>点検対象外</t>
    <rPh sb="0" eb="2">
      <t>テンケン</t>
    </rPh>
    <rPh sb="2" eb="4">
      <t>タイショウ</t>
    </rPh>
    <rPh sb="4" eb="5">
      <t>ガイ</t>
    </rPh>
    <phoneticPr fontId="5"/>
  </si>
  <si>
    <t>昨年度の公開プロセスにおける議論を踏まえて、引き続き、本事業の有効性及び効率性について、より一層の検証に努めるべき。また、特にV-RESASについては、新型コロナウイルス感染症が終息を迎えた後の在り方について、継続して検討を進めるべき。</t>
    <rPh sb="0" eb="3">
      <t>サクネンド</t>
    </rPh>
    <rPh sb="4" eb="6">
      <t>コウカイ</t>
    </rPh>
    <rPh sb="14" eb="16">
      <t>ギロン</t>
    </rPh>
    <rPh sb="17" eb="18">
      <t>フ</t>
    </rPh>
    <rPh sb="22" eb="23">
      <t>ヒ</t>
    </rPh>
    <rPh sb="24" eb="25">
      <t>ツヅ</t>
    </rPh>
    <rPh sb="27" eb="28">
      <t>ホン</t>
    </rPh>
    <rPh sb="28" eb="30">
      <t>ジギョウ</t>
    </rPh>
    <rPh sb="34" eb="35">
      <t>オヨ</t>
    </rPh>
    <rPh sb="61" eb="62">
      <t>トク</t>
    </rPh>
    <rPh sb="76" eb="78">
      <t>シンガタ</t>
    </rPh>
    <rPh sb="85" eb="88">
      <t>カンセンショウ</t>
    </rPh>
    <rPh sb="89" eb="91">
      <t>シュウソク</t>
    </rPh>
    <rPh sb="92" eb="93">
      <t>ムカ</t>
    </rPh>
    <rPh sb="95" eb="96">
      <t>ノチ</t>
    </rPh>
    <rPh sb="97" eb="98">
      <t>ア</t>
    </rPh>
    <rPh sb="99" eb="100">
      <t>カタ</t>
    </rPh>
    <rPh sb="105" eb="107">
      <t>ケイゾク</t>
    </rPh>
    <rPh sb="109" eb="111">
      <t>ケントウ</t>
    </rPh>
    <rPh sb="112" eb="113">
      <t>スス</t>
    </rPh>
    <phoneticPr fontId="5"/>
  </si>
  <si>
    <t>重要政策推進枠：36</t>
    <phoneticPr fontId="5"/>
  </si>
  <si>
    <t>執行等改善</t>
  </si>
  <si>
    <t>-</t>
    <phoneticPr fontId="5"/>
  </si>
  <si>
    <t>所見を踏まえ、データ利活用を推進するための本事業の有効性及び効率性を高める観点から、政策立案ワークショップで得られた成果を横展開する形で、地域の課題に対応したデータセットやデータ活用のモデルケースを検討・展開するなど、事業内容の改善を予定している。また、V-RESASについては、新型コロナウイルス感染症の動向を踏まえながら、成果を有効に活用する方策の検討を継続する。</t>
    <rPh sb="0" eb="2">
      <t>ショケン</t>
    </rPh>
    <rPh sb="3" eb="4">
      <t>フ</t>
    </rPh>
    <rPh sb="10" eb="13">
      <t>リカツヨウ</t>
    </rPh>
    <rPh sb="14" eb="16">
      <t>スイシン</t>
    </rPh>
    <rPh sb="21" eb="22">
      <t>ホン</t>
    </rPh>
    <rPh sb="22" eb="24">
      <t>ジギョウ</t>
    </rPh>
    <rPh sb="25" eb="28">
      <t>ユウコウセイ</t>
    </rPh>
    <rPh sb="28" eb="29">
      <t>オヨ</t>
    </rPh>
    <rPh sb="30" eb="33">
      <t>コウリツセイ</t>
    </rPh>
    <rPh sb="34" eb="35">
      <t>タカ</t>
    </rPh>
    <rPh sb="37" eb="39">
      <t>カンテン</t>
    </rPh>
    <rPh sb="42" eb="44">
      <t>セイサク</t>
    </rPh>
    <rPh sb="44" eb="46">
      <t>リツアン</t>
    </rPh>
    <rPh sb="54" eb="55">
      <t>エ</t>
    </rPh>
    <rPh sb="58" eb="60">
      <t>セイカ</t>
    </rPh>
    <rPh sb="61" eb="62">
      <t>ヨコ</t>
    </rPh>
    <rPh sb="62" eb="64">
      <t>テンカイ</t>
    </rPh>
    <rPh sb="66" eb="67">
      <t>カタチ</t>
    </rPh>
    <rPh sb="99" eb="101">
      <t>ケントウ</t>
    </rPh>
    <rPh sb="102" eb="104">
      <t>テンカイ</t>
    </rPh>
    <rPh sb="109" eb="111">
      <t>ジギョウ</t>
    </rPh>
    <rPh sb="111" eb="113">
      <t>ナイヨウ</t>
    </rPh>
    <rPh sb="114" eb="116">
      <t>カイゼン</t>
    </rPh>
    <rPh sb="117" eb="119">
      <t>ヨテイ</t>
    </rPh>
    <rPh sb="163" eb="165">
      <t>セイカ</t>
    </rPh>
    <rPh sb="166" eb="168">
      <t>ユウコウ</t>
    </rPh>
    <rPh sb="169" eb="171">
      <t>カツヨウ</t>
    </rPh>
    <rPh sb="173" eb="175">
      <t>ホウサク</t>
    </rPh>
    <rPh sb="179" eb="181">
      <t>ケイゾク</t>
    </rPh>
    <phoneticPr fontId="5"/>
  </si>
  <si>
    <t>NTTファイナンス株式会社</t>
    <rPh sb="9" eb="13">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</si>
</sst>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55205</xdr:colOff>
      <xdr:row>106</xdr:row>
      <xdr:rowOff>45357</xdr:rowOff>
    </xdr:from>
    <xdr:to>
      <xdr:col>33</xdr:col>
      <xdr:colOff>154609</xdr:colOff>
      <xdr:row>108</xdr:row>
      <xdr:rowOff>337750</xdr:rowOff>
    </xdr:to>
    <xdr:sp macro="" textlink="">
      <xdr:nvSpPr>
        <xdr:cNvPr id="40" name="正方形/長方形 39"/>
        <xdr:cNvSpPr/>
      </xdr:nvSpPr>
      <xdr:spPr>
        <a:xfrm>
          <a:off x="4164029" y="88198298"/>
          <a:ext cx="2153815" cy="100957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chemeClr val="tx1"/>
              </a:solidFill>
            </a:rPr>
            <a:t>７２５百万円</a:t>
          </a:r>
          <a:endParaRPr kumimoji="1" lang="en-US" altLang="ja-JP" sz="1100">
            <a:solidFill>
              <a:schemeClr val="tx1"/>
            </a:solidFill>
          </a:endParaRPr>
        </a:p>
      </xdr:txBody>
    </xdr:sp>
    <xdr:clientData/>
  </xdr:twoCellAnchor>
  <xdr:twoCellAnchor>
    <xdr:from>
      <xdr:col>6</xdr:col>
      <xdr:colOff>50556</xdr:colOff>
      <xdr:row>112</xdr:row>
      <xdr:rowOff>195015</xdr:rowOff>
    </xdr:from>
    <xdr:to>
      <xdr:col>11</xdr:col>
      <xdr:colOff>132225</xdr:colOff>
      <xdr:row>115</xdr:row>
      <xdr:rowOff>313765</xdr:rowOff>
    </xdr:to>
    <xdr:sp macro="" textlink="">
      <xdr:nvSpPr>
        <xdr:cNvPr id="41" name="正方形/長方形 40"/>
        <xdr:cNvSpPr/>
      </xdr:nvSpPr>
      <xdr:spPr>
        <a:xfrm>
          <a:off x="1260791" y="44850456"/>
          <a:ext cx="1090199" cy="1160897"/>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A</a:t>
          </a:r>
          <a:r>
            <a:rPr kumimoji="1" lang="ja-JP" altLang="en-US" sz="1100">
              <a:solidFill>
                <a:schemeClr val="tx1"/>
              </a:solidFill>
            </a:rPr>
            <a:t>．鈴与シンワート株式会社</a:t>
          </a:r>
        </a:p>
        <a:p>
          <a:pPr algn="ctr"/>
          <a:endParaRPr kumimoji="1" lang="ja-JP" altLang="en-US" sz="1100">
            <a:solidFill>
              <a:schemeClr val="tx1"/>
            </a:solidFill>
          </a:endParaRPr>
        </a:p>
        <a:p>
          <a:pPr algn="ctr"/>
          <a:r>
            <a:rPr kumimoji="1" lang="ja-JP" altLang="en-US" sz="1100">
              <a:solidFill>
                <a:schemeClr val="tx1"/>
              </a:solidFill>
            </a:rPr>
            <a:t>６５百万円</a:t>
          </a:r>
        </a:p>
      </xdr:txBody>
    </xdr:sp>
    <xdr:clientData/>
  </xdr:twoCellAnchor>
  <xdr:twoCellAnchor>
    <xdr:from>
      <xdr:col>12</xdr:col>
      <xdr:colOff>144942</xdr:colOff>
      <xdr:row>112</xdr:row>
      <xdr:rowOff>210284</xdr:rowOff>
    </xdr:from>
    <xdr:to>
      <xdr:col>18</xdr:col>
      <xdr:colOff>47079</xdr:colOff>
      <xdr:row>115</xdr:row>
      <xdr:rowOff>313765</xdr:rowOff>
    </xdr:to>
    <xdr:sp macro="" textlink="">
      <xdr:nvSpPr>
        <xdr:cNvPr id="42" name="正方形/長方形 41"/>
        <xdr:cNvSpPr/>
      </xdr:nvSpPr>
      <xdr:spPr>
        <a:xfrm>
          <a:off x="2565413" y="44865725"/>
          <a:ext cx="1112372" cy="114562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B</a:t>
          </a:r>
          <a:r>
            <a:rPr kumimoji="1" lang="ja-JP" altLang="en-US" sz="1100">
              <a:solidFill>
                <a:schemeClr val="tx1"/>
              </a:solidFill>
            </a:rPr>
            <a:t>．株式会社日立製作所</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２６１百万円</a:t>
          </a:r>
          <a:endParaRPr kumimoji="1" lang="en-US" altLang="ja-JP" sz="1100">
            <a:solidFill>
              <a:schemeClr val="tx1"/>
            </a:solidFill>
          </a:endParaRPr>
        </a:p>
      </xdr:txBody>
    </xdr:sp>
    <xdr:clientData/>
  </xdr:twoCellAnchor>
  <xdr:twoCellAnchor>
    <xdr:from>
      <xdr:col>19</xdr:col>
      <xdr:colOff>107925</xdr:colOff>
      <xdr:row>112</xdr:row>
      <xdr:rowOff>184546</xdr:rowOff>
    </xdr:from>
    <xdr:to>
      <xdr:col>24</xdr:col>
      <xdr:colOff>66518</xdr:colOff>
      <xdr:row>115</xdr:row>
      <xdr:rowOff>302558</xdr:rowOff>
    </xdr:to>
    <xdr:sp macro="" textlink="">
      <xdr:nvSpPr>
        <xdr:cNvPr id="43" name="正方形/長方形 42"/>
        <xdr:cNvSpPr/>
      </xdr:nvSpPr>
      <xdr:spPr>
        <a:xfrm>
          <a:off x="3940337" y="44839987"/>
          <a:ext cx="967122" cy="116015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a:t>
          </a:r>
          <a:r>
            <a:rPr kumimoji="1" lang="ja-JP" altLang="en-US" sz="1100">
              <a:solidFill>
                <a:schemeClr val="tx1"/>
              </a:solidFill>
            </a:rPr>
            <a:t>．データベンダー</a:t>
          </a:r>
          <a:r>
            <a:rPr kumimoji="1" lang="en-US" altLang="ja-JP" sz="1100">
              <a:solidFill>
                <a:schemeClr val="tx1"/>
              </a:solidFill>
            </a:rPr>
            <a:t>6</a:t>
          </a:r>
          <a:r>
            <a:rPr kumimoji="1" lang="ja-JP" altLang="en-US" sz="1100">
              <a:solidFill>
                <a:schemeClr val="tx1"/>
              </a:solidFill>
            </a:rPr>
            <a:t>社</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２０１百万円</a:t>
          </a:r>
          <a:endParaRPr kumimoji="1" lang="en-US" altLang="ja-JP" sz="1100">
            <a:solidFill>
              <a:schemeClr val="tx1"/>
            </a:solidFill>
          </a:endParaRPr>
        </a:p>
      </xdr:txBody>
    </xdr:sp>
    <xdr:clientData/>
  </xdr:twoCellAnchor>
  <xdr:twoCellAnchor>
    <xdr:from>
      <xdr:col>25</xdr:col>
      <xdr:colOff>117905</xdr:colOff>
      <xdr:row>112</xdr:row>
      <xdr:rowOff>184548</xdr:rowOff>
    </xdr:from>
    <xdr:to>
      <xdr:col>30</xdr:col>
      <xdr:colOff>153047</xdr:colOff>
      <xdr:row>115</xdr:row>
      <xdr:rowOff>302559</xdr:rowOff>
    </xdr:to>
    <xdr:sp macro="" textlink="">
      <xdr:nvSpPr>
        <xdr:cNvPr id="44" name="正方形/長方形 43"/>
        <xdr:cNvSpPr/>
      </xdr:nvSpPr>
      <xdr:spPr>
        <a:xfrm>
          <a:off x="5160552" y="44839989"/>
          <a:ext cx="1043671" cy="116015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D</a:t>
          </a:r>
          <a:r>
            <a:rPr kumimoji="1" lang="ja-JP" altLang="en-US" sz="1100">
              <a:solidFill>
                <a:schemeClr val="tx1"/>
              </a:solidFill>
            </a:rPr>
            <a:t>．株式会社オーエムシー</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２４百万円</a:t>
          </a:r>
          <a:endParaRPr kumimoji="1" lang="en-US" altLang="ja-JP" sz="1100">
            <a:solidFill>
              <a:schemeClr val="tx1"/>
            </a:solidFill>
          </a:endParaRPr>
        </a:p>
      </xdr:txBody>
    </xdr:sp>
    <xdr:clientData/>
  </xdr:twoCellAnchor>
  <xdr:twoCellAnchor>
    <xdr:from>
      <xdr:col>6</xdr:col>
      <xdr:colOff>151518</xdr:colOff>
      <xdr:row>111</xdr:row>
      <xdr:rowOff>175282</xdr:rowOff>
    </xdr:from>
    <xdr:to>
      <xdr:col>11</xdr:col>
      <xdr:colOff>112051</xdr:colOff>
      <xdr:row>113</xdr:row>
      <xdr:rowOff>333649</xdr:rowOff>
    </xdr:to>
    <xdr:sp macro="" textlink="">
      <xdr:nvSpPr>
        <xdr:cNvPr id="45" name="テキスト ボックス 44"/>
        <xdr:cNvSpPr txBox="1"/>
      </xdr:nvSpPr>
      <xdr:spPr>
        <a:xfrm>
          <a:off x="1272106" y="90113694"/>
          <a:ext cx="894357"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44</xdr:col>
      <xdr:colOff>155303</xdr:colOff>
      <xdr:row>112</xdr:row>
      <xdr:rowOff>160864</xdr:rowOff>
    </xdr:from>
    <xdr:to>
      <xdr:col>49</xdr:col>
      <xdr:colOff>178241</xdr:colOff>
      <xdr:row>115</xdr:row>
      <xdr:rowOff>291353</xdr:rowOff>
    </xdr:to>
    <xdr:sp macro="" textlink="">
      <xdr:nvSpPr>
        <xdr:cNvPr id="46" name="正方形/長方形 45"/>
        <xdr:cNvSpPr/>
      </xdr:nvSpPr>
      <xdr:spPr>
        <a:xfrm>
          <a:off x="9030362" y="44816305"/>
          <a:ext cx="1031467" cy="1172636"/>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G</a:t>
          </a:r>
          <a:r>
            <a:rPr kumimoji="1" lang="ja-JP" altLang="en-US" sz="1100">
              <a:solidFill>
                <a:schemeClr val="tx1"/>
              </a:solidFill>
            </a:rPr>
            <a:t>．個人（</a:t>
          </a:r>
          <a:endParaRPr kumimoji="1" lang="en-US" altLang="ja-JP" sz="1100">
            <a:solidFill>
              <a:schemeClr val="tx1"/>
            </a:solidFill>
          </a:endParaRPr>
        </a:p>
        <a:p>
          <a:pPr algn="ctr"/>
          <a:r>
            <a:rPr kumimoji="1" lang="ja-JP" altLang="en-US" sz="1100">
              <a:solidFill>
                <a:schemeClr val="tx1"/>
              </a:solidFill>
            </a:rPr>
            <a:t>非常勤、委員）　</a:t>
          </a:r>
          <a:r>
            <a:rPr kumimoji="1" lang="en-US" altLang="ja-JP" sz="1100">
              <a:solidFill>
                <a:schemeClr val="tx1"/>
              </a:solidFill>
            </a:rPr>
            <a:t>56</a:t>
          </a:r>
          <a:r>
            <a:rPr kumimoji="1" lang="ja-JP" altLang="en-US" sz="1100">
              <a:solidFill>
                <a:schemeClr val="tx1"/>
              </a:solidFill>
            </a:rPr>
            <a:t>名</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３８百万円</a:t>
          </a:r>
          <a:endParaRPr kumimoji="1" lang="en-US" altLang="ja-JP" sz="1100">
            <a:solidFill>
              <a:schemeClr val="tx1"/>
            </a:solidFill>
          </a:endParaRPr>
        </a:p>
      </xdr:txBody>
    </xdr:sp>
    <xdr:clientData/>
  </xdr:twoCellAnchor>
  <xdr:twoCellAnchor>
    <xdr:from>
      <xdr:col>13</xdr:col>
      <xdr:colOff>58564</xdr:colOff>
      <xdr:row>111</xdr:row>
      <xdr:rowOff>185749</xdr:rowOff>
    </xdr:from>
    <xdr:to>
      <xdr:col>18</xdr:col>
      <xdr:colOff>5932</xdr:colOff>
      <xdr:row>113</xdr:row>
      <xdr:rowOff>344116</xdr:rowOff>
    </xdr:to>
    <xdr:sp macro="" textlink="">
      <xdr:nvSpPr>
        <xdr:cNvPr id="48" name="テキスト ボックス 47"/>
        <xdr:cNvSpPr txBox="1"/>
      </xdr:nvSpPr>
      <xdr:spPr>
        <a:xfrm>
          <a:off x="2486505" y="90124161"/>
          <a:ext cx="881192"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19</xdr:col>
      <xdr:colOff>78001</xdr:colOff>
      <xdr:row>111</xdr:row>
      <xdr:rowOff>185749</xdr:rowOff>
    </xdr:from>
    <xdr:to>
      <xdr:col>24</xdr:col>
      <xdr:colOff>33198</xdr:colOff>
      <xdr:row>113</xdr:row>
      <xdr:rowOff>344116</xdr:rowOff>
    </xdr:to>
    <xdr:sp macro="" textlink="">
      <xdr:nvSpPr>
        <xdr:cNvPr id="49" name="テキスト ボックス 48"/>
        <xdr:cNvSpPr txBox="1"/>
      </xdr:nvSpPr>
      <xdr:spPr>
        <a:xfrm>
          <a:off x="3626530" y="90124161"/>
          <a:ext cx="889021"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26</xdr:col>
      <xdr:colOff>144987</xdr:colOff>
      <xdr:row>111</xdr:row>
      <xdr:rowOff>181206</xdr:rowOff>
    </xdr:from>
    <xdr:to>
      <xdr:col>31</xdr:col>
      <xdr:colOff>105521</xdr:colOff>
      <xdr:row>113</xdr:row>
      <xdr:rowOff>339573</xdr:rowOff>
    </xdr:to>
    <xdr:sp macro="" textlink="">
      <xdr:nvSpPr>
        <xdr:cNvPr id="50" name="テキスト ボックス 49"/>
        <xdr:cNvSpPr txBox="1"/>
      </xdr:nvSpPr>
      <xdr:spPr>
        <a:xfrm>
          <a:off x="4862130" y="90124420"/>
          <a:ext cx="867677" cy="865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32</xdr:col>
      <xdr:colOff>101135</xdr:colOff>
      <xdr:row>111</xdr:row>
      <xdr:rowOff>170653</xdr:rowOff>
    </xdr:from>
    <xdr:to>
      <xdr:col>37</xdr:col>
      <xdr:colOff>48503</xdr:colOff>
      <xdr:row>113</xdr:row>
      <xdr:rowOff>329020</xdr:rowOff>
    </xdr:to>
    <xdr:sp macro="" textlink="">
      <xdr:nvSpPr>
        <xdr:cNvPr id="51" name="テキスト ボックス 50"/>
        <xdr:cNvSpPr txBox="1"/>
      </xdr:nvSpPr>
      <xdr:spPr>
        <a:xfrm>
          <a:off x="5906849" y="90113867"/>
          <a:ext cx="854511" cy="865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45</xdr:col>
      <xdr:colOff>147025</xdr:colOff>
      <xdr:row>111</xdr:row>
      <xdr:rowOff>136451</xdr:rowOff>
    </xdr:from>
    <xdr:to>
      <xdr:col>49</xdr:col>
      <xdr:colOff>288987</xdr:colOff>
      <xdr:row>113</xdr:row>
      <xdr:rowOff>299621</xdr:rowOff>
    </xdr:to>
    <xdr:sp macro="" textlink="">
      <xdr:nvSpPr>
        <xdr:cNvPr id="52" name="テキスト ボックス 51"/>
        <xdr:cNvSpPr txBox="1"/>
      </xdr:nvSpPr>
      <xdr:spPr>
        <a:xfrm>
          <a:off x="8551437" y="90074863"/>
          <a:ext cx="889021" cy="87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直接</a:t>
          </a:r>
          <a:r>
            <a:rPr kumimoji="1" lang="en-US" altLang="ja-JP" sz="1100"/>
            <a:t>】</a:t>
          </a:r>
          <a:endParaRPr kumimoji="1" lang="ja-JP" altLang="en-US" sz="1100"/>
        </a:p>
      </xdr:txBody>
    </xdr:sp>
    <xdr:clientData/>
  </xdr:twoCellAnchor>
  <xdr:twoCellAnchor>
    <xdr:from>
      <xdr:col>6</xdr:col>
      <xdr:colOff>70440</xdr:colOff>
      <xdr:row>116</xdr:row>
      <xdr:rowOff>106642</xdr:rowOff>
    </xdr:from>
    <xdr:to>
      <xdr:col>12</xdr:col>
      <xdr:colOff>75180</xdr:colOff>
      <xdr:row>119</xdr:row>
      <xdr:rowOff>75519</xdr:rowOff>
    </xdr:to>
    <xdr:sp macro="" textlink="">
      <xdr:nvSpPr>
        <xdr:cNvPr id="53" name="大かっこ 52"/>
        <xdr:cNvSpPr/>
      </xdr:nvSpPr>
      <xdr:spPr>
        <a:xfrm>
          <a:off x="1280675" y="46151613"/>
          <a:ext cx="1214976" cy="10110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effectLst/>
              <a:latin typeface="+mn-lt"/>
              <a:ea typeface="+mn-ea"/>
              <a:cs typeface="+mn-cs"/>
            </a:rPr>
            <a:t>V-RESAS</a:t>
          </a:r>
          <a:r>
            <a:rPr kumimoji="1" lang="ja-JP" altLang="en-US" sz="1000">
              <a:solidFill>
                <a:schemeClr val="tx1"/>
              </a:solidFill>
              <a:effectLst/>
              <a:latin typeface="+mn-lt"/>
              <a:ea typeface="+mn-ea"/>
              <a:cs typeface="+mn-cs"/>
            </a:rPr>
            <a:t>の令和</a:t>
          </a:r>
          <a:r>
            <a:rPr kumimoji="1" lang="en-US" altLang="ja-JP" sz="1000">
              <a:solidFill>
                <a:schemeClr val="tx1"/>
              </a:solidFill>
              <a:effectLst/>
              <a:latin typeface="+mn-lt"/>
              <a:ea typeface="+mn-ea"/>
              <a:cs typeface="+mn-cs"/>
            </a:rPr>
            <a:t>3</a:t>
          </a:r>
          <a:r>
            <a:rPr kumimoji="1" lang="ja-JP" altLang="en-US" sz="1000">
              <a:solidFill>
                <a:schemeClr val="tx1"/>
              </a:solidFill>
              <a:effectLst/>
              <a:latin typeface="+mn-lt"/>
              <a:ea typeface="+mn-ea"/>
              <a:cs typeface="+mn-cs"/>
            </a:rPr>
            <a:t>年度引継ぎに係る事業</a:t>
          </a:r>
          <a:endParaRPr lang="ja-JP" altLang="ja-JP">
            <a:solidFill>
              <a:schemeClr val="tx1"/>
            </a:solidFill>
            <a:effectLst/>
          </a:endParaRPr>
        </a:p>
      </xdr:txBody>
    </xdr:sp>
    <xdr:clientData/>
  </xdr:twoCellAnchor>
  <xdr:twoCellAnchor>
    <xdr:from>
      <xdr:col>13</xdr:col>
      <xdr:colOff>16696</xdr:colOff>
      <xdr:row>116</xdr:row>
      <xdr:rowOff>85706</xdr:rowOff>
    </xdr:from>
    <xdr:to>
      <xdr:col>18</xdr:col>
      <xdr:colOff>111360</xdr:colOff>
      <xdr:row>122</xdr:row>
      <xdr:rowOff>179296</xdr:rowOff>
    </xdr:to>
    <xdr:sp macro="" textlink="">
      <xdr:nvSpPr>
        <xdr:cNvPr id="54" name="大かっこ 53"/>
        <xdr:cNvSpPr/>
      </xdr:nvSpPr>
      <xdr:spPr>
        <a:xfrm>
          <a:off x="2638872" y="46130677"/>
          <a:ext cx="1103194" cy="25028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年度新型コロナウイルス感染症が地域経済に与える影響の可視化システム（</a:t>
          </a: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）の開発・運用保守事業</a:t>
          </a:r>
          <a:endParaRPr lang="ja-JP" altLang="ja-JP">
            <a:solidFill>
              <a:schemeClr val="tx1"/>
            </a:solidFill>
            <a:effectLst/>
          </a:endParaRPr>
        </a:p>
      </xdr:txBody>
    </xdr:sp>
    <xdr:clientData/>
  </xdr:twoCellAnchor>
  <xdr:twoCellAnchor>
    <xdr:from>
      <xdr:col>19</xdr:col>
      <xdr:colOff>109402</xdr:colOff>
      <xdr:row>116</xdr:row>
      <xdr:rowOff>85711</xdr:rowOff>
    </xdr:from>
    <xdr:to>
      <xdr:col>24</xdr:col>
      <xdr:colOff>120330</xdr:colOff>
      <xdr:row>118</xdr:row>
      <xdr:rowOff>192048</xdr:rowOff>
    </xdr:to>
    <xdr:sp macro="" textlink="">
      <xdr:nvSpPr>
        <xdr:cNvPr id="55" name="大かっこ 54"/>
        <xdr:cNvSpPr/>
      </xdr:nvSpPr>
      <xdr:spPr>
        <a:xfrm>
          <a:off x="3941814" y="46130682"/>
          <a:ext cx="1019457" cy="8011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年度</a:t>
          </a: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データ購入</a:t>
          </a:r>
          <a:endParaRPr lang="ja-JP" altLang="ja-JP">
            <a:solidFill>
              <a:schemeClr val="tx1"/>
            </a:solidFill>
            <a:effectLst/>
          </a:endParaRPr>
        </a:p>
      </xdr:txBody>
    </xdr:sp>
    <xdr:clientData/>
  </xdr:twoCellAnchor>
  <xdr:twoCellAnchor>
    <xdr:from>
      <xdr:col>25</xdr:col>
      <xdr:colOff>143594</xdr:colOff>
      <xdr:row>116</xdr:row>
      <xdr:rowOff>118806</xdr:rowOff>
    </xdr:from>
    <xdr:to>
      <xdr:col>31</xdr:col>
      <xdr:colOff>35895</xdr:colOff>
      <xdr:row>118</xdr:row>
      <xdr:rowOff>223427</xdr:rowOff>
    </xdr:to>
    <xdr:sp macro="" textlink="">
      <xdr:nvSpPr>
        <xdr:cNvPr id="56" name="大かっこ 55"/>
        <xdr:cNvSpPr/>
      </xdr:nvSpPr>
      <xdr:spPr>
        <a:xfrm>
          <a:off x="5186241" y="46163777"/>
          <a:ext cx="1102536" cy="79938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活用に係る普及促進事業</a:t>
          </a:r>
        </a:p>
      </xdr:txBody>
    </xdr:sp>
    <xdr:clientData/>
  </xdr:twoCellAnchor>
  <xdr:twoCellAnchor>
    <xdr:from>
      <xdr:col>44</xdr:col>
      <xdr:colOff>123118</xdr:colOff>
      <xdr:row>116</xdr:row>
      <xdr:rowOff>46930</xdr:rowOff>
    </xdr:from>
    <xdr:to>
      <xdr:col>49</xdr:col>
      <xdr:colOff>127001</xdr:colOff>
      <xdr:row>121</xdr:row>
      <xdr:rowOff>216647</xdr:rowOff>
    </xdr:to>
    <xdr:sp macro="" textlink="">
      <xdr:nvSpPr>
        <xdr:cNvPr id="57" name="大かっこ 56"/>
        <xdr:cNvSpPr/>
      </xdr:nvSpPr>
      <xdr:spPr>
        <a:xfrm>
          <a:off x="8998177" y="46091901"/>
          <a:ext cx="1012412" cy="19066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非常勤職員手当、委員等旅費、職員旅費、諸謝金、</a:t>
          </a:r>
          <a:r>
            <a:rPr lang="ja-JP" altLang="ja-JP" sz="1100">
              <a:solidFill>
                <a:schemeClr val="tx1"/>
              </a:solidFill>
              <a:effectLst/>
              <a:latin typeface="+mn-lt"/>
              <a:ea typeface="+mn-ea"/>
              <a:cs typeface="+mn-cs"/>
            </a:rPr>
            <a:t>情報処理業務庁費</a:t>
          </a:r>
          <a:endParaRPr lang="ja-JP" altLang="ja-JP">
            <a:solidFill>
              <a:schemeClr val="tx1"/>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46</xdr:col>
      <xdr:colOff>33685</xdr:colOff>
      <xdr:row>121</xdr:row>
      <xdr:rowOff>541857</xdr:rowOff>
    </xdr:from>
    <xdr:to>
      <xdr:col>49</xdr:col>
      <xdr:colOff>340439</xdr:colOff>
      <xdr:row>123</xdr:row>
      <xdr:rowOff>261304</xdr:rowOff>
    </xdr:to>
    <xdr:sp macro="" textlink="">
      <xdr:nvSpPr>
        <xdr:cNvPr id="59" name="正方形/長方形 58"/>
        <xdr:cNvSpPr/>
      </xdr:nvSpPr>
      <xdr:spPr>
        <a:xfrm>
          <a:off x="8624861" y="48346151"/>
          <a:ext cx="867049" cy="104921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H</a:t>
          </a:r>
          <a:r>
            <a:rPr kumimoji="1" lang="ja-JP" altLang="en-US" sz="1100">
              <a:solidFill>
                <a:schemeClr val="tx1"/>
              </a:solidFill>
            </a:rPr>
            <a:t>．事業者</a:t>
          </a:r>
          <a:endParaRPr kumimoji="1" lang="en-US" altLang="ja-JP" sz="1100">
            <a:solidFill>
              <a:schemeClr val="tx1"/>
            </a:solidFill>
          </a:endParaRPr>
        </a:p>
        <a:p>
          <a:pPr algn="ctr"/>
          <a:r>
            <a:rPr kumimoji="1" lang="en-US" altLang="ja-JP" sz="1100">
              <a:solidFill>
                <a:schemeClr val="tx1"/>
              </a:solidFill>
            </a:rPr>
            <a:t>6</a:t>
          </a:r>
          <a:r>
            <a:rPr kumimoji="1" lang="ja-JP" altLang="en-US" sz="1100">
              <a:solidFill>
                <a:schemeClr val="tx1"/>
              </a:solidFill>
            </a:rPr>
            <a:t>社</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１６百万円</a:t>
          </a:r>
          <a:endParaRPr kumimoji="1" lang="en-US" altLang="ja-JP" sz="1100">
            <a:solidFill>
              <a:schemeClr val="tx1"/>
            </a:solidFill>
          </a:endParaRPr>
        </a:p>
      </xdr:txBody>
    </xdr:sp>
    <xdr:clientData/>
  </xdr:twoCellAnchor>
  <xdr:twoCellAnchor>
    <xdr:from>
      <xdr:col>8</xdr:col>
      <xdr:colOff>5766</xdr:colOff>
      <xdr:row>110</xdr:row>
      <xdr:rowOff>27214</xdr:rowOff>
    </xdr:from>
    <xdr:to>
      <xdr:col>49</xdr:col>
      <xdr:colOff>281214</xdr:colOff>
      <xdr:row>110</xdr:row>
      <xdr:rowOff>37998</xdr:rowOff>
    </xdr:to>
    <xdr:cxnSp macro="">
      <xdr:nvCxnSpPr>
        <xdr:cNvPr id="61" name="直線コネクタ 60"/>
        <xdr:cNvCxnSpPr/>
      </xdr:nvCxnSpPr>
      <xdr:spPr>
        <a:xfrm flipV="1">
          <a:off x="1457195" y="89616643"/>
          <a:ext cx="7714019" cy="1078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51046</xdr:colOff>
      <xdr:row>121</xdr:row>
      <xdr:rowOff>243653</xdr:rowOff>
    </xdr:from>
    <xdr:to>
      <xdr:col>51</xdr:col>
      <xdr:colOff>90714</xdr:colOff>
      <xdr:row>122</xdr:row>
      <xdr:rowOff>447911</xdr:rowOff>
    </xdr:to>
    <xdr:sp macro="" textlink="">
      <xdr:nvSpPr>
        <xdr:cNvPr id="62" name="テキスト ボックス 61"/>
        <xdr:cNvSpPr txBox="1"/>
      </xdr:nvSpPr>
      <xdr:spPr>
        <a:xfrm>
          <a:off x="9531222" y="48025535"/>
          <a:ext cx="947345" cy="876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請負</a:t>
          </a:r>
          <a:r>
            <a:rPr kumimoji="1" lang="en-US" altLang="ja-JP" sz="1100"/>
            <a:t>】</a:t>
          </a:r>
          <a:endParaRPr kumimoji="1" lang="ja-JP" altLang="en-US" sz="1100"/>
        </a:p>
      </xdr:txBody>
    </xdr:sp>
    <xdr:clientData/>
  </xdr:twoCellAnchor>
  <xdr:twoCellAnchor>
    <xdr:from>
      <xdr:col>8</xdr:col>
      <xdr:colOff>7247</xdr:colOff>
      <xdr:row>110</xdr:row>
      <xdr:rowOff>31973</xdr:rowOff>
    </xdr:from>
    <xdr:to>
      <xdr:col>8</xdr:col>
      <xdr:colOff>7247</xdr:colOff>
      <xdr:row>111</xdr:row>
      <xdr:rowOff>136301</xdr:rowOff>
    </xdr:to>
    <xdr:cxnSp macro="">
      <xdr:nvCxnSpPr>
        <xdr:cNvPr id="63" name="直線コネクタ 62"/>
        <xdr:cNvCxnSpPr/>
      </xdr:nvCxnSpPr>
      <xdr:spPr>
        <a:xfrm>
          <a:off x="1458676" y="89621402"/>
          <a:ext cx="0" cy="4581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115177</xdr:colOff>
      <xdr:row>110</xdr:row>
      <xdr:rowOff>48464</xdr:rowOff>
    </xdr:from>
    <xdr:to>
      <xdr:col>14</xdr:col>
      <xdr:colOff>115177</xdr:colOff>
      <xdr:row>111</xdr:row>
      <xdr:rowOff>152792</xdr:rowOff>
    </xdr:to>
    <xdr:cxnSp macro="">
      <xdr:nvCxnSpPr>
        <xdr:cNvPr id="64" name="直線コネクタ 63"/>
        <xdr:cNvCxnSpPr/>
      </xdr:nvCxnSpPr>
      <xdr:spPr>
        <a:xfrm>
          <a:off x="2655177" y="89637893"/>
          <a:ext cx="0" cy="4581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61393</xdr:colOff>
      <xdr:row>110</xdr:row>
      <xdr:rowOff>31974</xdr:rowOff>
    </xdr:from>
    <xdr:to>
      <xdr:col>21</xdr:col>
      <xdr:colOff>61393</xdr:colOff>
      <xdr:row>111</xdr:row>
      <xdr:rowOff>136302</xdr:rowOff>
    </xdr:to>
    <xdr:cxnSp macro="">
      <xdr:nvCxnSpPr>
        <xdr:cNvPr id="65" name="直線コネクタ 64"/>
        <xdr:cNvCxnSpPr/>
      </xdr:nvCxnSpPr>
      <xdr:spPr>
        <a:xfrm>
          <a:off x="3871393" y="89621403"/>
          <a:ext cx="0" cy="4581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28544</xdr:colOff>
      <xdr:row>108</xdr:row>
      <xdr:rowOff>348218</xdr:rowOff>
    </xdr:from>
    <xdr:to>
      <xdr:col>28</xdr:col>
      <xdr:colOff>28544</xdr:colOff>
      <xdr:row>111</xdr:row>
      <xdr:rowOff>173727</xdr:rowOff>
    </xdr:to>
    <xdr:cxnSp macro="">
      <xdr:nvCxnSpPr>
        <xdr:cNvPr id="66" name="直線コネクタ 65"/>
        <xdr:cNvCxnSpPr/>
      </xdr:nvCxnSpPr>
      <xdr:spPr>
        <a:xfrm>
          <a:off x="5108544" y="89230075"/>
          <a:ext cx="0" cy="8868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7636</xdr:colOff>
      <xdr:row>110</xdr:row>
      <xdr:rowOff>28925</xdr:rowOff>
    </xdr:from>
    <xdr:to>
      <xdr:col>34</xdr:col>
      <xdr:colOff>7636</xdr:colOff>
      <xdr:row>111</xdr:row>
      <xdr:rowOff>133253</xdr:rowOff>
    </xdr:to>
    <xdr:cxnSp macro="">
      <xdr:nvCxnSpPr>
        <xdr:cNvPr id="67" name="直線コネクタ 66"/>
        <xdr:cNvCxnSpPr/>
      </xdr:nvCxnSpPr>
      <xdr:spPr>
        <a:xfrm>
          <a:off x="6357636" y="89608749"/>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76691</xdr:colOff>
      <xdr:row>110</xdr:row>
      <xdr:rowOff>37997</xdr:rowOff>
    </xdr:from>
    <xdr:to>
      <xdr:col>40</xdr:col>
      <xdr:colOff>76691</xdr:colOff>
      <xdr:row>111</xdr:row>
      <xdr:rowOff>142325</xdr:rowOff>
    </xdr:to>
    <xdr:cxnSp macro="">
      <xdr:nvCxnSpPr>
        <xdr:cNvPr id="68" name="直線コネクタ 67"/>
        <xdr:cNvCxnSpPr/>
      </xdr:nvCxnSpPr>
      <xdr:spPr>
        <a:xfrm>
          <a:off x="7547279" y="89617821"/>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275316</xdr:colOff>
      <xdr:row>110</xdr:row>
      <xdr:rowOff>18458</xdr:rowOff>
    </xdr:from>
    <xdr:to>
      <xdr:col>49</xdr:col>
      <xdr:colOff>275316</xdr:colOff>
      <xdr:row>121</xdr:row>
      <xdr:rowOff>261471</xdr:rowOff>
    </xdr:to>
    <xdr:cxnSp macro="">
      <xdr:nvCxnSpPr>
        <xdr:cNvPr id="69" name="直線コネクタ 68"/>
        <xdr:cNvCxnSpPr/>
      </xdr:nvCxnSpPr>
      <xdr:spPr>
        <a:xfrm>
          <a:off x="9426787" y="43893223"/>
          <a:ext cx="0" cy="41725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147811</xdr:colOff>
      <xdr:row>112</xdr:row>
      <xdr:rowOff>187912</xdr:rowOff>
    </xdr:from>
    <xdr:to>
      <xdr:col>36</xdr:col>
      <xdr:colOff>121460</xdr:colOff>
      <xdr:row>115</xdr:row>
      <xdr:rowOff>291353</xdr:rowOff>
    </xdr:to>
    <xdr:sp macro="" textlink="">
      <xdr:nvSpPr>
        <xdr:cNvPr id="70" name="正方形/長方形 69"/>
        <xdr:cNvSpPr/>
      </xdr:nvSpPr>
      <xdr:spPr>
        <a:xfrm>
          <a:off x="6400693" y="44843353"/>
          <a:ext cx="982179" cy="114558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E</a:t>
          </a:r>
          <a:r>
            <a:rPr kumimoji="1" lang="ja-JP" altLang="en-US" sz="1100">
              <a:solidFill>
                <a:schemeClr val="tx1"/>
              </a:solidFill>
            </a:rPr>
            <a:t>．株式会社富士通総研</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７６百万円</a:t>
          </a:r>
          <a:endParaRPr kumimoji="1" lang="en-US" altLang="ja-JP" sz="1100">
            <a:solidFill>
              <a:schemeClr val="tx1"/>
            </a:solidFill>
          </a:endParaRPr>
        </a:p>
      </xdr:txBody>
    </xdr:sp>
    <xdr:clientData/>
  </xdr:twoCellAnchor>
  <xdr:twoCellAnchor>
    <xdr:from>
      <xdr:col>31</xdr:col>
      <xdr:colOff>141932</xdr:colOff>
      <xdr:row>116</xdr:row>
      <xdr:rowOff>92493</xdr:rowOff>
    </xdr:from>
    <xdr:to>
      <xdr:col>37</xdr:col>
      <xdr:colOff>30389</xdr:colOff>
      <xdr:row>120</xdr:row>
      <xdr:rowOff>276413</xdr:rowOff>
    </xdr:to>
    <xdr:sp macro="" textlink="">
      <xdr:nvSpPr>
        <xdr:cNvPr id="71" name="大かっこ 70"/>
        <xdr:cNvSpPr/>
      </xdr:nvSpPr>
      <xdr:spPr>
        <a:xfrm>
          <a:off x="6394814" y="46137464"/>
          <a:ext cx="1098693" cy="15734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等の次世代データ利活用支援ツールの検討に向けた基礎調査</a:t>
          </a:r>
          <a:endParaRPr lang="ja-JP" altLang="ja-JP">
            <a:solidFill>
              <a:schemeClr val="tx1"/>
            </a:solidFill>
            <a:effectLst/>
          </a:endParaRPr>
        </a:p>
      </xdr:txBody>
    </xdr:sp>
    <xdr:clientData/>
  </xdr:twoCellAnchor>
  <xdr:twoCellAnchor>
    <xdr:from>
      <xdr:col>38</xdr:col>
      <xdr:colOff>44939</xdr:colOff>
      <xdr:row>112</xdr:row>
      <xdr:rowOff>169768</xdr:rowOff>
    </xdr:from>
    <xdr:to>
      <xdr:col>43</xdr:col>
      <xdr:colOff>3532</xdr:colOff>
      <xdr:row>115</xdr:row>
      <xdr:rowOff>291352</xdr:rowOff>
    </xdr:to>
    <xdr:sp macro="" textlink="">
      <xdr:nvSpPr>
        <xdr:cNvPr id="72" name="正方形/長方形 71"/>
        <xdr:cNvSpPr/>
      </xdr:nvSpPr>
      <xdr:spPr>
        <a:xfrm>
          <a:off x="7709763" y="44825209"/>
          <a:ext cx="967122" cy="116373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F</a:t>
          </a:r>
          <a:r>
            <a:rPr kumimoji="1" lang="ja-JP" altLang="en-US" sz="1100">
              <a:solidFill>
                <a:schemeClr val="tx1"/>
              </a:solidFill>
            </a:rPr>
            <a:t>．株式会社</a:t>
          </a:r>
          <a:r>
            <a:rPr kumimoji="1" lang="en-US" altLang="ja-JP" sz="1100">
              <a:solidFill>
                <a:schemeClr val="tx1"/>
              </a:solidFill>
            </a:rPr>
            <a:t>QUICK</a:t>
          </a:r>
        </a:p>
        <a:p>
          <a:pPr algn="ctr"/>
          <a:endParaRPr kumimoji="1" lang="en-US" altLang="ja-JP" sz="1100">
            <a:solidFill>
              <a:schemeClr val="tx1"/>
            </a:solidFill>
          </a:endParaRPr>
        </a:p>
        <a:p>
          <a:pPr algn="ctr"/>
          <a:r>
            <a:rPr kumimoji="1" lang="ja-JP" altLang="en-US" sz="1100">
              <a:solidFill>
                <a:schemeClr val="tx1"/>
              </a:solidFill>
            </a:rPr>
            <a:t>４４百万円</a:t>
          </a:r>
          <a:endParaRPr kumimoji="1" lang="en-US" altLang="ja-JP" sz="1100">
            <a:solidFill>
              <a:schemeClr val="tx1"/>
            </a:solidFill>
          </a:endParaRPr>
        </a:p>
      </xdr:txBody>
    </xdr:sp>
    <xdr:clientData/>
  </xdr:twoCellAnchor>
  <xdr:twoCellAnchor>
    <xdr:from>
      <xdr:col>38</xdr:col>
      <xdr:colOff>5860</xdr:colOff>
      <xdr:row>116</xdr:row>
      <xdr:rowOff>83421</xdr:rowOff>
    </xdr:from>
    <xdr:to>
      <xdr:col>43</xdr:col>
      <xdr:colOff>63045</xdr:colOff>
      <xdr:row>120</xdr:row>
      <xdr:rowOff>275345</xdr:rowOff>
    </xdr:to>
    <xdr:sp macro="" textlink="">
      <xdr:nvSpPr>
        <xdr:cNvPr id="73" name="大かっこ 72"/>
        <xdr:cNvSpPr/>
      </xdr:nvSpPr>
      <xdr:spPr>
        <a:xfrm>
          <a:off x="7670684" y="46128392"/>
          <a:ext cx="1065714" cy="15814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及び</a:t>
          </a: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の普及促進に向けたポータルサイトに関する調査</a:t>
          </a:r>
          <a:endParaRPr lang="ja-JP" altLang="ja-JP">
            <a:solidFill>
              <a:schemeClr val="tx1"/>
            </a:solidFill>
            <a:effectLst/>
          </a:endParaRPr>
        </a:p>
      </xdr:txBody>
    </xdr:sp>
    <xdr:clientData/>
  </xdr:twoCellAnchor>
  <xdr:twoCellAnchor>
    <xdr:from>
      <xdr:col>38</xdr:col>
      <xdr:colOff>148612</xdr:colOff>
      <xdr:row>111</xdr:row>
      <xdr:rowOff>145459</xdr:rowOff>
    </xdr:from>
    <xdr:to>
      <xdr:col>43</xdr:col>
      <xdr:colOff>102796</xdr:colOff>
      <xdr:row>113</xdr:row>
      <xdr:rowOff>295848</xdr:rowOff>
    </xdr:to>
    <xdr:sp macro="" textlink="">
      <xdr:nvSpPr>
        <xdr:cNvPr id="74" name="テキスト ボックス 73"/>
        <xdr:cNvSpPr txBox="1"/>
      </xdr:nvSpPr>
      <xdr:spPr>
        <a:xfrm>
          <a:off x="7042898" y="90088673"/>
          <a:ext cx="861327" cy="857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47</xdr:col>
      <xdr:colOff>49797</xdr:colOff>
      <xdr:row>110</xdr:row>
      <xdr:rowOff>40985</xdr:rowOff>
    </xdr:from>
    <xdr:to>
      <xdr:col>47</xdr:col>
      <xdr:colOff>49797</xdr:colOff>
      <xdr:row>111</xdr:row>
      <xdr:rowOff>145313</xdr:rowOff>
    </xdr:to>
    <xdr:cxnSp macro="">
      <xdr:nvCxnSpPr>
        <xdr:cNvPr id="78" name="直線コネクタ 77"/>
        <xdr:cNvCxnSpPr/>
      </xdr:nvCxnSpPr>
      <xdr:spPr>
        <a:xfrm>
          <a:off x="8827738" y="89620809"/>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3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161">
        <v>2022</v>
      </c>
      <c r="AE2" s="161"/>
      <c r="AF2" s="161"/>
      <c r="AG2" s="161"/>
      <c r="AH2" s="161"/>
      <c r="AI2" s="67" t="s">
        <v>257</v>
      </c>
      <c r="AJ2" s="161" t="s">
        <v>589</v>
      </c>
      <c r="AK2" s="161"/>
      <c r="AL2" s="161"/>
      <c r="AM2" s="161"/>
      <c r="AN2" s="67" t="s">
        <v>257</v>
      </c>
      <c r="AO2" s="161">
        <v>21</v>
      </c>
      <c r="AP2" s="161"/>
      <c r="AQ2" s="161"/>
      <c r="AR2" s="68" t="s">
        <v>257</v>
      </c>
      <c r="AS2" s="162">
        <v>22</v>
      </c>
      <c r="AT2" s="162"/>
      <c r="AU2" s="162"/>
      <c r="AV2" s="67" t="str">
        <f>IF(AW2="","","-")</f>
        <v/>
      </c>
      <c r="AW2" s="163"/>
      <c r="AX2" s="163"/>
    </row>
    <row r="3" spans="1:50" ht="21" customHeight="1" thickBot="1" x14ac:dyDescent="0.2">
      <c r="A3" s="164" t="s">
        <v>561</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21" t="s">
        <v>56</v>
      </c>
      <c r="AJ3" s="166" t="s">
        <v>571</v>
      </c>
      <c r="AK3" s="166"/>
      <c r="AL3" s="166"/>
      <c r="AM3" s="166"/>
      <c r="AN3" s="166"/>
      <c r="AO3" s="166"/>
      <c r="AP3" s="166"/>
      <c r="AQ3" s="166"/>
      <c r="AR3" s="166"/>
      <c r="AS3" s="166"/>
      <c r="AT3" s="166"/>
      <c r="AU3" s="166"/>
      <c r="AV3" s="166"/>
      <c r="AW3" s="166"/>
      <c r="AX3" s="22" t="s">
        <v>57</v>
      </c>
    </row>
    <row r="4" spans="1:50" ht="24.75" customHeight="1" x14ac:dyDescent="0.15">
      <c r="A4" s="136" t="s">
        <v>23</v>
      </c>
      <c r="B4" s="137"/>
      <c r="C4" s="137"/>
      <c r="D4" s="137"/>
      <c r="E4" s="137"/>
      <c r="F4" s="137"/>
      <c r="G4" s="138" t="s">
        <v>591</v>
      </c>
      <c r="H4" s="139"/>
      <c r="I4" s="139"/>
      <c r="J4" s="139"/>
      <c r="K4" s="139"/>
      <c r="L4" s="139"/>
      <c r="M4" s="139"/>
      <c r="N4" s="139"/>
      <c r="O4" s="139"/>
      <c r="P4" s="139"/>
      <c r="Q4" s="139"/>
      <c r="R4" s="139"/>
      <c r="S4" s="139"/>
      <c r="T4" s="139"/>
      <c r="U4" s="139"/>
      <c r="V4" s="139"/>
      <c r="W4" s="139"/>
      <c r="X4" s="139"/>
      <c r="Y4" s="140" t="s">
        <v>1</v>
      </c>
      <c r="Z4" s="141"/>
      <c r="AA4" s="141"/>
      <c r="AB4" s="141"/>
      <c r="AC4" s="141"/>
      <c r="AD4" s="142"/>
      <c r="AE4" s="143" t="s">
        <v>687</v>
      </c>
      <c r="AF4" s="144"/>
      <c r="AG4" s="144"/>
      <c r="AH4" s="144"/>
      <c r="AI4" s="144"/>
      <c r="AJ4" s="144"/>
      <c r="AK4" s="144"/>
      <c r="AL4" s="144"/>
      <c r="AM4" s="144"/>
      <c r="AN4" s="144"/>
      <c r="AO4" s="144"/>
      <c r="AP4" s="145"/>
      <c r="AQ4" s="146" t="s">
        <v>2</v>
      </c>
      <c r="AR4" s="141"/>
      <c r="AS4" s="141"/>
      <c r="AT4" s="141"/>
      <c r="AU4" s="141"/>
      <c r="AV4" s="141"/>
      <c r="AW4" s="141"/>
      <c r="AX4" s="147"/>
    </row>
    <row r="5" spans="1:50" ht="30" customHeight="1" x14ac:dyDescent="0.15">
      <c r="A5" s="148" t="s">
        <v>59</v>
      </c>
      <c r="B5" s="149"/>
      <c r="C5" s="149"/>
      <c r="D5" s="149"/>
      <c r="E5" s="149"/>
      <c r="F5" s="150"/>
      <c r="G5" s="151" t="s">
        <v>573</v>
      </c>
      <c r="H5" s="152"/>
      <c r="I5" s="152"/>
      <c r="J5" s="152"/>
      <c r="K5" s="152"/>
      <c r="L5" s="152"/>
      <c r="M5" s="153" t="s">
        <v>58</v>
      </c>
      <c r="N5" s="154"/>
      <c r="O5" s="154"/>
      <c r="P5" s="154"/>
      <c r="Q5" s="154"/>
      <c r="R5" s="155"/>
      <c r="S5" s="156" t="s">
        <v>574</v>
      </c>
      <c r="T5" s="152"/>
      <c r="U5" s="152"/>
      <c r="V5" s="152"/>
      <c r="W5" s="152"/>
      <c r="X5" s="157"/>
      <c r="Y5" s="158" t="s">
        <v>3</v>
      </c>
      <c r="Z5" s="159"/>
      <c r="AA5" s="159"/>
      <c r="AB5" s="159"/>
      <c r="AC5" s="159"/>
      <c r="AD5" s="160"/>
      <c r="AE5" s="183" t="s">
        <v>590</v>
      </c>
      <c r="AF5" s="183"/>
      <c r="AG5" s="183"/>
      <c r="AH5" s="183"/>
      <c r="AI5" s="183"/>
      <c r="AJ5" s="183"/>
      <c r="AK5" s="183"/>
      <c r="AL5" s="183"/>
      <c r="AM5" s="183"/>
      <c r="AN5" s="183"/>
      <c r="AO5" s="183"/>
      <c r="AP5" s="184"/>
      <c r="AQ5" s="185" t="s">
        <v>572</v>
      </c>
      <c r="AR5" s="186"/>
      <c r="AS5" s="186"/>
      <c r="AT5" s="186"/>
      <c r="AU5" s="186"/>
      <c r="AV5" s="186"/>
      <c r="AW5" s="186"/>
      <c r="AX5" s="187"/>
    </row>
    <row r="6" spans="1:50" ht="39" customHeight="1" x14ac:dyDescent="0.15">
      <c r="A6" s="188" t="s">
        <v>4</v>
      </c>
      <c r="B6" s="189"/>
      <c r="C6" s="189"/>
      <c r="D6" s="189"/>
      <c r="E6" s="189"/>
      <c r="F6" s="189"/>
      <c r="G6" s="190" t="str">
        <f>入力規則等!F39</f>
        <v>一般会計</v>
      </c>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2"/>
    </row>
    <row r="7" spans="1:50" ht="49.5" customHeight="1" x14ac:dyDescent="0.15">
      <c r="A7" s="167" t="s">
        <v>20</v>
      </c>
      <c r="B7" s="168"/>
      <c r="C7" s="168"/>
      <c r="D7" s="168"/>
      <c r="E7" s="168"/>
      <c r="F7" s="169"/>
      <c r="G7" s="193" t="s">
        <v>575</v>
      </c>
      <c r="H7" s="194"/>
      <c r="I7" s="194"/>
      <c r="J7" s="194"/>
      <c r="K7" s="194"/>
      <c r="L7" s="194"/>
      <c r="M7" s="194"/>
      <c r="N7" s="194"/>
      <c r="O7" s="194"/>
      <c r="P7" s="194"/>
      <c r="Q7" s="194"/>
      <c r="R7" s="194"/>
      <c r="S7" s="194"/>
      <c r="T7" s="194"/>
      <c r="U7" s="194"/>
      <c r="V7" s="194"/>
      <c r="W7" s="194"/>
      <c r="X7" s="195"/>
      <c r="Y7" s="196" t="s">
        <v>242</v>
      </c>
      <c r="Z7" s="197"/>
      <c r="AA7" s="197"/>
      <c r="AB7" s="197"/>
      <c r="AC7" s="197"/>
      <c r="AD7" s="198"/>
      <c r="AE7" s="199" t="s">
        <v>699</v>
      </c>
      <c r="AF7" s="200"/>
      <c r="AG7" s="200"/>
      <c r="AH7" s="200"/>
      <c r="AI7" s="200"/>
      <c r="AJ7" s="200"/>
      <c r="AK7" s="200"/>
      <c r="AL7" s="200"/>
      <c r="AM7" s="200"/>
      <c r="AN7" s="200"/>
      <c r="AO7" s="200"/>
      <c r="AP7" s="200"/>
      <c r="AQ7" s="200"/>
      <c r="AR7" s="200"/>
      <c r="AS7" s="200"/>
      <c r="AT7" s="200"/>
      <c r="AU7" s="200"/>
      <c r="AV7" s="200"/>
      <c r="AW7" s="200"/>
      <c r="AX7" s="201"/>
    </row>
    <row r="8" spans="1:50" ht="53.25" customHeight="1" x14ac:dyDescent="0.15">
      <c r="A8" s="167" t="s">
        <v>178</v>
      </c>
      <c r="B8" s="168"/>
      <c r="C8" s="168"/>
      <c r="D8" s="168"/>
      <c r="E8" s="168"/>
      <c r="F8" s="169"/>
      <c r="G8" s="170" t="str">
        <f>入力規則等!A27</f>
        <v>地方創生</v>
      </c>
      <c r="H8" s="171"/>
      <c r="I8" s="171"/>
      <c r="J8" s="171"/>
      <c r="K8" s="171"/>
      <c r="L8" s="171"/>
      <c r="M8" s="171"/>
      <c r="N8" s="171"/>
      <c r="O8" s="171"/>
      <c r="P8" s="171"/>
      <c r="Q8" s="171"/>
      <c r="R8" s="171"/>
      <c r="S8" s="171"/>
      <c r="T8" s="171"/>
      <c r="U8" s="171"/>
      <c r="V8" s="171"/>
      <c r="W8" s="171"/>
      <c r="X8" s="172"/>
      <c r="Y8" s="173" t="s">
        <v>179</v>
      </c>
      <c r="Z8" s="174"/>
      <c r="AA8" s="174"/>
      <c r="AB8" s="174"/>
      <c r="AC8" s="174"/>
      <c r="AD8" s="175"/>
      <c r="AE8" s="176" t="str">
        <f>入力規則等!K13</f>
        <v>その他の事項経費</v>
      </c>
      <c r="AF8" s="171"/>
      <c r="AG8" s="171"/>
      <c r="AH8" s="171"/>
      <c r="AI8" s="171"/>
      <c r="AJ8" s="171"/>
      <c r="AK8" s="171"/>
      <c r="AL8" s="171"/>
      <c r="AM8" s="171"/>
      <c r="AN8" s="171"/>
      <c r="AO8" s="171"/>
      <c r="AP8" s="171"/>
      <c r="AQ8" s="171"/>
      <c r="AR8" s="171"/>
      <c r="AS8" s="171"/>
      <c r="AT8" s="171"/>
      <c r="AU8" s="171"/>
      <c r="AV8" s="171"/>
      <c r="AW8" s="171"/>
      <c r="AX8" s="177"/>
    </row>
    <row r="9" spans="1:50" ht="58.5" customHeight="1" x14ac:dyDescent="0.15">
      <c r="A9" s="178" t="s">
        <v>21</v>
      </c>
      <c r="B9" s="179"/>
      <c r="C9" s="179"/>
      <c r="D9" s="179"/>
      <c r="E9" s="179"/>
      <c r="F9" s="179"/>
      <c r="G9" s="180" t="s">
        <v>662</v>
      </c>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2"/>
    </row>
    <row r="10" spans="1:50" ht="80.25" customHeight="1" x14ac:dyDescent="0.15">
      <c r="A10" s="223" t="s">
        <v>27</v>
      </c>
      <c r="B10" s="224"/>
      <c r="C10" s="224"/>
      <c r="D10" s="224"/>
      <c r="E10" s="224"/>
      <c r="F10" s="224"/>
      <c r="G10" s="225" t="s">
        <v>672</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7"/>
    </row>
    <row r="11" spans="1:50" ht="42" customHeight="1" x14ac:dyDescent="0.15">
      <c r="A11" s="223" t="s">
        <v>5</v>
      </c>
      <c r="B11" s="224"/>
      <c r="C11" s="224"/>
      <c r="D11" s="224"/>
      <c r="E11" s="224"/>
      <c r="F11" s="228"/>
      <c r="G11" s="229" t="str">
        <f>入力規則等!P10</f>
        <v>直接実施、委託・請負</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1"/>
    </row>
    <row r="12" spans="1:50" ht="21" customHeight="1" x14ac:dyDescent="0.15">
      <c r="A12" s="232" t="s">
        <v>22</v>
      </c>
      <c r="B12" s="233"/>
      <c r="C12" s="233"/>
      <c r="D12" s="233"/>
      <c r="E12" s="233"/>
      <c r="F12" s="234"/>
      <c r="G12" s="239"/>
      <c r="H12" s="240"/>
      <c r="I12" s="240"/>
      <c r="J12" s="240"/>
      <c r="K12" s="240"/>
      <c r="L12" s="240"/>
      <c r="M12" s="240"/>
      <c r="N12" s="240"/>
      <c r="O12" s="240"/>
      <c r="P12" s="211" t="s">
        <v>389</v>
      </c>
      <c r="Q12" s="212"/>
      <c r="R12" s="212"/>
      <c r="S12" s="212"/>
      <c r="T12" s="212"/>
      <c r="U12" s="212"/>
      <c r="V12" s="241"/>
      <c r="W12" s="211" t="s">
        <v>541</v>
      </c>
      <c r="X12" s="212"/>
      <c r="Y12" s="212"/>
      <c r="Z12" s="212"/>
      <c r="AA12" s="212"/>
      <c r="AB12" s="212"/>
      <c r="AC12" s="241"/>
      <c r="AD12" s="211" t="s">
        <v>543</v>
      </c>
      <c r="AE12" s="212"/>
      <c r="AF12" s="212"/>
      <c r="AG12" s="212"/>
      <c r="AH12" s="212"/>
      <c r="AI12" s="212"/>
      <c r="AJ12" s="241"/>
      <c r="AK12" s="211" t="s">
        <v>553</v>
      </c>
      <c r="AL12" s="212"/>
      <c r="AM12" s="212"/>
      <c r="AN12" s="212"/>
      <c r="AO12" s="212"/>
      <c r="AP12" s="212"/>
      <c r="AQ12" s="241"/>
      <c r="AR12" s="211" t="s">
        <v>554</v>
      </c>
      <c r="AS12" s="212"/>
      <c r="AT12" s="212"/>
      <c r="AU12" s="212"/>
      <c r="AV12" s="212"/>
      <c r="AW12" s="212"/>
      <c r="AX12" s="213"/>
    </row>
    <row r="13" spans="1:50" ht="21" customHeight="1" x14ac:dyDescent="0.15">
      <c r="A13" s="235"/>
      <c r="B13" s="236"/>
      <c r="C13" s="236"/>
      <c r="D13" s="236"/>
      <c r="E13" s="236"/>
      <c r="F13" s="237"/>
      <c r="G13" s="255" t="s">
        <v>6</v>
      </c>
      <c r="H13" s="256"/>
      <c r="I13" s="214" t="s">
        <v>7</v>
      </c>
      <c r="J13" s="215"/>
      <c r="K13" s="215"/>
      <c r="L13" s="215"/>
      <c r="M13" s="215"/>
      <c r="N13" s="215"/>
      <c r="O13" s="216"/>
      <c r="P13" s="205">
        <v>137</v>
      </c>
      <c r="Q13" s="206"/>
      <c r="R13" s="206"/>
      <c r="S13" s="206"/>
      <c r="T13" s="206"/>
      <c r="U13" s="206"/>
      <c r="V13" s="207"/>
      <c r="W13" s="205">
        <v>119</v>
      </c>
      <c r="X13" s="206"/>
      <c r="Y13" s="206"/>
      <c r="Z13" s="206"/>
      <c r="AA13" s="206"/>
      <c r="AB13" s="206"/>
      <c r="AC13" s="207"/>
      <c r="AD13" s="205">
        <v>108</v>
      </c>
      <c r="AE13" s="206"/>
      <c r="AF13" s="206"/>
      <c r="AG13" s="206"/>
      <c r="AH13" s="206"/>
      <c r="AI13" s="206"/>
      <c r="AJ13" s="207"/>
      <c r="AK13" s="205">
        <v>98</v>
      </c>
      <c r="AL13" s="206"/>
      <c r="AM13" s="206"/>
      <c r="AN13" s="206"/>
      <c r="AO13" s="206"/>
      <c r="AP13" s="206"/>
      <c r="AQ13" s="207"/>
      <c r="AR13" s="217">
        <v>126</v>
      </c>
      <c r="AS13" s="218"/>
      <c r="AT13" s="218"/>
      <c r="AU13" s="218"/>
      <c r="AV13" s="218"/>
      <c r="AW13" s="218"/>
      <c r="AX13" s="219"/>
    </row>
    <row r="14" spans="1:50" ht="21" customHeight="1" x14ac:dyDescent="0.15">
      <c r="A14" s="235"/>
      <c r="B14" s="236"/>
      <c r="C14" s="236"/>
      <c r="D14" s="236"/>
      <c r="E14" s="236"/>
      <c r="F14" s="237"/>
      <c r="G14" s="257"/>
      <c r="H14" s="258"/>
      <c r="I14" s="202" t="s">
        <v>8</v>
      </c>
      <c r="J14" s="220"/>
      <c r="K14" s="220"/>
      <c r="L14" s="220"/>
      <c r="M14" s="220"/>
      <c r="N14" s="220"/>
      <c r="O14" s="221"/>
      <c r="P14" s="205">
        <v>120</v>
      </c>
      <c r="Q14" s="206"/>
      <c r="R14" s="206"/>
      <c r="S14" s="206"/>
      <c r="T14" s="206"/>
      <c r="U14" s="206"/>
      <c r="V14" s="207"/>
      <c r="W14" s="205">
        <v>1398</v>
      </c>
      <c r="X14" s="206"/>
      <c r="Y14" s="206"/>
      <c r="Z14" s="206"/>
      <c r="AA14" s="206"/>
      <c r="AB14" s="206"/>
      <c r="AC14" s="207"/>
      <c r="AD14" s="205">
        <v>-5</v>
      </c>
      <c r="AE14" s="206"/>
      <c r="AF14" s="206"/>
      <c r="AG14" s="206"/>
      <c r="AH14" s="206"/>
      <c r="AI14" s="206"/>
      <c r="AJ14" s="207"/>
      <c r="AK14" s="205" t="s">
        <v>575</v>
      </c>
      <c r="AL14" s="206"/>
      <c r="AM14" s="206"/>
      <c r="AN14" s="206"/>
      <c r="AO14" s="206"/>
      <c r="AP14" s="206"/>
      <c r="AQ14" s="207"/>
      <c r="AR14" s="261"/>
      <c r="AS14" s="261"/>
      <c r="AT14" s="261"/>
      <c r="AU14" s="261"/>
      <c r="AV14" s="261"/>
      <c r="AW14" s="261"/>
      <c r="AX14" s="262"/>
    </row>
    <row r="15" spans="1:50" ht="21" customHeight="1" x14ac:dyDescent="0.15">
      <c r="A15" s="235"/>
      <c r="B15" s="236"/>
      <c r="C15" s="236"/>
      <c r="D15" s="236"/>
      <c r="E15" s="236"/>
      <c r="F15" s="237"/>
      <c r="G15" s="257"/>
      <c r="H15" s="258"/>
      <c r="I15" s="202" t="s">
        <v>47</v>
      </c>
      <c r="J15" s="203"/>
      <c r="K15" s="203"/>
      <c r="L15" s="203"/>
      <c r="M15" s="203"/>
      <c r="N15" s="203"/>
      <c r="O15" s="204"/>
      <c r="P15" s="205">
        <v>114</v>
      </c>
      <c r="Q15" s="206"/>
      <c r="R15" s="206"/>
      <c r="S15" s="206"/>
      <c r="T15" s="206"/>
      <c r="U15" s="206"/>
      <c r="V15" s="207"/>
      <c r="W15" s="205">
        <v>130</v>
      </c>
      <c r="X15" s="206"/>
      <c r="Y15" s="206"/>
      <c r="Z15" s="206"/>
      <c r="AA15" s="206"/>
      <c r="AB15" s="206"/>
      <c r="AC15" s="207"/>
      <c r="AD15" s="205">
        <v>650</v>
      </c>
      <c r="AE15" s="206"/>
      <c r="AF15" s="206"/>
      <c r="AG15" s="206"/>
      <c r="AH15" s="206"/>
      <c r="AI15" s="206"/>
      <c r="AJ15" s="207"/>
      <c r="AK15" s="205" t="s">
        <v>668</v>
      </c>
      <c r="AL15" s="206"/>
      <c r="AM15" s="206"/>
      <c r="AN15" s="206"/>
      <c r="AO15" s="206"/>
      <c r="AP15" s="206"/>
      <c r="AQ15" s="207"/>
      <c r="AR15" s="205" t="s">
        <v>705</v>
      </c>
      <c r="AS15" s="206"/>
      <c r="AT15" s="206"/>
      <c r="AU15" s="206"/>
      <c r="AV15" s="206"/>
      <c r="AW15" s="206"/>
      <c r="AX15" s="222"/>
    </row>
    <row r="16" spans="1:50" ht="21" customHeight="1" x14ac:dyDescent="0.15">
      <c r="A16" s="235"/>
      <c r="B16" s="236"/>
      <c r="C16" s="236"/>
      <c r="D16" s="236"/>
      <c r="E16" s="236"/>
      <c r="F16" s="237"/>
      <c r="G16" s="257"/>
      <c r="H16" s="258"/>
      <c r="I16" s="202" t="s">
        <v>48</v>
      </c>
      <c r="J16" s="203"/>
      <c r="K16" s="203"/>
      <c r="L16" s="203"/>
      <c r="M16" s="203"/>
      <c r="N16" s="203"/>
      <c r="O16" s="204"/>
      <c r="P16" s="205">
        <v>-130</v>
      </c>
      <c r="Q16" s="206"/>
      <c r="R16" s="206"/>
      <c r="S16" s="206"/>
      <c r="T16" s="206"/>
      <c r="U16" s="206"/>
      <c r="V16" s="207"/>
      <c r="W16" s="205">
        <v>-650</v>
      </c>
      <c r="X16" s="206"/>
      <c r="Y16" s="206"/>
      <c r="Z16" s="206"/>
      <c r="AA16" s="206"/>
      <c r="AB16" s="206"/>
      <c r="AC16" s="207"/>
      <c r="AD16" s="205" t="s">
        <v>668</v>
      </c>
      <c r="AE16" s="206"/>
      <c r="AF16" s="206"/>
      <c r="AG16" s="206"/>
      <c r="AH16" s="206"/>
      <c r="AI16" s="206"/>
      <c r="AJ16" s="207"/>
      <c r="AK16" s="205" t="s">
        <v>575</v>
      </c>
      <c r="AL16" s="206"/>
      <c r="AM16" s="206"/>
      <c r="AN16" s="206"/>
      <c r="AO16" s="206"/>
      <c r="AP16" s="206"/>
      <c r="AQ16" s="207"/>
      <c r="AR16" s="208"/>
      <c r="AS16" s="209"/>
      <c r="AT16" s="209"/>
      <c r="AU16" s="209"/>
      <c r="AV16" s="209"/>
      <c r="AW16" s="209"/>
      <c r="AX16" s="210"/>
    </row>
    <row r="17" spans="1:50" ht="24.75" customHeight="1" x14ac:dyDescent="0.15">
      <c r="A17" s="235"/>
      <c r="B17" s="236"/>
      <c r="C17" s="236"/>
      <c r="D17" s="236"/>
      <c r="E17" s="236"/>
      <c r="F17" s="237"/>
      <c r="G17" s="257"/>
      <c r="H17" s="258"/>
      <c r="I17" s="202" t="s">
        <v>46</v>
      </c>
      <c r="J17" s="220"/>
      <c r="K17" s="220"/>
      <c r="L17" s="220"/>
      <c r="M17" s="220"/>
      <c r="N17" s="220"/>
      <c r="O17" s="221"/>
      <c r="P17" s="205" t="s">
        <v>575</v>
      </c>
      <c r="Q17" s="206"/>
      <c r="R17" s="206"/>
      <c r="S17" s="206"/>
      <c r="T17" s="206"/>
      <c r="U17" s="206"/>
      <c r="V17" s="207"/>
      <c r="W17" s="205" t="s">
        <v>575</v>
      </c>
      <c r="X17" s="206"/>
      <c r="Y17" s="206"/>
      <c r="Z17" s="206"/>
      <c r="AA17" s="206"/>
      <c r="AB17" s="206"/>
      <c r="AC17" s="207"/>
      <c r="AD17" s="205" t="s">
        <v>575</v>
      </c>
      <c r="AE17" s="206"/>
      <c r="AF17" s="206"/>
      <c r="AG17" s="206"/>
      <c r="AH17" s="206"/>
      <c r="AI17" s="206"/>
      <c r="AJ17" s="207"/>
      <c r="AK17" s="205" t="s">
        <v>575</v>
      </c>
      <c r="AL17" s="206"/>
      <c r="AM17" s="206"/>
      <c r="AN17" s="206"/>
      <c r="AO17" s="206"/>
      <c r="AP17" s="206"/>
      <c r="AQ17" s="207"/>
      <c r="AR17" s="253"/>
      <c r="AS17" s="253"/>
      <c r="AT17" s="253"/>
      <c r="AU17" s="253"/>
      <c r="AV17" s="253"/>
      <c r="AW17" s="253"/>
      <c r="AX17" s="254"/>
    </row>
    <row r="18" spans="1:50" ht="24.75" customHeight="1" x14ac:dyDescent="0.15">
      <c r="A18" s="235"/>
      <c r="B18" s="236"/>
      <c r="C18" s="236"/>
      <c r="D18" s="236"/>
      <c r="E18" s="236"/>
      <c r="F18" s="237"/>
      <c r="G18" s="259"/>
      <c r="H18" s="260"/>
      <c r="I18" s="246" t="s">
        <v>18</v>
      </c>
      <c r="J18" s="247"/>
      <c r="K18" s="247"/>
      <c r="L18" s="247"/>
      <c r="M18" s="247"/>
      <c r="N18" s="247"/>
      <c r="O18" s="248"/>
      <c r="P18" s="249">
        <f>SUM(P13:V17)</f>
        <v>241</v>
      </c>
      <c r="Q18" s="250"/>
      <c r="R18" s="250"/>
      <c r="S18" s="250"/>
      <c r="T18" s="250"/>
      <c r="U18" s="250"/>
      <c r="V18" s="251"/>
      <c r="W18" s="249">
        <f>SUM(W13:AC17)</f>
        <v>997</v>
      </c>
      <c r="X18" s="250"/>
      <c r="Y18" s="250"/>
      <c r="Z18" s="250"/>
      <c r="AA18" s="250"/>
      <c r="AB18" s="250"/>
      <c r="AC18" s="251"/>
      <c r="AD18" s="249">
        <f>SUM(AD13:AJ17)</f>
        <v>753</v>
      </c>
      <c r="AE18" s="250"/>
      <c r="AF18" s="250"/>
      <c r="AG18" s="250"/>
      <c r="AH18" s="250"/>
      <c r="AI18" s="250"/>
      <c r="AJ18" s="251"/>
      <c r="AK18" s="249">
        <f>SUM(AK13:AQ17)</f>
        <v>98</v>
      </c>
      <c r="AL18" s="250"/>
      <c r="AM18" s="250"/>
      <c r="AN18" s="250"/>
      <c r="AO18" s="250"/>
      <c r="AP18" s="250"/>
      <c r="AQ18" s="251"/>
      <c r="AR18" s="249">
        <f>SUM(AR13:AX17)</f>
        <v>126</v>
      </c>
      <c r="AS18" s="250"/>
      <c r="AT18" s="250"/>
      <c r="AU18" s="250"/>
      <c r="AV18" s="250"/>
      <c r="AW18" s="250"/>
      <c r="AX18" s="252"/>
    </row>
    <row r="19" spans="1:50" ht="24.75" customHeight="1" x14ac:dyDescent="0.15">
      <c r="A19" s="235"/>
      <c r="B19" s="236"/>
      <c r="C19" s="236"/>
      <c r="D19" s="236"/>
      <c r="E19" s="236"/>
      <c r="F19" s="237"/>
      <c r="G19" s="242" t="s">
        <v>9</v>
      </c>
      <c r="H19" s="243"/>
      <c r="I19" s="243"/>
      <c r="J19" s="243"/>
      <c r="K19" s="243"/>
      <c r="L19" s="243"/>
      <c r="M19" s="243"/>
      <c r="N19" s="243"/>
      <c r="O19" s="243"/>
      <c r="P19" s="205">
        <v>225</v>
      </c>
      <c r="Q19" s="206"/>
      <c r="R19" s="206"/>
      <c r="S19" s="206"/>
      <c r="T19" s="206"/>
      <c r="U19" s="206"/>
      <c r="V19" s="207"/>
      <c r="W19" s="205">
        <v>897</v>
      </c>
      <c r="X19" s="206"/>
      <c r="Y19" s="206"/>
      <c r="Z19" s="206"/>
      <c r="AA19" s="206"/>
      <c r="AB19" s="206"/>
      <c r="AC19" s="207"/>
      <c r="AD19" s="205">
        <v>725</v>
      </c>
      <c r="AE19" s="206"/>
      <c r="AF19" s="206"/>
      <c r="AG19" s="206"/>
      <c r="AH19" s="206"/>
      <c r="AI19" s="206"/>
      <c r="AJ19" s="207"/>
      <c r="AK19" s="244"/>
      <c r="AL19" s="244"/>
      <c r="AM19" s="244"/>
      <c r="AN19" s="244"/>
      <c r="AO19" s="244"/>
      <c r="AP19" s="244"/>
      <c r="AQ19" s="244"/>
      <c r="AR19" s="244"/>
      <c r="AS19" s="244"/>
      <c r="AT19" s="244"/>
      <c r="AU19" s="244"/>
      <c r="AV19" s="244"/>
      <c r="AW19" s="244"/>
      <c r="AX19" s="245"/>
    </row>
    <row r="20" spans="1:50" ht="24.75" customHeight="1" x14ac:dyDescent="0.15">
      <c r="A20" s="235"/>
      <c r="B20" s="236"/>
      <c r="C20" s="236"/>
      <c r="D20" s="236"/>
      <c r="E20" s="236"/>
      <c r="F20" s="237"/>
      <c r="G20" s="242" t="s">
        <v>10</v>
      </c>
      <c r="H20" s="243"/>
      <c r="I20" s="243"/>
      <c r="J20" s="243"/>
      <c r="K20" s="243"/>
      <c r="L20" s="243"/>
      <c r="M20" s="243"/>
      <c r="N20" s="243"/>
      <c r="O20" s="243"/>
      <c r="P20" s="281">
        <f>IF(P18=0, "-", SUM(P19)/P18)</f>
        <v>0.93360995850622408</v>
      </c>
      <c r="Q20" s="281"/>
      <c r="R20" s="281"/>
      <c r="S20" s="281"/>
      <c r="T20" s="281"/>
      <c r="U20" s="281"/>
      <c r="V20" s="281"/>
      <c r="W20" s="281">
        <f>IF(W18=0, "-", SUM(W19)/W18)</f>
        <v>0.89969909729187558</v>
      </c>
      <c r="X20" s="281"/>
      <c r="Y20" s="281"/>
      <c r="Z20" s="281"/>
      <c r="AA20" s="281"/>
      <c r="AB20" s="281"/>
      <c r="AC20" s="281"/>
      <c r="AD20" s="281">
        <f>IF(AD18=0, "-", SUM(AD19)/AD18)</f>
        <v>0.96281540504648078</v>
      </c>
      <c r="AE20" s="281"/>
      <c r="AF20" s="281"/>
      <c r="AG20" s="281"/>
      <c r="AH20" s="281"/>
      <c r="AI20" s="281"/>
      <c r="AJ20" s="281"/>
      <c r="AK20" s="244"/>
      <c r="AL20" s="244"/>
      <c r="AM20" s="244"/>
      <c r="AN20" s="244"/>
      <c r="AO20" s="244"/>
      <c r="AP20" s="244"/>
      <c r="AQ20" s="282"/>
      <c r="AR20" s="282"/>
      <c r="AS20" s="282"/>
      <c r="AT20" s="282"/>
      <c r="AU20" s="244"/>
      <c r="AV20" s="244"/>
      <c r="AW20" s="244"/>
      <c r="AX20" s="245"/>
    </row>
    <row r="21" spans="1:50" ht="25.5" customHeight="1" x14ac:dyDescent="0.15">
      <c r="A21" s="178"/>
      <c r="B21" s="179"/>
      <c r="C21" s="179"/>
      <c r="D21" s="179"/>
      <c r="E21" s="179"/>
      <c r="F21" s="238"/>
      <c r="G21" s="279" t="s">
        <v>216</v>
      </c>
      <c r="H21" s="280"/>
      <c r="I21" s="280"/>
      <c r="J21" s="280"/>
      <c r="K21" s="280"/>
      <c r="L21" s="280"/>
      <c r="M21" s="280"/>
      <c r="N21" s="280"/>
      <c r="O21" s="280"/>
      <c r="P21" s="281">
        <f>IF(P19=0, "-", SUM(P19)/SUM(P13,P14))</f>
        <v>0.8754863813229572</v>
      </c>
      <c r="Q21" s="281"/>
      <c r="R21" s="281"/>
      <c r="S21" s="281"/>
      <c r="T21" s="281"/>
      <c r="U21" s="281"/>
      <c r="V21" s="281"/>
      <c r="W21" s="281">
        <f>IF(W19=0, "-", SUM(W19)/SUM(W13,W14))</f>
        <v>0.59129861568885955</v>
      </c>
      <c r="X21" s="281"/>
      <c r="Y21" s="281"/>
      <c r="Z21" s="281"/>
      <c r="AA21" s="281"/>
      <c r="AB21" s="281"/>
      <c r="AC21" s="281"/>
      <c r="AD21" s="281">
        <f>IF(AD19=0, "-", SUM(AD19)/SUM(AD13,AD14))</f>
        <v>7.0388349514563107</v>
      </c>
      <c r="AE21" s="281"/>
      <c r="AF21" s="281"/>
      <c r="AG21" s="281"/>
      <c r="AH21" s="281"/>
      <c r="AI21" s="281"/>
      <c r="AJ21" s="281"/>
      <c r="AK21" s="244"/>
      <c r="AL21" s="244"/>
      <c r="AM21" s="244"/>
      <c r="AN21" s="244"/>
      <c r="AO21" s="244"/>
      <c r="AP21" s="244"/>
      <c r="AQ21" s="282"/>
      <c r="AR21" s="282"/>
      <c r="AS21" s="282"/>
      <c r="AT21" s="282"/>
      <c r="AU21" s="244"/>
      <c r="AV21" s="244"/>
      <c r="AW21" s="244"/>
      <c r="AX21" s="245"/>
    </row>
    <row r="22" spans="1:50" ht="18.75" customHeight="1" x14ac:dyDescent="0.15">
      <c r="A22" s="289" t="s">
        <v>557</v>
      </c>
      <c r="B22" s="290"/>
      <c r="C22" s="290"/>
      <c r="D22" s="290"/>
      <c r="E22" s="290"/>
      <c r="F22" s="291"/>
      <c r="G22" s="295" t="s">
        <v>210</v>
      </c>
      <c r="H22" s="264"/>
      <c r="I22" s="264"/>
      <c r="J22" s="264"/>
      <c r="K22" s="264"/>
      <c r="L22" s="264"/>
      <c r="M22" s="264"/>
      <c r="N22" s="264"/>
      <c r="O22" s="296"/>
      <c r="P22" s="263" t="s">
        <v>555</v>
      </c>
      <c r="Q22" s="264"/>
      <c r="R22" s="264"/>
      <c r="S22" s="264"/>
      <c r="T22" s="264"/>
      <c r="U22" s="264"/>
      <c r="V22" s="296"/>
      <c r="W22" s="263" t="s">
        <v>556</v>
      </c>
      <c r="X22" s="264"/>
      <c r="Y22" s="264"/>
      <c r="Z22" s="264"/>
      <c r="AA22" s="264"/>
      <c r="AB22" s="264"/>
      <c r="AC22" s="296"/>
      <c r="AD22" s="263" t="s">
        <v>209</v>
      </c>
      <c r="AE22" s="264"/>
      <c r="AF22" s="264"/>
      <c r="AG22" s="264"/>
      <c r="AH22" s="264"/>
      <c r="AI22" s="264"/>
      <c r="AJ22" s="264"/>
      <c r="AK22" s="264"/>
      <c r="AL22" s="264"/>
      <c r="AM22" s="264"/>
      <c r="AN22" s="264"/>
      <c r="AO22" s="264"/>
      <c r="AP22" s="264"/>
      <c r="AQ22" s="264"/>
      <c r="AR22" s="264"/>
      <c r="AS22" s="264"/>
      <c r="AT22" s="264"/>
      <c r="AU22" s="264"/>
      <c r="AV22" s="264"/>
      <c r="AW22" s="264"/>
      <c r="AX22" s="265"/>
    </row>
    <row r="23" spans="1:50" ht="25.5" customHeight="1" x14ac:dyDescent="0.15">
      <c r="A23" s="292"/>
      <c r="B23" s="293"/>
      <c r="C23" s="293"/>
      <c r="D23" s="293"/>
      <c r="E23" s="293"/>
      <c r="F23" s="294"/>
      <c r="G23" s="266" t="s">
        <v>576</v>
      </c>
      <c r="H23" s="267"/>
      <c r="I23" s="267"/>
      <c r="J23" s="267"/>
      <c r="K23" s="267"/>
      <c r="L23" s="267"/>
      <c r="M23" s="267"/>
      <c r="N23" s="267"/>
      <c r="O23" s="268"/>
      <c r="P23" s="217">
        <v>44</v>
      </c>
      <c r="Q23" s="218"/>
      <c r="R23" s="218"/>
      <c r="S23" s="218"/>
      <c r="T23" s="218"/>
      <c r="U23" s="218"/>
      <c r="V23" s="269"/>
      <c r="W23" s="217">
        <v>45</v>
      </c>
      <c r="X23" s="218"/>
      <c r="Y23" s="218"/>
      <c r="Z23" s="218"/>
      <c r="AA23" s="218"/>
      <c r="AB23" s="218"/>
      <c r="AC23" s="269"/>
      <c r="AD23" s="270" t="s">
        <v>703</v>
      </c>
      <c r="AE23" s="271"/>
      <c r="AF23" s="271"/>
      <c r="AG23" s="271"/>
      <c r="AH23" s="271"/>
      <c r="AI23" s="271"/>
      <c r="AJ23" s="271"/>
      <c r="AK23" s="271"/>
      <c r="AL23" s="271"/>
      <c r="AM23" s="271"/>
      <c r="AN23" s="271"/>
      <c r="AO23" s="271"/>
      <c r="AP23" s="271"/>
      <c r="AQ23" s="271"/>
      <c r="AR23" s="271"/>
      <c r="AS23" s="271"/>
      <c r="AT23" s="271"/>
      <c r="AU23" s="271"/>
      <c r="AV23" s="271"/>
      <c r="AW23" s="271"/>
      <c r="AX23" s="272"/>
    </row>
    <row r="24" spans="1:50" ht="25.5" customHeight="1" x14ac:dyDescent="0.15">
      <c r="A24" s="292"/>
      <c r="B24" s="293"/>
      <c r="C24" s="293"/>
      <c r="D24" s="293"/>
      <c r="E24" s="293"/>
      <c r="F24" s="294"/>
      <c r="G24" s="276" t="s">
        <v>577</v>
      </c>
      <c r="H24" s="277"/>
      <c r="I24" s="277"/>
      <c r="J24" s="277"/>
      <c r="K24" s="277"/>
      <c r="L24" s="277"/>
      <c r="M24" s="277"/>
      <c r="N24" s="277"/>
      <c r="O24" s="278"/>
      <c r="P24" s="205">
        <v>38</v>
      </c>
      <c r="Q24" s="206"/>
      <c r="R24" s="206"/>
      <c r="S24" s="206"/>
      <c r="T24" s="206"/>
      <c r="U24" s="206"/>
      <c r="V24" s="207"/>
      <c r="W24" s="205">
        <v>67</v>
      </c>
      <c r="X24" s="206"/>
      <c r="Y24" s="206"/>
      <c r="Z24" s="206"/>
      <c r="AA24" s="206"/>
      <c r="AB24" s="206"/>
      <c r="AC24" s="207"/>
      <c r="AD24" s="273"/>
      <c r="AE24" s="274"/>
      <c r="AF24" s="274"/>
      <c r="AG24" s="274"/>
      <c r="AH24" s="274"/>
      <c r="AI24" s="274"/>
      <c r="AJ24" s="274"/>
      <c r="AK24" s="274"/>
      <c r="AL24" s="274"/>
      <c r="AM24" s="274"/>
      <c r="AN24" s="274"/>
      <c r="AO24" s="274"/>
      <c r="AP24" s="274"/>
      <c r="AQ24" s="274"/>
      <c r="AR24" s="274"/>
      <c r="AS24" s="274"/>
      <c r="AT24" s="274"/>
      <c r="AU24" s="274"/>
      <c r="AV24" s="274"/>
      <c r="AW24" s="274"/>
      <c r="AX24" s="275"/>
    </row>
    <row r="25" spans="1:50" ht="25.5" customHeight="1" x14ac:dyDescent="0.15">
      <c r="A25" s="292"/>
      <c r="B25" s="293"/>
      <c r="C25" s="293"/>
      <c r="D25" s="293"/>
      <c r="E25" s="293"/>
      <c r="F25" s="294"/>
      <c r="G25" s="276" t="s">
        <v>688</v>
      </c>
      <c r="H25" s="277"/>
      <c r="I25" s="277"/>
      <c r="J25" s="277"/>
      <c r="K25" s="277"/>
      <c r="L25" s="277"/>
      <c r="M25" s="277"/>
      <c r="N25" s="277"/>
      <c r="O25" s="278"/>
      <c r="P25" s="205">
        <v>6</v>
      </c>
      <c r="Q25" s="206"/>
      <c r="R25" s="206"/>
      <c r="S25" s="206"/>
      <c r="T25" s="206"/>
      <c r="U25" s="206"/>
      <c r="V25" s="207"/>
      <c r="W25" s="205">
        <v>3</v>
      </c>
      <c r="X25" s="206"/>
      <c r="Y25" s="206"/>
      <c r="Z25" s="206"/>
      <c r="AA25" s="206"/>
      <c r="AB25" s="206"/>
      <c r="AC25" s="207"/>
      <c r="AD25" s="273"/>
      <c r="AE25" s="274"/>
      <c r="AF25" s="274"/>
      <c r="AG25" s="274"/>
      <c r="AH25" s="274"/>
      <c r="AI25" s="274"/>
      <c r="AJ25" s="274"/>
      <c r="AK25" s="274"/>
      <c r="AL25" s="274"/>
      <c r="AM25" s="274"/>
      <c r="AN25" s="274"/>
      <c r="AO25" s="274"/>
      <c r="AP25" s="274"/>
      <c r="AQ25" s="274"/>
      <c r="AR25" s="274"/>
      <c r="AS25" s="274"/>
      <c r="AT25" s="274"/>
      <c r="AU25" s="274"/>
      <c r="AV25" s="274"/>
      <c r="AW25" s="274"/>
      <c r="AX25" s="275"/>
    </row>
    <row r="26" spans="1:50" ht="25.5" customHeight="1" x14ac:dyDescent="0.15">
      <c r="A26" s="292"/>
      <c r="B26" s="293"/>
      <c r="C26" s="293"/>
      <c r="D26" s="293"/>
      <c r="E26" s="293"/>
      <c r="F26" s="294"/>
      <c r="G26" s="276" t="s">
        <v>689</v>
      </c>
      <c r="H26" s="277"/>
      <c r="I26" s="277"/>
      <c r="J26" s="277"/>
      <c r="K26" s="277"/>
      <c r="L26" s="277"/>
      <c r="M26" s="277"/>
      <c r="N26" s="277"/>
      <c r="O26" s="278"/>
      <c r="P26" s="205">
        <v>5</v>
      </c>
      <c r="Q26" s="206"/>
      <c r="R26" s="206"/>
      <c r="S26" s="206"/>
      <c r="T26" s="206"/>
      <c r="U26" s="206"/>
      <c r="V26" s="207"/>
      <c r="W26" s="205">
        <v>6</v>
      </c>
      <c r="X26" s="206"/>
      <c r="Y26" s="206"/>
      <c r="Z26" s="206"/>
      <c r="AA26" s="206"/>
      <c r="AB26" s="206"/>
      <c r="AC26" s="207"/>
      <c r="AD26" s="273"/>
      <c r="AE26" s="274"/>
      <c r="AF26" s="274"/>
      <c r="AG26" s="274"/>
      <c r="AH26" s="274"/>
      <c r="AI26" s="274"/>
      <c r="AJ26" s="274"/>
      <c r="AK26" s="274"/>
      <c r="AL26" s="274"/>
      <c r="AM26" s="274"/>
      <c r="AN26" s="274"/>
      <c r="AO26" s="274"/>
      <c r="AP26" s="274"/>
      <c r="AQ26" s="274"/>
      <c r="AR26" s="274"/>
      <c r="AS26" s="274"/>
      <c r="AT26" s="274"/>
      <c r="AU26" s="274"/>
      <c r="AV26" s="274"/>
      <c r="AW26" s="274"/>
      <c r="AX26" s="275"/>
    </row>
    <row r="27" spans="1:50" ht="25.5" customHeight="1" x14ac:dyDescent="0.15">
      <c r="A27" s="292"/>
      <c r="B27" s="293"/>
      <c r="C27" s="293"/>
      <c r="D27" s="293"/>
      <c r="E27" s="293"/>
      <c r="F27" s="294"/>
      <c r="G27" s="276" t="s">
        <v>578</v>
      </c>
      <c r="H27" s="277"/>
      <c r="I27" s="277"/>
      <c r="J27" s="277"/>
      <c r="K27" s="277"/>
      <c r="L27" s="277"/>
      <c r="M27" s="277"/>
      <c r="N27" s="277"/>
      <c r="O27" s="278"/>
      <c r="P27" s="205">
        <v>3</v>
      </c>
      <c r="Q27" s="206"/>
      <c r="R27" s="206"/>
      <c r="S27" s="206"/>
      <c r="T27" s="206"/>
      <c r="U27" s="206"/>
      <c r="V27" s="207"/>
      <c r="W27" s="205">
        <v>3</v>
      </c>
      <c r="X27" s="206"/>
      <c r="Y27" s="206"/>
      <c r="Z27" s="206"/>
      <c r="AA27" s="206"/>
      <c r="AB27" s="206"/>
      <c r="AC27" s="207"/>
      <c r="AD27" s="273"/>
      <c r="AE27" s="274"/>
      <c r="AF27" s="274"/>
      <c r="AG27" s="274"/>
      <c r="AH27" s="274"/>
      <c r="AI27" s="274"/>
      <c r="AJ27" s="274"/>
      <c r="AK27" s="274"/>
      <c r="AL27" s="274"/>
      <c r="AM27" s="274"/>
      <c r="AN27" s="274"/>
      <c r="AO27" s="274"/>
      <c r="AP27" s="274"/>
      <c r="AQ27" s="274"/>
      <c r="AR27" s="274"/>
      <c r="AS27" s="274"/>
      <c r="AT27" s="274"/>
      <c r="AU27" s="274"/>
      <c r="AV27" s="274"/>
      <c r="AW27" s="274"/>
      <c r="AX27" s="275"/>
    </row>
    <row r="28" spans="1:50" ht="25.5" customHeight="1" x14ac:dyDescent="0.15">
      <c r="A28" s="292"/>
      <c r="B28" s="293"/>
      <c r="C28" s="293"/>
      <c r="D28" s="293"/>
      <c r="E28" s="293"/>
      <c r="F28" s="294"/>
      <c r="G28" s="283" t="s">
        <v>592</v>
      </c>
      <c r="H28" s="284"/>
      <c r="I28" s="284"/>
      <c r="J28" s="284"/>
      <c r="K28" s="284"/>
      <c r="L28" s="284"/>
      <c r="M28" s="284"/>
      <c r="N28" s="284"/>
      <c r="O28" s="285"/>
      <c r="P28" s="286">
        <v>2</v>
      </c>
      <c r="Q28" s="287"/>
      <c r="R28" s="287"/>
      <c r="S28" s="287"/>
      <c r="T28" s="287"/>
      <c r="U28" s="287"/>
      <c r="V28" s="288"/>
      <c r="W28" s="286">
        <v>2</v>
      </c>
      <c r="X28" s="287"/>
      <c r="Y28" s="287"/>
      <c r="Z28" s="287"/>
      <c r="AA28" s="287"/>
      <c r="AB28" s="287"/>
      <c r="AC28" s="288"/>
      <c r="AD28" s="273"/>
      <c r="AE28" s="274"/>
      <c r="AF28" s="274"/>
      <c r="AG28" s="274"/>
      <c r="AH28" s="274"/>
      <c r="AI28" s="274"/>
      <c r="AJ28" s="274"/>
      <c r="AK28" s="274"/>
      <c r="AL28" s="274"/>
      <c r="AM28" s="274"/>
      <c r="AN28" s="274"/>
      <c r="AO28" s="274"/>
      <c r="AP28" s="274"/>
      <c r="AQ28" s="274"/>
      <c r="AR28" s="274"/>
      <c r="AS28" s="274"/>
      <c r="AT28" s="274"/>
      <c r="AU28" s="274"/>
      <c r="AV28" s="274"/>
      <c r="AW28" s="274"/>
      <c r="AX28" s="275"/>
    </row>
    <row r="29" spans="1:50" ht="25.5" customHeight="1" thickBot="1" x14ac:dyDescent="0.2">
      <c r="A29" s="292"/>
      <c r="B29" s="293"/>
      <c r="C29" s="293"/>
      <c r="D29" s="293"/>
      <c r="E29" s="293"/>
      <c r="F29" s="294"/>
      <c r="G29" s="115" t="s">
        <v>18</v>
      </c>
      <c r="H29" s="116"/>
      <c r="I29" s="116"/>
      <c r="J29" s="116"/>
      <c r="K29" s="116"/>
      <c r="L29" s="116"/>
      <c r="M29" s="116"/>
      <c r="N29" s="116"/>
      <c r="O29" s="117"/>
      <c r="P29" s="297">
        <f>AK13</f>
        <v>98</v>
      </c>
      <c r="Q29" s="298"/>
      <c r="R29" s="298"/>
      <c r="S29" s="298"/>
      <c r="T29" s="298"/>
      <c r="U29" s="298"/>
      <c r="V29" s="299"/>
      <c r="W29" s="300">
        <f>AR13</f>
        <v>126</v>
      </c>
      <c r="X29" s="301"/>
      <c r="Y29" s="301"/>
      <c r="Z29" s="301"/>
      <c r="AA29" s="301"/>
      <c r="AB29" s="301"/>
      <c r="AC29" s="302"/>
      <c r="AD29" s="274"/>
      <c r="AE29" s="274"/>
      <c r="AF29" s="274"/>
      <c r="AG29" s="274"/>
      <c r="AH29" s="274"/>
      <c r="AI29" s="274"/>
      <c r="AJ29" s="274"/>
      <c r="AK29" s="274"/>
      <c r="AL29" s="274"/>
      <c r="AM29" s="274"/>
      <c r="AN29" s="274"/>
      <c r="AO29" s="274"/>
      <c r="AP29" s="274"/>
      <c r="AQ29" s="274"/>
      <c r="AR29" s="274"/>
      <c r="AS29" s="274"/>
      <c r="AT29" s="274"/>
      <c r="AU29" s="274"/>
      <c r="AV29" s="274"/>
      <c r="AW29" s="274"/>
      <c r="AX29" s="275"/>
    </row>
    <row r="30" spans="1:50" ht="47.25" customHeight="1" x14ac:dyDescent="0.15">
      <c r="A30" s="303" t="s">
        <v>546</v>
      </c>
      <c r="B30" s="304"/>
      <c r="C30" s="304"/>
      <c r="D30" s="304"/>
      <c r="E30" s="304"/>
      <c r="F30" s="305"/>
      <c r="G30" s="306" t="s">
        <v>663</v>
      </c>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8"/>
    </row>
    <row r="31" spans="1:50" ht="31.5" customHeight="1" x14ac:dyDescent="0.15">
      <c r="A31" s="376" t="s">
        <v>547</v>
      </c>
      <c r="B31" s="377"/>
      <c r="C31" s="377"/>
      <c r="D31" s="377"/>
      <c r="E31" s="377"/>
      <c r="F31" s="378"/>
      <c r="G31" s="382" t="s">
        <v>545</v>
      </c>
      <c r="H31" s="383"/>
      <c r="I31" s="383"/>
      <c r="J31" s="383"/>
      <c r="K31" s="383"/>
      <c r="L31" s="383"/>
      <c r="M31" s="383"/>
      <c r="N31" s="383"/>
      <c r="O31" s="383"/>
      <c r="P31" s="384" t="s">
        <v>544</v>
      </c>
      <c r="Q31" s="383"/>
      <c r="R31" s="383"/>
      <c r="S31" s="383"/>
      <c r="T31" s="383"/>
      <c r="U31" s="383"/>
      <c r="V31" s="383"/>
      <c r="W31" s="383"/>
      <c r="X31" s="385"/>
      <c r="Y31" s="386"/>
      <c r="Z31" s="387"/>
      <c r="AA31" s="388"/>
      <c r="AB31" s="389" t="s">
        <v>11</v>
      </c>
      <c r="AC31" s="389"/>
      <c r="AD31" s="389"/>
      <c r="AE31" s="360" t="s">
        <v>389</v>
      </c>
      <c r="AF31" s="361"/>
      <c r="AG31" s="361"/>
      <c r="AH31" s="362"/>
      <c r="AI31" s="360" t="s">
        <v>541</v>
      </c>
      <c r="AJ31" s="361"/>
      <c r="AK31" s="361"/>
      <c r="AL31" s="362"/>
      <c r="AM31" s="360" t="s">
        <v>357</v>
      </c>
      <c r="AN31" s="361"/>
      <c r="AO31" s="361"/>
      <c r="AP31" s="362"/>
      <c r="AQ31" s="363" t="s">
        <v>388</v>
      </c>
      <c r="AR31" s="364"/>
      <c r="AS31" s="364"/>
      <c r="AT31" s="365"/>
      <c r="AU31" s="363" t="s">
        <v>558</v>
      </c>
      <c r="AV31" s="364"/>
      <c r="AW31" s="364"/>
      <c r="AX31" s="366"/>
    </row>
    <row r="32" spans="1:50" ht="23.25" customHeight="1" x14ac:dyDescent="0.15">
      <c r="A32" s="376"/>
      <c r="B32" s="377"/>
      <c r="C32" s="377"/>
      <c r="D32" s="377"/>
      <c r="E32" s="377"/>
      <c r="F32" s="378"/>
      <c r="G32" s="309" t="s">
        <v>593</v>
      </c>
      <c r="H32" s="310"/>
      <c r="I32" s="310"/>
      <c r="J32" s="310"/>
      <c r="K32" s="310"/>
      <c r="L32" s="310"/>
      <c r="M32" s="310"/>
      <c r="N32" s="310"/>
      <c r="O32" s="310"/>
      <c r="P32" s="313" t="s">
        <v>664</v>
      </c>
      <c r="Q32" s="314"/>
      <c r="R32" s="314"/>
      <c r="S32" s="314"/>
      <c r="T32" s="314"/>
      <c r="U32" s="314"/>
      <c r="V32" s="314"/>
      <c r="W32" s="314"/>
      <c r="X32" s="315"/>
      <c r="Y32" s="319" t="s">
        <v>51</v>
      </c>
      <c r="Z32" s="320"/>
      <c r="AA32" s="321"/>
      <c r="AB32" s="322" t="s">
        <v>580</v>
      </c>
      <c r="AC32" s="322"/>
      <c r="AD32" s="322"/>
      <c r="AE32" s="323">
        <v>270</v>
      </c>
      <c r="AF32" s="323"/>
      <c r="AG32" s="323"/>
      <c r="AH32" s="323"/>
      <c r="AI32" s="323">
        <v>145</v>
      </c>
      <c r="AJ32" s="323"/>
      <c r="AK32" s="323"/>
      <c r="AL32" s="323"/>
      <c r="AM32" s="323">
        <v>243</v>
      </c>
      <c r="AN32" s="323"/>
      <c r="AO32" s="323"/>
      <c r="AP32" s="323"/>
      <c r="AQ32" s="352" t="s">
        <v>686</v>
      </c>
      <c r="AR32" s="323"/>
      <c r="AS32" s="323"/>
      <c r="AT32" s="323"/>
      <c r="AU32" s="341" t="s">
        <v>686</v>
      </c>
      <c r="AV32" s="355"/>
      <c r="AW32" s="355"/>
      <c r="AX32" s="356"/>
    </row>
    <row r="33" spans="1:51" ht="23.25" customHeight="1" x14ac:dyDescent="0.15">
      <c r="A33" s="379"/>
      <c r="B33" s="380"/>
      <c r="C33" s="380"/>
      <c r="D33" s="380"/>
      <c r="E33" s="380"/>
      <c r="F33" s="381"/>
      <c r="G33" s="311"/>
      <c r="H33" s="312"/>
      <c r="I33" s="312"/>
      <c r="J33" s="312"/>
      <c r="K33" s="312"/>
      <c r="L33" s="312"/>
      <c r="M33" s="312"/>
      <c r="N33" s="312"/>
      <c r="O33" s="312"/>
      <c r="P33" s="316"/>
      <c r="Q33" s="317"/>
      <c r="R33" s="317"/>
      <c r="S33" s="317"/>
      <c r="T33" s="317"/>
      <c r="U33" s="317"/>
      <c r="V33" s="317"/>
      <c r="W33" s="317"/>
      <c r="X33" s="318"/>
      <c r="Y33" s="357" t="s">
        <v>52</v>
      </c>
      <c r="Z33" s="358"/>
      <c r="AA33" s="359"/>
      <c r="AB33" s="322" t="s">
        <v>580</v>
      </c>
      <c r="AC33" s="322"/>
      <c r="AD33" s="322"/>
      <c r="AE33" s="323">
        <v>200</v>
      </c>
      <c r="AF33" s="323"/>
      <c r="AG33" s="323"/>
      <c r="AH33" s="323"/>
      <c r="AI33" s="323">
        <v>250</v>
      </c>
      <c r="AJ33" s="323"/>
      <c r="AK33" s="323"/>
      <c r="AL33" s="323"/>
      <c r="AM33" s="323">
        <v>200</v>
      </c>
      <c r="AN33" s="323"/>
      <c r="AO33" s="323"/>
      <c r="AP33" s="323"/>
      <c r="AQ33" s="323">
        <v>250</v>
      </c>
      <c r="AR33" s="323"/>
      <c r="AS33" s="323"/>
      <c r="AT33" s="323"/>
      <c r="AU33" s="341">
        <v>250</v>
      </c>
      <c r="AV33" s="355"/>
      <c r="AW33" s="355"/>
      <c r="AX33" s="356"/>
    </row>
    <row r="34" spans="1:51" ht="23.25" customHeight="1" x14ac:dyDescent="0.15">
      <c r="A34" s="398" t="s">
        <v>548</v>
      </c>
      <c r="B34" s="399"/>
      <c r="C34" s="399"/>
      <c r="D34" s="399"/>
      <c r="E34" s="399"/>
      <c r="F34" s="400"/>
      <c r="G34" s="212" t="s">
        <v>549</v>
      </c>
      <c r="H34" s="212"/>
      <c r="I34" s="212"/>
      <c r="J34" s="212"/>
      <c r="K34" s="212"/>
      <c r="L34" s="212"/>
      <c r="M34" s="212"/>
      <c r="N34" s="212"/>
      <c r="O34" s="212"/>
      <c r="P34" s="212"/>
      <c r="Q34" s="212"/>
      <c r="R34" s="212"/>
      <c r="S34" s="212"/>
      <c r="T34" s="212"/>
      <c r="U34" s="212"/>
      <c r="V34" s="212"/>
      <c r="W34" s="212"/>
      <c r="X34" s="241"/>
      <c r="Y34" s="406"/>
      <c r="Z34" s="407"/>
      <c r="AA34" s="408"/>
      <c r="AB34" s="211" t="s">
        <v>11</v>
      </c>
      <c r="AC34" s="212"/>
      <c r="AD34" s="241"/>
      <c r="AE34" s="211" t="s">
        <v>389</v>
      </c>
      <c r="AF34" s="212"/>
      <c r="AG34" s="212"/>
      <c r="AH34" s="241"/>
      <c r="AI34" s="211" t="s">
        <v>541</v>
      </c>
      <c r="AJ34" s="212"/>
      <c r="AK34" s="212"/>
      <c r="AL34" s="241"/>
      <c r="AM34" s="211" t="s">
        <v>357</v>
      </c>
      <c r="AN34" s="212"/>
      <c r="AO34" s="212"/>
      <c r="AP34" s="241"/>
      <c r="AQ34" s="367" t="s">
        <v>559</v>
      </c>
      <c r="AR34" s="368"/>
      <c r="AS34" s="368"/>
      <c r="AT34" s="368"/>
      <c r="AU34" s="368"/>
      <c r="AV34" s="368"/>
      <c r="AW34" s="368"/>
      <c r="AX34" s="369"/>
    </row>
    <row r="35" spans="1:51" ht="23.25" customHeight="1" x14ac:dyDescent="0.15">
      <c r="A35" s="401"/>
      <c r="B35" s="402"/>
      <c r="C35" s="402"/>
      <c r="D35" s="402"/>
      <c r="E35" s="402"/>
      <c r="F35" s="403"/>
      <c r="G35" s="348" t="s">
        <v>677</v>
      </c>
      <c r="H35" s="349"/>
      <c r="I35" s="349"/>
      <c r="J35" s="349"/>
      <c r="K35" s="349"/>
      <c r="L35" s="349"/>
      <c r="M35" s="349"/>
      <c r="N35" s="349"/>
      <c r="O35" s="349"/>
      <c r="P35" s="349"/>
      <c r="Q35" s="349"/>
      <c r="R35" s="349"/>
      <c r="S35" s="349"/>
      <c r="T35" s="349"/>
      <c r="U35" s="349"/>
      <c r="V35" s="349"/>
      <c r="W35" s="349"/>
      <c r="X35" s="349"/>
      <c r="Y35" s="370" t="s">
        <v>548</v>
      </c>
      <c r="Z35" s="371"/>
      <c r="AA35" s="372"/>
      <c r="AB35" s="373" t="s">
        <v>581</v>
      </c>
      <c r="AC35" s="374"/>
      <c r="AD35" s="375"/>
      <c r="AE35" s="352">
        <v>0.83</v>
      </c>
      <c r="AF35" s="352"/>
      <c r="AG35" s="352"/>
      <c r="AH35" s="352"/>
      <c r="AI35" s="352">
        <v>6.2</v>
      </c>
      <c r="AJ35" s="352"/>
      <c r="AK35" s="352"/>
      <c r="AL35" s="352"/>
      <c r="AM35" s="352">
        <v>3</v>
      </c>
      <c r="AN35" s="352"/>
      <c r="AO35" s="352"/>
      <c r="AP35" s="352"/>
      <c r="AQ35" s="341">
        <v>0.4</v>
      </c>
      <c r="AR35" s="324"/>
      <c r="AS35" s="324"/>
      <c r="AT35" s="324"/>
      <c r="AU35" s="324"/>
      <c r="AV35" s="324"/>
      <c r="AW35" s="324"/>
      <c r="AX35" s="325"/>
    </row>
    <row r="36" spans="1:51" ht="46.5" customHeight="1" x14ac:dyDescent="0.15">
      <c r="A36" s="404"/>
      <c r="B36" s="197"/>
      <c r="C36" s="197"/>
      <c r="D36" s="197"/>
      <c r="E36" s="197"/>
      <c r="F36" s="405"/>
      <c r="G36" s="350"/>
      <c r="H36" s="351"/>
      <c r="I36" s="351"/>
      <c r="J36" s="351"/>
      <c r="K36" s="351"/>
      <c r="L36" s="351"/>
      <c r="M36" s="351"/>
      <c r="N36" s="351"/>
      <c r="O36" s="351"/>
      <c r="P36" s="351"/>
      <c r="Q36" s="351"/>
      <c r="R36" s="351"/>
      <c r="S36" s="351"/>
      <c r="T36" s="351"/>
      <c r="U36" s="351"/>
      <c r="V36" s="351"/>
      <c r="W36" s="351"/>
      <c r="X36" s="351"/>
      <c r="Y36" s="337" t="s">
        <v>550</v>
      </c>
      <c r="Z36" s="353"/>
      <c r="AA36" s="354"/>
      <c r="AB36" s="409" t="s">
        <v>582</v>
      </c>
      <c r="AC36" s="410"/>
      <c r="AD36" s="411"/>
      <c r="AE36" s="390" t="s">
        <v>685</v>
      </c>
      <c r="AF36" s="390"/>
      <c r="AG36" s="390"/>
      <c r="AH36" s="390"/>
      <c r="AI36" s="390" t="s">
        <v>673</v>
      </c>
      <c r="AJ36" s="390"/>
      <c r="AK36" s="390"/>
      <c r="AL36" s="390"/>
      <c r="AM36" s="390" t="s">
        <v>659</v>
      </c>
      <c r="AN36" s="390"/>
      <c r="AO36" s="390"/>
      <c r="AP36" s="390"/>
      <c r="AQ36" s="390" t="s">
        <v>674</v>
      </c>
      <c r="AR36" s="390"/>
      <c r="AS36" s="390"/>
      <c r="AT36" s="390"/>
      <c r="AU36" s="390"/>
      <c r="AV36" s="390"/>
      <c r="AW36" s="390"/>
      <c r="AX36" s="391"/>
    </row>
    <row r="37" spans="1:51" ht="18.75" customHeight="1" x14ac:dyDescent="0.15">
      <c r="A37" s="417" t="s">
        <v>214</v>
      </c>
      <c r="B37" s="418"/>
      <c r="C37" s="418"/>
      <c r="D37" s="418"/>
      <c r="E37" s="418"/>
      <c r="F37" s="419"/>
      <c r="G37" s="427" t="s">
        <v>135</v>
      </c>
      <c r="H37" s="415"/>
      <c r="I37" s="415"/>
      <c r="J37" s="415"/>
      <c r="K37" s="415"/>
      <c r="L37" s="415"/>
      <c r="M37" s="415"/>
      <c r="N37" s="415"/>
      <c r="O37" s="428"/>
      <c r="P37" s="431" t="s">
        <v>55</v>
      </c>
      <c r="Q37" s="415"/>
      <c r="R37" s="415"/>
      <c r="S37" s="415"/>
      <c r="T37" s="415"/>
      <c r="U37" s="415"/>
      <c r="V37" s="415"/>
      <c r="W37" s="415"/>
      <c r="X37" s="428"/>
      <c r="Y37" s="433"/>
      <c r="Z37" s="434"/>
      <c r="AA37" s="435"/>
      <c r="AB37" s="439" t="s">
        <v>11</v>
      </c>
      <c r="AC37" s="440"/>
      <c r="AD37" s="441"/>
      <c r="AE37" s="439" t="s">
        <v>389</v>
      </c>
      <c r="AF37" s="440"/>
      <c r="AG37" s="440"/>
      <c r="AH37" s="441"/>
      <c r="AI37" s="444" t="s">
        <v>541</v>
      </c>
      <c r="AJ37" s="444"/>
      <c r="AK37" s="444"/>
      <c r="AL37" s="439"/>
      <c r="AM37" s="444" t="s">
        <v>357</v>
      </c>
      <c r="AN37" s="444"/>
      <c r="AO37" s="444"/>
      <c r="AP37" s="439"/>
      <c r="AQ37" s="412" t="s">
        <v>169</v>
      </c>
      <c r="AR37" s="413"/>
      <c r="AS37" s="413"/>
      <c r="AT37" s="414"/>
      <c r="AU37" s="415" t="s">
        <v>125</v>
      </c>
      <c r="AV37" s="415"/>
      <c r="AW37" s="415"/>
      <c r="AX37" s="416"/>
    </row>
    <row r="38" spans="1:51" ht="18.75" customHeight="1" x14ac:dyDescent="0.15">
      <c r="A38" s="420"/>
      <c r="B38" s="421"/>
      <c r="C38" s="421"/>
      <c r="D38" s="421"/>
      <c r="E38" s="421"/>
      <c r="F38" s="422"/>
      <c r="G38" s="429"/>
      <c r="H38" s="343"/>
      <c r="I38" s="343"/>
      <c r="J38" s="343"/>
      <c r="K38" s="343"/>
      <c r="L38" s="343"/>
      <c r="M38" s="343"/>
      <c r="N38" s="343"/>
      <c r="O38" s="430"/>
      <c r="P38" s="432"/>
      <c r="Q38" s="343"/>
      <c r="R38" s="343"/>
      <c r="S38" s="343"/>
      <c r="T38" s="343"/>
      <c r="U38" s="343"/>
      <c r="V38" s="343"/>
      <c r="W38" s="343"/>
      <c r="X38" s="430"/>
      <c r="Y38" s="436"/>
      <c r="Z38" s="437"/>
      <c r="AA38" s="438"/>
      <c r="AB38" s="360"/>
      <c r="AC38" s="442"/>
      <c r="AD38" s="443"/>
      <c r="AE38" s="360"/>
      <c r="AF38" s="442"/>
      <c r="AG38" s="442"/>
      <c r="AH38" s="443"/>
      <c r="AI38" s="445"/>
      <c r="AJ38" s="445"/>
      <c r="AK38" s="445"/>
      <c r="AL38" s="360"/>
      <c r="AM38" s="445"/>
      <c r="AN38" s="445"/>
      <c r="AO38" s="445"/>
      <c r="AP38" s="360"/>
      <c r="AQ38" s="392" t="s">
        <v>575</v>
      </c>
      <c r="AR38" s="393"/>
      <c r="AS38" s="394" t="s">
        <v>170</v>
      </c>
      <c r="AT38" s="395"/>
      <c r="AU38" s="396" t="s">
        <v>575</v>
      </c>
      <c r="AV38" s="396"/>
      <c r="AW38" s="343" t="s">
        <v>162</v>
      </c>
      <c r="AX38" s="344"/>
    </row>
    <row r="39" spans="1:51" ht="23.25" customHeight="1" x14ac:dyDescent="0.15">
      <c r="A39" s="423"/>
      <c r="B39" s="421"/>
      <c r="C39" s="421"/>
      <c r="D39" s="421"/>
      <c r="E39" s="421"/>
      <c r="F39" s="422"/>
      <c r="G39" s="326" t="s">
        <v>676</v>
      </c>
      <c r="H39" s="327"/>
      <c r="I39" s="327"/>
      <c r="J39" s="327"/>
      <c r="K39" s="327"/>
      <c r="L39" s="327"/>
      <c r="M39" s="327"/>
      <c r="N39" s="327"/>
      <c r="O39" s="328"/>
      <c r="P39" s="128" t="s">
        <v>665</v>
      </c>
      <c r="Q39" s="128"/>
      <c r="R39" s="128"/>
      <c r="S39" s="128"/>
      <c r="T39" s="128"/>
      <c r="U39" s="128"/>
      <c r="V39" s="128"/>
      <c r="W39" s="128"/>
      <c r="X39" s="129"/>
      <c r="Y39" s="337" t="s">
        <v>12</v>
      </c>
      <c r="Z39" s="338"/>
      <c r="AA39" s="339"/>
      <c r="AB39" s="340" t="s">
        <v>225</v>
      </c>
      <c r="AC39" s="340"/>
      <c r="AD39" s="340"/>
      <c r="AE39" s="341">
        <v>100</v>
      </c>
      <c r="AF39" s="324"/>
      <c r="AG39" s="324"/>
      <c r="AH39" s="324"/>
      <c r="AI39" s="341">
        <v>98.4</v>
      </c>
      <c r="AJ39" s="324"/>
      <c r="AK39" s="324"/>
      <c r="AL39" s="324"/>
      <c r="AM39" s="341">
        <v>98.4</v>
      </c>
      <c r="AN39" s="324"/>
      <c r="AO39" s="324"/>
      <c r="AP39" s="324"/>
      <c r="AQ39" s="345" t="s">
        <v>575</v>
      </c>
      <c r="AR39" s="346"/>
      <c r="AS39" s="346"/>
      <c r="AT39" s="347"/>
      <c r="AU39" s="324" t="s">
        <v>575</v>
      </c>
      <c r="AV39" s="324"/>
      <c r="AW39" s="324"/>
      <c r="AX39" s="325"/>
    </row>
    <row r="40" spans="1:51" ht="23.25" customHeight="1" x14ac:dyDescent="0.15">
      <c r="A40" s="424"/>
      <c r="B40" s="425"/>
      <c r="C40" s="425"/>
      <c r="D40" s="425"/>
      <c r="E40" s="425"/>
      <c r="F40" s="426"/>
      <c r="G40" s="329"/>
      <c r="H40" s="330"/>
      <c r="I40" s="330"/>
      <c r="J40" s="330"/>
      <c r="K40" s="330"/>
      <c r="L40" s="330"/>
      <c r="M40" s="330"/>
      <c r="N40" s="330"/>
      <c r="O40" s="331"/>
      <c r="P40" s="335"/>
      <c r="Q40" s="335"/>
      <c r="R40" s="335"/>
      <c r="S40" s="335"/>
      <c r="T40" s="335"/>
      <c r="U40" s="335"/>
      <c r="V40" s="335"/>
      <c r="W40" s="335"/>
      <c r="X40" s="336"/>
      <c r="Y40" s="211" t="s">
        <v>50</v>
      </c>
      <c r="Z40" s="212"/>
      <c r="AA40" s="241"/>
      <c r="AB40" s="397" t="s">
        <v>225</v>
      </c>
      <c r="AC40" s="397"/>
      <c r="AD40" s="397"/>
      <c r="AE40" s="341">
        <v>100</v>
      </c>
      <c r="AF40" s="324"/>
      <c r="AG40" s="324"/>
      <c r="AH40" s="324"/>
      <c r="AI40" s="341">
        <v>100</v>
      </c>
      <c r="AJ40" s="324"/>
      <c r="AK40" s="324"/>
      <c r="AL40" s="324"/>
      <c r="AM40" s="341">
        <v>100</v>
      </c>
      <c r="AN40" s="324"/>
      <c r="AO40" s="324"/>
      <c r="AP40" s="324"/>
      <c r="AQ40" s="345" t="s">
        <v>575</v>
      </c>
      <c r="AR40" s="346"/>
      <c r="AS40" s="346"/>
      <c r="AT40" s="347"/>
      <c r="AU40" s="324">
        <v>100</v>
      </c>
      <c r="AV40" s="324"/>
      <c r="AW40" s="324"/>
      <c r="AX40" s="325"/>
    </row>
    <row r="41" spans="1:51" ht="23.25" customHeight="1" x14ac:dyDescent="0.15">
      <c r="A41" s="423"/>
      <c r="B41" s="421"/>
      <c r="C41" s="421"/>
      <c r="D41" s="421"/>
      <c r="E41" s="421"/>
      <c r="F41" s="422"/>
      <c r="G41" s="332"/>
      <c r="H41" s="333"/>
      <c r="I41" s="333"/>
      <c r="J41" s="333"/>
      <c r="K41" s="333"/>
      <c r="L41" s="333"/>
      <c r="M41" s="333"/>
      <c r="N41" s="333"/>
      <c r="O41" s="334"/>
      <c r="P41" s="131"/>
      <c r="Q41" s="131"/>
      <c r="R41" s="131"/>
      <c r="S41" s="131"/>
      <c r="T41" s="131"/>
      <c r="U41" s="131"/>
      <c r="V41" s="131"/>
      <c r="W41" s="131"/>
      <c r="X41" s="132"/>
      <c r="Y41" s="211" t="s">
        <v>13</v>
      </c>
      <c r="Z41" s="212"/>
      <c r="AA41" s="241"/>
      <c r="AB41" s="342" t="s">
        <v>14</v>
      </c>
      <c r="AC41" s="342"/>
      <c r="AD41" s="342"/>
      <c r="AE41" s="341">
        <v>100</v>
      </c>
      <c r="AF41" s="324"/>
      <c r="AG41" s="324"/>
      <c r="AH41" s="324"/>
      <c r="AI41" s="341">
        <v>98.4</v>
      </c>
      <c r="AJ41" s="324"/>
      <c r="AK41" s="324"/>
      <c r="AL41" s="324"/>
      <c r="AM41" s="341">
        <v>98.4</v>
      </c>
      <c r="AN41" s="324"/>
      <c r="AO41" s="324"/>
      <c r="AP41" s="324"/>
      <c r="AQ41" s="345" t="s">
        <v>575</v>
      </c>
      <c r="AR41" s="346"/>
      <c r="AS41" s="346"/>
      <c r="AT41" s="347"/>
      <c r="AU41" s="324" t="s">
        <v>575</v>
      </c>
      <c r="AV41" s="324"/>
      <c r="AW41" s="324"/>
      <c r="AX41" s="325"/>
    </row>
    <row r="42" spans="1:51" ht="23.25" customHeight="1" x14ac:dyDescent="0.15">
      <c r="A42" s="447" t="s">
        <v>234</v>
      </c>
      <c r="B42" s="448"/>
      <c r="C42" s="448"/>
      <c r="D42" s="448"/>
      <c r="E42" s="448"/>
      <c r="F42" s="449"/>
      <c r="G42" s="450" t="s">
        <v>675</v>
      </c>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2"/>
    </row>
    <row r="43" spans="1:51" ht="23.25" customHeight="1" x14ac:dyDescent="0.15">
      <c r="A43" s="379"/>
      <c r="B43" s="380"/>
      <c r="C43" s="380"/>
      <c r="D43" s="380"/>
      <c r="E43" s="380"/>
      <c r="F43" s="381"/>
      <c r="G43" s="453"/>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4"/>
      <c r="AW43" s="454"/>
      <c r="AX43" s="455"/>
    </row>
    <row r="44" spans="1:51" ht="18.75" customHeight="1" x14ac:dyDescent="0.15">
      <c r="A44" s="456" t="s">
        <v>214</v>
      </c>
      <c r="B44" s="457"/>
      <c r="C44" s="457"/>
      <c r="D44" s="457"/>
      <c r="E44" s="457"/>
      <c r="F44" s="458"/>
      <c r="G44" s="427" t="s">
        <v>135</v>
      </c>
      <c r="H44" s="415"/>
      <c r="I44" s="415"/>
      <c r="J44" s="415"/>
      <c r="K44" s="415"/>
      <c r="L44" s="415"/>
      <c r="M44" s="415"/>
      <c r="N44" s="415"/>
      <c r="O44" s="428"/>
      <c r="P44" s="431" t="s">
        <v>55</v>
      </c>
      <c r="Q44" s="415"/>
      <c r="R44" s="415"/>
      <c r="S44" s="415"/>
      <c r="T44" s="415"/>
      <c r="U44" s="415"/>
      <c r="V44" s="415"/>
      <c r="W44" s="415"/>
      <c r="X44" s="428"/>
      <c r="Y44" s="433"/>
      <c r="Z44" s="434"/>
      <c r="AA44" s="435"/>
      <c r="AB44" s="439" t="s">
        <v>11</v>
      </c>
      <c r="AC44" s="440"/>
      <c r="AD44" s="441"/>
      <c r="AE44" s="446" t="s">
        <v>389</v>
      </c>
      <c r="AF44" s="446"/>
      <c r="AG44" s="446"/>
      <c r="AH44" s="446"/>
      <c r="AI44" s="446" t="s">
        <v>541</v>
      </c>
      <c r="AJ44" s="446"/>
      <c r="AK44" s="446"/>
      <c r="AL44" s="446"/>
      <c r="AM44" s="446" t="s">
        <v>357</v>
      </c>
      <c r="AN44" s="446"/>
      <c r="AO44" s="446"/>
      <c r="AP44" s="446"/>
      <c r="AQ44" s="412" t="s">
        <v>169</v>
      </c>
      <c r="AR44" s="413"/>
      <c r="AS44" s="413"/>
      <c r="AT44" s="414"/>
      <c r="AU44" s="415" t="s">
        <v>125</v>
      </c>
      <c r="AV44" s="415"/>
      <c r="AW44" s="415"/>
      <c r="AX44" s="416"/>
      <c r="AY44">
        <f>COUNTA($G$46)</f>
        <v>1</v>
      </c>
    </row>
    <row r="45" spans="1:51" ht="18.75" customHeight="1" x14ac:dyDescent="0.15">
      <c r="A45" s="459"/>
      <c r="B45" s="460"/>
      <c r="C45" s="460"/>
      <c r="D45" s="460"/>
      <c r="E45" s="460"/>
      <c r="F45" s="461"/>
      <c r="G45" s="429"/>
      <c r="H45" s="343"/>
      <c r="I45" s="343"/>
      <c r="J45" s="343"/>
      <c r="K45" s="343"/>
      <c r="L45" s="343"/>
      <c r="M45" s="343"/>
      <c r="N45" s="343"/>
      <c r="O45" s="430"/>
      <c r="P45" s="432"/>
      <c r="Q45" s="343"/>
      <c r="R45" s="343"/>
      <c r="S45" s="343"/>
      <c r="T45" s="343"/>
      <c r="U45" s="343"/>
      <c r="V45" s="343"/>
      <c r="W45" s="343"/>
      <c r="X45" s="430"/>
      <c r="Y45" s="436"/>
      <c r="Z45" s="437"/>
      <c r="AA45" s="438"/>
      <c r="AB45" s="360"/>
      <c r="AC45" s="442"/>
      <c r="AD45" s="443"/>
      <c r="AE45" s="446"/>
      <c r="AF45" s="446"/>
      <c r="AG45" s="446"/>
      <c r="AH45" s="446"/>
      <c r="AI45" s="446"/>
      <c r="AJ45" s="446"/>
      <c r="AK45" s="446"/>
      <c r="AL45" s="446"/>
      <c r="AM45" s="446"/>
      <c r="AN45" s="446"/>
      <c r="AO45" s="446"/>
      <c r="AP45" s="446"/>
      <c r="AQ45" s="392" t="s">
        <v>575</v>
      </c>
      <c r="AR45" s="393"/>
      <c r="AS45" s="394" t="s">
        <v>170</v>
      </c>
      <c r="AT45" s="395"/>
      <c r="AU45" s="396" t="s">
        <v>575</v>
      </c>
      <c r="AV45" s="396"/>
      <c r="AW45" s="343" t="s">
        <v>162</v>
      </c>
      <c r="AX45" s="344"/>
      <c r="AY45">
        <f t="shared" ref="AY45:AY50" si="0">$AY$44</f>
        <v>1</v>
      </c>
    </row>
    <row r="46" spans="1:51" ht="23.25" customHeight="1" x14ac:dyDescent="0.15">
      <c r="A46" s="462"/>
      <c r="B46" s="460"/>
      <c r="C46" s="460"/>
      <c r="D46" s="460"/>
      <c r="E46" s="460"/>
      <c r="F46" s="461"/>
      <c r="G46" s="326" t="s">
        <v>666</v>
      </c>
      <c r="H46" s="327"/>
      <c r="I46" s="327"/>
      <c r="J46" s="327"/>
      <c r="K46" s="327"/>
      <c r="L46" s="327"/>
      <c r="M46" s="327"/>
      <c r="N46" s="327"/>
      <c r="O46" s="328"/>
      <c r="P46" s="128" t="s">
        <v>579</v>
      </c>
      <c r="Q46" s="128"/>
      <c r="R46" s="128"/>
      <c r="S46" s="128"/>
      <c r="T46" s="128"/>
      <c r="U46" s="128"/>
      <c r="V46" s="128"/>
      <c r="W46" s="128"/>
      <c r="X46" s="129"/>
      <c r="Y46" s="337" t="s">
        <v>12</v>
      </c>
      <c r="Z46" s="338"/>
      <c r="AA46" s="339"/>
      <c r="AB46" s="340" t="s">
        <v>580</v>
      </c>
      <c r="AC46" s="340"/>
      <c r="AD46" s="340"/>
      <c r="AE46" s="341">
        <v>1115</v>
      </c>
      <c r="AF46" s="324"/>
      <c r="AG46" s="324"/>
      <c r="AH46" s="324"/>
      <c r="AI46" s="341">
        <v>1307</v>
      </c>
      <c r="AJ46" s="324"/>
      <c r="AK46" s="324"/>
      <c r="AL46" s="324"/>
      <c r="AM46" s="341">
        <v>963</v>
      </c>
      <c r="AN46" s="324"/>
      <c r="AO46" s="324"/>
      <c r="AP46" s="324"/>
      <c r="AQ46" s="345" t="s">
        <v>575</v>
      </c>
      <c r="AR46" s="346"/>
      <c r="AS46" s="346"/>
      <c r="AT46" s="347"/>
      <c r="AU46" s="324" t="s">
        <v>575</v>
      </c>
      <c r="AV46" s="324"/>
      <c r="AW46" s="324"/>
      <c r="AX46" s="325"/>
      <c r="AY46">
        <f t="shared" si="0"/>
        <v>1</v>
      </c>
    </row>
    <row r="47" spans="1:51" ht="23.25" customHeight="1" x14ac:dyDescent="0.15">
      <c r="A47" s="463"/>
      <c r="B47" s="464"/>
      <c r="C47" s="464"/>
      <c r="D47" s="464"/>
      <c r="E47" s="464"/>
      <c r="F47" s="465"/>
      <c r="G47" s="329"/>
      <c r="H47" s="330"/>
      <c r="I47" s="330"/>
      <c r="J47" s="330"/>
      <c r="K47" s="330"/>
      <c r="L47" s="330"/>
      <c r="M47" s="330"/>
      <c r="N47" s="330"/>
      <c r="O47" s="331"/>
      <c r="P47" s="335"/>
      <c r="Q47" s="335"/>
      <c r="R47" s="335"/>
      <c r="S47" s="335"/>
      <c r="T47" s="335"/>
      <c r="U47" s="335"/>
      <c r="V47" s="335"/>
      <c r="W47" s="335"/>
      <c r="X47" s="336"/>
      <c r="Y47" s="211" t="s">
        <v>50</v>
      </c>
      <c r="Z47" s="212"/>
      <c r="AA47" s="241"/>
      <c r="AB47" s="397" t="s">
        <v>580</v>
      </c>
      <c r="AC47" s="397"/>
      <c r="AD47" s="397"/>
      <c r="AE47" s="341" t="s">
        <v>575</v>
      </c>
      <c r="AF47" s="324"/>
      <c r="AG47" s="324"/>
      <c r="AH47" s="324"/>
      <c r="AI47" s="341" t="s">
        <v>575</v>
      </c>
      <c r="AJ47" s="324"/>
      <c r="AK47" s="324"/>
      <c r="AL47" s="324"/>
      <c r="AM47" s="341" t="s">
        <v>575</v>
      </c>
      <c r="AN47" s="324"/>
      <c r="AO47" s="324"/>
      <c r="AP47" s="324"/>
      <c r="AQ47" s="345" t="s">
        <v>575</v>
      </c>
      <c r="AR47" s="346"/>
      <c r="AS47" s="346"/>
      <c r="AT47" s="347"/>
      <c r="AU47" s="324">
        <v>1500</v>
      </c>
      <c r="AV47" s="324"/>
      <c r="AW47" s="324"/>
      <c r="AX47" s="325"/>
      <c r="AY47">
        <f t="shared" si="0"/>
        <v>1</v>
      </c>
    </row>
    <row r="48" spans="1:51" ht="23.25" customHeight="1" x14ac:dyDescent="0.15">
      <c r="A48" s="462"/>
      <c r="B48" s="460"/>
      <c r="C48" s="460"/>
      <c r="D48" s="460"/>
      <c r="E48" s="460"/>
      <c r="F48" s="461"/>
      <c r="G48" s="332"/>
      <c r="H48" s="333"/>
      <c r="I48" s="333"/>
      <c r="J48" s="333"/>
      <c r="K48" s="333"/>
      <c r="L48" s="333"/>
      <c r="M48" s="333"/>
      <c r="N48" s="333"/>
      <c r="O48" s="334"/>
      <c r="P48" s="131"/>
      <c r="Q48" s="131"/>
      <c r="R48" s="131"/>
      <c r="S48" s="131"/>
      <c r="T48" s="131"/>
      <c r="U48" s="131"/>
      <c r="V48" s="131"/>
      <c r="W48" s="131"/>
      <c r="X48" s="132"/>
      <c r="Y48" s="211" t="s">
        <v>13</v>
      </c>
      <c r="Z48" s="212"/>
      <c r="AA48" s="241"/>
      <c r="AB48" s="342" t="s">
        <v>14</v>
      </c>
      <c r="AC48" s="342"/>
      <c r="AD48" s="342"/>
      <c r="AE48" s="341" t="s">
        <v>575</v>
      </c>
      <c r="AF48" s="324"/>
      <c r="AG48" s="324"/>
      <c r="AH48" s="324"/>
      <c r="AI48" s="341" t="s">
        <v>575</v>
      </c>
      <c r="AJ48" s="324"/>
      <c r="AK48" s="324"/>
      <c r="AL48" s="324"/>
      <c r="AM48" s="341" t="s">
        <v>575</v>
      </c>
      <c r="AN48" s="324"/>
      <c r="AO48" s="324"/>
      <c r="AP48" s="324"/>
      <c r="AQ48" s="345" t="s">
        <v>575</v>
      </c>
      <c r="AR48" s="346"/>
      <c r="AS48" s="346"/>
      <c r="AT48" s="347"/>
      <c r="AU48" s="324" t="s">
        <v>575</v>
      </c>
      <c r="AV48" s="324"/>
      <c r="AW48" s="324"/>
      <c r="AX48" s="325"/>
      <c r="AY48">
        <f t="shared" si="0"/>
        <v>1</v>
      </c>
    </row>
    <row r="49" spans="1:51" ht="23.25" customHeight="1" x14ac:dyDescent="0.15">
      <c r="A49" s="447" t="s">
        <v>234</v>
      </c>
      <c r="B49" s="448"/>
      <c r="C49" s="448"/>
      <c r="D49" s="448"/>
      <c r="E49" s="448"/>
      <c r="F49" s="449"/>
      <c r="G49" s="450" t="s">
        <v>660</v>
      </c>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1"/>
      <c r="AW49" s="451"/>
      <c r="AX49" s="452"/>
      <c r="AY49">
        <f t="shared" si="0"/>
        <v>1</v>
      </c>
    </row>
    <row r="50" spans="1:51" ht="23.25" customHeight="1" thickBot="1" x14ac:dyDescent="0.2">
      <c r="A50" s="379"/>
      <c r="B50" s="380"/>
      <c r="C50" s="380"/>
      <c r="D50" s="380"/>
      <c r="E50" s="380"/>
      <c r="F50" s="381"/>
      <c r="G50" s="453"/>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4"/>
      <c r="AS50" s="454"/>
      <c r="AT50" s="454"/>
      <c r="AU50" s="454"/>
      <c r="AV50" s="454"/>
      <c r="AW50" s="454"/>
      <c r="AX50" s="455"/>
      <c r="AY50">
        <f t="shared" si="0"/>
        <v>1</v>
      </c>
    </row>
    <row r="51" spans="1:51" ht="45" customHeight="1" x14ac:dyDescent="0.15">
      <c r="A51" s="498" t="s">
        <v>256</v>
      </c>
      <c r="B51" s="499"/>
      <c r="C51" s="501" t="s">
        <v>171</v>
      </c>
      <c r="D51" s="499"/>
      <c r="E51" s="502" t="s">
        <v>184</v>
      </c>
      <c r="F51" s="503"/>
      <c r="G51" s="504" t="s">
        <v>690</v>
      </c>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6"/>
    </row>
    <row r="52" spans="1:51" ht="32.25" customHeight="1" x14ac:dyDescent="0.15">
      <c r="A52" s="500"/>
      <c r="B52" s="491"/>
      <c r="C52" s="490"/>
      <c r="D52" s="491"/>
      <c r="E52" s="492" t="s">
        <v>183</v>
      </c>
      <c r="F52" s="449"/>
      <c r="G52" s="127" t="s">
        <v>691</v>
      </c>
      <c r="H52" s="128"/>
      <c r="I52" s="128"/>
      <c r="J52" s="128"/>
      <c r="K52" s="128"/>
      <c r="L52" s="128"/>
      <c r="M52" s="128"/>
      <c r="N52" s="128"/>
      <c r="O52" s="128"/>
      <c r="P52" s="128"/>
      <c r="Q52" s="128"/>
      <c r="R52" s="128"/>
      <c r="S52" s="128"/>
      <c r="T52" s="128"/>
      <c r="U52" s="128"/>
      <c r="V52" s="129"/>
      <c r="W52" s="479" t="s">
        <v>551</v>
      </c>
      <c r="X52" s="480"/>
      <c r="Y52" s="480"/>
      <c r="Z52" s="480"/>
      <c r="AA52" s="481"/>
      <c r="AB52" s="482" t="s">
        <v>692</v>
      </c>
      <c r="AC52" s="483"/>
      <c r="AD52" s="483"/>
      <c r="AE52" s="483"/>
      <c r="AF52" s="483"/>
      <c r="AG52" s="483"/>
      <c r="AH52" s="483"/>
      <c r="AI52" s="483"/>
      <c r="AJ52" s="483"/>
      <c r="AK52" s="483"/>
      <c r="AL52" s="483"/>
      <c r="AM52" s="483"/>
      <c r="AN52" s="483"/>
      <c r="AO52" s="483"/>
      <c r="AP52" s="483"/>
      <c r="AQ52" s="483"/>
      <c r="AR52" s="483"/>
      <c r="AS52" s="483"/>
      <c r="AT52" s="483"/>
      <c r="AU52" s="483"/>
      <c r="AV52" s="483"/>
      <c r="AW52" s="483"/>
      <c r="AX52" s="484"/>
    </row>
    <row r="53" spans="1:51" ht="21" customHeight="1" x14ac:dyDescent="0.15">
      <c r="A53" s="500"/>
      <c r="B53" s="491"/>
      <c r="C53" s="490"/>
      <c r="D53" s="491"/>
      <c r="E53" s="494"/>
      <c r="F53" s="381"/>
      <c r="G53" s="130"/>
      <c r="H53" s="131"/>
      <c r="I53" s="131"/>
      <c r="J53" s="131"/>
      <c r="K53" s="131"/>
      <c r="L53" s="131"/>
      <c r="M53" s="131"/>
      <c r="N53" s="131"/>
      <c r="O53" s="131"/>
      <c r="P53" s="131"/>
      <c r="Q53" s="131"/>
      <c r="R53" s="131"/>
      <c r="S53" s="131"/>
      <c r="T53" s="131"/>
      <c r="U53" s="131"/>
      <c r="V53" s="132"/>
      <c r="W53" s="485" t="s">
        <v>552</v>
      </c>
      <c r="X53" s="486"/>
      <c r="Y53" s="486"/>
      <c r="Z53" s="486"/>
      <c r="AA53" s="487"/>
      <c r="AB53" s="482" t="s">
        <v>257</v>
      </c>
      <c r="AC53" s="483"/>
      <c r="AD53" s="483"/>
      <c r="AE53" s="483"/>
      <c r="AF53" s="483"/>
      <c r="AG53" s="483"/>
      <c r="AH53" s="483"/>
      <c r="AI53" s="483"/>
      <c r="AJ53" s="483"/>
      <c r="AK53" s="483"/>
      <c r="AL53" s="483"/>
      <c r="AM53" s="483"/>
      <c r="AN53" s="483"/>
      <c r="AO53" s="483"/>
      <c r="AP53" s="483"/>
      <c r="AQ53" s="483"/>
      <c r="AR53" s="483"/>
      <c r="AS53" s="483"/>
      <c r="AT53" s="483"/>
      <c r="AU53" s="483"/>
      <c r="AV53" s="483"/>
      <c r="AW53" s="483"/>
      <c r="AX53" s="484"/>
    </row>
    <row r="54" spans="1:51" ht="34.5" customHeight="1" x14ac:dyDescent="0.15">
      <c r="A54" s="500"/>
      <c r="B54" s="491"/>
      <c r="C54" s="488" t="s">
        <v>563</v>
      </c>
      <c r="D54" s="489"/>
      <c r="E54" s="492" t="s">
        <v>252</v>
      </c>
      <c r="F54" s="449"/>
      <c r="G54" s="469" t="s">
        <v>174</v>
      </c>
      <c r="H54" s="470"/>
      <c r="I54" s="470"/>
      <c r="J54" s="495" t="s">
        <v>575</v>
      </c>
      <c r="K54" s="496"/>
      <c r="L54" s="496"/>
      <c r="M54" s="496"/>
      <c r="N54" s="496"/>
      <c r="O54" s="496"/>
      <c r="P54" s="496"/>
      <c r="Q54" s="496"/>
      <c r="R54" s="496"/>
      <c r="S54" s="496"/>
      <c r="T54" s="497"/>
      <c r="U54" s="467" t="s">
        <v>700</v>
      </c>
      <c r="V54" s="467"/>
      <c r="W54" s="467"/>
      <c r="X54" s="467"/>
      <c r="Y54" s="467"/>
      <c r="Z54" s="467"/>
      <c r="AA54" s="467"/>
      <c r="AB54" s="467"/>
      <c r="AC54" s="467"/>
      <c r="AD54" s="467"/>
      <c r="AE54" s="467"/>
      <c r="AF54" s="467"/>
      <c r="AG54" s="467"/>
      <c r="AH54" s="467"/>
      <c r="AI54" s="467"/>
      <c r="AJ54" s="467"/>
      <c r="AK54" s="467"/>
      <c r="AL54" s="467"/>
      <c r="AM54" s="467"/>
      <c r="AN54" s="467"/>
      <c r="AO54" s="467"/>
      <c r="AP54" s="467"/>
      <c r="AQ54" s="467"/>
      <c r="AR54" s="467"/>
      <c r="AS54" s="467"/>
      <c r="AT54" s="467"/>
      <c r="AU54" s="467"/>
      <c r="AV54" s="467"/>
      <c r="AW54" s="467"/>
      <c r="AX54" s="468"/>
      <c r="AY54" s="62"/>
    </row>
    <row r="55" spans="1:51" ht="34.5" customHeight="1" x14ac:dyDescent="0.15">
      <c r="A55" s="500"/>
      <c r="B55" s="491"/>
      <c r="C55" s="490"/>
      <c r="D55" s="491"/>
      <c r="E55" s="493"/>
      <c r="F55" s="378"/>
      <c r="G55" s="469" t="s">
        <v>564</v>
      </c>
      <c r="H55" s="470"/>
      <c r="I55" s="470"/>
      <c r="J55" s="470"/>
      <c r="K55" s="470"/>
      <c r="L55" s="470"/>
      <c r="M55" s="470"/>
      <c r="N55" s="470"/>
      <c r="O55" s="470"/>
      <c r="P55" s="470"/>
      <c r="Q55" s="470"/>
      <c r="R55" s="470"/>
      <c r="S55" s="470"/>
      <c r="T55" s="470"/>
      <c r="U55" s="466" t="s">
        <v>693</v>
      </c>
      <c r="V55" s="467"/>
      <c r="W55" s="467"/>
      <c r="X55" s="467"/>
      <c r="Y55" s="467"/>
      <c r="Z55" s="467"/>
      <c r="AA55" s="467"/>
      <c r="AB55" s="467"/>
      <c r="AC55" s="467"/>
      <c r="AD55" s="467"/>
      <c r="AE55" s="467"/>
      <c r="AF55" s="467"/>
      <c r="AG55" s="467"/>
      <c r="AH55" s="467"/>
      <c r="AI55" s="467"/>
      <c r="AJ55" s="467"/>
      <c r="AK55" s="467"/>
      <c r="AL55" s="467"/>
      <c r="AM55" s="467"/>
      <c r="AN55" s="467"/>
      <c r="AO55" s="467"/>
      <c r="AP55" s="467"/>
      <c r="AQ55" s="467"/>
      <c r="AR55" s="467"/>
      <c r="AS55" s="467"/>
      <c r="AT55" s="467"/>
      <c r="AU55" s="467"/>
      <c r="AV55" s="467"/>
      <c r="AW55" s="467"/>
      <c r="AX55" s="468"/>
      <c r="AY55" s="62"/>
    </row>
    <row r="56" spans="1:51" ht="34.5" customHeight="1" thickBot="1" x14ac:dyDescent="0.2">
      <c r="A56" s="500"/>
      <c r="B56" s="491"/>
      <c r="C56" s="490"/>
      <c r="D56" s="491"/>
      <c r="E56" s="494"/>
      <c r="F56" s="381"/>
      <c r="G56" s="469" t="s">
        <v>552</v>
      </c>
      <c r="H56" s="470"/>
      <c r="I56" s="470"/>
      <c r="J56" s="470"/>
      <c r="K56" s="470"/>
      <c r="L56" s="470"/>
      <c r="M56" s="470"/>
      <c r="N56" s="470"/>
      <c r="O56" s="470"/>
      <c r="P56" s="470"/>
      <c r="Q56" s="470"/>
      <c r="R56" s="470"/>
      <c r="S56" s="470"/>
      <c r="T56" s="470"/>
      <c r="U56" s="133" t="s">
        <v>693</v>
      </c>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5"/>
      <c r="AY56" s="62"/>
    </row>
    <row r="57" spans="1:51" ht="27" customHeight="1" x14ac:dyDescent="0.15">
      <c r="A57" s="471" t="s">
        <v>44</v>
      </c>
      <c r="B57" s="472"/>
      <c r="C57" s="472"/>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c r="AN57" s="472"/>
      <c r="AO57" s="472"/>
      <c r="AP57" s="472"/>
      <c r="AQ57" s="472"/>
      <c r="AR57" s="472"/>
      <c r="AS57" s="472"/>
      <c r="AT57" s="472"/>
      <c r="AU57" s="472"/>
      <c r="AV57" s="472"/>
      <c r="AW57" s="472"/>
      <c r="AX57" s="473"/>
    </row>
    <row r="58" spans="1:51" ht="27" customHeight="1" x14ac:dyDescent="0.15">
      <c r="A58" s="5"/>
      <c r="B58" s="6"/>
      <c r="C58" s="474" t="s">
        <v>29</v>
      </c>
      <c r="D58" s="475"/>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6"/>
      <c r="AD58" s="475" t="s">
        <v>33</v>
      </c>
      <c r="AE58" s="475"/>
      <c r="AF58" s="475"/>
      <c r="AG58" s="477" t="s">
        <v>28</v>
      </c>
      <c r="AH58" s="475"/>
      <c r="AI58" s="475"/>
      <c r="AJ58" s="475"/>
      <c r="AK58" s="475"/>
      <c r="AL58" s="475"/>
      <c r="AM58" s="475"/>
      <c r="AN58" s="475"/>
      <c r="AO58" s="475"/>
      <c r="AP58" s="475"/>
      <c r="AQ58" s="475"/>
      <c r="AR58" s="475"/>
      <c r="AS58" s="475"/>
      <c r="AT58" s="475"/>
      <c r="AU58" s="475"/>
      <c r="AV58" s="475"/>
      <c r="AW58" s="475"/>
      <c r="AX58" s="478"/>
    </row>
    <row r="59" spans="1:51" ht="67.5" customHeight="1" x14ac:dyDescent="0.15">
      <c r="A59" s="539" t="s">
        <v>130</v>
      </c>
      <c r="B59" s="540"/>
      <c r="C59" s="545" t="s">
        <v>131</v>
      </c>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7"/>
      <c r="AD59" s="548" t="s">
        <v>588</v>
      </c>
      <c r="AE59" s="549"/>
      <c r="AF59" s="549"/>
      <c r="AG59" s="550" t="s">
        <v>679</v>
      </c>
      <c r="AH59" s="551"/>
      <c r="AI59" s="551"/>
      <c r="AJ59" s="551"/>
      <c r="AK59" s="551"/>
      <c r="AL59" s="551"/>
      <c r="AM59" s="551"/>
      <c r="AN59" s="551"/>
      <c r="AO59" s="551"/>
      <c r="AP59" s="551"/>
      <c r="AQ59" s="551"/>
      <c r="AR59" s="551"/>
      <c r="AS59" s="551"/>
      <c r="AT59" s="551"/>
      <c r="AU59" s="551"/>
      <c r="AV59" s="551"/>
      <c r="AW59" s="551"/>
      <c r="AX59" s="552"/>
    </row>
    <row r="60" spans="1:51" ht="34.5" customHeight="1" x14ac:dyDescent="0.15">
      <c r="A60" s="541"/>
      <c r="B60" s="542"/>
      <c r="C60" s="553" t="s">
        <v>34</v>
      </c>
      <c r="D60" s="554"/>
      <c r="E60" s="554"/>
      <c r="F60" s="554"/>
      <c r="G60" s="554"/>
      <c r="H60" s="554"/>
      <c r="I60" s="554"/>
      <c r="J60" s="554"/>
      <c r="K60" s="554"/>
      <c r="L60" s="554"/>
      <c r="M60" s="554"/>
      <c r="N60" s="554"/>
      <c r="O60" s="554"/>
      <c r="P60" s="554"/>
      <c r="Q60" s="554"/>
      <c r="R60" s="554"/>
      <c r="S60" s="554"/>
      <c r="T60" s="554"/>
      <c r="U60" s="554"/>
      <c r="V60" s="554"/>
      <c r="W60" s="554"/>
      <c r="X60" s="554"/>
      <c r="Y60" s="554"/>
      <c r="Z60" s="554"/>
      <c r="AA60" s="554"/>
      <c r="AB60" s="554"/>
      <c r="AC60" s="555"/>
      <c r="AD60" s="529" t="s">
        <v>588</v>
      </c>
      <c r="AE60" s="530"/>
      <c r="AF60" s="530"/>
      <c r="AG60" s="556" t="s">
        <v>595</v>
      </c>
      <c r="AH60" s="557"/>
      <c r="AI60" s="557"/>
      <c r="AJ60" s="557"/>
      <c r="AK60" s="557"/>
      <c r="AL60" s="557"/>
      <c r="AM60" s="557"/>
      <c r="AN60" s="557"/>
      <c r="AO60" s="557"/>
      <c r="AP60" s="557"/>
      <c r="AQ60" s="557"/>
      <c r="AR60" s="557"/>
      <c r="AS60" s="557"/>
      <c r="AT60" s="557"/>
      <c r="AU60" s="557"/>
      <c r="AV60" s="557"/>
      <c r="AW60" s="557"/>
      <c r="AX60" s="558"/>
    </row>
    <row r="61" spans="1:51" ht="54.75" customHeight="1" x14ac:dyDescent="0.15">
      <c r="A61" s="543"/>
      <c r="B61" s="544"/>
      <c r="C61" s="559" t="s">
        <v>132</v>
      </c>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1"/>
      <c r="AD61" s="562" t="s">
        <v>588</v>
      </c>
      <c r="AE61" s="563"/>
      <c r="AF61" s="563"/>
      <c r="AG61" s="520" t="s">
        <v>667</v>
      </c>
      <c r="AH61" s="335"/>
      <c r="AI61" s="335"/>
      <c r="AJ61" s="335"/>
      <c r="AK61" s="335"/>
      <c r="AL61" s="335"/>
      <c r="AM61" s="335"/>
      <c r="AN61" s="335"/>
      <c r="AO61" s="335"/>
      <c r="AP61" s="335"/>
      <c r="AQ61" s="335"/>
      <c r="AR61" s="335"/>
      <c r="AS61" s="335"/>
      <c r="AT61" s="335"/>
      <c r="AU61" s="335"/>
      <c r="AV61" s="335"/>
      <c r="AW61" s="335"/>
      <c r="AX61" s="521"/>
    </row>
    <row r="62" spans="1:51" ht="37.5" customHeight="1" x14ac:dyDescent="0.15">
      <c r="A62" s="111" t="s">
        <v>36</v>
      </c>
      <c r="B62" s="507"/>
      <c r="C62" s="513" t="s">
        <v>38</v>
      </c>
      <c r="D62" s="514"/>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6"/>
      <c r="AD62" s="517" t="s">
        <v>588</v>
      </c>
      <c r="AE62" s="518"/>
      <c r="AF62" s="518"/>
      <c r="AG62" s="313" t="s">
        <v>695</v>
      </c>
      <c r="AH62" s="128"/>
      <c r="AI62" s="128"/>
      <c r="AJ62" s="128"/>
      <c r="AK62" s="128"/>
      <c r="AL62" s="128"/>
      <c r="AM62" s="128"/>
      <c r="AN62" s="128"/>
      <c r="AO62" s="128"/>
      <c r="AP62" s="128"/>
      <c r="AQ62" s="128"/>
      <c r="AR62" s="128"/>
      <c r="AS62" s="128"/>
      <c r="AT62" s="128"/>
      <c r="AU62" s="128"/>
      <c r="AV62" s="128"/>
      <c r="AW62" s="128"/>
      <c r="AX62" s="519"/>
    </row>
    <row r="63" spans="1:51" ht="35.25" customHeight="1" x14ac:dyDescent="0.15">
      <c r="A63" s="508"/>
      <c r="B63" s="509"/>
      <c r="C63" s="522"/>
      <c r="D63" s="523"/>
      <c r="E63" s="526" t="s">
        <v>235</v>
      </c>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8"/>
      <c r="AD63" s="529" t="s">
        <v>678</v>
      </c>
      <c r="AE63" s="530"/>
      <c r="AF63" s="531"/>
      <c r="AG63" s="520"/>
      <c r="AH63" s="335"/>
      <c r="AI63" s="335"/>
      <c r="AJ63" s="335"/>
      <c r="AK63" s="335"/>
      <c r="AL63" s="335"/>
      <c r="AM63" s="335"/>
      <c r="AN63" s="335"/>
      <c r="AO63" s="335"/>
      <c r="AP63" s="335"/>
      <c r="AQ63" s="335"/>
      <c r="AR63" s="335"/>
      <c r="AS63" s="335"/>
      <c r="AT63" s="335"/>
      <c r="AU63" s="335"/>
      <c r="AV63" s="335"/>
      <c r="AW63" s="335"/>
      <c r="AX63" s="521"/>
    </row>
    <row r="64" spans="1:51" ht="26.25" customHeight="1" x14ac:dyDescent="0.15">
      <c r="A64" s="508"/>
      <c r="B64" s="509"/>
      <c r="C64" s="524"/>
      <c r="D64" s="525"/>
      <c r="E64" s="532" t="s">
        <v>203</v>
      </c>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4"/>
      <c r="AD64" s="535" t="s">
        <v>596</v>
      </c>
      <c r="AE64" s="536"/>
      <c r="AF64" s="536"/>
      <c r="AG64" s="520"/>
      <c r="AH64" s="335"/>
      <c r="AI64" s="335"/>
      <c r="AJ64" s="335"/>
      <c r="AK64" s="335"/>
      <c r="AL64" s="335"/>
      <c r="AM64" s="335"/>
      <c r="AN64" s="335"/>
      <c r="AO64" s="335"/>
      <c r="AP64" s="335"/>
      <c r="AQ64" s="335"/>
      <c r="AR64" s="335"/>
      <c r="AS64" s="335"/>
      <c r="AT64" s="335"/>
      <c r="AU64" s="335"/>
      <c r="AV64" s="335"/>
      <c r="AW64" s="335"/>
      <c r="AX64" s="521"/>
    </row>
    <row r="65" spans="1:50" ht="26.25" customHeight="1" x14ac:dyDescent="0.15">
      <c r="A65" s="508"/>
      <c r="B65" s="510"/>
      <c r="C65" s="537" t="s">
        <v>39</v>
      </c>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8"/>
      <c r="AD65" s="581" t="s">
        <v>597</v>
      </c>
      <c r="AE65" s="582"/>
      <c r="AF65" s="582"/>
      <c r="AG65" s="583" t="s">
        <v>594</v>
      </c>
      <c r="AH65" s="584"/>
      <c r="AI65" s="584"/>
      <c r="AJ65" s="584"/>
      <c r="AK65" s="584"/>
      <c r="AL65" s="584"/>
      <c r="AM65" s="584"/>
      <c r="AN65" s="584"/>
      <c r="AO65" s="584"/>
      <c r="AP65" s="584"/>
      <c r="AQ65" s="584"/>
      <c r="AR65" s="584"/>
      <c r="AS65" s="584"/>
      <c r="AT65" s="584"/>
      <c r="AU65" s="584"/>
      <c r="AV65" s="584"/>
      <c r="AW65" s="584"/>
      <c r="AX65" s="585"/>
    </row>
    <row r="66" spans="1:50" ht="69.75" customHeight="1" x14ac:dyDescent="0.15">
      <c r="A66" s="508"/>
      <c r="B66" s="510"/>
      <c r="C66" s="576" t="s">
        <v>133</v>
      </c>
      <c r="D66" s="555"/>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29" t="s">
        <v>588</v>
      </c>
      <c r="AE66" s="530"/>
      <c r="AF66" s="530"/>
      <c r="AG66" s="556" t="s">
        <v>683</v>
      </c>
      <c r="AH66" s="557"/>
      <c r="AI66" s="557"/>
      <c r="AJ66" s="557"/>
      <c r="AK66" s="557"/>
      <c r="AL66" s="557"/>
      <c r="AM66" s="557"/>
      <c r="AN66" s="557"/>
      <c r="AO66" s="557"/>
      <c r="AP66" s="557"/>
      <c r="AQ66" s="557"/>
      <c r="AR66" s="557"/>
      <c r="AS66" s="557"/>
      <c r="AT66" s="557"/>
      <c r="AU66" s="557"/>
      <c r="AV66" s="557"/>
      <c r="AW66" s="557"/>
      <c r="AX66" s="558"/>
    </row>
    <row r="67" spans="1:50" ht="48" customHeight="1" x14ac:dyDescent="0.15">
      <c r="A67" s="508"/>
      <c r="B67" s="510"/>
      <c r="C67" s="576" t="s">
        <v>35</v>
      </c>
      <c r="D67" s="555"/>
      <c r="E67" s="555"/>
      <c r="F67" s="555"/>
      <c r="G67" s="555"/>
      <c r="H67" s="555"/>
      <c r="I67" s="555"/>
      <c r="J67" s="555"/>
      <c r="K67" s="555"/>
      <c r="L67" s="555"/>
      <c r="M67" s="555"/>
      <c r="N67" s="555"/>
      <c r="O67" s="555"/>
      <c r="P67" s="555"/>
      <c r="Q67" s="555"/>
      <c r="R67" s="555"/>
      <c r="S67" s="555"/>
      <c r="T67" s="555"/>
      <c r="U67" s="555"/>
      <c r="V67" s="555"/>
      <c r="W67" s="555"/>
      <c r="X67" s="555"/>
      <c r="Y67" s="555"/>
      <c r="Z67" s="555"/>
      <c r="AA67" s="555"/>
      <c r="AB67" s="555"/>
      <c r="AC67" s="555"/>
      <c r="AD67" s="529" t="s">
        <v>588</v>
      </c>
      <c r="AE67" s="530"/>
      <c r="AF67" s="530"/>
      <c r="AG67" s="556" t="s">
        <v>684</v>
      </c>
      <c r="AH67" s="557"/>
      <c r="AI67" s="557"/>
      <c r="AJ67" s="557"/>
      <c r="AK67" s="557"/>
      <c r="AL67" s="557"/>
      <c r="AM67" s="557"/>
      <c r="AN67" s="557"/>
      <c r="AO67" s="557"/>
      <c r="AP67" s="557"/>
      <c r="AQ67" s="557"/>
      <c r="AR67" s="557"/>
      <c r="AS67" s="557"/>
      <c r="AT67" s="557"/>
      <c r="AU67" s="557"/>
      <c r="AV67" s="557"/>
      <c r="AW67" s="557"/>
      <c r="AX67" s="558"/>
    </row>
    <row r="68" spans="1:50" ht="42.75" customHeight="1" x14ac:dyDescent="0.15">
      <c r="A68" s="508"/>
      <c r="B68" s="510"/>
      <c r="C68" s="576" t="s">
        <v>40</v>
      </c>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77"/>
      <c r="AD68" s="529" t="s">
        <v>588</v>
      </c>
      <c r="AE68" s="530"/>
      <c r="AF68" s="530"/>
      <c r="AG68" s="556" t="s">
        <v>680</v>
      </c>
      <c r="AH68" s="557"/>
      <c r="AI68" s="557"/>
      <c r="AJ68" s="557"/>
      <c r="AK68" s="557"/>
      <c r="AL68" s="557"/>
      <c r="AM68" s="557"/>
      <c r="AN68" s="557"/>
      <c r="AO68" s="557"/>
      <c r="AP68" s="557"/>
      <c r="AQ68" s="557"/>
      <c r="AR68" s="557"/>
      <c r="AS68" s="557"/>
      <c r="AT68" s="557"/>
      <c r="AU68" s="557"/>
      <c r="AV68" s="557"/>
      <c r="AW68" s="557"/>
      <c r="AX68" s="558"/>
    </row>
    <row r="69" spans="1:50" ht="26.25" customHeight="1" x14ac:dyDescent="0.15">
      <c r="A69" s="508"/>
      <c r="B69" s="510"/>
      <c r="C69" s="576" t="s">
        <v>212</v>
      </c>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5"/>
      <c r="AB69" s="555"/>
      <c r="AC69" s="577"/>
      <c r="AD69" s="562" t="s">
        <v>597</v>
      </c>
      <c r="AE69" s="563"/>
      <c r="AF69" s="563"/>
      <c r="AG69" s="578" t="s">
        <v>594</v>
      </c>
      <c r="AH69" s="579"/>
      <c r="AI69" s="579"/>
      <c r="AJ69" s="579"/>
      <c r="AK69" s="579"/>
      <c r="AL69" s="579"/>
      <c r="AM69" s="579"/>
      <c r="AN69" s="579"/>
      <c r="AO69" s="579"/>
      <c r="AP69" s="579"/>
      <c r="AQ69" s="579"/>
      <c r="AR69" s="579"/>
      <c r="AS69" s="579"/>
      <c r="AT69" s="579"/>
      <c r="AU69" s="579"/>
      <c r="AV69" s="579"/>
      <c r="AW69" s="579"/>
      <c r="AX69" s="580"/>
    </row>
    <row r="70" spans="1:50" ht="26.25" customHeight="1" x14ac:dyDescent="0.15">
      <c r="A70" s="508"/>
      <c r="B70" s="510"/>
      <c r="C70" s="564" t="s">
        <v>213</v>
      </c>
      <c r="D70" s="565"/>
      <c r="E70" s="565"/>
      <c r="F70" s="565"/>
      <c r="G70" s="565"/>
      <c r="H70" s="565"/>
      <c r="I70" s="565"/>
      <c r="J70" s="565"/>
      <c r="K70" s="565"/>
      <c r="L70" s="565"/>
      <c r="M70" s="565"/>
      <c r="N70" s="565"/>
      <c r="O70" s="565"/>
      <c r="P70" s="565"/>
      <c r="Q70" s="565"/>
      <c r="R70" s="565"/>
      <c r="S70" s="565"/>
      <c r="T70" s="565"/>
      <c r="U70" s="565"/>
      <c r="V70" s="565"/>
      <c r="W70" s="565"/>
      <c r="X70" s="565"/>
      <c r="Y70" s="565"/>
      <c r="Z70" s="565"/>
      <c r="AA70" s="565"/>
      <c r="AB70" s="565"/>
      <c r="AC70" s="566"/>
      <c r="AD70" s="529" t="s">
        <v>597</v>
      </c>
      <c r="AE70" s="530"/>
      <c r="AF70" s="531"/>
      <c r="AG70" s="556" t="s">
        <v>257</v>
      </c>
      <c r="AH70" s="557"/>
      <c r="AI70" s="557"/>
      <c r="AJ70" s="557"/>
      <c r="AK70" s="557"/>
      <c r="AL70" s="557"/>
      <c r="AM70" s="557"/>
      <c r="AN70" s="557"/>
      <c r="AO70" s="557"/>
      <c r="AP70" s="557"/>
      <c r="AQ70" s="557"/>
      <c r="AR70" s="557"/>
      <c r="AS70" s="557"/>
      <c r="AT70" s="557"/>
      <c r="AU70" s="557"/>
      <c r="AV70" s="557"/>
      <c r="AW70" s="557"/>
      <c r="AX70" s="558"/>
    </row>
    <row r="71" spans="1:50" ht="44.25" customHeight="1" x14ac:dyDescent="0.15">
      <c r="A71" s="511"/>
      <c r="B71" s="512"/>
      <c r="C71" s="567" t="s">
        <v>205</v>
      </c>
      <c r="D71" s="568"/>
      <c r="E71" s="568"/>
      <c r="F71" s="568"/>
      <c r="G71" s="568"/>
      <c r="H71" s="568"/>
      <c r="I71" s="568"/>
      <c r="J71" s="568"/>
      <c r="K71" s="568"/>
      <c r="L71" s="568"/>
      <c r="M71" s="568"/>
      <c r="N71" s="568"/>
      <c r="O71" s="568"/>
      <c r="P71" s="568"/>
      <c r="Q71" s="568"/>
      <c r="R71" s="568"/>
      <c r="S71" s="568"/>
      <c r="T71" s="568"/>
      <c r="U71" s="568"/>
      <c r="V71" s="568"/>
      <c r="W71" s="568"/>
      <c r="X71" s="568"/>
      <c r="Y71" s="568"/>
      <c r="Z71" s="568"/>
      <c r="AA71" s="568"/>
      <c r="AB71" s="568"/>
      <c r="AC71" s="569"/>
      <c r="AD71" s="570" t="s">
        <v>588</v>
      </c>
      <c r="AE71" s="571"/>
      <c r="AF71" s="572"/>
      <c r="AG71" s="573" t="s">
        <v>681</v>
      </c>
      <c r="AH71" s="574"/>
      <c r="AI71" s="574"/>
      <c r="AJ71" s="574"/>
      <c r="AK71" s="574"/>
      <c r="AL71" s="574"/>
      <c r="AM71" s="574"/>
      <c r="AN71" s="574"/>
      <c r="AO71" s="574"/>
      <c r="AP71" s="574"/>
      <c r="AQ71" s="574"/>
      <c r="AR71" s="574"/>
      <c r="AS71" s="574"/>
      <c r="AT71" s="574"/>
      <c r="AU71" s="574"/>
      <c r="AV71" s="574"/>
      <c r="AW71" s="574"/>
      <c r="AX71" s="575"/>
    </row>
    <row r="72" spans="1:50" ht="53.45" customHeight="1" x14ac:dyDescent="0.15">
      <c r="A72" s="111" t="s">
        <v>37</v>
      </c>
      <c r="B72" s="588"/>
      <c r="C72" s="589" t="s">
        <v>206</v>
      </c>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1"/>
      <c r="AD72" s="581" t="s">
        <v>694</v>
      </c>
      <c r="AE72" s="582"/>
      <c r="AF72" s="592"/>
      <c r="AG72" s="583" t="s">
        <v>696</v>
      </c>
      <c r="AH72" s="584"/>
      <c r="AI72" s="584"/>
      <c r="AJ72" s="584"/>
      <c r="AK72" s="584"/>
      <c r="AL72" s="584"/>
      <c r="AM72" s="584"/>
      <c r="AN72" s="584"/>
      <c r="AO72" s="584"/>
      <c r="AP72" s="584"/>
      <c r="AQ72" s="584"/>
      <c r="AR72" s="584"/>
      <c r="AS72" s="584"/>
      <c r="AT72" s="584"/>
      <c r="AU72" s="584"/>
      <c r="AV72" s="584"/>
      <c r="AW72" s="584"/>
      <c r="AX72" s="585"/>
    </row>
    <row r="73" spans="1:50" ht="51.75" customHeight="1" x14ac:dyDescent="0.15">
      <c r="A73" s="508"/>
      <c r="B73" s="510"/>
      <c r="C73" s="593" t="s">
        <v>42</v>
      </c>
      <c r="D73" s="594"/>
      <c r="E73" s="594"/>
      <c r="F73" s="594"/>
      <c r="G73" s="594"/>
      <c r="H73" s="594"/>
      <c r="I73" s="594"/>
      <c r="J73" s="594"/>
      <c r="K73" s="594"/>
      <c r="L73" s="594"/>
      <c r="M73" s="594"/>
      <c r="N73" s="594"/>
      <c r="O73" s="594"/>
      <c r="P73" s="594"/>
      <c r="Q73" s="594"/>
      <c r="R73" s="594"/>
      <c r="S73" s="594"/>
      <c r="T73" s="594"/>
      <c r="U73" s="594"/>
      <c r="V73" s="594"/>
      <c r="W73" s="594"/>
      <c r="X73" s="594"/>
      <c r="Y73" s="594"/>
      <c r="Z73" s="594"/>
      <c r="AA73" s="594"/>
      <c r="AB73" s="594"/>
      <c r="AC73" s="595"/>
      <c r="AD73" s="596" t="s">
        <v>588</v>
      </c>
      <c r="AE73" s="597"/>
      <c r="AF73" s="597"/>
      <c r="AG73" s="556" t="s">
        <v>682</v>
      </c>
      <c r="AH73" s="557"/>
      <c r="AI73" s="557"/>
      <c r="AJ73" s="557"/>
      <c r="AK73" s="557"/>
      <c r="AL73" s="557"/>
      <c r="AM73" s="557"/>
      <c r="AN73" s="557"/>
      <c r="AO73" s="557"/>
      <c r="AP73" s="557"/>
      <c r="AQ73" s="557"/>
      <c r="AR73" s="557"/>
      <c r="AS73" s="557"/>
      <c r="AT73" s="557"/>
      <c r="AU73" s="557"/>
      <c r="AV73" s="557"/>
      <c r="AW73" s="557"/>
      <c r="AX73" s="558"/>
    </row>
    <row r="74" spans="1:50" ht="27" customHeight="1" x14ac:dyDescent="0.15">
      <c r="A74" s="508"/>
      <c r="B74" s="510"/>
      <c r="C74" s="576" t="s">
        <v>172</v>
      </c>
      <c r="D74" s="555"/>
      <c r="E74" s="555"/>
      <c r="F74" s="555"/>
      <c r="G74" s="555"/>
      <c r="H74" s="555"/>
      <c r="I74" s="555"/>
      <c r="J74" s="555"/>
      <c r="K74" s="555"/>
      <c r="L74" s="555"/>
      <c r="M74" s="555"/>
      <c r="N74" s="555"/>
      <c r="O74" s="555"/>
      <c r="P74" s="555"/>
      <c r="Q74" s="555"/>
      <c r="R74" s="555"/>
      <c r="S74" s="555"/>
      <c r="T74" s="555"/>
      <c r="U74" s="555"/>
      <c r="V74" s="555"/>
      <c r="W74" s="555"/>
      <c r="X74" s="555"/>
      <c r="Y74" s="555"/>
      <c r="Z74" s="555"/>
      <c r="AA74" s="555"/>
      <c r="AB74" s="555"/>
      <c r="AC74" s="555"/>
      <c r="AD74" s="529" t="s">
        <v>588</v>
      </c>
      <c r="AE74" s="530"/>
      <c r="AF74" s="530"/>
      <c r="AG74" s="583" t="s">
        <v>669</v>
      </c>
      <c r="AH74" s="584"/>
      <c r="AI74" s="584"/>
      <c r="AJ74" s="584"/>
      <c r="AK74" s="584"/>
      <c r="AL74" s="584"/>
      <c r="AM74" s="584"/>
      <c r="AN74" s="584"/>
      <c r="AO74" s="584"/>
      <c r="AP74" s="584"/>
      <c r="AQ74" s="584"/>
      <c r="AR74" s="584"/>
      <c r="AS74" s="584"/>
      <c r="AT74" s="584"/>
      <c r="AU74" s="584"/>
      <c r="AV74" s="584"/>
      <c r="AW74" s="584"/>
      <c r="AX74" s="585"/>
    </row>
    <row r="75" spans="1:50" ht="27" customHeight="1" x14ac:dyDescent="0.15">
      <c r="A75" s="511"/>
      <c r="B75" s="512"/>
      <c r="C75" s="576" t="s">
        <v>41</v>
      </c>
      <c r="D75" s="555"/>
      <c r="E75" s="555"/>
      <c r="F75" s="555"/>
      <c r="G75" s="555"/>
      <c r="H75" s="555"/>
      <c r="I75" s="555"/>
      <c r="J75" s="555"/>
      <c r="K75" s="555"/>
      <c r="L75" s="555"/>
      <c r="M75" s="555"/>
      <c r="N75" s="555"/>
      <c r="O75" s="555"/>
      <c r="P75" s="555"/>
      <c r="Q75" s="555"/>
      <c r="R75" s="555"/>
      <c r="S75" s="555"/>
      <c r="T75" s="555"/>
      <c r="U75" s="555"/>
      <c r="V75" s="555"/>
      <c r="W75" s="555"/>
      <c r="X75" s="555"/>
      <c r="Y75" s="555"/>
      <c r="Z75" s="555"/>
      <c r="AA75" s="555"/>
      <c r="AB75" s="555"/>
      <c r="AC75" s="555"/>
      <c r="AD75" s="529" t="s">
        <v>597</v>
      </c>
      <c r="AE75" s="530"/>
      <c r="AF75" s="530"/>
      <c r="AG75" s="586" t="s">
        <v>697</v>
      </c>
      <c r="AH75" s="131"/>
      <c r="AI75" s="131"/>
      <c r="AJ75" s="131"/>
      <c r="AK75" s="131"/>
      <c r="AL75" s="131"/>
      <c r="AM75" s="131"/>
      <c r="AN75" s="131"/>
      <c r="AO75" s="131"/>
      <c r="AP75" s="131"/>
      <c r="AQ75" s="131"/>
      <c r="AR75" s="131"/>
      <c r="AS75" s="131"/>
      <c r="AT75" s="131"/>
      <c r="AU75" s="131"/>
      <c r="AV75" s="131"/>
      <c r="AW75" s="131"/>
      <c r="AX75" s="587"/>
    </row>
    <row r="76" spans="1:50" ht="41.25" customHeight="1" x14ac:dyDescent="0.15">
      <c r="A76" s="601" t="s">
        <v>54</v>
      </c>
      <c r="B76" s="602"/>
      <c r="C76" s="607" t="s">
        <v>134</v>
      </c>
      <c r="D76" s="608"/>
      <c r="E76" s="608"/>
      <c r="F76" s="608"/>
      <c r="G76" s="608"/>
      <c r="H76" s="608"/>
      <c r="I76" s="608"/>
      <c r="J76" s="608"/>
      <c r="K76" s="608"/>
      <c r="L76" s="608"/>
      <c r="M76" s="608"/>
      <c r="N76" s="608"/>
      <c r="O76" s="608"/>
      <c r="P76" s="608"/>
      <c r="Q76" s="608"/>
      <c r="R76" s="608"/>
      <c r="S76" s="608"/>
      <c r="T76" s="608"/>
      <c r="U76" s="608"/>
      <c r="V76" s="608"/>
      <c r="W76" s="608"/>
      <c r="X76" s="608"/>
      <c r="Y76" s="608"/>
      <c r="Z76" s="608"/>
      <c r="AA76" s="608"/>
      <c r="AB76" s="608"/>
      <c r="AC76" s="514"/>
      <c r="AD76" s="517" t="s">
        <v>588</v>
      </c>
      <c r="AE76" s="518"/>
      <c r="AF76" s="609"/>
      <c r="AG76" s="313" t="s">
        <v>661</v>
      </c>
      <c r="AH76" s="128"/>
      <c r="AI76" s="128"/>
      <c r="AJ76" s="128"/>
      <c r="AK76" s="128"/>
      <c r="AL76" s="128"/>
      <c r="AM76" s="128"/>
      <c r="AN76" s="128"/>
      <c r="AO76" s="128"/>
      <c r="AP76" s="128"/>
      <c r="AQ76" s="128"/>
      <c r="AR76" s="128"/>
      <c r="AS76" s="128"/>
      <c r="AT76" s="128"/>
      <c r="AU76" s="128"/>
      <c r="AV76" s="128"/>
      <c r="AW76" s="128"/>
      <c r="AX76" s="519"/>
    </row>
    <row r="77" spans="1:50" ht="19.7" customHeight="1" x14ac:dyDescent="0.15">
      <c r="A77" s="603"/>
      <c r="B77" s="604"/>
      <c r="C77" s="93" t="s">
        <v>0</v>
      </c>
      <c r="D77" s="94"/>
      <c r="E77" s="94"/>
      <c r="F77" s="94"/>
      <c r="G77" s="94"/>
      <c r="H77" s="94"/>
      <c r="I77" s="94"/>
      <c r="J77" s="94"/>
      <c r="K77" s="94"/>
      <c r="L77" s="94"/>
      <c r="M77" s="94"/>
      <c r="N77" s="94"/>
      <c r="O77" s="90" t="s">
        <v>569</v>
      </c>
      <c r="P77" s="91"/>
      <c r="Q77" s="91"/>
      <c r="R77" s="91"/>
      <c r="S77" s="91"/>
      <c r="T77" s="91"/>
      <c r="U77" s="91"/>
      <c r="V77" s="91"/>
      <c r="W77" s="91"/>
      <c r="X77" s="91"/>
      <c r="Y77" s="91"/>
      <c r="Z77" s="91"/>
      <c r="AA77" s="91"/>
      <c r="AB77" s="91"/>
      <c r="AC77" s="91"/>
      <c r="AD77" s="91"/>
      <c r="AE77" s="91"/>
      <c r="AF77" s="92"/>
      <c r="AG77" s="520"/>
      <c r="AH77" s="335"/>
      <c r="AI77" s="335"/>
      <c r="AJ77" s="335"/>
      <c r="AK77" s="335"/>
      <c r="AL77" s="335"/>
      <c r="AM77" s="335"/>
      <c r="AN77" s="335"/>
      <c r="AO77" s="335"/>
      <c r="AP77" s="335"/>
      <c r="AQ77" s="335"/>
      <c r="AR77" s="335"/>
      <c r="AS77" s="335"/>
      <c r="AT77" s="335"/>
      <c r="AU77" s="335"/>
      <c r="AV77" s="335"/>
      <c r="AW77" s="335"/>
      <c r="AX77" s="521"/>
    </row>
    <row r="78" spans="1:50" ht="24.75" customHeight="1" x14ac:dyDescent="0.15">
      <c r="A78" s="603"/>
      <c r="B78" s="604"/>
      <c r="C78" s="75">
        <v>2022</v>
      </c>
      <c r="D78" s="76"/>
      <c r="E78" s="77" t="s">
        <v>583</v>
      </c>
      <c r="F78" s="77"/>
      <c r="G78" s="77"/>
      <c r="H78" s="78"/>
      <c r="I78" s="78"/>
      <c r="J78" s="79">
        <v>20</v>
      </c>
      <c r="K78" s="79"/>
      <c r="L78" s="79"/>
      <c r="M78" s="78" t="s">
        <v>631</v>
      </c>
      <c r="N78" s="80"/>
      <c r="O78" s="81" t="s">
        <v>584</v>
      </c>
      <c r="P78" s="82"/>
      <c r="Q78" s="82"/>
      <c r="R78" s="82"/>
      <c r="S78" s="82"/>
      <c r="T78" s="82"/>
      <c r="U78" s="82"/>
      <c r="V78" s="82"/>
      <c r="W78" s="82"/>
      <c r="X78" s="82"/>
      <c r="Y78" s="82"/>
      <c r="Z78" s="82"/>
      <c r="AA78" s="82"/>
      <c r="AB78" s="82"/>
      <c r="AC78" s="82"/>
      <c r="AD78" s="82"/>
      <c r="AE78" s="82"/>
      <c r="AF78" s="83"/>
      <c r="AG78" s="520"/>
      <c r="AH78" s="335"/>
      <c r="AI78" s="335"/>
      <c r="AJ78" s="335"/>
      <c r="AK78" s="335"/>
      <c r="AL78" s="335"/>
      <c r="AM78" s="335"/>
      <c r="AN78" s="335"/>
      <c r="AO78" s="335"/>
      <c r="AP78" s="335"/>
      <c r="AQ78" s="335"/>
      <c r="AR78" s="335"/>
      <c r="AS78" s="335"/>
      <c r="AT78" s="335"/>
      <c r="AU78" s="335"/>
      <c r="AV78" s="335"/>
      <c r="AW78" s="335"/>
      <c r="AX78" s="521"/>
    </row>
    <row r="79" spans="1:50" ht="24.75" customHeight="1" x14ac:dyDescent="0.15">
      <c r="A79" s="603"/>
      <c r="B79" s="604"/>
      <c r="C79" s="96"/>
      <c r="D79" s="97"/>
      <c r="E79" s="77"/>
      <c r="F79" s="77"/>
      <c r="G79" s="77"/>
      <c r="H79" s="78"/>
      <c r="I79" s="78"/>
      <c r="J79" s="598"/>
      <c r="K79" s="598"/>
      <c r="L79" s="598"/>
      <c r="M79" s="599"/>
      <c r="N79" s="600"/>
      <c r="O79" s="84"/>
      <c r="P79" s="85"/>
      <c r="Q79" s="85"/>
      <c r="R79" s="85"/>
      <c r="S79" s="85"/>
      <c r="T79" s="85"/>
      <c r="U79" s="85"/>
      <c r="V79" s="85"/>
      <c r="W79" s="85"/>
      <c r="X79" s="85"/>
      <c r="Y79" s="85"/>
      <c r="Z79" s="85"/>
      <c r="AA79" s="85"/>
      <c r="AB79" s="85"/>
      <c r="AC79" s="85"/>
      <c r="AD79" s="85"/>
      <c r="AE79" s="85"/>
      <c r="AF79" s="86"/>
      <c r="AG79" s="520"/>
      <c r="AH79" s="335"/>
      <c r="AI79" s="335"/>
      <c r="AJ79" s="335"/>
      <c r="AK79" s="335"/>
      <c r="AL79" s="335"/>
      <c r="AM79" s="335"/>
      <c r="AN79" s="335"/>
      <c r="AO79" s="335"/>
      <c r="AP79" s="335"/>
      <c r="AQ79" s="335"/>
      <c r="AR79" s="335"/>
      <c r="AS79" s="335"/>
      <c r="AT79" s="335"/>
      <c r="AU79" s="335"/>
      <c r="AV79" s="335"/>
      <c r="AW79" s="335"/>
      <c r="AX79" s="521"/>
    </row>
    <row r="80" spans="1:50" ht="24.75" customHeight="1" x14ac:dyDescent="0.15">
      <c r="A80" s="603"/>
      <c r="B80" s="604"/>
      <c r="C80" s="96"/>
      <c r="D80" s="97"/>
      <c r="E80" s="77"/>
      <c r="F80" s="77"/>
      <c r="G80" s="77"/>
      <c r="H80" s="78"/>
      <c r="I80" s="78"/>
      <c r="J80" s="598"/>
      <c r="K80" s="598"/>
      <c r="L80" s="598"/>
      <c r="M80" s="599"/>
      <c r="N80" s="600"/>
      <c r="O80" s="84"/>
      <c r="P80" s="85"/>
      <c r="Q80" s="85"/>
      <c r="R80" s="85"/>
      <c r="S80" s="85"/>
      <c r="T80" s="85"/>
      <c r="U80" s="85"/>
      <c r="V80" s="85"/>
      <c r="W80" s="85"/>
      <c r="X80" s="85"/>
      <c r="Y80" s="85"/>
      <c r="Z80" s="85"/>
      <c r="AA80" s="85"/>
      <c r="AB80" s="85"/>
      <c r="AC80" s="85"/>
      <c r="AD80" s="85"/>
      <c r="AE80" s="85"/>
      <c r="AF80" s="86"/>
      <c r="AG80" s="520"/>
      <c r="AH80" s="335"/>
      <c r="AI80" s="335"/>
      <c r="AJ80" s="335"/>
      <c r="AK80" s="335"/>
      <c r="AL80" s="335"/>
      <c r="AM80" s="335"/>
      <c r="AN80" s="335"/>
      <c r="AO80" s="335"/>
      <c r="AP80" s="335"/>
      <c r="AQ80" s="335"/>
      <c r="AR80" s="335"/>
      <c r="AS80" s="335"/>
      <c r="AT80" s="335"/>
      <c r="AU80" s="335"/>
      <c r="AV80" s="335"/>
      <c r="AW80" s="335"/>
      <c r="AX80" s="521"/>
    </row>
    <row r="81" spans="1:52" ht="24.75" customHeight="1" x14ac:dyDescent="0.15">
      <c r="A81" s="603"/>
      <c r="B81" s="604"/>
      <c r="C81" s="96"/>
      <c r="D81" s="97"/>
      <c r="E81" s="77"/>
      <c r="F81" s="77"/>
      <c r="G81" s="77"/>
      <c r="H81" s="78"/>
      <c r="I81" s="78"/>
      <c r="J81" s="598"/>
      <c r="K81" s="598"/>
      <c r="L81" s="598"/>
      <c r="M81" s="599"/>
      <c r="N81" s="600"/>
      <c r="O81" s="84"/>
      <c r="P81" s="85"/>
      <c r="Q81" s="85"/>
      <c r="R81" s="85"/>
      <c r="S81" s="85"/>
      <c r="T81" s="85"/>
      <c r="U81" s="85"/>
      <c r="V81" s="85"/>
      <c r="W81" s="85"/>
      <c r="X81" s="85"/>
      <c r="Y81" s="85"/>
      <c r="Z81" s="85"/>
      <c r="AA81" s="85"/>
      <c r="AB81" s="85"/>
      <c r="AC81" s="85"/>
      <c r="AD81" s="85"/>
      <c r="AE81" s="85"/>
      <c r="AF81" s="86"/>
      <c r="AG81" s="520"/>
      <c r="AH81" s="335"/>
      <c r="AI81" s="335"/>
      <c r="AJ81" s="335"/>
      <c r="AK81" s="335"/>
      <c r="AL81" s="335"/>
      <c r="AM81" s="335"/>
      <c r="AN81" s="335"/>
      <c r="AO81" s="335"/>
      <c r="AP81" s="335"/>
      <c r="AQ81" s="335"/>
      <c r="AR81" s="335"/>
      <c r="AS81" s="335"/>
      <c r="AT81" s="335"/>
      <c r="AU81" s="335"/>
      <c r="AV81" s="335"/>
      <c r="AW81" s="335"/>
      <c r="AX81" s="521"/>
    </row>
    <row r="82" spans="1:52" ht="24.75" customHeight="1" x14ac:dyDescent="0.15">
      <c r="A82" s="605"/>
      <c r="B82" s="606"/>
      <c r="C82" s="610"/>
      <c r="D82" s="611"/>
      <c r="E82" s="77"/>
      <c r="F82" s="77"/>
      <c r="G82" s="77"/>
      <c r="H82" s="78"/>
      <c r="I82" s="78"/>
      <c r="J82" s="612"/>
      <c r="K82" s="612"/>
      <c r="L82" s="612"/>
      <c r="M82" s="73"/>
      <c r="N82" s="74"/>
      <c r="O82" s="87"/>
      <c r="P82" s="88"/>
      <c r="Q82" s="88"/>
      <c r="R82" s="88"/>
      <c r="S82" s="88"/>
      <c r="T82" s="88"/>
      <c r="U82" s="88"/>
      <c r="V82" s="88"/>
      <c r="W82" s="88"/>
      <c r="X82" s="88"/>
      <c r="Y82" s="88"/>
      <c r="Z82" s="88"/>
      <c r="AA82" s="88"/>
      <c r="AB82" s="88"/>
      <c r="AC82" s="88"/>
      <c r="AD82" s="88"/>
      <c r="AE82" s="88"/>
      <c r="AF82" s="89"/>
      <c r="AG82" s="586"/>
      <c r="AH82" s="131"/>
      <c r="AI82" s="131"/>
      <c r="AJ82" s="131"/>
      <c r="AK82" s="131"/>
      <c r="AL82" s="131"/>
      <c r="AM82" s="131"/>
      <c r="AN82" s="131"/>
      <c r="AO82" s="131"/>
      <c r="AP82" s="131"/>
      <c r="AQ82" s="131"/>
      <c r="AR82" s="131"/>
      <c r="AS82" s="131"/>
      <c r="AT82" s="131"/>
      <c r="AU82" s="131"/>
      <c r="AV82" s="131"/>
      <c r="AW82" s="131"/>
      <c r="AX82" s="587"/>
    </row>
    <row r="83" spans="1:52" ht="67.5" customHeight="1" x14ac:dyDescent="0.15">
      <c r="A83" s="111" t="s">
        <v>45</v>
      </c>
      <c r="B83" s="112"/>
      <c r="C83" s="115" t="s">
        <v>49</v>
      </c>
      <c r="D83" s="116"/>
      <c r="E83" s="116"/>
      <c r="F83" s="117"/>
      <c r="G83" s="118" t="s">
        <v>670</v>
      </c>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9"/>
    </row>
    <row r="84" spans="1:52" ht="67.5" customHeight="1" thickBot="1" x14ac:dyDescent="0.2">
      <c r="A84" s="113"/>
      <c r="B84" s="114"/>
      <c r="C84" s="120" t="s">
        <v>53</v>
      </c>
      <c r="D84" s="121"/>
      <c r="E84" s="121"/>
      <c r="F84" s="122"/>
      <c r="G84" s="123" t="s">
        <v>671</v>
      </c>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4"/>
    </row>
    <row r="85" spans="1:52" ht="24" customHeight="1" x14ac:dyDescent="0.15">
      <c r="A85" s="98" t="s">
        <v>30</v>
      </c>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100"/>
    </row>
    <row r="86" spans="1:52" ht="67.5" customHeight="1" thickBot="1" x14ac:dyDescent="0.2">
      <c r="A86" s="101" t="s">
        <v>701</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3"/>
    </row>
    <row r="87" spans="1:52" ht="24.75" customHeight="1" x14ac:dyDescent="0.15">
      <c r="A87" s="104" t="s">
        <v>31</v>
      </c>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6"/>
    </row>
    <row r="88" spans="1:52" ht="67.5" customHeight="1" thickBot="1" x14ac:dyDescent="0.2">
      <c r="A88" s="107" t="s">
        <v>128</v>
      </c>
      <c r="B88" s="108"/>
      <c r="C88" s="108"/>
      <c r="D88" s="108"/>
      <c r="E88" s="109"/>
      <c r="F88" s="110" t="s">
        <v>702</v>
      </c>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3"/>
    </row>
    <row r="89" spans="1:52" ht="24.75" customHeight="1" x14ac:dyDescent="0.15">
      <c r="A89" s="104" t="s">
        <v>43</v>
      </c>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6"/>
    </row>
    <row r="90" spans="1:52" ht="66" customHeight="1" thickBot="1" x14ac:dyDescent="0.2">
      <c r="A90" s="107" t="s">
        <v>704</v>
      </c>
      <c r="B90" s="108"/>
      <c r="C90" s="108"/>
      <c r="D90" s="108"/>
      <c r="E90" s="109"/>
      <c r="F90" s="617" t="s">
        <v>706</v>
      </c>
      <c r="G90" s="618"/>
      <c r="H90" s="618"/>
      <c r="I90" s="618"/>
      <c r="J90" s="618"/>
      <c r="K90" s="618"/>
      <c r="L90" s="618"/>
      <c r="M90" s="618"/>
      <c r="N90" s="618"/>
      <c r="O90" s="618"/>
      <c r="P90" s="618"/>
      <c r="Q90" s="618"/>
      <c r="R90" s="618"/>
      <c r="S90" s="618"/>
      <c r="T90" s="618"/>
      <c r="U90" s="618"/>
      <c r="V90" s="618"/>
      <c r="W90" s="618"/>
      <c r="X90" s="618"/>
      <c r="Y90" s="618"/>
      <c r="Z90" s="618"/>
      <c r="AA90" s="618"/>
      <c r="AB90" s="618"/>
      <c r="AC90" s="618"/>
      <c r="AD90" s="618"/>
      <c r="AE90" s="618"/>
      <c r="AF90" s="618"/>
      <c r="AG90" s="618"/>
      <c r="AH90" s="618"/>
      <c r="AI90" s="618"/>
      <c r="AJ90" s="618"/>
      <c r="AK90" s="618"/>
      <c r="AL90" s="618"/>
      <c r="AM90" s="618"/>
      <c r="AN90" s="618"/>
      <c r="AO90" s="618"/>
      <c r="AP90" s="618"/>
      <c r="AQ90" s="618"/>
      <c r="AR90" s="618"/>
      <c r="AS90" s="618"/>
      <c r="AT90" s="618"/>
      <c r="AU90" s="618"/>
      <c r="AV90" s="618"/>
      <c r="AW90" s="618"/>
      <c r="AX90" s="619"/>
    </row>
    <row r="91" spans="1:52" ht="24.75" customHeight="1" x14ac:dyDescent="0.15">
      <c r="A91" s="620" t="s">
        <v>32</v>
      </c>
      <c r="B91" s="621"/>
      <c r="C91" s="621"/>
      <c r="D91" s="621"/>
      <c r="E91" s="621"/>
      <c r="F91" s="621"/>
      <c r="G91" s="621"/>
      <c r="H91" s="621"/>
      <c r="I91" s="621"/>
      <c r="J91" s="621"/>
      <c r="K91" s="621"/>
      <c r="L91" s="621"/>
      <c r="M91" s="621"/>
      <c r="N91" s="621"/>
      <c r="O91" s="621"/>
      <c r="P91" s="621"/>
      <c r="Q91" s="621"/>
      <c r="R91" s="621"/>
      <c r="S91" s="621"/>
      <c r="T91" s="621"/>
      <c r="U91" s="621"/>
      <c r="V91" s="621"/>
      <c r="W91" s="621"/>
      <c r="X91" s="621"/>
      <c r="Y91" s="621"/>
      <c r="Z91" s="621"/>
      <c r="AA91" s="621"/>
      <c r="AB91" s="621"/>
      <c r="AC91" s="621"/>
      <c r="AD91" s="621"/>
      <c r="AE91" s="621"/>
      <c r="AF91" s="621"/>
      <c r="AG91" s="621"/>
      <c r="AH91" s="621"/>
      <c r="AI91" s="621"/>
      <c r="AJ91" s="621"/>
      <c r="AK91" s="621"/>
      <c r="AL91" s="621"/>
      <c r="AM91" s="621"/>
      <c r="AN91" s="621"/>
      <c r="AO91" s="621"/>
      <c r="AP91" s="621"/>
      <c r="AQ91" s="621"/>
      <c r="AR91" s="621"/>
      <c r="AS91" s="621"/>
      <c r="AT91" s="621"/>
      <c r="AU91" s="621"/>
      <c r="AV91" s="621"/>
      <c r="AW91" s="621"/>
      <c r="AX91" s="622"/>
    </row>
    <row r="92" spans="1:52" ht="302.10000000000002" customHeight="1" thickBot="1" x14ac:dyDescent="0.2">
      <c r="A92" s="623" t="s">
        <v>698</v>
      </c>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5"/>
    </row>
    <row r="93" spans="1:52" ht="24.75" customHeight="1" x14ac:dyDescent="0.15">
      <c r="A93" s="624" t="s">
        <v>215</v>
      </c>
      <c r="B93" s="625"/>
      <c r="C93" s="625"/>
      <c r="D93" s="625"/>
      <c r="E93" s="625"/>
      <c r="F93" s="625"/>
      <c r="G93" s="625"/>
      <c r="H93" s="625"/>
      <c r="I93" s="625"/>
      <c r="J93" s="625"/>
      <c r="K93" s="625"/>
      <c r="L93" s="625"/>
      <c r="M93" s="625"/>
      <c r="N93" s="625"/>
      <c r="O93" s="625"/>
      <c r="P93" s="625"/>
      <c r="Q93" s="625"/>
      <c r="R93" s="625"/>
      <c r="S93" s="625"/>
      <c r="T93" s="625"/>
      <c r="U93" s="625"/>
      <c r="V93" s="625"/>
      <c r="W93" s="625"/>
      <c r="X93" s="625"/>
      <c r="Y93" s="625"/>
      <c r="Z93" s="625"/>
      <c r="AA93" s="625"/>
      <c r="AB93" s="625"/>
      <c r="AC93" s="625"/>
      <c r="AD93" s="625"/>
      <c r="AE93" s="625"/>
      <c r="AF93" s="625"/>
      <c r="AG93" s="625"/>
      <c r="AH93" s="625"/>
      <c r="AI93" s="625"/>
      <c r="AJ93" s="625"/>
      <c r="AK93" s="625"/>
      <c r="AL93" s="625"/>
      <c r="AM93" s="625"/>
      <c r="AN93" s="625"/>
      <c r="AO93" s="625"/>
      <c r="AP93" s="625"/>
      <c r="AQ93" s="625"/>
      <c r="AR93" s="625"/>
      <c r="AS93" s="625"/>
      <c r="AT93" s="625"/>
      <c r="AU93" s="625"/>
      <c r="AV93" s="625"/>
      <c r="AW93" s="625"/>
      <c r="AX93" s="626"/>
      <c r="AZ93" s="10"/>
    </row>
    <row r="94" spans="1:52" ht="24.75" customHeight="1" x14ac:dyDescent="0.15">
      <c r="A94" s="627" t="s">
        <v>250</v>
      </c>
      <c r="B94" s="628"/>
      <c r="C94" s="628"/>
      <c r="D94" s="629"/>
      <c r="E94" s="613" t="s">
        <v>575</v>
      </c>
      <c r="F94" s="614"/>
      <c r="G94" s="614"/>
      <c r="H94" s="614"/>
      <c r="I94" s="614"/>
      <c r="J94" s="614"/>
      <c r="K94" s="614"/>
      <c r="L94" s="614"/>
      <c r="M94" s="614"/>
      <c r="N94" s="614"/>
      <c r="O94" s="614"/>
      <c r="P94" s="615"/>
      <c r="Q94" s="613"/>
      <c r="R94" s="614"/>
      <c r="S94" s="614"/>
      <c r="T94" s="614"/>
      <c r="U94" s="614"/>
      <c r="V94" s="614"/>
      <c r="W94" s="614"/>
      <c r="X94" s="614"/>
      <c r="Y94" s="614"/>
      <c r="Z94" s="614"/>
      <c r="AA94" s="614"/>
      <c r="AB94" s="615"/>
      <c r="AC94" s="613"/>
      <c r="AD94" s="614"/>
      <c r="AE94" s="614"/>
      <c r="AF94" s="614"/>
      <c r="AG94" s="614"/>
      <c r="AH94" s="614"/>
      <c r="AI94" s="614"/>
      <c r="AJ94" s="614"/>
      <c r="AK94" s="614"/>
      <c r="AL94" s="614"/>
      <c r="AM94" s="614"/>
      <c r="AN94" s="615"/>
      <c r="AO94" s="613"/>
      <c r="AP94" s="614"/>
      <c r="AQ94" s="614"/>
      <c r="AR94" s="614"/>
      <c r="AS94" s="614"/>
      <c r="AT94" s="614"/>
      <c r="AU94" s="614"/>
      <c r="AV94" s="614"/>
      <c r="AW94" s="614"/>
      <c r="AX94" s="616"/>
      <c r="AY94" s="66"/>
    </row>
    <row r="95" spans="1:52" ht="24.75" customHeight="1" x14ac:dyDescent="0.15">
      <c r="A95" s="125" t="s">
        <v>249</v>
      </c>
      <c r="B95" s="125"/>
      <c r="C95" s="125"/>
      <c r="D95" s="125"/>
      <c r="E95" s="613" t="s">
        <v>575</v>
      </c>
      <c r="F95" s="614"/>
      <c r="G95" s="614"/>
      <c r="H95" s="614"/>
      <c r="I95" s="614"/>
      <c r="J95" s="614"/>
      <c r="K95" s="614"/>
      <c r="L95" s="614"/>
      <c r="M95" s="614"/>
      <c r="N95" s="614"/>
      <c r="O95" s="614"/>
      <c r="P95" s="615"/>
      <c r="Q95" s="613"/>
      <c r="R95" s="614"/>
      <c r="S95" s="614"/>
      <c r="T95" s="614"/>
      <c r="U95" s="614"/>
      <c r="V95" s="614"/>
      <c r="W95" s="614"/>
      <c r="X95" s="614"/>
      <c r="Y95" s="614"/>
      <c r="Z95" s="614"/>
      <c r="AA95" s="614"/>
      <c r="AB95" s="615"/>
      <c r="AC95" s="613"/>
      <c r="AD95" s="614"/>
      <c r="AE95" s="614"/>
      <c r="AF95" s="614"/>
      <c r="AG95" s="614"/>
      <c r="AH95" s="614"/>
      <c r="AI95" s="614"/>
      <c r="AJ95" s="614"/>
      <c r="AK95" s="614"/>
      <c r="AL95" s="614"/>
      <c r="AM95" s="614"/>
      <c r="AN95" s="615"/>
      <c r="AO95" s="613"/>
      <c r="AP95" s="614"/>
      <c r="AQ95" s="614"/>
      <c r="AR95" s="614"/>
      <c r="AS95" s="614"/>
      <c r="AT95" s="614"/>
      <c r="AU95" s="614"/>
      <c r="AV95" s="614"/>
      <c r="AW95" s="614"/>
      <c r="AX95" s="616"/>
    </row>
    <row r="96" spans="1:52" ht="24.75" customHeight="1" x14ac:dyDescent="0.15">
      <c r="A96" s="125" t="s">
        <v>248</v>
      </c>
      <c r="B96" s="125"/>
      <c r="C96" s="125"/>
      <c r="D96" s="125"/>
      <c r="E96" s="613" t="s">
        <v>575</v>
      </c>
      <c r="F96" s="614"/>
      <c r="G96" s="614"/>
      <c r="H96" s="614"/>
      <c r="I96" s="614"/>
      <c r="J96" s="614"/>
      <c r="K96" s="614"/>
      <c r="L96" s="614"/>
      <c r="M96" s="614"/>
      <c r="N96" s="614"/>
      <c r="O96" s="614"/>
      <c r="P96" s="615"/>
      <c r="Q96" s="613"/>
      <c r="R96" s="614"/>
      <c r="S96" s="614"/>
      <c r="T96" s="614"/>
      <c r="U96" s="614"/>
      <c r="V96" s="614"/>
      <c r="W96" s="614"/>
      <c r="X96" s="614"/>
      <c r="Y96" s="614"/>
      <c r="Z96" s="614"/>
      <c r="AA96" s="614"/>
      <c r="AB96" s="615"/>
      <c r="AC96" s="613"/>
      <c r="AD96" s="614"/>
      <c r="AE96" s="614"/>
      <c r="AF96" s="614"/>
      <c r="AG96" s="614"/>
      <c r="AH96" s="614"/>
      <c r="AI96" s="614"/>
      <c r="AJ96" s="614"/>
      <c r="AK96" s="614"/>
      <c r="AL96" s="614"/>
      <c r="AM96" s="614"/>
      <c r="AN96" s="615"/>
      <c r="AO96" s="613"/>
      <c r="AP96" s="614"/>
      <c r="AQ96" s="614"/>
      <c r="AR96" s="614"/>
      <c r="AS96" s="614"/>
      <c r="AT96" s="614"/>
      <c r="AU96" s="614"/>
      <c r="AV96" s="614"/>
      <c r="AW96" s="614"/>
      <c r="AX96" s="616"/>
    </row>
    <row r="97" spans="1:50" ht="24.75" customHeight="1" x14ac:dyDescent="0.15">
      <c r="A97" s="125" t="s">
        <v>247</v>
      </c>
      <c r="B97" s="125"/>
      <c r="C97" s="125"/>
      <c r="D97" s="125"/>
      <c r="E97" s="613" t="s">
        <v>575</v>
      </c>
      <c r="F97" s="614"/>
      <c r="G97" s="614"/>
      <c r="H97" s="614"/>
      <c r="I97" s="614"/>
      <c r="J97" s="614"/>
      <c r="K97" s="614"/>
      <c r="L97" s="614"/>
      <c r="M97" s="614"/>
      <c r="N97" s="614"/>
      <c r="O97" s="614"/>
      <c r="P97" s="615"/>
      <c r="Q97" s="613"/>
      <c r="R97" s="614"/>
      <c r="S97" s="614"/>
      <c r="T97" s="614"/>
      <c r="U97" s="614"/>
      <c r="V97" s="614"/>
      <c r="W97" s="614"/>
      <c r="X97" s="614"/>
      <c r="Y97" s="614"/>
      <c r="Z97" s="614"/>
      <c r="AA97" s="614"/>
      <c r="AB97" s="615"/>
      <c r="AC97" s="613"/>
      <c r="AD97" s="614"/>
      <c r="AE97" s="614"/>
      <c r="AF97" s="614"/>
      <c r="AG97" s="614"/>
      <c r="AH97" s="614"/>
      <c r="AI97" s="614"/>
      <c r="AJ97" s="614"/>
      <c r="AK97" s="614"/>
      <c r="AL97" s="614"/>
      <c r="AM97" s="614"/>
      <c r="AN97" s="615"/>
      <c r="AO97" s="613"/>
      <c r="AP97" s="614"/>
      <c r="AQ97" s="614"/>
      <c r="AR97" s="614"/>
      <c r="AS97" s="614"/>
      <c r="AT97" s="614"/>
      <c r="AU97" s="614"/>
      <c r="AV97" s="614"/>
      <c r="AW97" s="614"/>
      <c r="AX97" s="616"/>
    </row>
    <row r="98" spans="1:50" ht="24.75" customHeight="1" x14ac:dyDescent="0.15">
      <c r="A98" s="125" t="s">
        <v>246</v>
      </c>
      <c r="B98" s="125"/>
      <c r="C98" s="125"/>
      <c r="D98" s="125"/>
      <c r="E98" s="613" t="s">
        <v>575</v>
      </c>
      <c r="F98" s="614"/>
      <c r="G98" s="614"/>
      <c r="H98" s="614"/>
      <c r="I98" s="614"/>
      <c r="J98" s="614"/>
      <c r="K98" s="614"/>
      <c r="L98" s="614"/>
      <c r="M98" s="614"/>
      <c r="N98" s="614"/>
      <c r="O98" s="614"/>
      <c r="P98" s="615"/>
      <c r="Q98" s="613"/>
      <c r="R98" s="614"/>
      <c r="S98" s="614"/>
      <c r="T98" s="614"/>
      <c r="U98" s="614"/>
      <c r="V98" s="614"/>
      <c r="W98" s="614"/>
      <c r="X98" s="614"/>
      <c r="Y98" s="614"/>
      <c r="Z98" s="614"/>
      <c r="AA98" s="614"/>
      <c r="AB98" s="615"/>
      <c r="AC98" s="613"/>
      <c r="AD98" s="614"/>
      <c r="AE98" s="614"/>
      <c r="AF98" s="614"/>
      <c r="AG98" s="614"/>
      <c r="AH98" s="614"/>
      <c r="AI98" s="614"/>
      <c r="AJ98" s="614"/>
      <c r="AK98" s="614"/>
      <c r="AL98" s="614"/>
      <c r="AM98" s="614"/>
      <c r="AN98" s="615"/>
      <c r="AO98" s="613"/>
      <c r="AP98" s="614"/>
      <c r="AQ98" s="614"/>
      <c r="AR98" s="614"/>
      <c r="AS98" s="614"/>
      <c r="AT98" s="614"/>
      <c r="AU98" s="614"/>
      <c r="AV98" s="614"/>
      <c r="AW98" s="614"/>
      <c r="AX98" s="616"/>
    </row>
    <row r="99" spans="1:50" ht="24.75" customHeight="1" x14ac:dyDescent="0.15">
      <c r="A99" s="125" t="s">
        <v>245</v>
      </c>
      <c r="B99" s="125"/>
      <c r="C99" s="125"/>
      <c r="D99" s="125"/>
      <c r="E99" s="613" t="s">
        <v>585</v>
      </c>
      <c r="F99" s="614"/>
      <c r="G99" s="614"/>
      <c r="H99" s="614"/>
      <c r="I99" s="614"/>
      <c r="J99" s="614"/>
      <c r="K99" s="614"/>
      <c r="L99" s="614"/>
      <c r="M99" s="614"/>
      <c r="N99" s="614"/>
      <c r="O99" s="614"/>
      <c r="P99" s="615"/>
      <c r="Q99" s="613"/>
      <c r="R99" s="614"/>
      <c r="S99" s="614"/>
      <c r="T99" s="614"/>
      <c r="U99" s="614"/>
      <c r="V99" s="614"/>
      <c r="W99" s="614"/>
      <c r="X99" s="614"/>
      <c r="Y99" s="614"/>
      <c r="Z99" s="614"/>
      <c r="AA99" s="614"/>
      <c r="AB99" s="615"/>
      <c r="AC99" s="613"/>
      <c r="AD99" s="614"/>
      <c r="AE99" s="614"/>
      <c r="AF99" s="614"/>
      <c r="AG99" s="614"/>
      <c r="AH99" s="614"/>
      <c r="AI99" s="614"/>
      <c r="AJ99" s="614"/>
      <c r="AK99" s="614"/>
      <c r="AL99" s="614"/>
      <c r="AM99" s="614"/>
      <c r="AN99" s="615"/>
      <c r="AO99" s="613"/>
      <c r="AP99" s="614"/>
      <c r="AQ99" s="614"/>
      <c r="AR99" s="614"/>
      <c r="AS99" s="614"/>
      <c r="AT99" s="614"/>
      <c r="AU99" s="614"/>
      <c r="AV99" s="614"/>
      <c r="AW99" s="614"/>
      <c r="AX99" s="616"/>
    </row>
    <row r="100" spans="1:50" ht="24.75" customHeight="1" x14ac:dyDescent="0.15">
      <c r="A100" s="125" t="s">
        <v>244</v>
      </c>
      <c r="B100" s="125"/>
      <c r="C100" s="125"/>
      <c r="D100" s="125"/>
      <c r="E100" s="613" t="s">
        <v>586</v>
      </c>
      <c r="F100" s="614"/>
      <c r="G100" s="614"/>
      <c r="H100" s="614"/>
      <c r="I100" s="614"/>
      <c r="J100" s="614"/>
      <c r="K100" s="614"/>
      <c r="L100" s="614"/>
      <c r="M100" s="614"/>
      <c r="N100" s="614"/>
      <c r="O100" s="614"/>
      <c r="P100" s="615"/>
      <c r="Q100" s="613"/>
      <c r="R100" s="614"/>
      <c r="S100" s="614"/>
      <c r="T100" s="614"/>
      <c r="U100" s="614"/>
      <c r="V100" s="614"/>
      <c r="W100" s="614"/>
      <c r="X100" s="614"/>
      <c r="Y100" s="614"/>
      <c r="Z100" s="614"/>
      <c r="AA100" s="614"/>
      <c r="AB100" s="615"/>
      <c r="AC100" s="613"/>
      <c r="AD100" s="614"/>
      <c r="AE100" s="614"/>
      <c r="AF100" s="614"/>
      <c r="AG100" s="614"/>
      <c r="AH100" s="614"/>
      <c r="AI100" s="614"/>
      <c r="AJ100" s="614"/>
      <c r="AK100" s="614"/>
      <c r="AL100" s="614"/>
      <c r="AM100" s="614"/>
      <c r="AN100" s="615"/>
      <c r="AO100" s="613"/>
      <c r="AP100" s="614"/>
      <c r="AQ100" s="614"/>
      <c r="AR100" s="614"/>
      <c r="AS100" s="614"/>
      <c r="AT100" s="614"/>
      <c r="AU100" s="614"/>
      <c r="AV100" s="614"/>
      <c r="AW100" s="614"/>
      <c r="AX100" s="616"/>
    </row>
    <row r="101" spans="1:50" ht="24.75" customHeight="1" x14ac:dyDescent="0.15">
      <c r="A101" s="125" t="s">
        <v>243</v>
      </c>
      <c r="B101" s="125"/>
      <c r="C101" s="125"/>
      <c r="D101" s="125"/>
      <c r="E101" s="613" t="s">
        <v>587</v>
      </c>
      <c r="F101" s="614"/>
      <c r="G101" s="614"/>
      <c r="H101" s="614"/>
      <c r="I101" s="614"/>
      <c r="J101" s="614"/>
      <c r="K101" s="614"/>
      <c r="L101" s="614"/>
      <c r="M101" s="614"/>
      <c r="N101" s="614"/>
      <c r="O101" s="614"/>
      <c r="P101" s="615"/>
      <c r="Q101" s="613"/>
      <c r="R101" s="614"/>
      <c r="S101" s="614"/>
      <c r="T101" s="614"/>
      <c r="U101" s="614"/>
      <c r="V101" s="614"/>
      <c r="W101" s="614"/>
      <c r="X101" s="614"/>
      <c r="Y101" s="614"/>
      <c r="Z101" s="614"/>
      <c r="AA101" s="614"/>
      <c r="AB101" s="615"/>
      <c r="AC101" s="613"/>
      <c r="AD101" s="614"/>
      <c r="AE101" s="614"/>
      <c r="AF101" s="614"/>
      <c r="AG101" s="614"/>
      <c r="AH101" s="614"/>
      <c r="AI101" s="614"/>
      <c r="AJ101" s="614"/>
      <c r="AK101" s="614"/>
      <c r="AL101" s="614"/>
      <c r="AM101" s="614"/>
      <c r="AN101" s="615"/>
      <c r="AO101" s="613"/>
      <c r="AP101" s="614"/>
      <c r="AQ101" s="614"/>
      <c r="AR101" s="614"/>
      <c r="AS101" s="614"/>
      <c r="AT101" s="614"/>
      <c r="AU101" s="614"/>
      <c r="AV101" s="614"/>
      <c r="AW101" s="614"/>
      <c r="AX101" s="616"/>
    </row>
    <row r="102" spans="1:50" ht="24.75" customHeight="1" x14ac:dyDescent="0.15">
      <c r="A102" s="125" t="s">
        <v>389</v>
      </c>
      <c r="B102" s="125"/>
      <c r="C102" s="125"/>
      <c r="D102" s="125"/>
      <c r="E102" s="632" t="s">
        <v>571</v>
      </c>
      <c r="F102" s="633"/>
      <c r="G102" s="633"/>
      <c r="H102" s="69" t="str">
        <f>IF(E102="","","-")</f>
        <v>-</v>
      </c>
      <c r="I102" s="633"/>
      <c r="J102" s="633"/>
      <c r="K102" s="69" t="str">
        <f>IF(I102="","","-")</f>
        <v/>
      </c>
      <c r="L102" s="95">
        <v>23</v>
      </c>
      <c r="M102" s="95"/>
      <c r="N102" s="69" t="str">
        <f>IF(O102="","","-")</f>
        <v/>
      </c>
      <c r="O102" s="630"/>
      <c r="P102" s="631"/>
      <c r="Q102" s="632"/>
      <c r="R102" s="633"/>
      <c r="S102" s="633"/>
      <c r="T102" s="69" t="str">
        <f>IF(Q102="","","-")</f>
        <v/>
      </c>
      <c r="U102" s="633"/>
      <c r="V102" s="633"/>
      <c r="W102" s="69" t="str">
        <f>IF(U102="","","-")</f>
        <v/>
      </c>
      <c r="X102" s="95"/>
      <c r="Y102" s="95"/>
      <c r="Z102" s="69" t="str">
        <f>IF(AA102="","","-")</f>
        <v/>
      </c>
      <c r="AA102" s="630"/>
      <c r="AB102" s="631"/>
      <c r="AC102" s="632"/>
      <c r="AD102" s="633"/>
      <c r="AE102" s="633"/>
      <c r="AF102" s="69" t="str">
        <f>IF(AC102="","","-")</f>
        <v/>
      </c>
      <c r="AG102" s="633"/>
      <c r="AH102" s="633"/>
      <c r="AI102" s="69" t="str">
        <f>IF(AG102="","","-")</f>
        <v/>
      </c>
      <c r="AJ102" s="95"/>
      <c r="AK102" s="95"/>
      <c r="AL102" s="69" t="str">
        <f>IF(AM102="","","-")</f>
        <v/>
      </c>
      <c r="AM102" s="630"/>
      <c r="AN102" s="631"/>
      <c r="AO102" s="632"/>
      <c r="AP102" s="633"/>
      <c r="AQ102" s="69" t="str">
        <f>IF(AO102="","","-")</f>
        <v/>
      </c>
      <c r="AR102" s="633"/>
      <c r="AS102" s="633"/>
      <c r="AT102" s="69" t="str">
        <f>IF(AR102="","","-")</f>
        <v/>
      </c>
      <c r="AU102" s="95"/>
      <c r="AV102" s="95"/>
      <c r="AW102" s="69" t="str">
        <f>IF(AX102="","","-")</f>
        <v/>
      </c>
      <c r="AX102" s="71"/>
    </row>
    <row r="103" spans="1:50" ht="24.75" customHeight="1" x14ac:dyDescent="0.15">
      <c r="A103" s="125" t="s">
        <v>560</v>
      </c>
      <c r="B103" s="125"/>
      <c r="C103" s="125"/>
      <c r="D103" s="125"/>
      <c r="E103" s="632" t="s">
        <v>571</v>
      </c>
      <c r="F103" s="633"/>
      <c r="G103" s="633"/>
      <c r="H103" s="69"/>
      <c r="I103" s="633"/>
      <c r="J103" s="633"/>
      <c r="K103" s="69"/>
      <c r="L103" s="95">
        <v>22</v>
      </c>
      <c r="M103" s="95"/>
      <c r="N103" s="69" t="str">
        <f>IF(O103="","","-")</f>
        <v/>
      </c>
      <c r="O103" s="630"/>
      <c r="P103" s="631"/>
      <c r="Q103" s="632"/>
      <c r="R103" s="633"/>
      <c r="S103" s="633"/>
      <c r="T103" s="69" t="str">
        <f>IF(Q103="","","-")</f>
        <v/>
      </c>
      <c r="U103" s="633"/>
      <c r="V103" s="633"/>
      <c r="W103" s="69" t="str">
        <f>IF(U103="","","-")</f>
        <v/>
      </c>
      <c r="X103" s="95"/>
      <c r="Y103" s="95"/>
      <c r="Z103" s="69" t="str">
        <f>IF(AA103="","","-")</f>
        <v/>
      </c>
      <c r="AA103" s="630"/>
      <c r="AB103" s="631"/>
      <c r="AC103" s="632"/>
      <c r="AD103" s="633"/>
      <c r="AE103" s="633"/>
      <c r="AF103" s="69" t="str">
        <f>IF(AC103="","","-")</f>
        <v/>
      </c>
      <c r="AG103" s="633"/>
      <c r="AH103" s="633"/>
      <c r="AI103" s="69" t="str">
        <f>IF(AG103="","","-")</f>
        <v/>
      </c>
      <c r="AJ103" s="95"/>
      <c r="AK103" s="95"/>
      <c r="AL103" s="69" t="str">
        <f>IF(AM103="","","-")</f>
        <v/>
      </c>
      <c r="AM103" s="630"/>
      <c r="AN103" s="631"/>
      <c r="AO103" s="632"/>
      <c r="AP103" s="633"/>
      <c r="AQ103" s="69" t="str">
        <f>IF(AO103="","","-")</f>
        <v/>
      </c>
      <c r="AR103" s="633"/>
      <c r="AS103" s="633"/>
      <c r="AT103" s="69" t="str">
        <f>IF(AR103="","","-")</f>
        <v/>
      </c>
      <c r="AU103" s="95"/>
      <c r="AV103" s="95"/>
      <c r="AW103" s="69" t="str">
        <f>IF(AX103="","","-")</f>
        <v/>
      </c>
      <c r="AX103" s="71"/>
    </row>
    <row r="104" spans="1:50" ht="24.75" customHeight="1" x14ac:dyDescent="0.15">
      <c r="A104" s="125" t="s">
        <v>357</v>
      </c>
      <c r="B104" s="125"/>
      <c r="C104" s="125"/>
      <c r="D104" s="125"/>
      <c r="E104" s="635">
        <v>2021</v>
      </c>
      <c r="F104" s="126"/>
      <c r="G104" s="633" t="s">
        <v>589</v>
      </c>
      <c r="H104" s="633"/>
      <c r="I104" s="633"/>
      <c r="J104" s="126">
        <v>20</v>
      </c>
      <c r="K104" s="126"/>
      <c r="L104" s="95">
        <v>22</v>
      </c>
      <c r="M104" s="95"/>
      <c r="N104" s="95"/>
      <c r="O104" s="126"/>
      <c r="P104" s="126"/>
      <c r="Q104" s="635"/>
      <c r="R104" s="126"/>
      <c r="S104" s="633"/>
      <c r="T104" s="633"/>
      <c r="U104" s="633"/>
      <c r="V104" s="126"/>
      <c r="W104" s="126"/>
      <c r="X104" s="95"/>
      <c r="Y104" s="95"/>
      <c r="Z104" s="95"/>
      <c r="AA104" s="126"/>
      <c r="AB104" s="634"/>
      <c r="AC104" s="635"/>
      <c r="AD104" s="126"/>
      <c r="AE104" s="633"/>
      <c r="AF104" s="633"/>
      <c r="AG104" s="633"/>
      <c r="AH104" s="126"/>
      <c r="AI104" s="126"/>
      <c r="AJ104" s="95"/>
      <c r="AK104" s="95"/>
      <c r="AL104" s="95"/>
      <c r="AM104" s="126"/>
      <c r="AN104" s="634"/>
      <c r="AO104" s="635"/>
      <c r="AP104" s="126"/>
      <c r="AQ104" s="633"/>
      <c r="AR104" s="633"/>
      <c r="AS104" s="633"/>
      <c r="AT104" s="126"/>
      <c r="AU104" s="126"/>
      <c r="AV104" s="95"/>
      <c r="AW104" s="95"/>
      <c r="AX104" s="71"/>
    </row>
    <row r="105" spans="1:50" ht="28.35" customHeight="1" x14ac:dyDescent="0.15">
      <c r="A105" s="235" t="s">
        <v>237</v>
      </c>
      <c r="B105" s="236"/>
      <c r="C105" s="236"/>
      <c r="D105" s="236"/>
      <c r="E105" s="236"/>
      <c r="F105" s="237"/>
      <c r="G105" s="56" t="s">
        <v>562</v>
      </c>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35"/>
      <c r="B106" s="236"/>
      <c r="C106" s="236"/>
      <c r="D106" s="236"/>
      <c r="E106" s="236"/>
      <c r="F106" s="237"/>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35"/>
      <c r="B107" s="236"/>
      <c r="C107" s="236"/>
      <c r="D107" s="236"/>
      <c r="E107" s="236"/>
      <c r="F107" s="237"/>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35"/>
      <c r="B108" s="236"/>
      <c r="C108" s="236"/>
      <c r="D108" s="236"/>
      <c r="E108" s="236"/>
      <c r="F108" s="237"/>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235"/>
      <c r="B109" s="236"/>
      <c r="C109" s="236"/>
      <c r="D109" s="236"/>
      <c r="E109" s="236"/>
      <c r="F109" s="23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35"/>
      <c r="B110" s="236"/>
      <c r="C110" s="236"/>
      <c r="D110" s="236"/>
      <c r="E110" s="236"/>
      <c r="F110" s="23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35"/>
      <c r="B111" s="236"/>
      <c r="C111" s="236"/>
      <c r="D111" s="236"/>
      <c r="E111" s="236"/>
      <c r="F111" s="23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7.75" customHeight="1" x14ac:dyDescent="0.15">
      <c r="A112" s="235"/>
      <c r="B112" s="236"/>
      <c r="C112" s="236"/>
      <c r="D112" s="236"/>
      <c r="E112" s="236"/>
      <c r="F112" s="23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35"/>
      <c r="B113" s="236"/>
      <c r="C113" s="236"/>
      <c r="D113" s="236"/>
      <c r="E113" s="236"/>
      <c r="F113" s="237"/>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35"/>
      <c r="B114" s="236"/>
      <c r="C114" s="236"/>
      <c r="D114" s="236"/>
      <c r="E114" s="236"/>
      <c r="F114" s="237"/>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35"/>
      <c r="B115" s="236"/>
      <c r="C115" s="236"/>
      <c r="D115" s="236"/>
      <c r="E115" s="236"/>
      <c r="F115" s="237"/>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35"/>
      <c r="B116" s="236"/>
      <c r="C116" s="236"/>
      <c r="D116" s="236"/>
      <c r="E116" s="236"/>
      <c r="F116" s="237"/>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235"/>
      <c r="B117" s="236"/>
      <c r="C117" s="236"/>
      <c r="D117" s="236"/>
      <c r="E117" s="236"/>
      <c r="F117" s="237"/>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7.75" customHeight="1" x14ac:dyDescent="0.15">
      <c r="A118" s="235"/>
      <c r="B118" s="236"/>
      <c r="C118" s="236"/>
      <c r="D118" s="236"/>
      <c r="E118" s="236"/>
      <c r="F118" s="237"/>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35"/>
      <c r="B119" s="236"/>
      <c r="C119" s="236"/>
      <c r="D119" s="236"/>
      <c r="E119" s="236"/>
      <c r="F119" s="237"/>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235"/>
      <c r="B120" s="236"/>
      <c r="C120" s="236"/>
      <c r="D120" s="236"/>
      <c r="E120" s="236"/>
      <c r="F120" s="237"/>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35"/>
      <c r="B121" s="236"/>
      <c r="C121" s="236"/>
      <c r="D121" s="236"/>
      <c r="E121" s="236"/>
      <c r="F121" s="237"/>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52.5" customHeight="1" x14ac:dyDescent="0.15">
      <c r="A122" s="235"/>
      <c r="B122" s="236"/>
      <c r="C122" s="236"/>
      <c r="D122" s="236"/>
      <c r="E122" s="236"/>
      <c r="F122" s="237"/>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52.5" customHeight="1" x14ac:dyDescent="0.15">
      <c r="A123" s="235"/>
      <c r="B123" s="236"/>
      <c r="C123" s="236"/>
      <c r="D123" s="236"/>
      <c r="E123" s="236"/>
      <c r="F123" s="237"/>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52.5" customHeight="1" x14ac:dyDescent="0.15">
      <c r="A124" s="235"/>
      <c r="B124" s="236"/>
      <c r="C124" s="236"/>
      <c r="D124" s="236"/>
      <c r="E124" s="236"/>
      <c r="F124" s="237"/>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9.25" customHeight="1" x14ac:dyDescent="0.15">
      <c r="A125" s="235"/>
      <c r="B125" s="236"/>
      <c r="C125" s="236"/>
      <c r="D125" s="236"/>
      <c r="E125" s="236"/>
      <c r="F125" s="237"/>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18.399999999999999" customHeight="1" x14ac:dyDescent="0.15">
      <c r="A126" s="235"/>
      <c r="B126" s="236"/>
      <c r="C126" s="236"/>
      <c r="D126" s="236"/>
      <c r="E126" s="236"/>
      <c r="F126" s="237"/>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thickBot="1" x14ac:dyDescent="0.2">
      <c r="A127" s="636"/>
      <c r="B127" s="637"/>
      <c r="C127" s="637"/>
      <c r="D127" s="637"/>
      <c r="E127" s="637"/>
      <c r="F127" s="638"/>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8"/>
    </row>
    <row r="128" spans="1:50" ht="24.75" customHeight="1" x14ac:dyDescent="0.15">
      <c r="A128" s="639" t="s">
        <v>239</v>
      </c>
      <c r="B128" s="640"/>
      <c r="C128" s="640"/>
      <c r="D128" s="640"/>
      <c r="E128" s="640"/>
      <c r="F128" s="641"/>
      <c r="G128" s="645" t="s">
        <v>598</v>
      </c>
      <c r="H128" s="646"/>
      <c r="I128" s="646"/>
      <c r="J128" s="646"/>
      <c r="K128" s="646"/>
      <c r="L128" s="646"/>
      <c r="M128" s="646"/>
      <c r="N128" s="646"/>
      <c r="O128" s="646"/>
      <c r="P128" s="646"/>
      <c r="Q128" s="646"/>
      <c r="R128" s="646"/>
      <c r="S128" s="646"/>
      <c r="T128" s="646"/>
      <c r="U128" s="646"/>
      <c r="V128" s="646"/>
      <c r="W128" s="646"/>
      <c r="X128" s="646"/>
      <c r="Y128" s="646"/>
      <c r="Z128" s="646"/>
      <c r="AA128" s="646"/>
      <c r="AB128" s="647"/>
      <c r="AC128" s="645" t="s">
        <v>601</v>
      </c>
      <c r="AD128" s="646"/>
      <c r="AE128" s="646"/>
      <c r="AF128" s="646"/>
      <c r="AG128" s="646"/>
      <c r="AH128" s="646"/>
      <c r="AI128" s="646"/>
      <c r="AJ128" s="646"/>
      <c r="AK128" s="646"/>
      <c r="AL128" s="646"/>
      <c r="AM128" s="646"/>
      <c r="AN128" s="646"/>
      <c r="AO128" s="646"/>
      <c r="AP128" s="646"/>
      <c r="AQ128" s="646"/>
      <c r="AR128" s="646"/>
      <c r="AS128" s="646"/>
      <c r="AT128" s="646"/>
      <c r="AU128" s="646"/>
      <c r="AV128" s="646"/>
      <c r="AW128" s="646"/>
      <c r="AX128" s="648"/>
    </row>
    <row r="129" spans="1:51" ht="24.75" customHeight="1" x14ac:dyDescent="0.15">
      <c r="A129" s="642"/>
      <c r="B129" s="643"/>
      <c r="C129" s="643"/>
      <c r="D129" s="643"/>
      <c r="E129" s="643"/>
      <c r="F129" s="644"/>
      <c r="G129" s="115" t="s">
        <v>15</v>
      </c>
      <c r="H129" s="649"/>
      <c r="I129" s="649"/>
      <c r="J129" s="649"/>
      <c r="K129" s="649"/>
      <c r="L129" s="650" t="s">
        <v>16</v>
      </c>
      <c r="M129" s="649"/>
      <c r="N129" s="649"/>
      <c r="O129" s="649"/>
      <c r="P129" s="649"/>
      <c r="Q129" s="649"/>
      <c r="R129" s="649"/>
      <c r="S129" s="649"/>
      <c r="T129" s="649"/>
      <c r="U129" s="649"/>
      <c r="V129" s="649"/>
      <c r="W129" s="649"/>
      <c r="X129" s="651"/>
      <c r="Y129" s="662" t="s">
        <v>17</v>
      </c>
      <c r="Z129" s="663"/>
      <c r="AA129" s="663"/>
      <c r="AB129" s="664"/>
      <c r="AC129" s="115" t="s">
        <v>15</v>
      </c>
      <c r="AD129" s="649"/>
      <c r="AE129" s="649"/>
      <c r="AF129" s="649"/>
      <c r="AG129" s="649"/>
      <c r="AH129" s="650" t="s">
        <v>16</v>
      </c>
      <c r="AI129" s="649"/>
      <c r="AJ129" s="649"/>
      <c r="AK129" s="649"/>
      <c r="AL129" s="649"/>
      <c r="AM129" s="649"/>
      <c r="AN129" s="649"/>
      <c r="AO129" s="649"/>
      <c r="AP129" s="649"/>
      <c r="AQ129" s="649"/>
      <c r="AR129" s="649"/>
      <c r="AS129" s="649"/>
      <c r="AT129" s="651"/>
      <c r="AU129" s="662" t="s">
        <v>17</v>
      </c>
      <c r="AV129" s="663"/>
      <c r="AW129" s="663"/>
      <c r="AX129" s="665"/>
    </row>
    <row r="130" spans="1:51" ht="24.75" customHeight="1" x14ac:dyDescent="0.15">
      <c r="A130" s="642"/>
      <c r="B130" s="643"/>
      <c r="C130" s="643"/>
      <c r="D130" s="643"/>
      <c r="E130" s="643"/>
      <c r="F130" s="644"/>
      <c r="G130" s="666" t="s">
        <v>599</v>
      </c>
      <c r="H130" s="667"/>
      <c r="I130" s="667"/>
      <c r="J130" s="667"/>
      <c r="K130" s="668"/>
      <c r="L130" s="669" t="s">
        <v>600</v>
      </c>
      <c r="M130" s="670"/>
      <c r="N130" s="670"/>
      <c r="O130" s="670"/>
      <c r="P130" s="670"/>
      <c r="Q130" s="670"/>
      <c r="R130" s="670"/>
      <c r="S130" s="670"/>
      <c r="T130" s="670"/>
      <c r="U130" s="670"/>
      <c r="V130" s="670"/>
      <c r="W130" s="670"/>
      <c r="X130" s="671"/>
      <c r="Y130" s="672">
        <v>65</v>
      </c>
      <c r="Z130" s="673"/>
      <c r="AA130" s="673"/>
      <c r="AB130" s="674"/>
      <c r="AC130" s="666" t="s">
        <v>599</v>
      </c>
      <c r="AD130" s="667"/>
      <c r="AE130" s="667"/>
      <c r="AF130" s="667"/>
      <c r="AG130" s="668"/>
      <c r="AH130" s="669" t="s">
        <v>602</v>
      </c>
      <c r="AI130" s="670"/>
      <c r="AJ130" s="670"/>
      <c r="AK130" s="670"/>
      <c r="AL130" s="670"/>
      <c r="AM130" s="670"/>
      <c r="AN130" s="670"/>
      <c r="AO130" s="670"/>
      <c r="AP130" s="670"/>
      <c r="AQ130" s="670"/>
      <c r="AR130" s="670"/>
      <c r="AS130" s="670"/>
      <c r="AT130" s="671"/>
      <c r="AU130" s="672">
        <v>261</v>
      </c>
      <c r="AV130" s="673"/>
      <c r="AW130" s="673"/>
      <c r="AX130" s="675"/>
    </row>
    <row r="131" spans="1:51" ht="24.75" customHeight="1" x14ac:dyDescent="0.15">
      <c r="A131" s="642"/>
      <c r="B131" s="643"/>
      <c r="C131" s="643"/>
      <c r="D131" s="643"/>
      <c r="E131" s="643"/>
      <c r="F131" s="644"/>
      <c r="G131" s="652"/>
      <c r="H131" s="653"/>
      <c r="I131" s="653"/>
      <c r="J131" s="653"/>
      <c r="K131" s="654"/>
      <c r="L131" s="655"/>
      <c r="M131" s="656"/>
      <c r="N131" s="656"/>
      <c r="O131" s="656"/>
      <c r="P131" s="656"/>
      <c r="Q131" s="656"/>
      <c r="R131" s="656"/>
      <c r="S131" s="656"/>
      <c r="T131" s="656"/>
      <c r="U131" s="656"/>
      <c r="V131" s="656"/>
      <c r="W131" s="656"/>
      <c r="X131" s="657"/>
      <c r="Y131" s="658"/>
      <c r="Z131" s="659"/>
      <c r="AA131" s="659"/>
      <c r="AB131" s="660"/>
      <c r="AC131" s="652"/>
      <c r="AD131" s="653"/>
      <c r="AE131" s="653"/>
      <c r="AF131" s="653"/>
      <c r="AG131" s="654"/>
      <c r="AH131" s="655"/>
      <c r="AI131" s="656"/>
      <c r="AJ131" s="656"/>
      <c r="AK131" s="656"/>
      <c r="AL131" s="656"/>
      <c r="AM131" s="656"/>
      <c r="AN131" s="656"/>
      <c r="AO131" s="656"/>
      <c r="AP131" s="656"/>
      <c r="AQ131" s="656"/>
      <c r="AR131" s="656"/>
      <c r="AS131" s="656"/>
      <c r="AT131" s="657"/>
      <c r="AU131" s="658"/>
      <c r="AV131" s="659"/>
      <c r="AW131" s="659"/>
      <c r="AX131" s="661"/>
    </row>
    <row r="132" spans="1:51" ht="24.75" customHeight="1" x14ac:dyDescent="0.15">
      <c r="A132" s="642"/>
      <c r="B132" s="643"/>
      <c r="C132" s="643"/>
      <c r="D132" s="643"/>
      <c r="E132" s="643"/>
      <c r="F132" s="644"/>
      <c r="G132" s="652"/>
      <c r="H132" s="653"/>
      <c r="I132" s="653"/>
      <c r="J132" s="653"/>
      <c r="K132" s="654"/>
      <c r="L132" s="655"/>
      <c r="M132" s="656"/>
      <c r="N132" s="656"/>
      <c r="O132" s="656"/>
      <c r="P132" s="656"/>
      <c r="Q132" s="656"/>
      <c r="R132" s="656"/>
      <c r="S132" s="656"/>
      <c r="T132" s="656"/>
      <c r="U132" s="656"/>
      <c r="V132" s="656"/>
      <c r="W132" s="656"/>
      <c r="X132" s="657"/>
      <c r="Y132" s="658"/>
      <c r="Z132" s="659"/>
      <c r="AA132" s="659"/>
      <c r="AB132" s="660"/>
      <c r="AC132" s="652"/>
      <c r="AD132" s="653"/>
      <c r="AE132" s="653"/>
      <c r="AF132" s="653"/>
      <c r="AG132" s="654"/>
      <c r="AH132" s="655"/>
      <c r="AI132" s="656"/>
      <c r="AJ132" s="656"/>
      <c r="AK132" s="656"/>
      <c r="AL132" s="656"/>
      <c r="AM132" s="656"/>
      <c r="AN132" s="656"/>
      <c r="AO132" s="656"/>
      <c r="AP132" s="656"/>
      <c r="AQ132" s="656"/>
      <c r="AR132" s="656"/>
      <c r="AS132" s="656"/>
      <c r="AT132" s="657"/>
      <c r="AU132" s="658"/>
      <c r="AV132" s="659"/>
      <c r="AW132" s="659"/>
      <c r="AX132" s="661"/>
    </row>
    <row r="133" spans="1:51" ht="24.75" customHeight="1" x14ac:dyDescent="0.15">
      <c r="A133" s="642"/>
      <c r="B133" s="643"/>
      <c r="C133" s="643"/>
      <c r="D133" s="643"/>
      <c r="E133" s="643"/>
      <c r="F133" s="644"/>
      <c r="G133" s="652"/>
      <c r="H133" s="653"/>
      <c r="I133" s="653"/>
      <c r="J133" s="653"/>
      <c r="K133" s="654"/>
      <c r="L133" s="655"/>
      <c r="M133" s="656"/>
      <c r="N133" s="656"/>
      <c r="O133" s="656"/>
      <c r="P133" s="656"/>
      <c r="Q133" s="656"/>
      <c r="R133" s="656"/>
      <c r="S133" s="656"/>
      <c r="T133" s="656"/>
      <c r="U133" s="656"/>
      <c r="V133" s="656"/>
      <c r="W133" s="656"/>
      <c r="X133" s="657"/>
      <c r="Y133" s="658"/>
      <c r="Z133" s="659"/>
      <c r="AA133" s="659"/>
      <c r="AB133" s="660"/>
      <c r="AC133" s="652"/>
      <c r="AD133" s="653"/>
      <c r="AE133" s="653"/>
      <c r="AF133" s="653"/>
      <c r="AG133" s="654"/>
      <c r="AH133" s="655"/>
      <c r="AI133" s="656"/>
      <c r="AJ133" s="656"/>
      <c r="AK133" s="656"/>
      <c r="AL133" s="656"/>
      <c r="AM133" s="656"/>
      <c r="AN133" s="656"/>
      <c r="AO133" s="656"/>
      <c r="AP133" s="656"/>
      <c r="AQ133" s="656"/>
      <c r="AR133" s="656"/>
      <c r="AS133" s="656"/>
      <c r="AT133" s="657"/>
      <c r="AU133" s="658"/>
      <c r="AV133" s="659"/>
      <c r="AW133" s="659"/>
      <c r="AX133" s="661"/>
    </row>
    <row r="134" spans="1:51" ht="24.75" customHeight="1" x14ac:dyDescent="0.15">
      <c r="A134" s="642"/>
      <c r="B134" s="643"/>
      <c r="C134" s="643"/>
      <c r="D134" s="643"/>
      <c r="E134" s="643"/>
      <c r="F134" s="644"/>
      <c r="G134" s="652"/>
      <c r="H134" s="653"/>
      <c r="I134" s="653"/>
      <c r="J134" s="653"/>
      <c r="K134" s="654"/>
      <c r="L134" s="655"/>
      <c r="M134" s="656"/>
      <c r="N134" s="656"/>
      <c r="O134" s="656"/>
      <c r="P134" s="656"/>
      <c r="Q134" s="656"/>
      <c r="R134" s="656"/>
      <c r="S134" s="656"/>
      <c r="T134" s="656"/>
      <c r="U134" s="656"/>
      <c r="V134" s="656"/>
      <c r="W134" s="656"/>
      <c r="X134" s="657"/>
      <c r="Y134" s="658"/>
      <c r="Z134" s="659"/>
      <c r="AA134" s="659"/>
      <c r="AB134" s="660"/>
      <c r="AC134" s="652"/>
      <c r="AD134" s="653"/>
      <c r="AE134" s="653"/>
      <c r="AF134" s="653"/>
      <c r="AG134" s="654"/>
      <c r="AH134" s="655"/>
      <c r="AI134" s="656"/>
      <c r="AJ134" s="656"/>
      <c r="AK134" s="656"/>
      <c r="AL134" s="656"/>
      <c r="AM134" s="656"/>
      <c r="AN134" s="656"/>
      <c r="AO134" s="656"/>
      <c r="AP134" s="656"/>
      <c r="AQ134" s="656"/>
      <c r="AR134" s="656"/>
      <c r="AS134" s="656"/>
      <c r="AT134" s="657"/>
      <c r="AU134" s="658"/>
      <c r="AV134" s="659"/>
      <c r="AW134" s="659"/>
      <c r="AX134" s="661"/>
    </row>
    <row r="135" spans="1:51" ht="24.75" customHeight="1" x14ac:dyDescent="0.15">
      <c r="A135" s="642"/>
      <c r="B135" s="643"/>
      <c r="C135" s="643"/>
      <c r="D135" s="643"/>
      <c r="E135" s="643"/>
      <c r="F135" s="644"/>
      <c r="G135" s="652"/>
      <c r="H135" s="653"/>
      <c r="I135" s="653"/>
      <c r="J135" s="653"/>
      <c r="K135" s="654"/>
      <c r="L135" s="655"/>
      <c r="M135" s="656"/>
      <c r="N135" s="656"/>
      <c r="O135" s="656"/>
      <c r="P135" s="656"/>
      <c r="Q135" s="656"/>
      <c r="R135" s="656"/>
      <c r="S135" s="656"/>
      <c r="T135" s="656"/>
      <c r="U135" s="656"/>
      <c r="V135" s="656"/>
      <c r="W135" s="656"/>
      <c r="X135" s="657"/>
      <c r="Y135" s="658"/>
      <c r="Z135" s="659"/>
      <c r="AA135" s="659"/>
      <c r="AB135" s="660"/>
      <c r="AC135" s="652"/>
      <c r="AD135" s="653"/>
      <c r="AE135" s="653"/>
      <c r="AF135" s="653"/>
      <c r="AG135" s="654"/>
      <c r="AH135" s="655"/>
      <c r="AI135" s="656"/>
      <c r="AJ135" s="656"/>
      <c r="AK135" s="656"/>
      <c r="AL135" s="656"/>
      <c r="AM135" s="656"/>
      <c r="AN135" s="656"/>
      <c r="AO135" s="656"/>
      <c r="AP135" s="656"/>
      <c r="AQ135" s="656"/>
      <c r="AR135" s="656"/>
      <c r="AS135" s="656"/>
      <c r="AT135" s="657"/>
      <c r="AU135" s="658"/>
      <c r="AV135" s="659"/>
      <c r="AW135" s="659"/>
      <c r="AX135" s="661"/>
    </row>
    <row r="136" spans="1:51" ht="24.75" customHeight="1" x14ac:dyDescent="0.15">
      <c r="A136" s="642"/>
      <c r="B136" s="643"/>
      <c r="C136" s="643"/>
      <c r="D136" s="643"/>
      <c r="E136" s="643"/>
      <c r="F136" s="644"/>
      <c r="G136" s="652"/>
      <c r="H136" s="653"/>
      <c r="I136" s="653"/>
      <c r="J136" s="653"/>
      <c r="K136" s="654"/>
      <c r="L136" s="655"/>
      <c r="M136" s="656"/>
      <c r="N136" s="656"/>
      <c r="O136" s="656"/>
      <c r="P136" s="656"/>
      <c r="Q136" s="656"/>
      <c r="R136" s="656"/>
      <c r="S136" s="656"/>
      <c r="T136" s="656"/>
      <c r="U136" s="656"/>
      <c r="V136" s="656"/>
      <c r="W136" s="656"/>
      <c r="X136" s="657"/>
      <c r="Y136" s="658"/>
      <c r="Z136" s="659"/>
      <c r="AA136" s="659"/>
      <c r="AB136" s="660"/>
      <c r="AC136" s="652"/>
      <c r="AD136" s="653"/>
      <c r="AE136" s="653"/>
      <c r="AF136" s="653"/>
      <c r="AG136" s="654"/>
      <c r="AH136" s="655"/>
      <c r="AI136" s="656"/>
      <c r="AJ136" s="656"/>
      <c r="AK136" s="656"/>
      <c r="AL136" s="656"/>
      <c r="AM136" s="656"/>
      <c r="AN136" s="656"/>
      <c r="AO136" s="656"/>
      <c r="AP136" s="656"/>
      <c r="AQ136" s="656"/>
      <c r="AR136" s="656"/>
      <c r="AS136" s="656"/>
      <c r="AT136" s="657"/>
      <c r="AU136" s="658"/>
      <c r="AV136" s="659"/>
      <c r="AW136" s="659"/>
      <c r="AX136" s="661"/>
    </row>
    <row r="137" spans="1:51" ht="24.75" customHeight="1" x14ac:dyDescent="0.15">
      <c r="A137" s="642"/>
      <c r="B137" s="643"/>
      <c r="C137" s="643"/>
      <c r="D137" s="643"/>
      <c r="E137" s="643"/>
      <c r="F137" s="644"/>
      <c r="G137" s="652"/>
      <c r="H137" s="653"/>
      <c r="I137" s="653"/>
      <c r="J137" s="653"/>
      <c r="K137" s="654"/>
      <c r="L137" s="655"/>
      <c r="M137" s="656"/>
      <c r="N137" s="656"/>
      <c r="O137" s="656"/>
      <c r="P137" s="656"/>
      <c r="Q137" s="656"/>
      <c r="R137" s="656"/>
      <c r="S137" s="656"/>
      <c r="T137" s="656"/>
      <c r="U137" s="656"/>
      <c r="V137" s="656"/>
      <c r="W137" s="656"/>
      <c r="X137" s="657"/>
      <c r="Y137" s="658"/>
      <c r="Z137" s="659"/>
      <c r="AA137" s="659"/>
      <c r="AB137" s="660"/>
      <c r="AC137" s="652"/>
      <c r="AD137" s="653"/>
      <c r="AE137" s="653"/>
      <c r="AF137" s="653"/>
      <c r="AG137" s="654"/>
      <c r="AH137" s="655"/>
      <c r="AI137" s="656"/>
      <c r="AJ137" s="656"/>
      <c r="AK137" s="656"/>
      <c r="AL137" s="656"/>
      <c r="AM137" s="656"/>
      <c r="AN137" s="656"/>
      <c r="AO137" s="656"/>
      <c r="AP137" s="656"/>
      <c r="AQ137" s="656"/>
      <c r="AR137" s="656"/>
      <c r="AS137" s="656"/>
      <c r="AT137" s="657"/>
      <c r="AU137" s="658"/>
      <c r="AV137" s="659"/>
      <c r="AW137" s="659"/>
      <c r="AX137" s="661"/>
    </row>
    <row r="138" spans="1:51" ht="24.75" customHeight="1" x14ac:dyDescent="0.15">
      <c r="A138" s="642"/>
      <c r="B138" s="643"/>
      <c r="C138" s="643"/>
      <c r="D138" s="643"/>
      <c r="E138" s="643"/>
      <c r="F138" s="644"/>
      <c r="G138" s="652"/>
      <c r="H138" s="653"/>
      <c r="I138" s="653"/>
      <c r="J138" s="653"/>
      <c r="K138" s="654"/>
      <c r="L138" s="655"/>
      <c r="M138" s="656"/>
      <c r="N138" s="656"/>
      <c r="O138" s="656"/>
      <c r="P138" s="656"/>
      <c r="Q138" s="656"/>
      <c r="R138" s="656"/>
      <c r="S138" s="656"/>
      <c r="T138" s="656"/>
      <c r="U138" s="656"/>
      <c r="V138" s="656"/>
      <c r="W138" s="656"/>
      <c r="X138" s="657"/>
      <c r="Y138" s="658"/>
      <c r="Z138" s="659"/>
      <c r="AA138" s="659"/>
      <c r="AB138" s="660"/>
      <c r="AC138" s="652"/>
      <c r="AD138" s="653"/>
      <c r="AE138" s="653"/>
      <c r="AF138" s="653"/>
      <c r="AG138" s="654"/>
      <c r="AH138" s="655"/>
      <c r="AI138" s="656"/>
      <c r="AJ138" s="656"/>
      <c r="AK138" s="656"/>
      <c r="AL138" s="656"/>
      <c r="AM138" s="656"/>
      <c r="AN138" s="656"/>
      <c r="AO138" s="656"/>
      <c r="AP138" s="656"/>
      <c r="AQ138" s="656"/>
      <c r="AR138" s="656"/>
      <c r="AS138" s="656"/>
      <c r="AT138" s="657"/>
      <c r="AU138" s="658"/>
      <c r="AV138" s="659"/>
      <c r="AW138" s="659"/>
      <c r="AX138" s="661"/>
    </row>
    <row r="139" spans="1:51" ht="24.75" customHeight="1" x14ac:dyDescent="0.15">
      <c r="A139" s="642"/>
      <c r="B139" s="643"/>
      <c r="C139" s="643"/>
      <c r="D139" s="643"/>
      <c r="E139" s="643"/>
      <c r="F139" s="644"/>
      <c r="G139" s="652"/>
      <c r="H139" s="653"/>
      <c r="I139" s="653"/>
      <c r="J139" s="653"/>
      <c r="K139" s="654"/>
      <c r="L139" s="655"/>
      <c r="M139" s="656"/>
      <c r="N139" s="656"/>
      <c r="O139" s="656"/>
      <c r="P139" s="656"/>
      <c r="Q139" s="656"/>
      <c r="R139" s="656"/>
      <c r="S139" s="656"/>
      <c r="T139" s="656"/>
      <c r="U139" s="656"/>
      <c r="V139" s="656"/>
      <c r="W139" s="656"/>
      <c r="X139" s="657"/>
      <c r="Y139" s="658"/>
      <c r="Z139" s="659"/>
      <c r="AA139" s="659"/>
      <c r="AB139" s="660"/>
      <c r="AC139" s="652"/>
      <c r="AD139" s="653"/>
      <c r="AE139" s="653"/>
      <c r="AF139" s="653"/>
      <c r="AG139" s="654"/>
      <c r="AH139" s="655"/>
      <c r="AI139" s="656"/>
      <c r="AJ139" s="656"/>
      <c r="AK139" s="656"/>
      <c r="AL139" s="656"/>
      <c r="AM139" s="656"/>
      <c r="AN139" s="656"/>
      <c r="AO139" s="656"/>
      <c r="AP139" s="656"/>
      <c r="AQ139" s="656"/>
      <c r="AR139" s="656"/>
      <c r="AS139" s="656"/>
      <c r="AT139" s="657"/>
      <c r="AU139" s="658"/>
      <c r="AV139" s="659"/>
      <c r="AW139" s="659"/>
      <c r="AX139" s="661"/>
    </row>
    <row r="140" spans="1:51" ht="24.75" customHeight="1" thickBot="1" x14ac:dyDescent="0.2">
      <c r="A140" s="642"/>
      <c r="B140" s="643"/>
      <c r="C140" s="643"/>
      <c r="D140" s="643"/>
      <c r="E140" s="643"/>
      <c r="F140" s="644"/>
      <c r="G140" s="676" t="s">
        <v>18</v>
      </c>
      <c r="H140" s="677"/>
      <c r="I140" s="677"/>
      <c r="J140" s="677"/>
      <c r="K140" s="677"/>
      <c r="L140" s="678"/>
      <c r="M140" s="679"/>
      <c r="N140" s="679"/>
      <c r="O140" s="679"/>
      <c r="P140" s="679"/>
      <c r="Q140" s="679"/>
      <c r="R140" s="679"/>
      <c r="S140" s="679"/>
      <c r="T140" s="679"/>
      <c r="U140" s="679"/>
      <c r="V140" s="679"/>
      <c r="W140" s="679"/>
      <c r="X140" s="680"/>
      <c r="Y140" s="681">
        <f>SUM(Y130:AB139)</f>
        <v>65</v>
      </c>
      <c r="Z140" s="682"/>
      <c r="AA140" s="682"/>
      <c r="AB140" s="683"/>
      <c r="AC140" s="676" t="s">
        <v>18</v>
      </c>
      <c r="AD140" s="677"/>
      <c r="AE140" s="677"/>
      <c r="AF140" s="677"/>
      <c r="AG140" s="677"/>
      <c r="AH140" s="678"/>
      <c r="AI140" s="679"/>
      <c r="AJ140" s="679"/>
      <c r="AK140" s="679"/>
      <c r="AL140" s="679"/>
      <c r="AM140" s="679"/>
      <c r="AN140" s="679"/>
      <c r="AO140" s="679"/>
      <c r="AP140" s="679"/>
      <c r="AQ140" s="679"/>
      <c r="AR140" s="679"/>
      <c r="AS140" s="679"/>
      <c r="AT140" s="680"/>
      <c r="AU140" s="681">
        <f>SUM(AU130:AX139)</f>
        <v>261</v>
      </c>
      <c r="AV140" s="682"/>
      <c r="AW140" s="682"/>
      <c r="AX140" s="684"/>
    </row>
    <row r="141" spans="1:51" ht="24.75" customHeight="1" x14ac:dyDescent="0.15">
      <c r="A141" s="642"/>
      <c r="B141" s="643"/>
      <c r="C141" s="643"/>
      <c r="D141" s="643"/>
      <c r="E141" s="643"/>
      <c r="F141" s="644"/>
      <c r="G141" s="645" t="s">
        <v>603</v>
      </c>
      <c r="H141" s="646"/>
      <c r="I141" s="646"/>
      <c r="J141" s="646"/>
      <c r="K141" s="646"/>
      <c r="L141" s="646"/>
      <c r="M141" s="646"/>
      <c r="N141" s="646"/>
      <c r="O141" s="646"/>
      <c r="P141" s="646"/>
      <c r="Q141" s="646"/>
      <c r="R141" s="646"/>
      <c r="S141" s="646"/>
      <c r="T141" s="646"/>
      <c r="U141" s="646"/>
      <c r="V141" s="646"/>
      <c r="W141" s="646"/>
      <c r="X141" s="646"/>
      <c r="Y141" s="646"/>
      <c r="Z141" s="646"/>
      <c r="AA141" s="646"/>
      <c r="AB141" s="647"/>
      <c r="AC141" s="645" t="s">
        <v>605</v>
      </c>
      <c r="AD141" s="646"/>
      <c r="AE141" s="646"/>
      <c r="AF141" s="646"/>
      <c r="AG141" s="646"/>
      <c r="AH141" s="646"/>
      <c r="AI141" s="646"/>
      <c r="AJ141" s="646"/>
      <c r="AK141" s="646"/>
      <c r="AL141" s="646"/>
      <c r="AM141" s="646"/>
      <c r="AN141" s="646"/>
      <c r="AO141" s="646"/>
      <c r="AP141" s="646"/>
      <c r="AQ141" s="646"/>
      <c r="AR141" s="646"/>
      <c r="AS141" s="646"/>
      <c r="AT141" s="646"/>
      <c r="AU141" s="646"/>
      <c r="AV141" s="646"/>
      <c r="AW141" s="646"/>
      <c r="AX141" s="648"/>
      <c r="AY141">
        <f>COUNTA($G$143,$AC$143)</f>
        <v>2</v>
      </c>
    </row>
    <row r="142" spans="1:51" ht="24.75" customHeight="1" x14ac:dyDescent="0.15">
      <c r="A142" s="642"/>
      <c r="B142" s="643"/>
      <c r="C142" s="643"/>
      <c r="D142" s="643"/>
      <c r="E142" s="643"/>
      <c r="F142" s="644"/>
      <c r="G142" s="115" t="s">
        <v>15</v>
      </c>
      <c r="H142" s="649"/>
      <c r="I142" s="649"/>
      <c r="J142" s="649"/>
      <c r="K142" s="649"/>
      <c r="L142" s="650" t="s">
        <v>16</v>
      </c>
      <c r="M142" s="649"/>
      <c r="N142" s="649"/>
      <c r="O142" s="649"/>
      <c r="P142" s="649"/>
      <c r="Q142" s="649"/>
      <c r="R142" s="649"/>
      <c r="S142" s="649"/>
      <c r="T142" s="649"/>
      <c r="U142" s="649"/>
      <c r="V142" s="649"/>
      <c r="W142" s="649"/>
      <c r="X142" s="651"/>
      <c r="Y142" s="662" t="s">
        <v>17</v>
      </c>
      <c r="Z142" s="663"/>
      <c r="AA142" s="663"/>
      <c r="AB142" s="664"/>
      <c r="AC142" s="115" t="s">
        <v>15</v>
      </c>
      <c r="AD142" s="649"/>
      <c r="AE142" s="649"/>
      <c r="AF142" s="649"/>
      <c r="AG142" s="649"/>
      <c r="AH142" s="650" t="s">
        <v>16</v>
      </c>
      <c r="AI142" s="649"/>
      <c r="AJ142" s="649"/>
      <c r="AK142" s="649"/>
      <c r="AL142" s="649"/>
      <c r="AM142" s="649"/>
      <c r="AN142" s="649"/>
      <c r="AO142" s="649"/>
      <c r="AP142" s="649"/>
      <c r="AQ142" s="649"/>
      <c r="AR142" s="649"/>
      <c r="AS142" s="649"/>
      <c r="AT142" s="651"/>
      <c r="AU142" s="662" t="s">
        <v>17</v>
      </c>
      <c r="AV142" s="663"/>
      <c r="AW142" s="663"/>
      <c r="AX142" s="665"/>
      <c r="AY142">
        <f t="shared" ref="AY142:AY153" si="1">$AY$141</f>
        <v>2</v>
      </c>
    </row>
    <row r="143" spans="1:51" ht="24.75" customHeight="1" x14ac:dyDescent="0.15">
      <c r="A143" s="642"/>
      <c r="B143" s="643"/>
      <c r="C143" s="643"/>
      <c r="D143" s="643"/>
      <c r="E143" s="643"/>
      <c r="F143" s="644"/>
      <c r="G143" s="666" t="s">
        <v>599</v>
      </c>
      <c r="H143" s="667"/>
      <c r="I143" s="667"/>
      <c r="J143" s="667"/>
      <c r="K143" s="668"/>
      <c r="L143" s="669" t="s">
        <v>604</v>
      </c>
      <c r="M143" s="670"/>
      <c r="N143" s="670"/>
      <c r="O143" s="670"/>
      <c r="P143" s="670"/>
      <c r="Q143" s="670"/>
      <c r="R143" s="670"/>
      <c r="S143" s="670"/>
      <c r="T143" s="670"/>
      <c r="U143" s="670"/>
      <c r="V143" s="670"/>
      <c r="W143" s="670"/>
      <c r="X143" s="671"/>
      <c r="Y143" s="672">
        <v>48</v>
      </c>
      <c r="Z143" s="673"/>
      <c r="AA143" s="673"/>
      <c r="AB143" s="674"/>
      <c r="AC143" s="666" t="s">
        <v>599</v>
      </c>
      <c r="AD143" s="667"/>
      <c r="AE143" s="667"/>
      <c r="AF143" s="667"/>
      <c r="AG143" s="668"/>
      <c r="AH143" s="669" t="s">
        <v>606</v>
      </c>
      <c r="AI143" s="670"/>
      <c r="AJ143" s="670"/>
      <c r="AK143" s="670"/>
      <c r="AL143" s="670"/>
      <c r="AM143" s="670"/>
      <c r="AN143" s="670"/>
      <c r="AO143" s="670"/>
      <c r="AP143" s="670"/>
      <c r="AQ143" s="670"/>
      <c r="AR143" s="670"/>
      <c r="AS143" s="670"/>
      <c r="AT143" s="671"/>
      <c r="AU143" s="672">
        <v>24</v>
      </c>
      <c r="AV143" s="673"/>
      <c r="AW143" s="673"/>
      <c r="AX143" s="675"/>
      <c r="AY143">
        <f t="shared" si="1"/>
        <v>2</v>
      </c>
    </row>
    <row r="144" spans="1:51" ht="24.75" customHeight="1" x14ac:dyDescent="0.15">
      <c r="A144" s="642"/>
      <c r="B144" s="643"/>
      <c r="C144" s="643"/>
      <c r="D144" s="643"/>
      <c r="E144" s="643"/>
      <c r="F144" s="644"/>
      <c r="G144" s="652"/>
      <c r="H144" s="653"/>
      <c r="I144" s="653"/>
      <c r="J144" s="653"/>
      <c r="K144" s="654"/>
      <c r="L144" s="655"/>
      <c r="M144" s="656"/>
      <c r="N144" s="656"/>
      <c r="O144" s="656"/>
      <c r="P144" s="656"/>
      <c r="Q144" s="656"/>
      <c r="R144" s="656"/>
      <c r="S144" s="656"/>
      <c r="T144" s="656"/>
      <c r="U144" s="656"/>
      <c r="V144" s="656"/>
      <c r="W144" s="656"/>
      <c r="X144" s="657"/>
      <c r="Y144" s="658"/>
      <c r="Z144" s="659"/>
      <c r="AA144" s="659"/>
      <c r="AB144" s="660"/>
      <c r="AC144" s="652"/>
      <c r="AD144" s="653"/>
      <c r="AE144" s="653"/>
      <c r="AF144" s="653"/>
      <c r="AG144" s="654"/>
      <c r="AH144" s="655"/>
      <c r="AI144" s="656"/>
      <c r="AJ144" s="656"/>
      <c r="AK144" s="656"/>
      <c r="AL144" s="656"/>
      <c r="AM144" s="656"/>
      <c r="AN144" s="656"/>
      <c r="AO144" s="656"/>
      <c r="AP144" s="656"/>
      <c r="AQ144" s="656"/>
      <c r="AR144" s="656"/>
      <c r="AS144" s="656"/>
      <c r="AT144" s="657"/>
      <c r="AU144" s="658"/>
      <c r="AV144" s="659"/>
      <c r="AW144" s="659"/>
      <c r="AX144" s="661"/>
      <c r="AY144">
        <f t="shared" si="1"/>
        <v>2</v>
      </c>
    </row>
    <row r="145" spans="1:51" ht="24.75" customHeight="1" x14ac:dyDescent="0.15">
      <c r="A145" s="642"/>
      <c r="B145" s="643"/>
      <c r="C145" s="643"/>
      <c r="D145" s="643"/>
      <c r="E145" s="643"/>
      <c r="F145" s="644"/>
      <c r="G145" s="652"/>
      <c r="H145" s="653"/>
      <c r="I145" s="653"/>
      <c r="J145" s="653"/>
      <c r="K145" s="654"/>
      <c r="L145" s="655"/>
      <c r="M145" s="656"/>
      <c r="N145" s="656"/>
      <c r="O145" s="656"/>
      <c r="P145" s="656"/>
      <c r="Q145" s="656"/>
      <c r="R145" s="656"/>
      <c r="S145" s="656"/>
      <c r="T145" s="656"/>
      <c r="U145" s="656"/>
      <c r="V145" s="656"/>
      <c r="W145" s="656"/>
      <c r="X145" s="657"/>
      <c r="Y145" s="658"/>
      <c r="Z145" s="659"/>
      <c r="AA145" s="659"/>
      <c r="AB145" s="660"/>
      <c r="AC145" s="652"/>
      <c r="AD145" s="653"/>
      <c r="AE145" s="653"/>
      <c r="AF145" s="653"/>
      <c r="AG145" s="654"/>
      <c r="AH145" s="655"/>
      <c r="AI145" s="656"/>
      <c r="AJ145" s="656"/>
      <c r="AK145" s="656"/>
      <c r="AL145" s="656"/>
      <c r="AM145" s="656"/>
      <c r="AN145" s="656"/>
      <c r="AO145" s="656"/>
      <c r="AP145" s="656"/>
      <c r="AQ145" s="656"/>
      <c r="AR145" s="656"/>
      <c r="AS145" s="656"/>
      <c r="AT145" s="657"/>
      <c r="AU145" s="658"/>
      <c r="AV145" s="659"/>
      <c r="AW145" s="659"/>
      <c r="AX145" s="661"/>
      <c r="AY145">
        <f t="shared" si="1"/>
        <v>2</v>
      </c>
    </row>
    <row r="146" spans="1:51" ht="24.75" customHeight="1" x14ac:dyDescent="0.15">
      <c r="A146" s="642"/>
      <c r="B146" s="643"/>
      <c r="C146" s="643"/>
      <c r="D146" s="643"/>
      <c r="E146" s="643"/>
      <c r="F146" s="644"/>
      <c r="G146" s="652"/>
      <c r="H146" s="653"/>
      <c r="I146" s="653"/>
      <c r="J146" s="653"/>
      <c r="K146" s="654"/>
      <c r="L146" s="655"/>
      <c r="M146" s="656"/>
      <c r="N146" s="656"/>
      <c r="O146" s="656"/>
      <c r="P146" s="656"/>
      <c r="Q146" s="656"/>
      <c r="R146" s="656"/>
      <c r="S146" s="656"/>
      <c r="T146" s="656"/>
      <c r="U146" s="656"/>
      <c r="V146" s="656"/>
      <c r="W146" s="656"/>
      <c r="X146" s="657"/>
      <c r="Y146" s="658"/>
      <c r="Z146" s="659"/>
      <c r="AA146" s="659"/>
      <c r="AB146" s="660"/>
      <c r="AC146" s="652"/>
      <c r="AD146" s="653"/>
      <c r="AE146" s="653"/>
      <c r="AF146" s="653"/>
      <c r="AG146" s="654"/>
      <c r="AH146" s="655"/>
      <c r="AI146" s="656"/>
      <c r="AJ146" s="656"/>
      <c r="AK146" s="656"/>
      <c r="AL146" s="656"/>
      <c r="AM146" s="656"/>
      <c r="AN146" s="656"/>
      <c r="AO146" s="656"/>
      <c r="AP146" s="656"/>
      <c r="AQ146" s="656"/>
      <c r="AR146" s="656"/>
      <c r="AS146" s="656"/>
      <c r="AT146" s="657"/>
      <c r="AU146" s="658"/>
      <c r="AV146" s="659"/>
      <c r="AW146" s="659"/>
      <c r="AX146" s="661"/>
      <c r="AY146">
        <f t="shared" si="1"/>
        <v>2</v>
      </c>
    </row>
    <row r="147" spans="1:51" ht="24.75" customHeight="1" x14ac:dyDescent="0.15">
      <c r="A147" s="642"/>
      <c r="B147" s="643"/>
      <c r="C147" s="643"/>
      <c r="D147" s="643"/>
      <c r="E147" s="643"/>
      <c r="F147" s="644"/>
      <c r="G147" s="652"/>
      <c r="H147" s="653"/>
      <c r="I147" s="653"/>
      <c r="J147" s="653"/>
      <c r="K147" s="654"/>
      <c r="L147" s="655"/>
      <c r="M147" s="656"/>
      <c r="N147" s="656"/>
      <c r="O147" s="656"/>
      <c r="P147" s="656"/>
      <c r="Q147" s="656"/>
      <c r="R147" s="656"/>
      <c r="S147" s="656"/>
      <c r="T147" s="656"/>
      <c r="U147" s="656"/>
      <c r="V147" s="656"/>
      <c r="W147" s="656"/>
      <c r="X147" s="657"/>
      <c r="Y147" s="658"/>
      <c r="Z147" s="659"/>
      <c r="AA147" s="659"/>
      <c r="AB147" s="660"/>
      <c r="AC147" s="652"/>
      <c r="AD147" s="653"/>
      <c r="AE147" s="653"/>
      <c r="AF147" s="653"/>
      <c r="AG147" s="654"/>
      <c r="AH147" s="655"/>
      <c r="AI147" s="656"/>
      <c r="AJ147" s="656"/>
      <c r="AK147" s="656"/>
      <c r="AL147" s="656"/>
      <c r="AM147" s="656"/>
      <c r="AN147" s="656"/>
      <c r="AO147" s="656"/>
      <c r="AP147" s="656"/>
      <c r="AQ147" s="656"/>
      <c r="AR147" s="656"/>
      <c r="AS147" s="656"/>
      <c r="AT147" s="657"/>
      <c r="AU147" s="658"/>
      <c r="AV147" s="659"/>
      <c r="AW147" s="659"/>
      <c r="AX147" s="661"/>
      <c r="AY147">
        <f t="shared" si="1"/>
        <v>2</v>
      </c>
    </row>
    <row r="148" spans="1:51" ht="24.75" customHeight="1" x14ac:dyDescent="0.15">
      <c r="A148" s="642"/>
      <c r="B148" s="643"/>
      <c r="C148" s="643"/>
      <c r="D148" s="643"/>
      <c r="E148" s="643"/>
      <c r="F148" s="644"/>
      <c r="G148" s="652"/>
      <c r="H148" s="653"/>
      <c r="I148" s="653"/>
      <c r="J148" s="653"/>
      <c r="K148" s="654"/>
      <c r="L148" s="655"/>
      <c r="M148" s="656"/>
      <c r="N148" s="656"/>
      <c r="O148" s="656"/>
      <c r="P148" s="656"/>
      <c r="Q148" s="656"/>
      <c r="R148" s="656"/>
      <c r="S148" s="656"/>
      <c r="T148" s="656"/>
      <c r="U148" s="656"/>
      <c r="V148" s="656"/>
      <c r="W148" s="656"/>
      <c r="X148" s="657"/>
      <c r="Y148" s="658"/>
      <c r="Z148" s="659"/>
      <c r="AA148" s="659"/>
      <c r="AB148" s="660"/>
      <c r="AC148" s="652"/>
      <c r="AD148" s="653"/>
      <c r="AE148" s="653"/>
      <c r="AF148" s="653"/>
      <c r="AG148" s="654"/>
      <c r="AH148" s="655"/>
      <c r="AI148" s="656"/>
      <c r="AJ148" s="656"/>
      <c r="AK148" s="656"/>
      <c r="AL148" s="656"/>
      <c r="AM148" s="656"/>
      <c r="AN148" s="656"/>
      <c r="AO148" s="656"/>
      <c r="AP148" s="656"/>
      <c r="AQ148" s="656"/>
      <c r="AR148" s="656"/>
      <c r="AS148" s="656"/>
      <c r="AT148" s="657"/>
      <c r="AU148" s="658"/>
      <c r="AV148" s="659"/>
      <c r="AW148" s="659"/>
      <c r="AX148" s="661"/>
      <c r="AY148">
        <f t="shared" si="1"/>
        <v>2</v>
      </c>
    </row>
    <row r="149" spans="1:51" ht="24.75" customHeight="1" x14ac:dyDescent="0.15">
      <c r="A149" s="642"/>
      <c r="B149" s="643"/>
      <c r="C149" s="643"/>
      <c r="D149" s="643"/>
      <c r="E149" s="643"/>
      <c r="F149" s="644"/>
      <c r="G149" s="652"/>
      <c r="H149" s="653"/>
      <c r="I149" s="653"/>
      <c r="J149" s="653"/>
      <c r="K149" s="654"/>
      <c r="L149" s="655"/>
      <c r="M149" s="656"/>
      <c r="N149" s="656"/>
      <c r="O149" s="656"/>
      <c r="P149" s="656"/>
      <c r="Q149" s="656"/>
      <c r="R149" s="656"/>
      <c r="S149" s="656"/>
      <c r="T149" s="656"/>
      <c r="U149" s="656"/>
      <c r="V149" s="656"/>
      <c r="W149" s="656"/>
      <c r="X149" s="657"/>
      <c r="Y149" s="658"/>
      <c r="Z149" s="659"/>
      <c r="AA149" s="659"/>
      <c r="AB149" s="660"/>
      <c r="AC149" s="652"/>
      <c r="AD149" s="653"/>
      <c r="AE149" s="653"/>
      <c r="AF149" s="653"/>
      <c r="AG149" s="654"/>
      <c r="AH149" s="655"/>
      <c r="AI149" s="656"/>
      <c r="AJ149" s="656"/>
      <c r="AK149" s="656"/>
      <c r="AL149" s="656"/>
      <c r="AM149" s="656"/>
      <c r="AN149" s="656"/>
      <c r="AO149" s="656"/>
      <c r="AP149" s="656"/>
      <c r="AQ149" s="656"/>
      <c r="AR149" s="656"/>
      <c r="AS149" s="656"/>
      <c r="AT149" s="657"/>
      <c r="AU149" s="658"/>
      <c r="AV149" s="659"/>
      <c r="AW149" s="659"/>
      <c r="AX149" s="661"/>
      <c r="AY149">
        <f t="shared" si="1"/>
        <v>2</v>
      </c>
    </row>
    <row r="150" spans="1:51" ht="24.75" customHeight="1" x14ac:dyDescent="0.15">
      <c r="A150" s="642"/>
      <c r="B150" s="643"/>
      <c r="C150" s="643"/>
      <c r="D150" s="643"/>
      <c r="E150" s="643"/>
      <c r="F150" s="644"/>
      <c r="G150" s="652"/>
      <c r="H150" s="653"/>
      <c r="I150" s="653"/>
      <c r="J150" s="653"/>
      <c r="K150" s="654"/>
      <c r="L150" s="655"/>
      <c r="M150" s="656"/>
      <c r="N150" s="656"/>
      <c r="O150" s="656"/>
      <c r="P150" s="656"/>
      <c r="Q150" s="656"/>
      <c r="R150" s="656"/>
      <c r="S150" s="656"/>
      <c r="T150" s="656"/>
      <c r="U150" s="656"/>
      <c r="V150" s="656"/>
      <c r="W150" s="656"/>
      <c r="X150" s="657"/>
      <c r="Y150" s="658"/>
      <c r="Z150" s="659"/>
      <c r="AA150" s="659"/>
      <c r="AB150" s="660"/>
      <c r="AC150" s="652"/>
      <c r="AD150" s="653"/>
      <c r="AE150" s="653"/>
      <c r="AF150" s="653"/>
      <c r="AG150" s="654"/>
      <c r="AH150" s="655"/>
      <c r="AI150" s="656"/>
      <c r="AJ150" s="656"/>
      <c r="AK150" s="656"/>
      <c r="AL150" s="656"/>
      <c r="AM150" s="656"/>
      <c r="AN150" s="656"/>
      <c r="AO150" s="656"/>
      <c r="AP150" s="656"/>
      <c r="AQ150" s="656"/>
      <c r="AR150" s="656"/>
      <c r="AS150" s="656"/>
      <c r="AT150" s="657"/>
      <c r="AU150" s="658"/>
      <c r="AV150" s="659"/>
      <c r="AW150" s="659"/>
      <c r="AX150" s="661"/>
      <c r="AY150">
        <f t="shared" si="1"/>
        <v>2</v>
      </c>
    </row>
    <row r="151" spans="1:51" ht="24.75" customHeight="1" x14ac:dyDescent="0.15">
      <c r="A151" s="642"/>
      <c r="B151" s="643"/>
      <c r="C151" s="643"/>
      <c r="D151" s="643"/>
      <c r="E151" s="643"/>
      <c r="F151" s="644"/>
      <c r="G151" s="652"/>
      <c r="H151" s="653"/>
      <c r="I151" s="653"/>
      <c r="J151" s="653"/>
      <c r="K151" s="654"/>
      <c r="L151" s="655"/>
      <c r="M151" s="656"/>
      <c r="N151" s="656"/>
      <c r="O151" s="656"/>
      <c r="P151" s="656"/>
      <c r="Q151" s="656"/>
      <c r="R151" s="656"/>
      <c r="S151" s="656"/>
      <c r="T151" s="656"/>
      <c r="U151" s="656"/>
      <c r="V151" s="656"/>
      <c r="W151" s="656"/>
      <c r="X151" s="657"/>
      <c r="Y151" s="658"/>
      <c r="Z151" s="659"/>
      <c r="AA151" s="659"/>
      <c r="AB151" s="660"/>
      <c r="AC151" s="652"/>
      <c r="AD151" s="653"/>
      <c r="AE151" s="653"/>
      <c r="AF151" s="653"/>
      <c r="AG151" s="654"/>
      <c r="AH151" s="655"/>
      <c r="AI151" s="656"/>
      <c r="AJ151" s="656"/>
      <c r="AK151" s="656"/>
      <c r="AL151" s="656"/>
      <c r="AM151" s="656"/>
      <c r="AN151" s="656"/>
      <c r="AO151" s="656"/>
      <c r="AP151" s="656"/>
      <c r="AQ151" s="656"/>
      <c r="AR151" s="656"/>
      <c r="AS151" s="656"/>
      <c r="AT151" s="657"/>
      <c r="AU151" s="658"/>
      <c r="AV151" s="659"/>
      <c r="AW151" s="659"/>
      <c r="AX151" s="661"/>
      <c r="AY151">
        <f t="shared" si="1"/>
        <v>2</v>
      </c>
    </row>
    <row r="152" spans="1:51" ht="24.75" customHeight="1" x14ac:dyDescent="0.15">
      <c r="A152" s="642"/>
      <c r="B152" s="643"/>
      <c r="C152" s="643"/>
      <c r="D152" s="643"/>
      <c r="E152" s="643"/>
      <c r="F152" s="644"/>
      <c r="G152" s="652"/>
      <c r="H152" s="653"/>
      <c r="I152" s="653"/>
      <c r="J152" s="653"/>
      <c r="K152" s="654"/>
      <c r="L152" s="655"/>
      <c r="M152" s="656"/>
      <c r="N152" s="656"/>
      <c r="O152" s="656"/>
      <c r="P152" s="656"/>
      <c r="Q152" s="656"/>
      <c r="R152" s="656"/>
      <c r="S152" s="656"/>
      <c r="T152" s="656"/>
      <c r="U152" s="656"/>
      <c r="V152" s="656"/>
      <c r="W152" s="656"/>
      <c r="X152" s="657"/>
      <c r="Y152" s="658"/>
      <c r="Z152" s="659"/>
      <c r="AA152" s="659"/>
      <c r="AB152" s="660"/>
      <c r="AC152" s="652"/>
      <c r="AD152" s="653"/>
      <c r="AE152" s="653"/>
      <c r="AF152" s="653"/>
      <c r="AG152" s="654"/>
      <c r="AH152" s="655"/>
      <c r="AI152" s="656"/>
      <c r="AJ152" s="656"/>
      <c r="AK152" s="656"/>
      <c r="AL152" s="656"/>
      <c r="AM152" s="656"/>
      <c r="AN152" s="656"/>
      <c r="AO152" s="656"/>
      <c r="AP152" s="656"/>
      <c r="AQ152" s="656"/>
      <c r="AR152" s="656"/>
      <c r="AS152" s="656"/>
      <c r="AT152" s="657"/>
      <c r="AU152" s="658"/>
      <c r="AV152" s="659"/>
      <c r="AW152" s="659"/>
      <c r="AX152" s="661"/>
      <c r="AY152">
        <f t="shared" si="1"/>
        <v>2</v>
      </c>
    </row>
    <row r="153" spans="1:51" ht="24.75" customHeight="1" thickBot="1" x14ac:dyDescent="0.2">
      <c r="A153" s="642"/>
      <c r="B153" s="643"/>
      <c r="C153" s="643"/>
      <c r="D153" s="643"/>
      <c r="E153" s="643"/>
      <c r="F153" s="644"/>
      <c r="G153" s="676" t="s">
        <v>18</v>
      </c>
      <c r="H153" s="677"/>
      <c r="I153" s="677"/>
      <c r="J153" s="677"/>
      <c r="K153" s="677"/>
      <c r="L153" s="678"/>
      <c r="M153" s="679"/>
      <c r="N153" s="679"/>
      <c r="O153" s="679"/>
      <c r="P153" s="679"/>
      <c r="Q153" s="679"/>
      <c r="R153" s="679"/>
      <c r="S153" s="679"/>
      <c r="T153" s="679"/>
      <c r="U153" s="679"/>
      <c r="V153" s="679"/>
      <c r="W153" s="679"/>
      <c r="X153" s="680"/>
      <c r="Y153" s="681">
        <f>SUM(Y143:AB152)</f>
        <v>48</v>
      </c>
      <c r="Z153" s="682"/>
      <c r="AA153" s="682"/>
      <c r="AB153" s="683"/>
      <c r="AC153" s="676" t="s">
        <v>18</v>
      </c>
      <c r="AD153" s="677"/>
      <c r="AE153" s="677"/>
      <c r="AF153" s="677"/>
      <c r="AG153" s="677"/>
      <c r="AH153" s="678"/>
      <c r="AI153" s="679"/>
      <c r="AJ153" s="679"/>
      <c r="AK153" s="679"/>
      <c r="AL153" s="679"/>
      <c r="AM153" s="679"/>
      <c r="AN153" s="679"/>
      <c r="AO153" s="679"/>
      <c r="AP153" s="679"/>
      <c r="AQ153" s="679"/>
      <c r="AR153" s="679"/>
      <c r="AS153" s="679"/>
      <c r="AT153" s="680"/>
      <c r="AU153" s="681">
        <f>SUM(AU143:AX152)</f>
        <v>24</v>
      </c>
      <c r="AV153" s="682"/>
      <c r="AW153" s="682"/>
      <c r="AX153" s="684"/>
      <c r="AY153">
        <f t="shared" si="1"/>
        <v>2</v>
      </c>
    </row>
    <row r="154" spans="1:51" ht="24.75" customHeight="1" x14ac:dyDescent="0.15">
      <c r="A154" s="642"/>
      <c r="B154" s="643"/>
      <c r="C154" s="643"/>
      <c r="D154" s="643"/>
      <c r="E154" s="643"/>
      <c r="F154" s="644"/>
      <c r="G154" s="645" t="s">
        <v>607</v>
      </c>
      <c r="H154" s="646"/>
      <c r="I154" s="646"/>
      <c r="J154" s="646"/>
      <c r="K154" s="646"/>
      <c r="L154" s="646"/>
      <c r="M154" s="646"/>
      <c r="N154" s="646"/>
      <c r="O154" s="646"/>
      <c r="P154" s="646"/>
      <c r="Q154" s="646"/>
      <c r="R154" s="646"/>
      <c r="S154" s="646"/>
      <c r="T154" s="646"/>
      <c r="U154" s="646"/>
      <c r="V154" s="646"/>
      <c r="W154" s="646"/>
      <c r="X154" s="646"/>
      <c r="Y154" s="646"/>
      <c r="Z154" s="646"/>
      <c r="AA154" s="646"/>
      <c r="AB154" s="647"/>
      <c r="AC154" s="645" t="s">
        <v>609</v>
      </c>
      <c r="AD154" s="646"/>
      <c r="AE154" s="646"/>
      <c r="AF154" s="646"/>
      <c r="AG154" s="646"/>
      <c r="AH154" s="646"/>
      <c r="AI154" s="646"/>
      <c r="AJ154" s="646"/>
      <c r="AK154" s="646"/>
      <c r="AL154" s="646"/>
      <c r="AM154" s="646"/>
      <c r="AN154" s="646"/>
      <c r="AO154" s="646"/>
      <c r="AP154" s="646"/>
      <c r="AQ154" s="646"/>
      <c r="AR154" s="646"/>
      <c r="AS154" s="646"/>
      <c r="AT154" s="646"/>
      <c r="AU154" s="646"/>
      <c r="AV154" s="646"/>
      <c r="AW154" s="646"/>
      <c r="AX154" s="648"/>
      <c r="AY154">
        <f>COUNTA($G$156,$AC$156)</f>
        <v>2</v>
      </c>
    </row>
    <row r="155" spans="1:51" ht="24.75" customHeight="1" x14ac:dyDescent="0.15">
      <c r="A155" s="642"/>
      <c r="B155" s="643"/>
      <c r="C155" s="643"/>
      <c r="D155" s="643"/>
      <c r="E155" s="643"/>
      <c r="F155" s="644"/>
      <c r="G155" s="115" t="s">
        <v>15</v>
      </c>
      <c r="H155" s="649"/>
      <c r="I155" s="649"/>
      <c r="J155" s="649"/>
      <c r="K155" s="649"/>
      <c r="L155" s="650" t="s">
        <v>16</v>
      </c>
      <c r="M155" s="649"/>
      <c r="N155" s="649"/>
      <c r="O155" s="649"/>
      <c r="P155" s="649"/>
      <c r="Q155" s="649"/>
      <c r="R155" s="649"/>
      <c r="S155" s="649"/>
      <c r="T155" s="649"/>
      <c r="U155" s="649"/>
      <c r="V155" s="649"/>
      <c r="W155" s="649"/>
      <c r="X155" s="651"/>
      <c r="Y155" s="662" t="s">
        <v>17</v>
      </c>
      <c r="Z155" s="663"/>
      <c r="AA155" s="663"/>
      <c r="AB155" s="664"/>
      <c r="AC155" s="115" t="s">
        <v>15</v>
      </c>
      <c r="AD155" s="649"/>
      <c r="AE155" s="649"/>
      <c r="AF155" s="649"/>
      <c r="AG155" s="649"/>
      <c r="AH155" s="650" t="s">
        <v>16</v>
      </c>
      <c r="AI155" s="649"/>
      <c r="AJ155" s="649"/>
      <c r="AK155" s="649"/>
      <c r="AL155" s="649"/>
      <c r="AM155" s="649"/>
      <c r="AN155" s="649"/>
      <c r="AO155" s="649"/>
      <c r="AP155" s="649"/>
      <c r="AQ155" s="649"/>
      <c r="AR155" s="649"/>
      <c r="AS155" s="649"/>
      <c r="AT155" s="651"/>
      <c r="AU155" s="662" t="s">
        <v>17</v>
      </c>
      <c r="AV155" s="663"/>
      <c r="AW155" s="663"/>
      <c r="AX155" s="665"/>
      <c r="AY155">
        <f t="shared" ref="AY155:AY161" si="2">$AY$154</f>
        <v>2</v>
      </c>
    </row>
    <row r="156" spans="1:51" ht="24.75" customHeight="1" x14ac:dyDescent="0.15">
      <c r="A156" s="642"/>
      <c r="B156" s="643"/>
      <c r="C156" s="643"/>
      <c r="D156" s="643"/>
      <c r="E156" s="643"/>
      <c r="F156" s="644"/>
      <c r="G156" s="666" t="s">
        <v>599</v>
      </c>
      <c r="H156" s="667"/>
      <c r="I156" s="667"/>
      <c r="J156" s="667"/>
      <c r="K156" s="668"/>
      <c r="L156" s="669" t="s">
        <v>608</v>
      </c>
      <c r="M156" s="670"/>
      <c r="N156" s="670"/>
      <c r="O156" s="670"/>
      <c r="P156" s="670"/>
      <c r="Q156" s="670"/>
      <c r="R156" s="670"/>
      <c r="S156" s="670"/>
      <c r="T156" s="670"/>
      <c r="U156" s="670"/>
      <c r="V156" s="670"/>
      <c r="W156" s="670"/>
      <c r="X156" s="671"/>
      <c r="Y156" s="672">
        <v>76</v>
      </c>
      <c r="Z156" s="673"/>
      <c r="AA156" s="673"/>
      <c r="AB156" s="674"/>
      <c r="AC156" s="666" t="s">
        <v>599</v>
      </c>
      <c r="AD156" s="667"/>
      <c r="AE156" s="667"/>
      <c r="AF156" s="667"/>
      <c r="AG156" s="668"/>
      <c r="AH156" s="669" t="s">
        <v>610</v>
      </c>
      <c r="AI156" s="670"/>
      <c r="AJ156" s="670"/>
      <c r="AK156" s="670"/>
      <c r="AL156" s="670"/>
      <c r="AM156" s="670"/>
      <c r="AN156" s="670"/>
      <c r="AO156" s="670"/>
      <c r="AP156" s="670"/>
      <c r="AQ156" s="670"/>
      <c r="AR156" s="670"/>
      <c r="AS156" s="670"/>
      <c r="AT156" s="671"/>
      <c r="AU156" s="672">
        <v>44</v>
      </c>
      <c r="AV156" s="673"/>
      <c r="AW156" s="673"/>
      <c r="AX156" s="675"/>
      <c r="AY156">
        <f t="shared" si="2"/>
        <v>2</v>
      </c>
    </row>
    <row r="157" spans="1:51" ht="24.75" customHeight="1" x14ac:dyDescent="0.15">
      <c r="A157" s="642"/>
      <c r="B157" s="643"/>
      <c r="C157" s="643"/>
      <c r="D157" s="643"/>
      <c r="E157" s="643"/>
      <c r="F157" s="644"/>
      <c r="G157" s="652"/>
      <c r="H157" s="653"/>
      <c r="I157" s="653"/>
      <c r="J157" s="653"/>
      <c r="K157" s="654"/>
      <c r="L157" s="655"/>
      <c r="M157" s="656"/>
      <c r="N157" s="656"/>
      <c r="O157" s="656"/>
      <c r="P157" s="656"/>
      <c r="Q157" s="656"/>
      <c r="R157" s="656"/>
      <c r="S157" s="656"/>
      <c r="T157" s="656"/>
      <c r="U157" s="656"/>
      <c r="V157" s="656"/>
      <c r="W157" s="656"/>
      <c r="X157" s="657"/>
      <c r="Y157" s="658"/>
      <c r="Z157" s="659"/>
      <c r="AA157" s="659"/>
      <c r="AB157" s="660"/>
      <c r="AC157" s="652"/>
      <c r="AD157" s="653"/>
      <c r="AE157" s="653"/>
      <c r="AF157" s="653"/>
      <c r="AG157" s="654"/>
      <c r="AH157" s="655"/>
      <c r="AI157" s="656"/>
      <c r="AJ157" s="656"/>
      <c r="AK157" s="656"/>
      <c r="AL157" s="656"/>
      <c r="AM157" s="656"/>
      <c r="AN157" s="656"/>
      <c r="AO157" s="656"/>
      <c r="AP157" s="656"/>
      <c r="AQ157" s="656"/>
      <c r="AR157" s="656"/>
      <c r="AS157" s="656"/>
      <c r="AT157" s="657"/>
      <c r="AU157" s="658"/>
      <c r="AV157" s="659"/>
      <c r="AW157" s="659"/>
      <c r="AX157" s="661"/>
      <c r="AY157">
        <f t="shared" si="2"/>
        <v>2</v>
      </c>
    </row>
    <row r="158" spans="1:51" ht="24.75" customHeight="1" x14ac:dyDescent="0.15">
      <c r="A158" s="642"/>
      <c r="B158" s="643"/>
      <c r="C158" s="643"/>
      <c r="D158" s="643"/>
      <c r="E158" s="643"/>
      <c r="F158" s="644"/>
      <c r="G158" s="652"/>
      <c r="H158" s="653"/>
      <c r="I158" s="653"/>
      <c r="J158" s="653"/>
      <c r="K158" s="654"/>
      <c r="L158" s="655"/>
      <c r="M158" s="656"/>
      <c r="N158" s="656"/>
      <c r="O158" s="656"/>
      <c r="P158" s="656"/>
      <c r="Q158" s="656"/>
      <c r="R158" s="656"/>
      <c r="S158" s="656"/>
      <c r="T158" s="656"/>
      <c r="U158" s="656"/>
      <c r="V158" s="656"/>
      <c r="W158" s="656"/>
      <c r="X158" s="657"/>
      <c r="Y158" s="658"/>
      <c r="Z158" s="659"/>
      <c r="AA158" s="659"/>
      <c r="AB158" s="660"/>
      <c r="AC158" s="652"/>
      <c r="AD158" s="653"/>
      <c r="AE158" s="653"/>
      <c r="AF158" s="653"/>
      <c r="AG158" s="654"/>
      <c r="AH158" s="655"/>
      <c r="AI158" s="656"/>
      <c r="AJ158" s="656"/>
      <c r="AK158" s="656"/>
      <c r="AL158" s="656"/>
      <c r="AM158" s="656"/>
      <c r="AN158" s="656"/>
      <c r="AO158" s="656"/>
      <c r="AP158" s="656"/>
      <c r="AQ158" s="656"/>
      <c r="AR158" s="656"/>
      <c r="AS158" s="656"/>
      <c r="AT158" s="657"/>
      <c r="AU158" s="658"/>
      <c r="AV158" s="659"/>
      <c r="AW158" s="659"/>
      <c r="AX158" s="661"/>
      <c r="AY158">
        <f t="shared" si="2"/>
        <v>2</v>
      </c>
    </row>
    <row r="159" spans="1:51" ht="24.75" customHeight="1" x14ac:dyDescent="0.15">
      <c r="A159" s="642"/>
      <c r="B159" s="643"/>
      <c r="C159" s="643"/>
      <c r="D159" s="643"/>
      <c r="E159" s="643"/>
      <c r="F159" s="644"/>
      <c r="G159" s="652"/>
      <c r="H159" s="653"/>
      <c r="I159" s="653"/>
      <c r="J159" s="653"/>
      <c r="K159" s="654"/>
      <c r="L159" s="655"/>
      <c r="M159" s="656"/>
      <c r="N159" s="656"/>
      <c r="O159" s="656"/>
      <c r="P159" s="656"/>
      <c r="Q159" s="656"/>
      <c r="R159" s="656"/>
      <c r="S159" s="656"/>
      <c r="T159" s="656"/>
      <c r="U159" s="656"/>
      <c r="V159" s="656"/>
      <c r="W159" s="656"/>
      <c r="X159" s="657"/>
      <c r="Y159" s="658"/>
      <c r="Z159" s="659"/>
      <c r="AA159" s="659"/>
      <c r="AB159" s="660"/>
      <c r="AC159" s="652"/>
      <c r="AD159" s="653"/>
      <c r="AE159" s="653"/>
      <c r="AF159" s="653"/>
      <c r="AG159" s="654"/>
      <c r="AH159" s="655"/>
      <c r="AI159" s="656"/>
      <c r="AJ159" s="656"/>
      <c r="AK159" s="656"/>
      <c r="AL159" s="656"/>
      <c r="AM159" s="656"/>
      <c r="AN159" s="656"/>
      <c r="AO159" s="656"/>
      <c r="AP159" s="656"/>
      <c r="AQ159" s="656"/>
      <c r="AR159" s="656"/>
      <c r="AS159" s="656"/>
      <c r="AT159" s="657"/>
      <c r="AU159" s="658"/>
      <c r="AV159" s="659"/>
      <c r="AW159" s="659"/>
      <c r="AX159" s="661"/>
      <c r="AY159">
        <f t="shared" si="2"/>
        <v>2</v>
      </c>
    </row>
    <row r="160" spans="1:51" ht="24.75" customHeight="1" x14ac:dyDescent="0.15">
      <c r="A160" s="642"/>
      <c r="B160" s="643"/>
      <c r="C160" s="643"/>
      <c r="D160" s="643"/>
      <c r="E160" s="643"/>
      <c r="F160" s="644"/>
      <c r="G160" s="652"/>
      <c r="H160" s="653"/>
      <c r="I160" s="653"/>
      <c r="J160" s="653"/>
      <c r="K160" s="654"/>
      <c r="L160" s="655"/>
      <c r="M160" s="656"/>
      <c r="N160" s="656"/>
      <c r="O160" s="656"/>
      <c r="P160" s="656"/>
      <c r="Q160" s="656"/>
      <c r="R160" s="656"/>
      <c r="S160" s="656"/>
      <c r="T160" s="656"/>
      <c r="U160" s="656"/>
      <c r="V160" s="656"/>
      <c r="W160" s="656"/>
      <c r="X160" s="657"/>
      <c r="Y160" s="658"/>
      <c r="Z160" s="659"/>
      <c r="AA160" s="659"/>
      <c r="AB160" s="660"/>
      <c r="AC160" s="652"/>
      <c r="AD160" s="653"/>
      <c r="AE160" s="653"/>
      <c r="AF160" s="653"/>
      <c r="AG160" s="654"/>
      <c r="AH160" s="655"/>
      <c r="AI160" s="656"/>
      <c r="AJ160" s="656"/>
      <c r="AK160" s="656"/>
      <c r="AL160" s="656"/>
      <c r="AM160" s="656"/>
      <c r="AN160" s="656"/>
      <c r="AO160" s="656"/>
      <c r="AP160" s="656"/>
      <c r="AQ160" s="656"/>
      <c r="AR160" s="656"/>
      <c r="AS160" s="656"/>
      <c r="AT160" s="657"/>
      <c r="AU160" s="658"/>
      <c r="AV160" s="659"/>
      <c r="AW160" s="659"/>
      <c r="AX160" s="661"/>
      <c r="AY160">
        <f t="shared" si="2"/>
        <v>2</v>
      </c>
    </row>
    <row r="161" spans="1:51" ht="24.75" customHeight="1" x14ac:dyDescent="0.15">
      <c r="A161" s="642"/>
      <c r="B161" s="643"/>
      <c r="C161" s="643"/>
      <c r="D161" s="643"/>
      <c r="E161" s="643"/>
      <c r="F161" s="644"/>
      <c r="G161" s="652"/>
      <c r="H161" s="653"/>
      <c r="I161" s="653"/>
      <c r="J161" s="653"/>
      <c r="K161" s="654"/>
      <c r="L161" s="655"/>
      <c r="M161" s="656"/>
      <c r="N161" s="656"/>
      <c r="O161" s="656"/>
      <c r="P161" s="656"/>
      <c r="Q161" s="656"/>
      <c r="R161" s="656"/>
      <c r="S161" s="656"/>
      <c r="T161" s="656"/>
      <c r="U161" s="656"/>
      <c r="V161" s="656"/>
      <c r="W161" s="656"/>
      <c r="X161" s="657"/>
      <c r="Y161" s="658"/>
      <c r="Z161" s="659"/>
      <c r="AA161" s="659"/>
      <c r="AB161" s="660"/>
      <c r="AC161" s="652"/>
      <c r="AD161" s="653"/>
      <c r="AE161" s="653"/>
      <c r="AF161" s="653"/>
      <c r="AG161" s="654"/>
      <c r="AH161" s="655"/>
      <c r="AI161" s="656"/>
      <c r="AJ161" s="656"/>
      <c r="AK161" s="656"/>
      <c r="AL161" s="656"/>
      <c r="AM161" s="656"/>
      <c r="AN161" s="656"/>
      <c r="AO161" s="656"/>
      <c r="AP161" s="656"/>
      <c r="AQ161" s="656"/>
      <c r="AR161" s="656"/>
      <c r="AS161" s="656"/>
      <c r="AT161" s="657"/>
      <c r="AU161" s="658"/>
      <c r="AV161" s="659"/>
      <c r="AW161" s="659"/>
      <c r="AX161" s="661"/>
      <c r="AY161">
        <f t="shared" si="2"/>
        <v>2</v>
      </c>
    </row>
    <row r="162" spans="1:51" ht="24.75" customHeight="1" x14ac:dyDescent="0.15">
      <c r="A162" s="642"/>
      <c r="B162" s="643"/>
      <c r="C162" s="643"/>
      <c r="D162" s="643"/>
      <c r="E162" s="643"/>
      <c r="F162" s="644"/>
      <c r="G162" s="652"/>
      <c r="H162" s="653"/>
      <c r="I162" s="653"/>
      <c r="J162" s="653"/>
      <c r="K162" s="654"/>
      <c r="L162" s="655"/>
      <c r="M162" s="656"/>
      <c r="N162" s="656"/>
      <c r="O162" s="656"/>
      <c r="P162" s="656"/>
      <c r="Q162" s="656"/>
      <c r="R162" s="656"/>
      <c r="S162" s="656"/>
      <c r="T162" s="656"/>
      <c r="U162" s="656"/>
      <c r="V162" s="656"/>
      <c r="W162" s="656"/>
      <c r="X162" s="657"/>
      <c r="Y162" s="658"/>
      <c r="Z162" s="659"/>
      <c r="AA162" s="659"/>
      <c r="AB162" s="660"/>
      <c r="AC162" s="652"/>
      <c r="AD162" s="653"/>
      <c r="AE162" s="653"/>
      <c r="AF162" s="653"/>
      <c r="AG162" s="654"/>
      <c r="AH162" s="655"/>
      <c r="AI162" s="656"/>
      <c r="AJ162" s="656"/>
      <c r="AK162" s="656"/>
      <c r="AL162" s="656"/>
      <c r="AM162" s="656"/>
      <c r="AN162" s="656"/>
      <c r="AO162" s="656"/>
      <c r="AP162" s="656"/>
      <c r="AQ162" s="656"/>
      <c r="AR162" s="656"/>
      <c r="AS162" s="656"/>
      <c r="AT162" s="657"/>
      <c r="AU162" s="658"/>
      <c r="AV162" s="659"/>
      <c r="AW162" s="659"/>
      <c r="AX162" s="661"/>
      <c r="AY162">
        <f t="shared" ref="AY162:AY166" si="3">$AY$154</f>
        <v>2</v>
      </c>
    </row>
    <row r="163" spans="1:51" ht="24.75" customHeight="1" x14ac:dyDescent="0.15">
      <c r="A163" s="642"/>
      <c r="B163" s="643"/>
      <c r="C163" s="643"/>
      <c r="D163" s="643"/>
      <c r="E163" s="643"/>
      <c r="F163" s="644"/>
      <c r="G163" s="652"/>
      <c r="H163" s="653"/>
      <c r="I163" s="653"/>
      <c r="J163" s="653"/>
      <c r="K163" s="654"/>
      <c r="L163" s="655"/>
      <c r="M163" s="656"/>
      <c r="N163" s="656"/>
      <c r="O163" s="656"/>
      <c r="P163" s="656"/>
      <c r="Q163" s="656"/>
      <c r="R163" s="656"/>
      <c r="S163" s="656"/>
      <c r="T163" s="656"/>
      <c r="U163" s="656"/>
      <c r="V163" s="656"/>
      <c r="W163" s="656"/>
      <c r="X163" s="657"/>
      <c r="Y163" s="658"/>
      <c r="Z163" s="659"/>
      <c r="AA163" s="659"/>
      <c r="AB163" s="660"/>
      <c r="AC163" s="652"/>
      <c r="AD163" s="653"/>
      <c r="AE163" s="653"/>
      <c r="AF163" s="653"/>
      <c r="AG163" s="654"/>
      <c r="AH163" s="655"/>
      <c r="AI163" s="656"/>
      <c r="AJ163" s="656"/>
      <c r="AK163" s="656"/>
      <c r="AL163" s="656"/>
      <c r="AM163" s="656"/>
      <c r="AN163" s="656"/>
      <c r="AO163" s="656"/>
      <c r="AP163" s="656"/>
      <c r="AQ163" s="656"/>
      <c r="AR163" s="656"/>
      <c r="AS163" s="656"/>
      <c r="AT163" s="657"/>
      <c r="AU163" s="658"/>
      <c r="AV163" s="659"/>
      <c r="AW163" s="659"/>
      <c r="AX163" s="661"/>
      <c r="AY163">
        <f t="shared" si="3"/>
        <v>2</v>
      </c>
    </row>
    <row r="164" spans="1:51" ht="24.75" customHeight="1" x14ac:dyDescent="0.15">
      <c r="A164" s="642"/>
      <c r="B164" s="643"/>
      <c r="C164" s="643"/>
      <c r="D164" s="643"/>
      <c r="E164" s="643"/>
      <c r="F164" s="644"/>
      <c r="G164" s="652"/>
      <c r="H164" s="653"/>
      <c r="I164" s="653"/>
      <c r="J164" s="653"/>
      <c r="K164" s="654"/>
      <c r="L164" s="655"/>
      <c r="M164" s="656"/>
      <c r="N164" s="656"/>
      <c r="O164" s="656"/>
      <c r="P164" s="656"/>
      <c r="Q164" s="656"/>
      <c r="R164" s="656"/>
      <c r="S164" s="656"/>
      <c r="T164" s="656"/>
      <c r="U164" s="656"/>
      <c r="V164" s="656"/>
      <c r="W164" s="656"/>
      <c r="X164" s="657"/>
      <c r="Y164" s="658"/>
      <c r="Z164" s="659"/>
      <c r="AA164" s="659"/>
      <c r="AB164" s="660"/>
      <c r="AC164" s="652"/>
      <c r="AD164" s="653"/>
      <c r="AE164" s="653"/>
      <c r="AF164" s="653"/>
      <c r="AG164" s="654"/>
      <c r="AH164" s="655"/>
      <c r="AI164" s="656"/>
      <c r="AJ164" s="656"/>
      <c r="AK164" s="656"/>
      <c r="AL164" s="656"/>
      <c r="AM164" s="656"/>
      <c r="AN164" s="656"/>
      <c r="AO164" s="656"/>
      <c r="AP164" s="656"/>
      <c r="AQ164" s="656"/>
      <c r="AR164" s="656"/>
      <c r="AS164" s="656"/>
      <c r="AT164" s="657"/>
      <c r="AU164" s="658"/>
      <c r="AV164" s="659"/>
      <c r="AW164" s="659"/>
      <c r="AX164" s="661"/>
      <c r="AY164">
        <f t="shared" si="3"/>
        <v>2</v>
      </c>
    </row>
    <row r="165" spans="1:51" ht="24.75" customHeight="1" x14ac:dyDescent="0.15">
      <c r="A165" s="642"/>
      <c r="B165" s="643"/>
      <c r="C165" s="643"/>
      <c r="D165" s="643"/>
      <c r="E165" s="643"/>
      <c r="F165" s="644"/>
      <c r="G165" s="652"/>
      <c r="H165" s="653"/>
      <c r="I165" s="653"/>
      <c r="J165" s="653"/>
      <c r="K165" s="654"/>
      <c r="L165" s="655"/>
      <c r="M165" s="656"/>
      <c r="N165" s="656"/>
      <c r="O165" s="656"/>
      <c r="P165" s="656"/>
      <c r="Q165" s="656"/>
      <c r="R165" s="656"/>
      <c r="S165" s="656"/>
      <c r="T165" s="656"/>
      <c r="U165" s="656"/>
      <c r="V165" s="656"/>
      <c r="W165" s="656"/>
      <c r="X165" s="657"/>
      <c r="Y165" s="658"/>
      <c r="Z165" s="659"/>
      <c r="AA165" s="659"/>
      <c r="AB165" s="660"/>
      <c r="AC165" s="652"/>
      <c r="AD165" s="653"/>
      <c r="AE165" s="653"/>
      <c r="AF165" s="653"/>
      <c r="AG165" s="654"/>
      <c r="AH165" s="655"/>
      <c r="AI165" s="656"/>
      <c r="AJ165" s="656"/>
      <c r="AK165" s="656"/>
      <c r="AL165" s="656"/>
      <c r="AM165" s="656"/>
      <c r="AN165" s="656"/>
      <c r="AO165" s="656"/>
      <c r="AP165" s="656"/>
      <c r="AQ165" s="656"/>
      <c r="AR165" s="656"/>
      <c r="AS165" s="656"/>
      <c r="AT165" s="657"/>
      <c r="AU165" s="658"/>
      <c r="AV165" s="659"/>
      <c r="AW165" s="659"/>
      <c r="AX165" s="661"/>
      <c r="AY165">
        <f t="shared" si="3"/>
        <v>2</v>
      </c>
    </row>
    <row r="166" spans="1:51" ht="24.75" customHeight="1" thickBot="1" x14ac:dyDescent="0.2">
      <c r="A166" s="642"/>
      <c r="B166" s="643"/>
      <c r="C166" s="643"/>
      <c r="D166" s="643"/>
      <c r="E166" s="643"/>
      <c r="F166" s="644"/>
      <c r="G166" s="676" t="s">
        <v>18</v>
      </c>
      <c r="H166" s="677"/>
      <c r="I166" s="677"/>
      <c r="J166" s="677"/>
      <c r="K166" s="677"/>
      <c r="L166" s="678"/>
      <c r="M166" s="679"/>
      <c r="N166" s="679"/>
      <c r="O166" s="679"/>
      <c r="P166" s="679"/>
      <c r="Q166" s="679"/>
      <c r="R166" s="679"/>
      <c r="S166" s="679"/>
      <c r="T166" s="679"/>
      <c r="U166" s="679"/>
      <c r="V166" s="679"/>
      <c r="W166" s="679"/>
      <c r="X166" s="680"/>
      <c r="Y166" s="681">
        <f>SUM(Y156:AB165)</f>
        <v>76</v>
      </c>
      <c r="Z166" s="682"/>
      <c r="AA166" s="682"/>
      <c r="AB166" s="683"/>
      <c r="AC166" s="676" t="s">
        <v>18</v>
      </c>
      <c r="AD166" s="677"/>
      <c r="AE166" s="677"/>
      <c r="AF166" s="677"/>
      <c r="AG166" s="677"/>
      <c r="AH166" s="678"/>
      <c r="AI166" s="679"/>
      <c r="AJ166" s="679"/>
      <c r="AK166" s="679"/>
      <c r="AL166" s="679"/>
      <c r="AM166" s="679"/>
      <c r="AN166" s="679"/>
      <c r="AO166" s="679"/>
      <c r="AP166" s="679"/>
      <c r="AQ166" s="679"/>
      <c r="AR166" s="679"/>
      <c r="AS166" s="679"/>
      <c r="AT166" s="680"/>
      <c r="AU166" s="681">
        <f>SUM(AU156:AX165)</f>
        <v>44</v>
      </c>
      <c r="AV166" s="682"/>
      <c r="AW166" s="682"/>
      <c r="AX166" s="684"/>
      <c r="AY166">
        <f t="shared" si="3"/>
        <v>2</v>
      </c>
    </row>
    <row r="167" spans="1:51" ht="24.75" customHeight="1" x14ac:dyDescent="0.15">
      <c r="A167" s="642"/>
      <c r="B167" s="643"/>
      <c r="C167" s="643"/>
      <c r="D167" s="643"/>
      <c r="E167" s="643"/>
      <c r="F167" s="644"/>
      <c r="G167" s="645" t="s">
        <v>632</v>
      </c>
      <c r="H167" s="646"/>
      <c r="I167" s="646"/>
      <c r="J167" s="646"/>
      <c r="K167" s="646"/>
      <c r="L167" s="646"/>
      <c r="M167" s="646"/>
      <c r="N167" s="646"/>
      <c r="O167" s="646"/>
      <c r="P167" s="646"/>
      <c r="Q167" s="646"/>
      <c r="R167" s="646"/>
      <c r="S167" s="646"/>
      <c r="T167" s="646"/>
      <c r="U167" s="646"/>
      <c r="V167" s="646"/>
      <c r="W167" s="646"/>
      <c r="X167" s="646"/>
      <c r="Y167" s="646"/>
      <c r="Z167" s="646"/>
      <c r="AA167" s="646"/>
      <c r="AB167" s="647"/>
      <c r="AC167" s="645" t="s">
        <v>635</v>
      </c>
      <c r="AD167" s="646"/>
      <c r="AE167" s="646"/>
      <c r="AF167" s="646"/>
      <c r="AG167" s="646"/>
      <c r="AH167" s="646"/>
      <c r="AI167" s="646"/>
      <c r="AJ167" s="646"/>
      <c r="AK167" s="646"/>
      <c r="AL167" s="646"/>
      <c r="AM167" s="646"/>
      <c r="AN167" s="646"/>
      <c r="AO167" s="646"/>
      <c r="AP167" s="646"/>
      <c r="AQ167" s="646"/>
      <c r="AR167" s="646"/>
      <c r="AS167" s="646"/>
      <c r="AT167" s="646"/>
      <c r="AU167" s="646"/>
      <c r="AV167" s="646"/>
      <c r="AW167" s="646"/>
      <c r="AX167" s="648"/>
      <c r="AY167">
        <f>COUNTA($G$169,$AC$169)</f>
        <v>2</v>
      </c>
    </row>
    <row r="168" spans="1:51" ht="24.75" customHeight="1" x14ac:dyDescent="0.15">
      <c r="A168" s="642"/>
      <c r="B168" s="643"/>
      <c r="C168" s="643"/>
      <c r="D168" s="643"/>
      <c r="E168" s="643"/>
      <c r="F168" s="644"/>
      <c r="G168" s="115" t="s">
        <v>15</v>
      </c>
      <c r="H168" s="649"/>
      <c r="I168" s="649"/>
      <c r="J168" s="649"/>
      <c r="K168" s="649"/>
      <c r="L168" s="650" t="s">
        <v>16</v>
      </c>
      <c r="M168" s="649"/>
      <c r="N168" s="649"/>
      <c r="O168" s="649"/>
      <c r="P168" s="649"/>
      <c r="Q168" s="649"/>
      <c r="R168" s="649"/>
      <c r="S168" s="649"/>
      <c r="T168" s="649"/>
      <c r="U168" s="649"/>
      <c r="V168" s="649"/>
      <c r="W168" s="649"/>
      <c r="X168" s="651"/>
      <c r="Y168" s="662" t="s">
        <v>17</v>
      </c>
      <c r="Z168" s="663"/>
      <c r="AA168" s="663"/>
      <c r="AB168" s="664"/>
      <c r="AC168" s="115" t="s">
        <v>15</v>
      </c>
      <c r="AD168" s="649"/>
      <c r="AE168" s="649"/>
      <c r="AF168" s="649"/>
      <c r="AG168" s="649"/>
      <c r="AH168" s="650" t="s">
        <v>16</v>
      </c>
      <c r="AI168" s="649"/>
      <c r="AJ168" s="649"/>
      <c r="AK168" s="649"/>
      <c r="AL168" s="649"/>
      <c r="AM168" s="649"/>
      <c r="AN168" s="649"/>
      <c r="AO168" s="649"/>
      <c r="AP168" s="649"/>
      <c r="AQ168" s="649"/>
      <c r="AR168" s="649"/>
      <c r="AS168" s="649"/>
      <c r="AT168" s="651"/>
      <c r="AU168" s="662" t="s">
        <v>17</v>
      </c>
      <c r="AV168" s="663"/>
      <c r="AW168" s="663"/>
      <c r="AX168" s="665"/>
      <c r="AY168">
        <f>$AY$167</f>
        <v>2</v>
      </c>
    </row>
    <row r="169" spans="1:51" s="16" customFormat="1" ht="24.75" customHeight="1" x14ac:dyDescent="0.15">
      <c r="A169" s="642"/>
      <c r="B169" s="643"/>
      <c r="C169" s="643"/>
      <c r="D169" s="643"/>
      <c r="E169" s="643"/>
      <c r="F169" s="644"/>
      <c r="G169" s="666" t="s">
        <v>633</v>
      </c>
      <c r="H169" s="667"/>
      <c r="I169" s="667"/>
      <c r="J169" s="667"/>
      <c r="K169" s="668"/>
      <c r="L169" s="669" t="s">
        <v>634</v>
      </c>
      <c r="M169" s="670"/>
      <c r="N169" s="670"/>
      <c r="O169" s="670"/>
      <c r="P169" s="670"/>
      <c r="Q169" s="670"/>
      <c r="R169" s="670"/>
      <c r="S169" s="670"/>
      <c r="T169" s="670"/>
      <c r="U169" s="670"/>
      <c r="V169" s="670"/>
      <c r="W169" s="670"/>
      <c r="X169" s="671"/>
      <c r="Y169" s="672">
        <v>3</v>
      </c>
      <c r="Z169" s="673"/>
      <c r="AA169" s="673"/>
      <c r="AB169" s="674"/>
      <c r="AC169" s="666" t="s">
        <v>599</v>
      </c>
      <c r="AD169" s="667"/>
      <c r="AE169" s="667"/>
      <c r="AF169" s="667"/>
      <c r="AG169" s="668"/>
      <c r="AH169" s="669" t="s">
        <v>636</v>
      </c>
      <c r="AI169" s="670"/>
      <c r="AJ169" s="670"/>
      <c r="AK169" s="670"/>
      <c r="AL169" s="670"/>
      <c r="AM169" s="670"/>
      <c r="AN169" s="670"/>
      <c r="AO169" s="670"/>
      <c r="AP169" s="670"/>
      <c r="AQ169" s="670"/>
      <c r="AR169" s="670"/>
      <c r="AS169" s="670"/>
      <c r="AT169" s="671"/>
      <c r="AU169" s="672">
        <v>12</v>
      </c>
      <c r="AV169" s="673"/>
      <c r="AW169" s="673"/>
      <c r="AX169" s="675"/>
      <c r="AY169">
        <f t="shared" ref="AY169:AY179" si="4">$AY$167</f>
        <v>2</v>
      </c>
    </row>
    <row r="170" spans="1:51" ht="24.75" customHeight="1" x14ac:dyDescent="0.15">
      <c r="A170" s="642"/>
      <c r="B170" s="643"/>
      <c r="C170" s="643"/>
      <c r="D170" s="643"/>
      <c r="E170" s="643"/>
      <c r="F170" s="644"/>
      <c r="G170" s="652"/>
      <c r="H170" s="653"/>
      <c r="I170" s="653"/>
      <c r="J170" s="653"/>
      <c r="K170" s="654"/>
      <c r="L170" s="655"/>
      <c r="M170" s="656"/>
      <c r="N170" s="656"/>
      <c r="O170" s="656"/>
      <c r="P170" s="656"/>
      <c r="Q170" s="656"/>
      <c r="R170" s="656"/>
      <c r="S170" s="656"/>
      <c r="T170" s="656"/>
      <c r="U170" s="656"/>
      <c r="V170" s="656"/>
      <c r="W170" s="656"/>
      <c r="X170" s="657"/>
      <c r="Y170" s="658"/>
      <c r="Z170" s="659"/>
      <c r="AA170" s="659"/>
      <c r="AB170" s="660"/>
      <c r="AC170" s="652"/>
      <c r="AD170" s="653"/>
      <c r="AE170" s="653"/>
      <c r="AF170" s="653"/>
      <c r="AG170" s="654"/>
      <c r="AH170" s="655"/>
      <c r="AI170" s="656"/>
      <c r="AJ170" s="656"/>
      <c r="AK170" s="656"/>
      <c r="AL170" s="656"/>
      <c r="AM170" s="656"/>
      <c r="AN170" s="656"/>
      <c r="AO170" s="656"/>
      <c r="AP170" s="656"/>
      <c r="AQ170" s="656"/>
      <c r="AR170" s="656"/>
      <c r="AS170" s="656"/>
      <c r="AT170" s="657"/>
      <c r="AU170" s="658"/>
      <c r="AV170" s="659"/>
      <c r="AW170" s="659"/>
      <c r="AX170" s="661"/>
      <c r="AY170">
        <f t="shared" si="4"/>
        <v>2</v>
      </c>
    </row>
    <row r="171" spans="1:51" ht="24.75" customHeight="1" x14ac:dyDescent="0.15">
      <c r="A171" s="642"/>
      <c r="B171" s="643"/>
      <c r="C171" s="643"/>
      <c r="D171" s="643"/>
      <c r="E171" s="643"/>
      <c r="F171" s="644"/>
      <c r="G171" s="652"/>
      <c r="H171" s="653"/>
      <c r="I171" s="653"/>
      <c r="J171" s="653"/>
      <c r="K171" s="654"/>
      <c r="L171" s="655"/>
      <c r="M171" s="656"/>
      <c r="N171" s="656"/>
      <c r="O171" s="656"/>
      <c r="P171" s="656"/>
      <c r="Q171" s="656"/>
      <c r="R171" s="656"/>
      <c r="S171" s="656"/>
      <c r="T171" s="656"/>
      <c r="U171" s="656"/>
      <c r="V171" s="656"/>
      <c r="W171" s="656"/>
      <c r="X171" s="657"/>
      <c r="Y171" s="658"/>
      <c r="Z171" s="659"/>
      <c r="AA171" s="659"/>
      <c r="AB171" s="660"/>
      <c r="AC171" s="652"/>
      <c r="AD171" s="653"/>
      <c r="AE171" s="653"/>
      <c r="AF171" s="653"/>
      <c r="AG171" s="654"/>
      <c r="AH171" s="655"/>
      <c r="AI171" s="656"/>
      <c r="AJ171" s="656"/>
      <c r="AK171" s="656"/>
      <c r="AL171" s="656"/>
      <c r="AM171" s="656"/>
      <c r="AN171" s="656"/>
      <c r="AO171" s="656"/>
      <c r="AP171" s="656"/>
      <c r="AQ171" s="656"/>
      <c r="AR171" s="656"/>
      <c r="AS171" s="656"/>
      <c r="AT171" s="657"/>
      <c r="AU171" s="658"/>
      <c r="AV171" s="659"/>
      <c r="AW171" s="659"/>
      <c r="AX171" s="661"/>
      <c r="AY171">
        <f t="shared" si="4"/>
        <v>2</v>
      </c>
    </row>
    <row r="172" spans="1:51" ht="24.75" customHeight="1" x14ac:dyDescent="0.15">
      <c r="A172" s="642"/>
      <c r="B172" s="643"/>
      <c r="C172" s="643"/>
      <c r="D172" s="643"/>
      <c r="E172" s="643"/>
      <c r="F172" s="644"/>
      <c r="G172" s="652"/>
      <c r="H172" s="653"/>
      <c r="I172" s="653"/>
      <c r="J172" s="653"/>
      <c r="K172" s="654"/>
      <c r="L172" s="655"/>
      <c r="M172" s="656"/>
      <c r="N172" s="656"/>
      <c r="O172" s="656"/>
      <c r="P172" s="656"/>
      <c r="Q172" s="656"/>
      <c r="R172" s="656"/>
      <c r="S172" s="656"/>
      <c r="T172" s="656"/>
      <c r="U172" s="656"/>
      <c r="V172" s="656"/>
      <c r="W172" s="656"/>
      <c r="X172" s="657"/>
      <c r="Y172" s="658"/>
      <c r="Z172" s="659"/>
      <c r="AA172" s="659"/>
      <c r="AB172" s="660"/>
      <c r="AC172" s="652"/>
      <c r="AD172" s="653"/>
      <c r="AE172" s="653"/>
      <c r="AF172" s="653"/>
      <c r="AG172" s="654"/>
      <c r="AH172" s="655"/>
      <c r="AI172" s="656"/>
      <c r="AJ172" s="656"/>
      <c r="AK172" s="656"/>
      <c r="AL172" s="656"/>
      <c r="AM172" s="656"/>
      <c r="AN172" s="656"/>
      <c r="AO172" s="656"/>
      <c r="AP172" s="656"/>
      <c r="AQ172" s="656"/>
      <c r="AR172" s="656"/>
      <c r="AS172" s="656"/>
      <c r="AT172" s="657"/>
      <c r="AU172" s="658"/>
      <c r="AV172" s="659"/>
      <c r="AW172" s="659"/>
      <c r="AX172" s="661"/>
      <c r="AY172">
        <f t="shared" si="4"/>
        <v>2</v>
      </c>
    </row>
    <row r="173" spans="1:51" ht="24.75" customHeight="1" x14ac:dyDescent="0.15">
      <c r="A173" s="642"/>
      <c r="B173" s="643"/>
      <c r="C173" s="643"/>
      <c r="D173" s="643"/>
      <c r="E173" s="643"/>
      <c r="F173" s="644"/>
      <c r="G173" s="652"/>
      <c r="H173" s="653"/>
      <c r="I173" s="653"/>
      <c r="J173" s="653"/>
      <c r="K173" s="654"/>
      <c r="L173" s="655"/>
      <c r="M173" s="656"/>
      <c r="N173" s="656"/>
      <c r="O173" s="656"/>
      <c r="P173" s="656"/>
      <c r="Q173" s="656"/>
      <c r="R173" s="656"/>
      <c r="S173" s="656"/>
      <c r="T173" s="656"/>
      <c r="U173" s="656"/>
      <c r="V173" s="656"/>
      <c r="W173" s="656"/>
      <c r="X173" s="657"/>
      <c r="Y173" s="658"/>
      <c r="Z173" s="659"/>
      <c r="AA173" s="659"/>
      <c r="AB173" s="660"/>
      <c r="AC173" s="652"/>
      <c r="AD173" s="653"/>
      <c r="AE173" s="653"/>
      <c r="AF173" s="653"/>
      <c r="AG173" s="654"/>
      <c r="AH173" s="655"/>
      <c r="AI173" s="656"/>
      <c r="AJ173" s="656"/>
      <c r="AK173" s="656"/>
      <c r="AL173" s="656"/>
      <c r="AM173" s="656"/>
      <c r="AN173" s="656"/>
      <c r="AO173" s="656"/>
      <c r="AP173" s="656"/>
      <c r="AQ173" s="656"/>
      <c r="AR173" s="656"/>
      <c r="AS173" s="656"/>
      <c r="AT173" s="657"/>
      <c r="AU173" s="658"/>
      <c r="AV173" s="659"/>
      <c r="AW173" s="659"/>
      <c r="AX173" s="661"/>
      <c r="AY173">
        <f t="shared" si="4"/>
        <v>2</v>
      </c>
    </row>
    <row r="174" spans="1:51" ht="24.75" customHeight="1" x14ac:dyDescent="0.15">
      <c r="A174" s="642"/>
      <c r="B174" s="643"/>
      <c r="C174" s="643"/>
      <c r="D174" s="643"/>
      <c r="E174" s="643"/>
      <c r="F174" s="644"/>
      <c r="G174" s="652"/>
      <c r="H174" s="653"/>
      <c r="I174" s="653"/>
      <c r="J174" s="653"/>
      <c r="K174" s="654"/>
      <c r="L174" s="655"/>
      <c r="M174" s="656"/>
      <c r="N174" s="656"/>
      <c r="O174" s="656"/>
      <c r="P174" s="656"/>
      <c r="Q174" s="656"/>
      <c r="R174" s="656"/>
      <c r="S174" s="656"/>
      <c r="T174" s="656"/>
      <c r="U174" s="656"/>
      <c r="V174" s="656"/>
      <c r="W174" s="656"/>
      <c r="X174" s="657"/>
      <c r="Y174" s="658"/>
      <c r="Z174" s="659"/>
      <c r="AA174" s="659"/>
      <c r="AB174" s="660"/>
      <c r="AC174" s="652"/>
      <c r="AD174" s="653"/>
      <c r="AE174" s="653"/>
      <c r="AF174" s="653"/>
      <c r="AG174" s="654"/>
      <c r="AH174" s="655"/>
      <c r="AI174" s="656"/>
      <c r="AJ174" s="656"/>
      <c r="AK174" s="656"/>
      <c r="AL174" s="656"/>
      <c r="AM174" s="656"/>
      <c r="AN174" s="656"/>
      <c r="AO174" s="656"/>
      <c r="AP174" s="656"/>
      <c r="AQ174" s="656"/>
      <c r="AR174" s="656"/>
      <c r="AS174" s="656"/>
      <c r="AT174" s="657"/>
      <c r="AU174" s="658"/>
      <c r="AV174" s="659"/>
      <c r="AW174" s="659"/>
      <c r="AX174" s="661"/>
      <c r="AY174">
        <f t="shared" si="4"/>
        <v>2</v>
      </c>
    </row>
    <row r="175" spans="1:51" ht="24.75" customHeight="1" x14ac:dyDescent="0.15">
      <c r="A175" s="642"/>
      <c r="B175" s="643"/>
      <c r="C175" s="643"/>
      <c r="D175" s="643"/>
      <c r="E175" s="643"/>
      <c r="F175" s="644"/>
      <c r="G175" s="652"/>
      <c r="H175" s="653"/>
      <c r="I175" s="653"/>
      <c r="J175" s="653"/>
      <c r="K175" s="654"/>
      <c r="L175" s="655"/>
      <c r="M175" s="656"/>
      <c r="N175" s="656"/>
      <c r="O175" s="656"/>
      <c r="P175" s="656"/>
      <c r="Q175" s="656"/>
      <c r="R175" s="656"/>
      <c r="S175" s="656"/>
      <c r="T175" s="656"/>
      <c r="U175" s="656"/>
      <c r="V175" s="656"/>
      <c r="W175" s="656"/>
      <c r="X175" s="657"/>
      <c r="Y175" s="658"/>
      <c r="Z175" s="659"/>
      <c r="AA175" s="659"/>
      <c r="AB175" s="660"/>
      <c r="AC175" s="652"/>
      <c r="AD175" s="653"/>
      <c r="AE175" s="653"/>
      <c r="AF175" s="653"/>
      <c r="AG175" s="654"/>
      <c r="AH175" s="655"/>
      <c r="AI175" s="656"/>
      <c r="AJ175" s="656"/>
      <c r="AK175" s="656"/>
      <c r="AL175" s="656"/>
      <c r="AM175" s="656"/>
      <c r="AN175" s="656"/>
      <c r="AO175" s="656"/>
      <c r="AP175" s="656"/>
      <c r="AQ175" s="656"/>
      <c r="AR175" s="656"/>
      <c r="AS175" s="656"/>
      <c r="AT175" s="657"/>
      <c r="AU175" s="658"/>
      <c r="AV175" s="659"/>
      <c r="AW175" s="659"/>
      <c r="AX175" s="661"/>
      <c r="AY175">
        <f t="shared" si="4"/>
        <v>2</v>
      </c>
    </row>
    <row r="176" spans="1:51" ht="24.75" customHeight="1" x14ac:dyDescent="0.15">
      <c r="A176" s="642"/>
      <c r="B176" s="643"/>
      <c r="C176" s="643"/>
      <c r="D176" s="643"/>
      <c r="E176" s="643"/>
      <c r="F176" s="644"/>
      <c r="G176" s="652"/>
      <c r="H176" s="653"/>
      <c r="I176" s="653"/>
      <c r="J176" s="653"/>
      <c r="K176" s="654"/>
      <c r="L176" s="655"/>
      <c r="M176" s="656"/>
      <c r="N176" s="656"/>
      <c r="O176" s="656"/>
      <c r="P176" s="656"/>
      <c r="Q176" s="656"/>
      <c r="R176" s="656"/>
      <c r="S176" s="656"/>
      <c r="T176" s="656"/>
      <c r="U176" s="656"/>
      <c r="V176" s="656"/>
      <c r="W176" s="656"/>
      <c r="X176" s="657"/>
      <c r="Y176" s="658"/>
      <c r="Z176" s="659"/>
      <c r="AA176" s="659"/>
      <c r="AB176" s="660"/>
      <c r="AC176" s="652"/>
      <c r="AD176" s="653"/>
      <c r="AE176" s="653"/>
      <c r="AF176" s="653"/>
      <c r="AG176" s="654"/>
      <c r="AH176" s="655"/>
      <c r="AI176" s="656"/>
      <c r="AJ176" s="656"/>
      <c r="AK176" s="656"/>
      <c r="AL176" s="656"/>
      <c r="AM176" s="656"/>
      <c r="AN176" s="656"/>
      <c r="AO176" s="656"/>
      <c r="AP176" s="656"/>
      <c r="AQ176" s="656"/>
      <c r="AR176" s="656"/>
      <c r="AS176" s="656"/>
      <c r="AT176" s="657"/>
      <c r="AU176" s="658"/>
      <c r="AV176" s="659"/>
      <c r="AW176" s="659"/>
      <c r="AX176" s="661"/>
      <c r="AY176">
        <f t="shared" si="4"/>
        <v>2</v>
      </c>
    </row>
    <row r="177" spans="1:51" ht="24.75" customHeight="1" x14ac:dyDescent="0.15">
      <c r="A177" s="642"/>
      <c r="B177" s="643"/>
      <c r="C177" s="643"/>
      <c r="D177" s="643"/>
      <c r="E177" s="643"/>
      <c r="F177" s="644"/>
      <c r="G177" s="652"/>
      <c r="H177" s="653"/>
      <c r="I177" s="653"/>
      <c r="J177" s="653"/>
      <c r="K177" s="654"/>
      <c r="L177" s="655"/>
      <c r="M177" s="656"/>
      <c r="N177" s="656"/>
      <c r="O177" s="656"/>
      <c r="P177" s="656"/>
      <c r="Q177" s="656"/>
      <c r="R177" s="656"/>
      <c r="S177" s="656"/>
      <c r="T177" s="656"/>
      <c r="U177" s="656"/>
      <c r="V177" s="656"/>
      <c r="W177" s="656"/>
      <c r="X177" s="657"/>
      <c r="Y177" s="658"/>
      <c r="Z177" s="659"/>
      <c r="AA177" s="659"/>
      <c r="AB177" s="660"/>
      <c r="AC177" s="652"/>
      <c r="AD177" s="653"/>
      <c r="AE177" s="653"/>
      <c r="AF177" s="653"/>
      <c r="AG177" s="654"/>
      <c r="AH177" s="655"/>
      <c r="AI177" s="656"/>
      <c r="AJ177" s="656"/>
      <c r="AK177" s="656"/>
      <c r="AL177" s="656"/>
      <c r="AM177" s="656"/>
      <c r="AN177" s="656"/>
      <c r="AO177" s="656"/>
      <c r="AP177" s="656"/>
      <c r="AQ177" s="656"/>
      <c r="AR177" s="656"/>
      <c r="AS177" s="656"/>
      <c r="AT177" s="657"/>
      <c r="AU177" s="658"/>
      <c r="AV177" s="659"/>
      <c r="AW177" s="659"/>
      <c r="AX177" s="661"/>
      <c r="AY177">
        <f t="shared" si="4"/>
        <v>2</v>
      </c>
    </row>
    <row r="178" spans="1:51" ht="24.75" customHeight="1" x14ac:dyDescent="0.15">
      <c r="A178" s="642"/>
      <c r="B178" s="643"/>
      <c r="C178" s="643"/>
      <c r="D178" s="643"/>
      <c r="E178" s="643"/>
      <c r="F178" s="644"/>
      <c r="G178" s="652"/>
      <c r="H178" s="653"/>
      <c r="I178" s="653"/>
      <c r="J178" s="653"/>
      <c r="K178" s="654"/>
      <c r="L178" s="655"/>
      <c r="M178" s="656"/>
      <c r="N178" s="656"/>
      <c r="O178" s="656"/>
      <c r="P178" s="656"/>
      <c r="Q178" s="656"/>
      <c r="R178" s="656"/>
      <c r="S178" s="656"/>
      <c r="T178" s="656"/>
      <c r="U178" s="656"/>
      <c r="V178" s="656"/>
      <c r="W178" s="656"/>
      <c r="X178" s="657"/>
      <c r="Y178" s="658"/>
      <c r="Z178" s="659"/>
      <c r="AA178" s="659"/>
      <c r="AB178" s="660"/>
      <c r="AC178" s="652"/>
      <c r="AD178" s="653"/>
      <c r="AE178" s="653"/>
      <c r="AF178" s="653"/>
      <c r="AG178" s="654"/>
      <c r="AH178" s="655"/>
      <c r="AI178" s="656"/>
      <c r="AJ178" s="656"/>
      <c r="AK178" s="656"/>
      <c r="AL178" s="656"/>
      <c r="AM178" s="656"/>
      <c r="AN178" s="656"/>
      <c r="AO178" s="656"/>
      <c r="AP178" s="656"/>
      <c r="AQ178" s="656"/>
      <c r="AR178" s="656"/>
      <c r="AS178" s="656"/>
      <c r="AT178" s="657"/>
      <c r="AU178" s="658"/>
      <c r="AV178" s="659"/>
      <c r="AW178" s="659"/>
      <c r="AX178" s="661"/>
      <c r="AY178">
        <f t="shared" si="4"/>
        <v>2</v>
      </c>
    </row>
    <row r="179" spans="1:51" ht="24.75" customHeight="1" x14ac:dyDescent="0.15">
      <c r="A179" s="642"/>
      <c r="B179" s="643"/>
      <c r="C179" s="643"/>
      <c r="D179" s="643"/>
      <c r="E179" s="643"/>
      <c r="F179" s="644"/>
      <c r="G179" s="676" t="s">
        <v>18</v>
      </c>
      <c r="H179" s="677"/>
      <c r="I179" s="677"/>
      <c r="J179" s="677"/>
      <c r="K179" s="677"/>
      <c r="L179" s="678"/>
      <c r="M179" s="679"/>
      <c r="N179" s="679"/>
      <c r="O179" s="679"/>
      <c r="P179" s="679"/>
      <c r="Q179" s="679"/>
      <c r="R179" s="679"/>
      <c r="S179" s="679"/>
      <c r="T179" s="679"/>
      <c r="U179" s="679"/>
      <c r="V179" s="679"/>
      <c r="W179" s="679"/>
      <c r="X179" s="680"/>
      <c r="Y179" s="681">
        <f>SUM(Y169:AB178)</f>
        <v>3</v>
      </c>
      <c r="Z179" s="682"/>
      <c r="AA179" s="682"/>
      <c r="AB179" s="683"/>
      <c r="AC179" s="676" t="s">
        <v>18</v>
      </c>
      <c r="AD179" s="677"/>
      <c r="AE179" s="677"/>
      <c r="AF179" s="677"/>
      <c r="AG179" s="677"/>
      <c r="AH179" s="678"/>
      <c r="AI179" s="679"/>
      <c r="AJ179" s="679"/>
      <c r="AK179" s="679"/>
      <c r="AL179" s="679"/>
      <c r="AM179" s="679"/>
      <c r="AN179" s="679"/>
      <c r="AO179" s="679"/>
      <c r="AP179" s="679"/>
      <c r="AQ179" s="679"/>
      <c r="AR179" s="679"/>
      <c r="AS179" s="679"/>
      <c r="AT179" s="680"/>
      <c r="AU179" s="681">
        <f>SUM(AU169:AX178)</f>
        <v>12</v>
      </c>
      <c r="AV179" s="682"/>
      <c r="AW179" s="682"/>
      <c r="AX179" s="684"/>
      <c r="AY179">
        <f t="shared" si="4"/>
        <v>2</v>
      </c>
    </row>
    <row r="180" spans="1:51" ht="24.75" customHeight="1" x14ac:dyDescent="0.15">
      <c r="A180" s="4"/>
      <c r="B180" s="4"/>
      <c r="C180" s="4"/>
      <c r="D180" s="4"/>
      <c r="E180" s="4"/>
      <c r="F180" s="4"/>
      <c r="G180" s="7"/>
      <c r="H180" s="7"/>
      <c r="I180" s="7"/>
      <c r="J180" s="7"/>
      <c r="K180" s="7"/>
      <c r="L180" s="3"/>
      <c r="M180" s="7"/>
      <c r="N180" s="7"/>
      <c r="O180" s="7"/>
      <c r="P180" s="7"/>
      <c r="Q180" s="7"/>
      <c r="R180" s="7"/>
      <c r="S180" s="7"/>
      <c r="T180" s="7"/>
      <c r="U180" s="7"/>
      <c r="V180" s="7"/>
      <c r="W180" s="7"/>
      <c r="X180" s="7"/>
      <c r="Y180" s="8"/>
      <c r="Z180" s="8"/>
      <c r="AA180" s="8"/>
      <c r="AB180" s="8"/>
      <c r="AC180" s="7"/>
      <c r="AD180" s="7"/>
      <c r="AE180" s="7"/>
      <c r="AF180" s="7"/>
      <c r="AG180" s="7"/>
      <c r="AH180" s="3"/>
      <c r="AI180" s="7"/>
      <c r="AJ180" s="7"/>
      <c r="AK180" s="7"/>
      <c r="AL180" s="7"/>
      <c r="AM180" s="7"/>
      <c r="AN180" s="7"/>
      <c r="AO180" s="7"/>
      <c r="AP180" s="7"/>
      <c r="AQ180" s="7"/>
      <c r="AR180" s="7"/>
      <c r="AS180" s="7"/>
      <c r="AT180" s="7"/>
      <c r="AU180" s="8"/>
      <c r="AV180" s="8"/>
      <c r="AW180" s="8"/>
      <c r="AX180" s="8"/>
    </row>
    <row r="181" spans="1:51" ht="24.75" customHeight="1" x14ac:dyDescent="0.15"/>
    <row r="182" spans="1:51" ht="24.75" customHeight="1" x14ac:dyDescent="0.15">
      <c r="A182" s="9"/>
      <c r="B182" s="1" t="s">
        <v>26</v>
      </c>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row>
    <row r="183" spans="1:51" ht="24.75" customHeight="1" x14ac:dyDescent="0.15">
      <c r="A183" s="9"/>
      <c r="B183" s="39" t="s">
        <v>219</v>
      </c>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row>
    <row r="184" spans="1:51" ht="59.25" customHeight="1" x14ac:dyDescent="0.15">
      <c r="A184" s="685"/>
      <c r="B184" s="685"/>
      <c r="C184" s="685" t="s">
        <v>24</v>
      </c>
      <c r="D184" s="685"/>
      <c r="E184" s="685"/>
      <c r="F184" s="685"/>
      <c r="G184" s="685"/>
      <c r="H184" s="685"/>
      <c r="I184" s="685"/>
      <c r="J184" s="686" t="s">
        <v>186</v>
      </c>
      <c r="K184" s="125"/>
      <c r="L184" s="125"/>
      <c r="M184" s="125"/>
      <c r="N184" s="125"/>
      <c r="O184" s="125"/>
      <c r="P184" s="446" t="s">
        <v>25</v>
      </c>
      <c r="Q184" s="446"/>
      <c r="R184" s="446"/>
      <c r="S184" s="446"/>
      <c r="T184" s="446"/>
      <c r="U184" s="446"/>
      <c r="V184" s="446"/>
      <c r="W184" s="446"/>
      <c r="X184" s="446"/>
      <c r="Y184" s="687" t="s">
        <v>185</v>
      </c>
      <c r="Z184" s="688"/>
      <c r="AA184" s="688"/>
      <c r="AB184" s="688"/>
      <c r="AC184" s="686" t="s">
        <v>211</v>
      </c>
      <c r="AD184" s="686"/>
      <c r="AE184" s="686"/>
      <c r="AF184" s="686"/>
      <c r="AG184" s="686"/>
      <c r="AH184" s="687" t="s">
        <v>224</v>
      </c>
      <c r="AI184" s="685"/>
      <c r="AJ184" s="685"/>
      <c r="AK184" s="685"/>
      <c r="AL184" s="685" t="s">
        <v>19</v>
      </c>
      <c r="AM184" s="685"/>
      <c r="AN184" s="685"/>
      <c r="AO184" s="689"/>
      <c r="AP184" s="690" t="s">
        <v>187</v>
      </c>
      <c r="AQ184" s="690"/>
      <c r="AR184" s="690"/>
      <c r="AS184" s="690"/>
      <c r="AT184" s="690"/>
      <c r="AU184" s="690"/>
      <c r="AV184" s="690"/>
      <c r="AW184" s="690"/>
      <c r="AX184" s="690"/>
    </row>
    <row r="185" spans="1:51" ht="30" customHeight="1" x14ac:dyDescent="0.15">
      <c r="A185" s="691">
        <v>1</v>
      </c>
      <c r="B185" s="691">
        <v>1</v>
      </c>
      <c r="C185" s="692" t="s">
        <v>611</v>
      </c>
      <c r="D185" s="693"/>
      <c r="E185" s="693"/>
      <c r="F185" s="693"/>
      <c r="G185" s="693"/>
      <c r="H185" s="693"/>
      <c r="I185" s="693"/>
      <c r="J185" s="694">
        <v>3010401014925</v>
      </c>
      <c r="K185" s="695"/>
      <c r="L185" s="695"/>
      <c r="M185" s="695"/>
      <c r="N185" s="695"/>
      <c r="O185" s="695"/>
      <c r="P185" s="696" t="s">
        <v>612</v>
      </c>
      <c r="Q185" s="697"/>
      <c r="R185" s="697"/>
      <c r="S185" s="697"/>
      <c r="T185" s="697"/>
      <c r="U185" s="697"/>
      <c r="V185" s="697"/>
      <c r="W185" s="697"/>
      <c r="X185" s="697"/>
      <c r="Y185" s="698">
        <v>65</v>
      </c>
      <c r="Z185" s="699"/>
      <c r="AA185" s="699"/>
      <c r="AB185" s="700"/>
      <c r="AC185" s="701" t="s">
        <v>233</v>
      </c>
      <c r="AD185" s="702"/>
      <c r="AE185" s="702"/>
      <c r="AF185" s="702"/>
      <c r="AG185" s="702"/>
      <c r="AH185" s="703" t="s">
        <v>257</v>
      </c>
      <c r="AI185" s="704"/>
      <c r="AJ185" s="704"/>
      <c r="AK185" s="704"/>
      <c r="AL185" s="705" t="s">
        <v>257</v>
      </c>
      <c r="AM185" s="706"/>
      <c r="AN185" s="706"/>
      <c r="AO185" s="707"/>
      <c r="AP185" s="708" t="s">
        <v>575</v>
      </c>
      <c r="AQ185" s="708"/>
      <c r="AR185" s="708"/>
      <c r="AS185" s="708"/>
      <c r="AT185" s="708"/>
      <c r="AU185" s="708"/>
      <c r="AV185" s="708"/>
      <c r="AW185" s="708"/>
      <c r="AX185" s="708"/>
    </row>
    <row r="186" spans="1:51" ht="24.75" customHeight="1" x14ac:dyDescent="0.15">
      <c r="A186" s="43"/>
      <c r="B186" s="43"/>
      <c r="C186" s="43"/>
      <c r="D186" s="43"/>
      <c r="E186" s="43"/>
      <c r="F186" s="43"/>
      <c r="G186" s="43"/>
      <c r="H186" s="43"/>
      <c r="I186" s="43"/>
      <c r="J186" s="44"/>
      <c r="K186" s="44"/>
      <c r="L186" s="44"/>
      <c r="M186" s="44"/>
      <c r="N186" s="44"/>
      <c r="O186" s="44"/>
      <c r="P186" s="45"/>
      <c r="Q186" s="45"/>
      <c r="R186" s="45"/>
      <c r="S186" s="45"/>
      <c r="T186" s="45"/>
      <c r="U186" s="45"/>
      <c r="V186" s="45"/>
      <c r="W186" s="45"/>
      <c r="X186" s="45"/>
      <c r="Y186" s="46"/>
      <c r="Z186" s="46"/>
      <c r="AA186" s="46"/>
      <c r="AB186" s="46"/>
      <c r="AC186" s="46"/>
      <c r="AD186" s="46"/>
      <c r="AE186" s="46"/>
      <c r="AF186" s="46"/>
      <c r="AG186" s="46"/>
      <c r="AH186" s="46"/>
      <c r="AI186" s="46"/>
      <c r="AJ186" s="46"/>
      <c r="AK186" s="46"/>
      <c r="AL186" s="46"/>
      <c r="AM186" s="46"/>
      <c r="AN186" s="46"/>
      <c r="AO186" s="46"/>
      <c r="AP186" s="45"/>
      <c r="AQ186" s="45"/>
      <c r="AR186" s="45"/>
      <c r="AS186" s="45"/>
      <c r="AT186" s="45"/>
      <c r="AU186" s="45"/>
      <c r="AV186" s="45"/>
      <c r="AW186" s="45"/>
      <c r="AX186" s="45"/>
      <c r="AY186">
        <f>COUNTA($C$189)</f>
        <v>1</v>
      </c>
    </row>
    <row r="187" spans="1:51" ht="24.75" customHeight="1" x14ac:dyDescent="0.15">
      <c r="A187" s="43"/>
      <c r="B187" s="47" t="s">
        <v>163</v>
      </c>
      <c r="C187" s="43"/>
      <c r="D187" s="43"/>
      <c r="E187" s="43"/>
      <c r="F187" s="43"/>
      <c r="G187" s="43"/>
      <c r="H187" s="43"/>
      <c r="I187" s="43"/>
      <c r="J187" s="43"/>
      <c r="K187" s="43"/>
      <c r="L187" s="43"/>
      <c r="M187" s="43"/>
      <c r="N187" s="43"/>
      <c r="O187" s="43"/>
      <c r="P187" s="48"/>
      <c r="Q187" s="48"/>
      <c r="R187" s="48"/>
      <c r="S187" s="48"/>
      <c r="T187" s="48"/>
      <c r="U187" s="48"/>
      <c r="V187" s="48"/>
      <c r="W187" s="48"/>
      <c r="X187" s="48"/>
      <c r="Y187" s="49"/>
      <c r="Z187" s="49"/>
      <c r="AA187" s="49"/>
      <c r="AB187" s="49"/>
      <c r="AC187" s="49"/>
      <c r="AD187" s="49"/>
      <c r="AE187" s="49"/>
      <c r="AF187" s="49"/>
      <c r="AG187" s="49"/>
      <c r="AH187" s="49"/>
      <c r="AI187" s="49"/>
      <c r="AJ187" s="49"/>
      <c r="AK187" s="49"/>
      <c r="AL187" s="49"/>
      <c r="AM187" s="49"/>
      <c r="AN187" s="49"/>
      <c r="AO187" s="49"/>
      <c r="AP187" s="48"/>
      <c r="AQ187" s="48"/>
      <c r="AR187" s="48"/>
      <c r="AS187" s="48"/>
      <c r="AT187" s="48"/>
      <c r="AU187" s="48"/>
      <c r="AV187" s="48"/>
      <c r="AW187" s="48"/>
      <c r="AX187" s="48"/>
      <c r="AY187">
        <f>$AY$186</f>
        <v>1</v>
      </c>
    </row>
    <row r="188" spans="1:51" ht="59.25" customHeight="1" x14ac:dyDescent="0.15">
      <c r="A188" s="685"/>
      <c r="B188" s="685"/>
      <c r="C188" s="685" t="s">
        <v>24</v>
      </c>
      <c r="D188" s="685"/>
      <c r="E188" s="685"/>
      <c r="F188" s="685"/>
      <c r="G188" s="685"/>
      <c r="H188" s="685"/>
      <c r="I188" s="685"/>
      <c r="J188" s="686" t="s">
        <v>186</v>
      </c>
      <c r="K188" s="125"/>
      <c r="L188" s="125"/>
      <c r="M188" s="125"/>
      <c r="N188" s="125"/>
      <c r="O188" s="125"/>
      <c r="P188" s="446" t="s">
        <v>25</v>
      </c>
      <c r="Q188" s="446"/>
      <c r="R188" s="446"/>
      <c r="S188" s="446"/>
      <c r="T188" s="446"/>
      <c r="U188" s="446"/>
      <c r="V188" s="446"/>
      <c r="W188" s="446"/>
      <c r="X188" s="446"/>
      <c r="Y188" s="687" t="s">
        <v>185</v>
      </c>
      <c r="Z188" s="688"/>
      <c r="AA188" s="688"/>
      <c r="AB188" s="688"/>
      <c r="AC188" s="686" t="s">
        <v>211</v>
      </c>
      <c r="AD188" s="686"/>
      <c r="AE188" s="686"/>
      <c r="AF188" s="686"/>
      <c r="AG188" s="686"/>
      <c r="AH188" s="687" t="s">
        <v>224</v>
      </c>
      <c r="AI188" s="685"/>
      <c r="AJ188" s="685"/>
      <c r="AK188" s="685"/>
      <c r="AL188" s="685" t="s">
        <v>19</v>
      </c>
      <c r="AM188" s="685"/>
      <c r="AN188" s="685"/>
      <c r="AO188" s="689"/>
      <c r="AP188" s="690" t="s">
        <v>187</v>
      </c>
      <c r="AQ188" s="690"/>
      <c r="AR188" s="690"/>
      <c r="AS188" s="690"/>
      <c r="AT188" s="690"/>
      <c r="AU188" s="690"/>
      <c r="AV188" s="690"/>
      <c r="AW188" s="690"/>
      <c r="AX188" s="690"/>
      <c r="AY188">
        <f>$AY$186</f>
        <v>1</v>
      </c>
    </row>
    <row r="189" spans="1:51" ht="92.1" customHeight="1" x14ac:dyDescent="0.15">
      <c r="A189" s="691">
        <v>1</v>
      </c>
      <c r="B189" s="691">
        <v>1</v>
      </c>
      <c r="C189" s="692" t="s">
        <v>613</v>
      </c>
      <c r="D189" s="693"/>
      <c r="E189" s="693"/>
      <c r="F189" s="693"/>
      <c r="G189" s="693"/>
      <c r="H189" s="693"/>
      <c r="I189" s="693"/>
      <c r="J189" s="694">
        <v>7010001008844</v>
      </c>
      <c r="K189" s="695"/>
      <c r="L189" s="695"/>
      <c r="M189" s="695"/>
      <c r="N189" s="695"/>
      <c r="O189" s="695"/>
      <c r="P189" s="696" t="s">
        <v>614</v>
      </c>
      <c r="Q189" s="697"/>
      <c r="R189" s="697"/>
      <c r="S189" s="697"/>
      <c r="T189" s="697"/>
      <c r="U189" s="697"/>
      <c r="V189" s="697"/>
      <c r="W189" s="697"/>
      <c r="X189" s="697"/>
      <c r="Y189" s="698">
        <v>261</v>
      </c>
      <c r="Z189" s="699"/>
      <c r="AA189" s="699"/>
      <c r="AB189" s="700"/>
      <c r="AC189" s="701" t="s">
        <v>227</v>
      </c>
      <c r="AD189" s="702"/>
      <c r="AE189" s="702"/>
      <c r="AF189" s="702"/>
      <c r="AG189" s="702"/>
      <c r="AH189" s="703">
        <v>3</v>
      </c>
      <c r="AI189" s="704"/>
      <c r="AJ189" s="704"/>
      <c r="AK189" s="704"/>
      <c r="AL189" s="705">
        <v>75.599999999999994</v>
      </c>
      <c r="AM189" s="706"/>
      <c r="AN189" s="706"/>
      <c r="AO189" s="707"/>
      <c r="AP189" s="708" t="s">
        <v>575</v>
      </c>
      <c r="AQ189" s="708"/>
      <c r="AR189" s="708"/>
      <c r="AS189" s="708"/>
      <c r="AT189" s="708"/>
      <c r="AU189" s="708"/>
      <c r="AV189" s="708"/>
      <c r="AW189" s="708"/>
      <c r="AX189" s="708"/>
      <c r="AY189">
        <f>$AY$186</f>
        <v>1</v>
      </c>
    </row>
    <row r="190" spans="1:51" ht="24.75" customHeight="1" x14ac:dyDescent="0.15">
      <c r="A190" s="50"/>
      <c r="B190" s="50"/>
      <c r="C190" s="50"/>
      <c r="D190" s="50"/>
      <c r="E190" s="50"/>
      <c r="F190" s="50"/>
      <c r="G190" s="50"/>
      <c r="H190" s="50"/>
      <c r="I190" s="50"/>
      <c r="J190" s="50"/>
      <c r="K190" s="50"/>
      <c r="L190" s="50"/>
      <c r="M190" s="50"/>
      <c r="N190" s="50"/>
      <c r="O190" s="50"/>
      <c r="P190" s="51"/>
      <c r="Q190" s="51"/>
      <c r="R190" s="51"/>
      <c r="S190" s="51"/>
      <c r="T190" s="51"/>
      <c r="U190" s="51"/>
      <c r="V190" s="51"/>
      <c r="W190" s="51"/>
      <c r="X190" s="51"/>
      <c r="Y190" s="52"/>
      <c r="Z190" s="52"/>
      <c r="AA190" s="52"/>
      <c r="AB190" s="52"/>
      <c r="AC190" s="52"/>
      <c r="AD190" s="52"/>
      <c r="AE190" s="52"/>
      <c r="AF190" s="52"/>
      <c r="AG190" s="52"/>
      <c r="AH190" s="52"/>
      <c r="AI190" s="52"/>
      <c r="AJ190" s="52"/>
      <c r="AK190" s="52"/>
      <c r="AL190" s="52"/>
      <c r="AM190" s="52"/>
      <c r="AN190" s="52"/>
      <c r="AO190" s="52"/>
      <c r="AP190" s="51"/>
      <c r="AQ190" s="51"/>
      <c r="AR190" s="51"/>
      <c r="AS190" s="51"/>
      <c r="AT190" s="51"/>
      <c r="AU190" s="51"/>
      <c r="AV190" s="51"/>
      <c r="AW190" s="51"/>
      <c r="AX190" s="51"/>
      <c r="AY190">
        <f>COUNTA($C$193)</f>
        <v>1</v>
      </c>
    </row>
    <row r="191" spans="1:51" ht="24.75" customHeight="1" x14ac:dyDescent="0.15">
      <c r="A191" s="43"/>
      <c r="B191" s="47" t="s">
        <v>204</v>
      </c>
      <c r="C191" s="43"/>
      <c r="D191" s="43"/>
      <c r="E191" s="43"/>
      <c r="F191" s="43"/>
      <c r="G191" s="43"/>
      <c r="H191" s="43"/>
      <c r="I191" s="43"/>
      <c r="J191" s="43"/>
      <c r="K191" s="43"/>
      <c r="L191" s="43"/>
      <c r="M191" s="43"/>
      <c r="N191" s="43"/>
      <c r="O191" s="43"/>
      <c r="P191" s="48"/>
      <c r="Q191" s="48"/>
      <c r="R191" s="48"/>
      <c r="S191" s="48"/>
      <c r="T191" s="48"/>
      <c r="U191" s="48"/>
      <c r="V191" s="48"/>
      <c r="W191" s="48"/>
      <c r="X191" s="48"/>
      <c r="Y191" s="49"/>
      <c r="Z191" s="49"/>
      <c r="AA191" s="49"/>
      <c r="AB191" s="49"/>
      <c r="AC191" s="49"/>
      <c r="AD191" s="49"/>
      <c r="AE191" s="49"/>
      <c r="AF191" s="49"/>
      <c r="AG191" s="49"/>
      <c r="AH191" s="49"/>
      <c r="AI191" s="49"/>
      <c r="AJ191" s="49"/>
      <c r="AK191" s="49"/>
      <c r="AL191" s="49"/>
      <c r="AM191" s="49"/>
      <c r="AN191" s="49"/>
      <c r="AO191" s="49"/>
      <c r="AP191" s="48"/>
      <c r="AQ191" s="48"/>
      <c r="AR191" s="48"/>
      <c r="AS191" s="48"/>
      <c r="AT191" s="48"/>
      <c r="AU191" s="48"/>
      <c r="AV191" s="48"/>
      <c r="AW191" s="48"/>
      <c r="AX191" s="48"/>
      <c r="AY191">
        <f>$AY$190</f>
        <v>1</v>
      </c>
    </row>
    <row r="192" spans="1:51" ht="59.25" customHeight="1" x14ac:dyDescent="0.15">
      <c r="A192" s="685"/>
      <c r="B192" s="685"/>
      <c r="C192" s="685" t="s">
        <v>24</v>
      </c>
      <c r="D192" s="685"/>
      <c r="E192" s="685"/>
      <c r="F192" s="685"/>
      <c r="G192" s="685"/>
      <c r="H192" s="685"/>
      <c r="I192" s="685"/>
      <c r="J192" s="686" t="s">
        <v>186</v>
      </c>
      <c r="K192" s="125"/>
      <c r="L192" s="125"/>
      <c r="M192" s="125"/>
      <c r="N192" s="125"/>
      <c r="O192" s="125"/>
      <c r="P192" s="446" t="s">
        <v>25</v>
      </c>
      <c r="Q192" s="446"/>
      <c r="R192" s="446"/>
      <c r="S192" s="446"/>
      <c r="T192" s="446"/>
      <c r="U192" s="446"/>
      <c r="V192" s="446"/>
      <c r="W192" s="446"/>
      <c r="X192" s="446"/>
      <c r="Y192" s="687" t="s">
        <v>185</v>
      </c>
      <c r="Z192" s="688"/>
      <c r="AA192" s="688"/>
      <c r="AB192" s="688"/>
      <c r="AC192" s="686" t="s">
        <v>211</v>
      </c>
      <c r="AD192" s="686"/>
      <c r="AE192" s="686"/>
      <c r="AF192" s="686"/>
      <c r="AG192" s="686"/>
      <c r="AH192" s="687" t="s">
        <v>224</v>
      </c>
      <c r="AI192" s="685"/>
      <c r="AJ192" s="685"/>
      <c r="AK192" s="685"/>
      <c r="AL192" s="685" t="s">
        <v>19</v>
      </c>
      <c r="AM192" s="685"/>
      <c r="AN192" s="685"/>
      <c r="AO192" s="689"/>
      <c r="AP192" s="690" t="s">
        <v>187</v>
      </c>
      <c r="AQ192" s="690"/>
      <c r="AR192" s="690"/>
      <c r="AS192" s="690"/>
      <c r="AT192" s="690"/>
      <c r="AU192" s="690"/>
      <c r="AV192" s="690"/>
      <c r="AW192" s="690"/>
      <c r="AX192" s="690"/>
      <c r="AY192">
        <f>$AY$190</f>
        <v>1</v>
      </c>
    </row>
    <row r="193" spans="1:51" ht="30" customHeight="1" x14ac:dyDescent="0.15">
      <c r="A193" s="691">
        <v>1</v>
      </c>
      <c r="B193" s="691">
        <v>1</v>
      </c>
      <c r="C193" s="692" t="s">
        <v>615</v>
      </c>
      <c r="D193" s="693"/>
      <c r="E193" s="693"/>
      <c r="F193" s="693"/>
      <c r="G193" s="693"/>
      <c r="H193" s="693"/>
      <c r="I193" s="693"/>
      <c r="J193" s="694">
        <v>8010001165825</v>
      </c>
      <c r="K193" s="695"/>
      <c r="L193" s="695"/>
      <c r="M193" s="695"/>
      <c r="N193" s="695"/>
      <c r="O193" s="695"/>
      <c r="P193" s="696" t="s">
        <v>616</v>
      </c>
      <c r="Q193" s="697"/>
      <c r="R193" s="697"/>
      <c r="S193" s="697"/>
      <c r="T193" s="697"/>
      <c r="U193" s="697"/>
      <c r="V193" s="697"/>
      <c r="W193" s="697"/>
      <c r="X193" s="697"/>
      <c r="Y193" s="698">
        <v>48</v>
      </c>
      <c r="Z193" s="699"/>
      <c r="AA193" s="699"/>
      <c r="AB193" s="700"/>
      <c r="AC193" s="701" t="s">
        <v>233</v>
      </c>
      <c r="AD193" s="702"/>
      <c r="AE193" s="702"/>
      <c r="AF193" s="702"/>
      <c r="AG193" s="702"/>
      <c r="AH193" s="703" t="s">
        <v>257</v>
      </c>
      <c r="AI193" s="704"/>
      <c r="AJ193" s="704"/>
      <c r="AK193" s="704"/>
      <c r="AL193" s="705" t="s">
        <v>257</v>
      </c>
      <c r="AM193" s="706"/>
      <c r="AN193" s="706"/>
      <c r="AO193" s="707"/>
      <c r="AP193" s="708" t="s">
        <v>575</v>
      </c>
      <c r="AQ193" s="708"/>
      <c r="AR193" s="708"/>
      <c r="AS193" s="708"/>
      <c r="AT193" s="708"/>
      <c r="AU193" s="708"/>
      <c r="AV193" s="708"/>
      <c r="AW193" s="708"/>
      <c r="AX193" s="708"/>
      <c r="AY193">
        <f>$AY$190</f>
        <v>1</v>
      </c>
    </row>
    <row r="194" spans="1:51" ht="30" customHeight="1" x14ac:dyDescent="0.15">
      <c r="A194" s="691">
        <v>2</v>
      </c>
      <c r="B194" s="691">
        <v>1</v>
      </c>
      <c r="C194" s="692" t="s">
        <v>617</v>
      </c>
      <c r="D194" s="693"/>
      <c r="E194" s="693"/>
      <c r="F194" s="693"/>
      <c r="G194" s="693"/>
      <c r="H194" s="693"/>
      <c r="I194" s="693"/>
      <c r="J194" s="694">
        <v>1010401094787</v>
      </c>
      <c r="K194" s="695"/>
      <c r="L194" s="695"/>
      <c r="M194" s="695"/>
      <c r="N194" s="695"/>
      <c r="O194" s="695"/>
      <c r="P194" s="696" t="s">
        <v>618</v>
      </c>
      <c r="Q194" s="697"/>
      <c r="R194" s="697"/>
      <c r="S194" s="697"/>
      <c r="T194" s="697"/>
      <c r="U194" s="697"/>
      <c r="V194" s="697"/>
      <c r="W194" s="697"/>
      <c r="X194" s="697"/>
      <c r="Y194" s="698">
        <v>46</v>
      </c>
      <c r="Z194" s="699"/>
      <c r="AA194" s="699"/>
      <c r="AB194" s="700"/>
      <c r="AC194" s="701" t="s">
        <v>233</v>
      </c>
      <c r="AD194" s="702"/>
      <c r="AE194" s="702"/>
      <c r="AF194" s="702"/>
      <c r="AG194" s="702"/>
      <c r="AH194" s="703" t="s">
        <v>257</v>
      </c>
      <c r="AI194" s="704"/>
      <c r="AJ194" s="704"/>
      <c r="AK194" s="704"/>
      <c r="AL194" s="705" t="s">
        <v>257</v>
      </c>
      <c r="AM194" s="706"/>
      <c r="AN194" s="706"/>
      <c r="AO194" s="707"/>
      <c r="AP194" s="708" t="s">
        <v>575</v>
      </c>
      <c r="AQ194" s="708"/>
      <c r="AR194" s="708"/>
      <c r="AS194" s="708"/>
      <c r="AT194" s="708"/>
      <c r="AU194" s="708"/>
      <c r="AV194" s="708"/>
      <c r="AW194" s="708"/>
      <c r="AX194" s="708"/>
      <c r="AY194">
        <f>COUNTA($C$194)</f>
        <v>1</v>
      </c>
    </row>
    <row r="195" spans="1:51" ht="30" customHeight="1" x14ac:dyDescent="0.15">
      <c r="A195" s="691">
        <v>3</v>
      </c>
      <c r="B195" s="691">
        <v>1</v>
      </c>
      <c r="C195" s="692" t="s">
        <v>615</v>
      </c>
      <c r="D195" s="693"/>
      <c r="E195" s="693"/>
      <c r="F195" s="693"/>
      <c r="G195" s="693"/>
      <c r="H195" s="693"/>
      <c r="I195" s="693"/>
      <c r="J195" s="694">
        <v>8010001165825</v>
      </c>
      <c r="K195" s="695"/>
      <c r="L195" s="695"/>
      <c r="M195" s="695"/>
      <c r="N195" s="695"/>
      <c r="O195" s="695"/>
      <c r="P195" s="696" t="s">
        <v>619</v>
      </c>
      <c r="Q195" s="697"/>
      <c r="R195" s="697"/>
      <c r="S195" s="697"/>
      <c r="T195" s="697"/>
      <c r="U195" s="697"/>
      <c r="V195" s="697"/>
      <c r="W195" s="697"/>
      <c r="X195" s="697"/>
      <c r="Y195" s="698">
        <v>29</v>
      </c>
      <c r="Z195" s="699"/>
      <c r="AA195" s="699"/>
      <c r="AB195" s="700"/>
      <c r="AC195" s="701" t="s">
        <v>233</v>
      </c>
      <c r="AD195" s="702"/>
      <c r="AE195" s="702"/>
      <c r="AF195" s="702"/>
      <c r="AG195" s="702"/>
      <c r="AH195" s="703" t="s">
        <v>257</v>
      </c>
      <c r="AI195" s="704"/>
      <c r="AJ195" s="704"/>
      <c r="AK195" s="704"/>
      <c r="AL195" s="705" t="s">
        <v>257</v>
      </c>
      <c r="AM195" s="706"/>
      <c r="AN195" s="706"/>
      <c r="AO195" s="707"/>
      <c r="AP195" s="708" t="s">
        <v>575</v>
      </c>
      <c r="AQ195" s="708"/>
      <c r="AR195" s="708"/>
      <c r="AS195" s="708"/>
      <c r="AT195" s="708"/>
      <c r="AU195" s="708"/>
      <c r="AV195" s="708"/>
      <c r="AW195" s="708"/>
      <c r="AX195" s="708"/>
      <c r="AY195">
        <f>COUNTA($C$195)</f>
        <v>1</v>
      </c>
    </row>
    <row r="196" spans="1:51" ht="30" customHeight="1" x14ac:dyDescent="0.15">
      <c r="A196" s="691">
        <v>4</v>
      </c>
      <c r="B196" s="691">
        <v>1</v>
      </c>
      <c r="C196" s="692" t="s">
        <v>620</v>
      </c>
      <c r="D196" s="693"/>
      <c r="E196" s="693"/>
      <c r="F196" s="693"/>
      <c r="G196" s="693"/>
      <c r="H196" s="693"/>
      <c r="I196" s="693"/>
      <c r="J196" s="694">
        <v>1011001069980</v>
      </c>
      <c r="K196" s="695"/>
      <c r="L196" s="695"/>
      <c r="M196" s="695"/>
      <c r="N196" s="695"/>
      <c r="O196" s="695"/>
      <c r="P196" s="696" t="s">
        <v>621</v>
      </c>
      <c r="Q196" s="697"/>
      <c r="R196" s="697"/>
      <c r="S196" s="697"/>
      <c r="T196" s="697"/>
      <c r="U196" s="697"/>
      <c r="V196" s="697"/>
      <c r="W196" s="697"/>
      <c r="X196" s="697"/>
      <c r="Y196" s="698">
        <v>28</v>
      </c>
      <c r="Z196" s="699"/>
      <c r="AA196" s="699"/>
      <c r="AB196" s="700"/>
      <c r="AC196" s="701" t="s">
        <v>233</v>
      </c>
      <c r="AD196" s="702"/>
      <c r="AE196" s="702"/>
      <c r="AF196" s="702"/>
      <c r="AG196" s="702"/>
      <c r="AH196" s="703" t="s">
        <v>257</v>
      </c>
      <c r="AI196" s="704"/>
      <c r="AJ196" s="704"/>
      <c r="AK196" s="704"/>
      <c r="AL196" s="705" t="s">
        <v>257</v>
      </c>
      <c r="AM196" s="706"/>
      <c r="AN196" s="706"/>
      <c r="AO196" s="707"/>
      <c r="AP196" s="708" t="s">
        <v>575</v>
      </c>
      <c r="AQ196" s="708"/>
      <c r="AR196" s="708"/>
      <c r="AS196" s="708"/>
      <c r="AT196" s="708"/>
      <c r="AU196" s="708"/>
      <c r="AV196" s="708"/>
      <c r="AW196" s="708"/>
      <c r="AX196" s="708"/>
      <c r="AY196">
        <f>COUNTA($C$196)</f>
        <v>1</v>
      </c>
    </row>
    <row r="197" spans="1:51" ht="30" customHeight="1" x14ac:dyDescent="0.15">
      <c r="A197" s="691">
        <v>5</v>
      </c>
      <c r="B197" s="691">
        <v>1</v>
      </c>
      <c r="C197" s="692" t="s">
        <v>622</v>
      </c>
      <c r="D197" s="693"/>
      <c r="E197" s="693"/>
      <c r="F197" s="693"/>
      <c r="G197" s="693"/>
      <c r="H197" s="693"/>
      <c r="I197" s="693"/>
      <c r="J197" s="694">
        <v>7010401090888</v>
      </c>
      <c r="K197" s="695"/>
      <c r="L197" s="695"/>
      <c r="M197" s="695"/>
      <c r="N197" s="695"/>
      <c r="O197" s="695"/>
      <c r="P197" s="696" t="s">
        <v>623</v>
      </c>
      <c r="Q197" s="697"/>
      <c r="R197" s="697"/>
      <c r="S197" s="697"/>
      <c r="T197" s="697"/>
      <c r="U197" s="697"/>
      <c r="V197" s="697"/>
      <c r="W197" s="697"/>
      <c r="X197" s="697"/>
      <c r="Y197" s="698">
        <v>20</v>
      </c>
      <c r="Z197" s="699"/>
      <c r="AA197" s="699"/>
      <c r="AB197" s="700"/>
      <c r="AC197" s="701" t="s">
        <v>233</v>
      </c>
      <c r="AD197" s="702"/>
      <c r="AE197" s="702"/>
      <c r="AF197" s="702"/>
      <c r="AG197" s="702"/>
      <c r="AH197" s="703" t="s">
        <v>257</v>
      </c>
      <c r="AI197" s="704"/>
      <c r="AJ197" s="704"/>
      <c r="AK197" s="704"/>
      <c r="AL197" s="705" t="s">
        <v>257</v>
      </c>
      <c r="AM197" s="706"/>
      <c r="AN197" s="706"/>
      <c r="AO197" s="707"/>
      <c r="AP197" s="708" t="s">
        <v>575</v>
      </c>
      <c r="AQ197" s="708"/>
      <c r="AR197" s="708"/>
      <c r="AS197" s="708"/>
      <c r="AT197" s="708"/>
      <c r="AU197" s="708"/>
      <c r="AV197" s="708"/>
      <c r="AW197" s="708"/>
      <c r="AX197" s="708"/>
      <c r="AY197">
        <f>COUNTA($C$197)</f>
        <v>1</v>
      </c>
    </row>
    <row r="198" spans="1:51" ht="30" customHeight="1" x14ac:dyDescent="0.15">
      <c r="A198" s="691">
        <v>6</v>
      </c>
      <c r="B198" s="691">
        <v>1</v>
      </c>
      <c r="C198" s="692" t="s">
        <v>624</v>
      </c>
      <c r="D198" s="693"/>
      <c r="E198" s="693"/>
      <c r="F198" s="693"/>
      <c r="G198" s="693"/>
      <c r="H198" s="693"/>
      <c r="I198" s="693"/>
      <c r="J198" s="694">
        <v>3010001214974</v>
      </c>
      <c r="K198" s="695"/>
      <c r="L198" s="695"/>
      <c r="M198" s="695"/>
      <c r="N198" s="695"/>
      <c r="O198" s="695"/>
      <c r="P198" s="696" t="s">
        <v>625</v>
      </c>
      <c r="Q198" s="697"/>
      <c r="R198" s="697"/>
      <c r="S198" s="697"/>
      <c r="T198" s="697"/>
      <c r="U198" s="697"/>
      <c r="V198" s="697"/>
      <c r="W198" s="697"/>
      <c r="X198" s="697"/>
      <c r="Y198" s="698">
        <v>19</v>
      </c>
      <c r="Z198" s="699"/>
      <c r="AA198" s="699"/>
      <c r="AB198" s="700"/>
      <c r="AC198" s="701" t="s">
        <v>233</v>
      </c>
      <c r="AD198" s="702"/>
      <c r="AE198" s="702"/>
      <c r="AF198" s="702"/>
      <c r="AG198" s="702"/>
      <c r="AH198" s="703" t="s">
        <v>257</v>
      </c>
      <c r="AI198" s="704"/>
      <c r="AJ198" s="704"/>
      <c r="AK198" s="704"/>
      <c r="AL198" s="705" t="s">
        <v>257</v>
      </c>
      <c r="AM198" s="706"/>
      <c r="AN198" s="706"/>
      <c r="AO198" s="707"/>
      <c r="AP198" s="708" t="s">
        <v>575</v>
      </c>
      <c r="AQ198" s="708"/>
      <c r="AR198" s="708"/>
      <c r="AS198" s="708"/>
      <c r="AT198" s="708"/>
      <c r="AU198" s="708"/>
      <c r="AV198" s="708"/>
      <c r="AW198" s="708"/>
      <c r="AX198" s="708"/>
      <c r="AY198">
        <f>COUNTA($C$198)</f>
        <v>1</v>
      </c>
    </row>
    <row r="199" spans="1:51" ht="30" customHeight="1" x14ac:dyDescent="0.15">
      <c r="A199" s="691">
        <v>7</v>
      </c>
      <c r="B199" s="691">
        <v>1</v>
      </c>
      <c r="C199" s="692" t="s">
        <v>626</v>
      </c>
      <c r="D199" s="693"/>
      <c r="E199" s="693"/>
      <c r="F199" s="693"/>
      <c r="G199" s="693"/>
      <c r="H199" s="693"/>
      <c r="I199" s="693"/>
      <c r="J199" s="694">
        <v>8010701012863</v>
      </c>
      <c r="K199" s="695"/>
      <c r="L199" s="695"/>
      <c r="M199" s="695"/>
      <c r="N199" s="695"/>
      <c r="O199" s="695"/>
      <c r="P199" s="696" t="s">
        <v>627</v>
      </c>
      <c r="Q199" s="697"/>
      <c r="R199" s="697"/>
      <c r="S199" s="697"/>
      <c r="T199" s="697"/>
      <c r="U199" s="697"/>
      <c r="V199" s="697"/>
      <c r="W199" s="697"/>
      <c r="X199" s="697"/>
      <c r="Y199" s="698">
        <v>11</v>
      </c>
      <c r="Z199" s="699"/>
      <c r="AA199" s="699"/>
      <c r="AB199" s="700"/>
      <c r="AC199" s="701" t="s">
        <v>233</v>
      </c>
      <c r="AD199" s="702"/>
      <c r="AE199" s="702"/>
      <c r="AF199" s="702"/>
      <c r="AG199" s="702"/>
      <c r="AH199" s="703" t="s">
        <v>257</v>
      </c>
      <c r="AI199" s="704"/>
      <c r="AJ199" s="704"/>
      <c r="AK199" s="704"/>
      <c r="AL199" s="705" t="s">
        <v>257</v>
      </c>
      <c r="AM199" s="706"/>
      <c r="AN199" s="706"/>
      <c r="AO199" s="707"/>
      <c r="AP199" s="708" t="s">
        <v>575</v>
      </c>
      <c r="AQ199" s="708"/>
      <c r="AR199" s="708"/>
      <c r="AS199" s="708"/>
      <c r="AT199" s="708"/>
      <c r="AU199" s="708"/>
      <c r="AV199" s="708"/>
      <c r="AW199" s="708"/>
      <c r="AX199" s="708"/>
      <c r="AY199">
        <f>COUNTA($C$199)</f>
        <v>1</v>
      </c>
    </row>
    <row r="200" spans="1:51" ht="24.75" customHeight="1" x14ac:dyDescent="0.15">
      <c r="A200" s="50"/>
      <c r="B200" s="50"/>
      <c r="C200" s="50"/>
      <c r="D200" s="50"/>
      <c r="E200" s="50"/>
      <c r="F200" s="50"/>
      <c r="G200" s="50"/>
      <c r="H200" s="50"/>
      <c r="I200" s="50"/>
      <c r="J200" s="50"/>
      <c r="K200" s="50"/>
      <c r="L200" s="50"/>
      <c r="M200" s="50"/>
      <c r="N200" s="50"/>
      <c r="O200" s="50"/>
      <c r="P200" s="51"/>
      <c r="Q200" s="51"/>
      <c r="R200" s="51"/>
      <c r="S200" s="51"/>
      <c r="T200" s="51"/>
      <c r="U200" s="51"/>
      <c r="V200" s="51"/>
      <c r="W200" s="51"/>
      <c r="X200" s="51"/>
      <c r="Y200" s="52"/>
      <c r="Z200" s="52"/>
      <c r="AA200" s="52"/>
      <c r="AB200" s="52"/>
      <c r="AC200" s="52"/>
      <c r="AD200" s="52"/>
      <c r="AE200" s="52"/>
      <c r="AF200" s="52"/>
      <c r="AG200" s="52"/>
      <c r="AH200" s="52"/>
      <c r="AI200" s="52"/>
      <c r="AJ200" s="52"/>
      <c r="AK200" s="52"/>
      <c r="AL200" s="52"/>
      <c r="AM200" s="52"/>
      <c r="AN200" s="52"/>
      <c r="AO200" s="52"/>
      <c r="AP200" s="51"/>
      <c r="AQ200" s="51"/>
      <c r="AR200" s="51"/>
      <c r="AS200" s="51"/>
      <c r="AT200" s="51"/>
      <c r="AU200" s="51"/>
      <c r="AV200" s="51"/>
      <c r="AW200" s="51"/>
      <c r="AX200" s="51"/>
      <c r="AY200">
        <f>COUNTA($C$203)</f>
        <v>1</v>
      </c>
    </row>
    <row r="201" spans="1:51" ht="24.75" customHeight="1" x14ac:dyDescent="0.15">
      <c r="A201" s="43"/>
      <c r="B201" s="47" t="s">
        <v>164</v>
      </c>
      <c r="C201" s="43"/>
      <c r="D201" s="43"/>
      <c r="E201" s="43"/>
      <c r="F201" s="43"/>
      <c r="G201" s="43"/>
      <c r="H201" s="43"/>
      <c r="I201" s="43"/>
      <c r="J201" s="43"/>
      <c r="K201" s="43"/>
      <c r="L201" s="43"/>
      <c r="M201" s="43"/>
      <c r="N201" s="43"/>
      <c r="O201" s="43"/>
      <c r="P201" s="48"/>
      <c r="Q201" s="48"/>
      <c r="R201" s="48"/>
      <c r="S201" s="48"/>
      <c r="T201" s="48"/>
      <c r="U201" s="48"/>
      <c r="V201" s="48"/>
      <c r="W201" s="48"/>
      <c r="X201" s="48"/>
      <c r="Y201" s="49"/>
      <c r="Z201" s="49"/>
      <c r="AA201" s="49"/>
      <c r="AB201" s="49"/>
      <c r="AC201" s="49"/>
      <c r="AD201" s="49"/>
      <c r="AE201" s="49"/>
      <c r="AF201" s="49"/>
      <c r="AG201" s="49"/>
      <c r="AH201" s="49"/>
      <c r="AI201" s="49"/>
      <c r="AJ201" s="49"/>
      <c r="AK201" s="49"/>
      <c r="AL201" s="49"/>
      <c r="AM201" s="49"/>
      <c r="AN201" s="49"/>
      <c r="AO201" s="49"/>
      <c r="AP201" s="48"/>
      <c r="AQ201" s="48"/>
      <c r="AR201" s="48"/>
      <c r="AS201" s="48"/>
      <c r="AT201" s="48"/>
      <c r="AU201" s="48"/>
      <c r="AV201" s="48"/>
      <c r="AW201" s="48"/>
      <c r="AX201" s="48"/>
      <c r="AY201">
        <f>$AY$200</f>
        <v>1</v>
      </c>
    </row>
    <row r="202" spans="1:51" ht="59.25" customHeight="1" x14ac:dyDescent="0.15">
      <c r="A202" s="685"/>
      <c r="B202" s="685"/>
      <c r="C202" s="685" t="s">
        <v>24</v>
      </c>
      <c r="D202" s="685"/>
      <c r="E202" s="685"/>
      <c r="F202" s="685"/>
      <c r="G202" s="685"/>
      <c r="H202" s="685"/>
      <c r="I202" s="685"/>
      <c r="J202" s="686" t="s">
        <v>186</v>
      </c>
      <c r="K202" s="125"/>
      <c r="L202" s="125"/>
      <c r="M202" s="125"/>
      <c r="N202" s="125"/>
      <c r="O202" s="125"/>
      <c r="P202" s="446" t="s">
        <v>25</v>
      </c>
      <c r="Q202" s="446"/>
      <c r="R202" s="446"/>
      <c r="S202" s="446"/>
      <c r="T202" s="446"/>
      <c r="U202" s="446"/>
      <c r="V202" s="446"/>
      <c r="W202" s="446"/>
      <c r="X202" s="446"/>
      <c r="Y202" s="687" t="s">
        <v>185</v>
      </c>
      <c r="Z202" s="688"/>
      <c r="AA202" s="688"/>
      <c r="AB202" s="688"/>
      <c r="AC202" s="686" t="s">
        <v>211</v>
      </c>
      <c r="AD202" s="686"/>
      <c r="AE202" s="686"/>
      <c r="AF202" s="686"/>
      <c r="AG202" s="686"/>
      <c r="AH202" s="687" t="s">
        <v>224</v>
      </c>
      <c r="AI202" s="685"/>
      <c r="AJ202" s="685"/>
      <c r="AK202" s="685"/>
      <c r="AL202" s="685" t="s">
        <v>19</v>
      </c>
      <c r="AM202" s="685"/>
      <c r="AN202" s="685"/>
      <c r="AO202" s="689"/>
      <c r="AP202" s="690" t="s">
        <v>187</v>
      </c>
      <c r="AQ202" s="690"/>
      <c r="AR202" s="690"/>
      <c r="AS202" s="690"/>
      <c r="AT202" s="690"/>
      <c r="AU202" s="690"/>
      <c r="AV202" s="690"/>
      <c r="AW202" s="690"/>
      <c r="AX202" s="690"/>
      <c r="AY202">
        <f>$AY$200</f>
        <v>1</v>
      </c>
    </row>
    <row r="203" spans="1:51" ht="30" customHeight="1" x14ac:dyDescent="0.15">
      <c r="A203" s="691">
        <v>1</v>
      </c>
      <c r="B203" s="691">
        <v>1</v>
      </c>
      <c r="C203" s="692" t="s">
        <v>628</v>
      </c>
      <c r="D203" s="693"/>
      <c r="E203" s="693"/>
      <c r="F203" s="693"/>
      <c r="G203" s="693"/>
      <c r="H203" s="693"/>
      <c r="I203" s="693"/>
      <c r="J203" s="694">
        <v>9011101039249</v>
      </c>
      <c r="K203" s="695"/>
      <c r="L203" s="695"/>
      <c r="M203" s="695"/>
      <c r="N203" s="695"/>
      <c r="O203" s="695"/>
      <c r="P203" s="696" t="s">
        <v>606</v>
      </c>
      <c r="Q203" s="697"/>
      <c r="R203" s="697"/>
      <c r="S203" s="697"/>
      <c r="T203" s="697"/>
      <c r="U203" s="697"/>
      <c r="V203" s="697"/>
      <c r="W203" s="697"/>
      <c r="X203" s="697"/>
      <c r="Y203" s="698">
        <v>24</v>
      </c>
      <c r="Z203" s="699"/>
      <c r="AA203" s="699"/>
      <c r="AB203" s="700"/>
      <c r="AC203" s="701" t="s">
        <v>226</v>
      </c>
      <c r="AD203" s="702"/>
      <c r="AE203" s="702"/>
      <c r="AF203" s="702"/>
      <c r="AG203" s="702"/>
      <c r="AH203" s="703">
        <v>3</v>
      </c>
      <c r="AI203" s="704"/>
      <c r="AJ203" s="704"/>
      <c r="AK203" s="704"/>
      <c r="AL203" s="705">
        <v>66.2</v>
      </c>
      <c r="AM203" s="706"/>
      <c r="AN203" s="706"/>
      <c r="AO203" s="707"/>
      <c r="AP203" s="708" t="s">
        <v>575</v>
      </c>
      <c r="AQ203" s="708"/>
      <c r="AR203" s="708"/>
      <c r="AS203" s="708"/>
      <c r="AT203" s="708"/>
      <c r="AU203" s="708"/>
      <c r="AV203" s="708"/>
      <c r="AW203" s="708"/>
      <c r="AX203" s="708"/>
      <c r="AY203">
        <f>$AY$200</f>
        <v>1</v>
      </c>
    </row>
    <row r="204" spans="1:51" ht="24.75" customHeight="1" x14ac:dyDescent="0.15">
      <c r="A204" s="50"/>
      <c r="B204" s="50"/>
      <c r="C204" s="50"/>
      <c r="D204" s="50"/>
      <c r="E204" s="50"/>
      <c r="F204" s="50"/>
      <c r="G204" s="50"/>
      <c r="H204" s="50"/>
      <c r="I204" s="50"/>
      <c r="J204" s="50"/>
      <c r="K204" s="50"/>
      <c r="L204" s="50"/>
      <c r="M204" s="50"/>
      <c r="N204" s="50"/>
      <c r="O204" s="50"/>
      <c r="P204" s="51"/>
      <c r="Q204" s="51"/>
      <c r="R204" s="51"/>
      <c r="S204" s="51"/>
      <c r="T204" s="51"/>
      <c r="U204" s="51"/>
      <c r="V204" s="51"/>
      <c r="W204" s="51"/>
      <c r="X204" s="51"/>
      <c r="Y204" s="52"/>
      <c r="Z204" s="52"/>
      <c r="AA204" s="52"/>
      <c r="AB204" s="52"/>
      <c r="AC204" s="52"/>
      <c r="AD204" s="52"/>
      <c r="AE204" s="52"/>
      <c r="AF204" s="52"/>
      <c r="AG204" s="52"/>
      <c r="AH204" s="52"/>
      <c r="AI204" s="52"/>
      <c r="AJ204" s="52"/>
      <c r="AK204" s="52"/>
      <c r="AL204" s="52"/>
      <c r="AM204" s="52"/>
      <c r="AN204" s="52"/>
      <c r="AO204" s="52"/>
      <c r="AP204" s="51"/>
      <c r="AQ204" s="51"/>
      <c r="AR204" s="51"/>
      <c r="AS204" s="51"/>
      <c r="AT204" s="51"/>
      <c r="AU204" s="51"/>
      <c r="AV204" s="51"/>
      <c r="AW204" s="51"/>
      <c r="AX204" s="51"/>
      <c r="AY204">
        <f>COUNTA($C$207)</f>
        <v>1</v>
      </c>
    </row>
    <row r="205" spans="1:51" ht="24.75" customHeight="1" x14ac:dyDescent="0.15">
      <c r="A205" s="43"/>
      <c r="B205" s="47" t="s">
        <v>165</v>
      </c>
      <c r="C205" s="43"/>
      <c r="D205" s="43"/>
      <c r="E205" s="43"/>
      <c r="F205" s="43"/>
      <c r="G205" s="43"/>
      <c r="H205" s="43"/>
      <c r="I205" s="43"/>
      <c r="J205" s="43"/>
      <c r="K205" s="43"/>
      <c r="L205" s="43"/>
      <c r="M205" s="43"/>
      <c r="N205" s="43"/>
      <c r="O205" s="43"/>
      <c r="P205" s="48"/>
      <c r="Q205" s="48"/>
      <c r="R205" s="48"/>
      <c r="S205" s="48"/>
      <c r="T205" s="48"/>
      <c r="U205" s="48"/>
      <c r="V205" s="48"/>
      <c r="W205" s="48"/>
      <c r="X205" s="48"/>
      <c r="Y205" s="49"/>
      <c r="Z205" s="49"/>
      <c r="AA205" s="49"/>
      <c r="AB205" s="49"/>
      <c r="AC205" s="49"/>
      <c r="AD205" s="49"/>
      <c r="AE205" s="49"/>
      <c r="AF205" s="49"/>
      <c r="AG205" s="49"/>
      <c r="AH205" s="49"/>
      <c r="AI205" s="49"/>
      <c r="AJ205" s="49"/>
      <c r="AK205" s="49"/>
      <c r="AL205" s="49"/>
      <c r="AM205" s="49"/>
      <c r="AN205" s="49"/>
      <c r="AO205" s="49"/>
      <c r="AP205" s="48"/>
      <c r="AQ205" s="48"/>
      <c r="AR205" s="48"/>
      <c r="AS205" s="48"/>
      <c r="AT205" s="48"/>
      <c r="AU205" s="48"/>
      <c r="AV205" s="48"/>
      <c r="AW205" s="48"/>
      <c r="AX205" s="48"/>
      <c r="AY205">
        <f>$AY$204</f>
        <v>1</v>
      </c>
    </row>
    <row r="206" spans="1:51" ht="59.25" customHeight="1" x14ac:dyDescent="0.15">
      <c r="A206" s="685"/>
      <c r="B206" s="685"/>
      <c r="C206" s="685" t="s">
        <v>24</v>
      </c>
      <c r="D206" s="685"/>
      <c r="E206" s="685"/>
      <c r="F206" s="685"/>
      <c r="G206" s="685"/>
      <c r="H206" s="685"/>
      <c r="I206" s="685"/>
      <c r="J206" s="686" t="s">
        <v>186</v>
      </c>
      <c r="K206" s="125"/>
      <c r="L206" s="125"/>
      <c r="M206" s="125"/>
      <c r="N206" s="125"/>
      <c r="O206" s="125"/>
      <c r="P206" s="446" t="s">
        <v>25</v>
      </c>
      <c r="Q206" s="446"/>
      <c r="R206" s="446"/>
      <c r="S206" s="446"/>
      <c r="T206" s="446"/>
      <c r="U206" s="446"/>
      <c r="V206" s="446"/>
      <c r="W206" s="446"/>
      <c r="X206" s="446"/>
      <c r="Y206" s="687" t="s">
        <v>185</v>
      </c>
      <c r="Z206" s="688"/>
      <c r="AA206" s="688"/>
      <c r="AB206" s="688"/>
      <c r="AC206" s="686" t="s">
        <v>211</v>
      </c>
      <c r="AD206" s="686"/>
      <c r="AE206" s="686"/>
      <c r="AF206" s="686"/>
      <c r="AG206" s="686"/>
      <c r="AH206" s="687" t="s">
        <v>224</v>
      </c>
      <c r="AI206" s="685"/>
      <c r="AJ206" s="685"/>
      <c r="AK206" s="685"/>
      <c r="AL206" s="685" t="s">
        <v>19</v>
      </c>
      <c r="AM206" s="685"/>
      <c r="AN206" s="685"/>
      <c r="AO206" s="689"/>
      <c r="AP206" s="690" t="s">
        <v>187</v>
      </c>
      <c r="AQ206" s="690"/>
      <c r="AR206" s="690"/>
      <c r="AS206" s="690"/>
      <c r="AT206" s="690"/>
      <c r="AU206" s="690"/>
      <c r="AV206" s="690"/>
      <c r="AW206" s="690"/>
      <c r="AX206" s="690"/>
      <c r="AY206">
        <f>$AY$204</f>
        <v>1</v>
      </c>
    </row>
    <row r="207" spans="1:51" ht="62.1" customHeight="1" x14ac:dyDescent="0.15">
      <c r="A207" s="691">
        <v>1</v>
      </c>
      <c r="B207" s="691">
        <v>1</v>
      </c>
      <c r="C207" s="692" t="s">
        <v>629</v>
      </c>
      <c r="D207" s="693"/>
      <c r="E207" s="693"/>
      <c r="F207" s="693"/>
      <c r="G207" s="693"/>
      <c r="H207" s="693"/>
      <c r="I207" s="693"/>
      <c r="J207" s="694">
        <v>8010401050783</v>
      </c>
      <c r="K207" s="695"/>
      <c r="L207" s="695"/>
      <c r="M207" s="695"/>
      <c r="N207" s="695"/>
      <c r="O207" s="695"/>
      <c r="P207" s="696" t="s">
        <v>608</v>
      </c>
      <c r="Q207" s="697"/>
      <c r="R207" s="697"/>
      <c r="S207" s="697"/>
      <c r="T207" s="697"/>
      <c r="U207" s="697"/>
      <c r="V207" s="697"/>
      <c r="W207" s="697"/>
      <c r="X207" s="697"/>
      <c r="Y207" s="698">
        <v>76</v>
      </c>
      <c r="Z207" s="699"/>
      <c r="AA207" s="699"/>
      <c r="AB207" s="700"/>
      <c r="AC207" s="701" t="s">
        <v>227</v>
      </c>
      <c r="AD207" s="702"/>
      <c r="AE207" s="702"/>
      <c r="AF207" s="702"/>
      <c r="AG207" s="702"/>
      <c r="AH207" s="703">
        <v>2</v>
      </c>
      <c r="AI207" s="704"/>
      <c r="AJ207" s="704"/>
      <c r="AK207" s="704"/>
      <c r="AL207" s="705">
        <v>90.1</v>
      </c>
      <c r="AM207" s="706"/>
      <c r="AN207" s="706"/>
      <c r="AO207" s="707"/>
      <c r="AP207" s="708" t="s">
        <v>575</v>
      </c>
      <c r="AQ207" s="708"/>
      <c r="AR207" s="708"/>
      <c r="AS207" s="708"/>
      <c r="AT207" s="708"/>
      <c r="AU207" s="708"/>
      <c r="AV207" s="708"/>
      <c r="AW207" s="708"/>
      <c r="AX207" s="708"/>
      <c r="AY207">
        <f>$AY$204</f>
        <v>1</v>
      </c>
    </row>
    <row r="208" spans="1:51" ht="24.75" customHeight="1" x14ac:dyDescent="0.15">
      <c r="A208" s="50"/>
      <c r="B208" s="50"/>
      <c r="C208" s="50"/>
      <c r="D208" s="50"/>
      <c r="E208" s="50"/>
      <c r="F208" s="50"/>
      <c r="G208" s="50"/>
      <c r="H208" s="50"/>
      <c r="I208" s="50"/>
      <c r="J208" s="50"/>
      <c r="K208" s="50"/>
      <c r="L208" s="50"/>
      <c r="M208" s="50"/>
      <c r="N208" s="50"/>
      <c r="O208" s="50"/>
      <c r="P208" s="51"/>
      <c r="Q208" s="51"/>
      <c r="R208" s="51"/>
      <c r="S208" s="51"/>
      <c r="T208" s="51"/>
      <c r="U208" s="51"/>
      <c r="V208" s="51"/>
      <c r="W208" s="51"/>
      <c r="X208" s="51"/>
      <c r="Y208" s="52"/>
      <c r="Z208" s="52"/>
      <c r="AA208" s="52"/>
      <c r="AB208" s="52"/>
      <c r="AC208" s="52"/>
      <c r="AD208" s="52"/>
      <c r="AE208" s="52"/>
      <c r="AF208" s="52"/>
      <c r="AG208" s="52"/>
      <c r="AH208" s="52"/>
      <c r="AI208" s="52"/>
      <c r="AJ208" s="52"/>
      <c r="AK208" s="52"/>
      <c r="AL208" s="52"/>
      <c r="AM208" s="52"/>
      <c r="AN208" s="52"/>
      <c r="AO208" s="52"/>
      <c r="AP208" s="51"/>
      <c r="AQ208" s="51"/>
      <c r="AR208" s="51"/>
      <c r="AS208" s="51"/>
      <c r="AT208" s="51"/>
      <c r="AU208" s="51"/>
      <c r="AV208" s="51"/>
      <c r="AW208" s="51"/>
      <c r="AX208" s="51"/>
      <c r="AY208">
        <f>COUNTA($C$211)</f>
        <v>1</v>
      </c>
    </row>
    <row r="209" spans="1:51" ht="24.75" customHeight="1" x14ac:dyDescent="0.15">
      <c r="A209" s="43"/>
      <c r="B209" s="47" t="s">
        <v>166</v>
      </c>
      <c r="C209" s="43"/>
      <c r="D209" s="43"/>
      <c r="E209" s="43"/>
      <c r="F209" s="43"/>
      <c r="G209" s="43"/>
      <c r="H209" s="43"/>
      <c r="I209" s="43"/>
      <c r="J209" s="43"/>
      <c r="K209" s="43"/>
      <c r="L209" s="43"/>
      <c r="M209" s="43"/>
      <c r="N209" s="43"/>
      <c r="O209" s="43"/>
      <c r="P209" s="48"/>
      <c r="Q209" s="48"/>
      <c r="R209" s="48"/>
      <c r="S209" s="48"/>
      <c r="T209" s="48"/>
      <c r="U209" s="48"/>
      <c r="V209" s="48"/>
      <c r="W209" s="48"/>
      <c r="X209" s="48"/>
      <c r="Y209" s="49"/>
      <c r="Z209" s="49"/>
      <c r="AA209" s="49"/>
      <c r="AB209" s="49"/>
      <c r="AC209" s="49"/>
      <c r="AD209" s="49"/>
      <c r="AE209" s="49"/>
      <c r="AF209" s="49"/>
      <c r="AG209" s="49"/>
      <c r="AH209" s="49"/>
      <c r="AI209" s="49"/>
      <c r="AJ209" s="49"/>
      <c r="AK209" s="49"/>
      <c r="AL209" s="49"/>
      <c r="AM209" s="49"/>
      <c r="AN209" s="49"/>
      <c r="AO209" s="49"/>
      <c r="AP209" s="48"/>
      <c r="AQ209" s="48"/>
      <c r="AR209" s="48"/>
      <c r="AS209" s="48"/>
      <c r="AT209" s="48"/>
      <c r="AU209" s="48"/>
      <c r="AV209" s="48"/>
      <c r="AW209" s="48"/>
      <c r="AX209" s="48"/>
      <c r="AY209">
        <f>$AY$208</f>
        <v>1</v>
      </c>
    </row>
    <row r="210" spans="1:51" ht="59.25" customHeight="1" x14ac:dyDescent="0.15">
      <c r="A210" s="685"/>
      <c r="B210" s="685"/>
      <c r="C210" s="685" t="s">
        <v>24</v>
      </c>
      <c r="D210" s="685"/>
      <c r="E210" s="685"/>
      <c r="F210" s="685"/>
      <c r="G210" s="685"/>
      <c r="H210" s="685"/>
      <c r="I210" s="685"/>
      <c r="J210" s="686" t="s">
        <v>186</v>
      </c>
      <c r="K210" s="125"/>
      <c r="L210" s="125"/>
      <c r="M210" s="125"/>
      <c r="N210" s="125"/>
      <c r="O210" s="125"/>
      <c r="P210" s="446" t="s">
        <v>25</v>
      </c>
      <c r="Q210" s="446"/>
      <c r="R210" s="446"/>
      <c r="S210" s="446"/>
      <c r="T210" s="446"/>
      <c r="U210" s="446"/>
      <c r="V210" s="446"/>
      <c r="W210" s="446"/>
      <c r="X210" s="446"/>
      <c r="Y210" s="687" t="s">
        <v>185</v>
      </c>
      <c r="Z210" s="688"/>
      <c r="AA210" s="688"/>
      <c r="AB210" s="688"/>
      <c r="AC210" s="686" t="s">
        <v>211</v>
      </c>
      <c r="AD210" s="686"/>
      <c r="AE210" s="686"/>
      <c r="AF210" s="686"/>
      <c r="AG210" s="686"/>
      <c r="AH210" s="687" t="s">
        <v>224</v>
      </c>
      <c r="AI210" s="685"/>
      <c r="AJ210" s="685"/>
      <c r="AK210" s="685"/>
      <c r="AL210" s="685" t="s">
        <v>19</v>
      </c>
      <c r="AM210" s="685"/>
      <c r="AN210" s="685"/>
      <c r="AO210" s="689"/>
      <c r="AP210" s="690" t="s">
        <v>187</v>
      </c>
      <c r="AQ210" s="690"/>
      <c r="AR210" s="690"/>
      <c r="AS210" s="690"/>
      <c r="AT210" s="690"/>
      <c r="AU210" s="690"/>
      <c r="AV210" s="690"/>
      <c r="AW210" s="690"/>
      <c r="AX210" s="690"/>
      <c r="AY210">
        <f>$AY$208</f>
        <v>1</v>
      </c>
    </row>
    <row r="211" spans="1:51" ht="60.95" customHeight="1" x14ac:dyDescent="0.15">
      <c r="A211" s="691">
        <v>1</v>
      </c>
      <c r="B211" s="691">
        <v>1</v>
      </c>
      <c r="C211" s="692" t="s">
        <v>630</v>
      </c>
      <c r="D211" s="693"/>
      <c r="E211" s="693"/>
      <c r="F211" s="693"/>
      <c r="G211" s="693"/>
      <c r="H211" s="693"/>
      <c r="I211" s="693"/>
      <c r="J211" s="694">
        <v>4010001015075</v>
      </c>
      <c r="K211" s="695"/>
      <c r="L211" s="695"/>
      <c r="M211" s="695"/>
      <c r="N211" s="695"/>
      <c r="O211" s="695"/>
      <c r="P211" s="696" t="s">
        <v>610</v>
      </c>
      <c r="Q211" s="697"/>
      <c r="R211" s="697"/>
      <c r="S211" s="697"/>
      <c r="T211" s="697"/>
      <c r="U211" s="697"/>
      <c r="V211" s="697"/>
      <c r="W211" s="697"/>
      <c r="X211" s="697"/>
      <c r="Y211" s="698">
        <v>44</v>
      </c>
      <c r="Z211" s="699"/>
      <c r="AA211" s="699"/>
      <c r="AB211" s="700"/>
      <c r="AC211" s="701" t="s">
        <v>227</v>
      </c>
      <c r="AD211" s="702"/>
      <c r="AE211" s="702"/>
      <c r="AF211" s="702"/>
      <c r="AG211" s="702"/>
      <c r="AH211" s="703">
        <v>2</v>
      </c>
      <c r="AI211" s="704"/>
      <c r="AJ211" s="704"/>
      <c r="AK211" s="704"/>
      <c r="AL211" s="705">
        <v>97.3</v>
      </c>
      <c r="AM211" s="706"/>
      <c r="AN211" s="706"/>
      <c r="AO211" s="707"/>
      <c r="AP211" s="708" t="s">
        <v>575</v>
      </c>
      <c r="AQ211" s="708"/>
      <c r="AR211" s="708"/>
      <c r="AS211" s="708"/>
      <c r="AT211" s="708"/>
      <c r="AU211" s="708"/>
      <c r="AV211" s="708"/>
      <c r="AW211" s="708"/>
      <c r="AX211" s="708"/>
      <c r="AY211">
        <f>$AY$208</f>
        <v>1</v>
      </c>
    </row>
    <row r="212" spans="1:51" ht="24.75" customHeight="1" x14ac:dyDescent="0.15">
      <c r="A212" s="50"/>
      <c r="B212" s="50"/>
      <c r="C212" s="50"/>
      <c r="D212" s="50"/>
      <c r="E212" s="50"/>
      <c r="F212" s="50"/>
      <c r="G212" s="50"/>
      <c r="H212" s="50"/>
      <c r="I212" s="50"/>
      <c r="J212" s="50"/>
      <c r="K212" s="50"/>
      <c r="L212" s="50"/>
      <c r="M212" s="50"/>
      <c r="N212" s="50"/>
      <c r="O212" s="50"/>
      <c r="P212" s="51"/>
      <c r="Q212" s="51"/>
      <c r="R212" s="51"/>
      <c r="S212" s="51"/>
      <c r="T212" s="51"/>
      <c r="U212" s="51"/>
      <c r="V212" s="51"/>
      <c r="W212" s="51"/>
      <c r="X212" s="51"/>
      <c r="Y212" s="52"/>
      <c r="Z212" s="52"/>
      <c r="AA212" s="52"/>
      <c r="AB212" s="52"/>
      <c r="AC212" s="52"/>
      <c r="AD212" s="52"/>
      <c r="AE212" s="52"/>
      <c r="AF212" s="52"/>
      <c r="AG212" s="52"/>
      <c r="AH212" s="52"/>
      <c r="AI212" s="52"/>
      <c r="AJ212" s="52"/>
      <c r="AK212" s="52"/>
      <c r="AL212" s="52"/>
      <c r="AM212" s="52"/>
      <c r="AN212" s="52"/>
      <c r="AO212" s="52"/>
      <c r="AP212" s="51"/>
      <c r="AQ212" s="51"/>
      <c r="AR212" s="51"/>
      <c r="AS212" s="51"/>
      <c r="AT212" s="51"/>
      <c r="AU212" s="51"/>
      <c r="AV212" s="51"/>
      <c r="AW212" s="51"/>
      <c r="AX212" s="51"/>
      <c r="AY212">
        <f>COUNTA($C$215)</f>
        <v>1</v>
      </c>
    </row>
    <row r="213" spans="1:51" ht="24.75" customHeight="1" x14ac:dyDescent="0.15">
      <c r="A213" s="43"/>
      <c r="B213" s="47" t="s">
        <v>167</v>
      </c>
      <c r="C213" s="43"/>
      <c r="D213" s="43"/>
      <c r="E213" s="43"/>
      <c r="F213" s="43"/>
      <c r="G213" s="43"/>
      <c r="H213" s="43"/>
      <c r="I213" s="43"/>
      <c r="J213" s="43"/>
      <c r="K213" s="43"/>
      <c r="L213" s="43"/>
      <c r="M213" s="43"/>
      <c r="N213" s="43"/>
      <c r="O213" s="43"/>
      <c r="P213" s="48"/>
      <c r="Q213" s="48"/>
      <c r="R213" s="48"/>
      <c r="S213" s="48"/>
      <c r="T213" s="48"/>
      <c r="U213" s="48"/>
      <c r="V213" s="48"/>
      <c r="W213" s="48"/>
      <c r="X213" s="48"/>
      <c r="Y213" s="49"/>
      <c r="Z213" s="49"/>
      <c r="AA213" s="49"/>
      <c r="AB213" s="49"/>
      <c r="AC213" s="49"/>
      <c r="AD213" s="49"/>
      <c r="AE213" s="49"/>
      <c r="AF213" s="49"/>
      <c r="AG213" s="49"/>
      <c r="AH213" s="49"/>
      <c r="AI213" s="49"/>
      <c r="AJ213" s="49"/>
      <c r="AK213" s="49"/>
      <c r="AL213" s="49"/>
      <c r="AM213" s="49"/>
      <c r="AN213" s="49"/>
      <c r="AO213" s="49"/>
      <c r="AP213" s="48"/>
      <c r="AQ213" s="48"/>
      <c r="AR213" s="48"/>
      <c r="AS213" s="48"/>
      <c r="AT213" s="48"/>
      <c r="AU213" s="48"/>
      <c r="AV213" s="48"/>
      <c r="AW213" s="48"/>
      <c r="AX213" s="48"/>
      <c r="AY213">
        <f>$AY$212</f>
        <v>1</v>
      </c>
    </row>
    <row r="214" spans="1:51" ht="59.25" customHeight="1" x14ac:dyDescent="0.15">
      <c r="A214" s="685"/>
      <c r="B214" s="685"/>
      <c r="C214" s="685" t="s">
        <v>24</v>
      </c>
      <c r="D214" s="685"/>
      <c r="E214" s="685"/>
      <c r="F214" s="685"/>
      <c r="G214" s="685"/>
      <c r="H214" s="685"/>
      <c r="I214" s="685"/>
      <c r="J214" s="686" t="s">
        <v>186</v>
      </c>
      <c r="K214" s="125"/>
      <c r="L214" s="125"/>
      <c r="M214" s="125"/>
      <c r="N214" s="125"/>
      <c r="O214" s="125"/>
      <c r="P214" s="446" t="s">
        <v>25</v>
      </c>
      <c r="Q214" s="446"/>
      <c r="R214" s="446"/>
      <c r="S214" s="446"/>
      <c r="T214" s="446"/>
      <c r="U214" s="446"/>
      <c r="V214" s="446"/>
      <c r="W214" s="446"/>
      <c r="X214" s="446"/>
      <c r="Y214" s="687" t="s">
        <v>185</v>
      </c>
      <c r="Z214" s="688"/>
      <c r="AA214" s="688"/>
      <c r="AB214" s="688"/>
      <c r="AC214" s="686" t="s">
        <v>211</v>
      </c>
      <c r="AD214" s="686"/>
      <c r="AE214" s="686"/>
      <c r="AF214" s="686"/>
      <c r="AG214" s="686"/>
      <c r="AH214" s="687" t="s">
        <v>224</v>
      </c>
      <c r="AI214" s="685"/>
      <c r="AJ214" s="685"/>
      <c r="AK214" s="685"/>
      <c r="AL214" s="685" t="s">
        <v>19</v>
      </c>
      <c r="AM214" s="685"/>
      <c r="AN214" s="685"/>
      <c r="AO214" s="689"/>
      <c r="AP214" s="690" t="s">
        <v>187</v>
      </c>
      <c r="AQ214" s="690"/>
      <c r="AR214" s="690"/>
      <c r="AS214" s="690"/>
      <c r="AT214" s="690"/>
      <c r="AU214" s="690"/>
      <c r="AV214" s="690"/>
      <c r="AW214" s="690"/>
      <c r="AX214" s="690"/>
      <c r="AY214">
        <f>$AY$212</f>
        <v>1</v>
      </c>
    </row>
    <row r="215" spans="1:51" ht="30" customHeight="1" x14ac:dyDescent="0.15">
      <c r="A215" s="691">
        <v>1</v>
      </c>
      <c r="B215" s="691">
        <v>1</v>
      </c>
      <c r="C215" s="692" t="s">
        <v>637</v>
      </c>
      <c r="D215" s="693"/>
      <c r="E215" s="693"/>
      <c r="F215" s="693"/>
      <c r="G215" s="693"/>
      <c r="H215" s="693"/>
      <c r="I215" s="693"/>
      <c r="J215" s="694" t="s">
        <v>575</v>
      </c>
      <c r="K215" s="695"/>
      <c r="L215" s="695"/>
      <c r="M215" s="695"/>
      <c r="N215" s="695"/>
      <c r="O215" s="695"/>
      <c r="P215" s="696" t="s">
        <v>647</v>
      </c>
      <c r="Q215" s="697"/>
      <c r="R215" s="697"/>
      <c r="S215" s="697"/>
      <c r="T215" s="697"/>
      <c r="U215" s="697"/>
      <c r="V215" s="697"/>
      <c r="W215" s="697"/>
      <c r="X215" s="697"/>
      <c r="Y215" s="698">
        <v>3</v>
      </c>
      <c r="Z215" s="699"/>
      <c r="AA215" s="699"/>
      <c r="AB215" s="700"/>
      <c r="AC215" s="701" t="s">
        <v>72</v>
      </c>
      <c r="AD215" s="702"/>
      <c r="AE215" s="702"/>
      <c r="AF215" s="702"/>
      <c r="AG215" s="702"/>
      <c r="AH215" s="703" t="s">
        <v>575</v>
      </c>
      <c r="AI215" s="704"/>
      <c r="AJ215" s="704"/>
      <c r="AK215" s="704"/>
      <c r="AL215" s="705" t="s">
        <v>575</v>
      </c>
      <c r="AM215" s="706"/>
      <c r="AN215" s="706"/>
      <c r="AO215" s="707"/>
      <c r="AP215" s="708" t="s">
        <v>575</v>
      </c>
      <c r="AQ215" s="708"/>
      <c r="AR215" s="708"/>
      <c r="AS215" s="708"/>
      <c r="AT215" s="708"/>
      <c r="AU215" s="708"/>
      <c r="AV215" s="708"/>
      <c r="AW215" s="708"/>
      <c r="AX215" s="708"/>
      <c r="AY215">
        <f>$AY$212</f>
        <v>1</v>
      </c>
    </row>
    <row r="216" spans="1:51" ht="30" customHeight="1" x14ac:dyDescent="0.15">
      <c r="A216" s="691">
        <v>2</v>
      </c>
      <c r="B216" s="691">
        <v>1</v>
      </c>
      <c r="C216" s="692" t="s">
        <v>638</v>
      </c>
      <c r="D216" s="693"/>
      <c r="E216" s="693"/>
      <c r="F216" s="693"/>
      <c r="G216" s="693"/>
      <c r="H216" s="693"/>
      <c r="I216" s="693"/>
      <c r="J216" s="694" t="s">
        <v>575</v>
      </c>
      <c r="K216" s="695"/>
      <c r="L216" s="695"/>
      <c r="M216" s="695"/>
      <c r="N216" s="695"/>
      <c r="O216" s="695"/>
      <c r="P216" s="696" t="s">
        <v>647</v>
      </c>
      <c r="Q216" s="697"/>
      <c r="R216" s="697"/>
      <c r="S216" s="697"/>
      <c r="T216" s="697"/>
      <c r="U216" s="697"/>
      <c r="V216" s="697"/>
      <c r="W216" s="697"/>
      <c r="X216" s="697"/>
      <c r="Y216" s="698">
        <v>2</v>
      </c>
      <c r="Z216" s="699"/>
      <c r="AA216" s="699"/>
      <c r="AB216" s="700"/>
      <c r="AC216" s="701" t="s">
        <v>72</v>
      </c>
      <c r="AD216" s="702"/>
      <c r="AE216" s="702"/>
      <c r="AF216" s="702"/>
      <c r="AG216" s="702"/>
      <c r="AH216" s="703" t="s">
        <v>575</v>
      </c>
      <c r="AI216" s="704"/>
      <c r="AJ216" s="704"/>
      <c r="AK216" s="704"/>
      <c r="AL216" s="705" t="s">
        <v>575</v>
      </c>
      <c r="AM216" s="706"/>
      <c r="AN216" s="706"/>
      <c r="AO216" s="707"/>
      <c r="AP216" s="708" t="s">
        <v>575</v>
      </c>
      <c r="AQ216" s="708"/>
      <c r="AR216" s="708"/>
      <c r="AS216" s="708"/>
      <c r="AT216" s="708"/>
      <c r="AU216" s="708"/>
      <c r="AV216" s="708"/>
      <c r="AW216" s="708"/>
      <c r="AX216" s="708"/>
      <c r="AY216">
        <f>COUNTA($C$216)</f>
        <v>1</v>
      </c>
    </row>
    <row r="217" spans="1:51" ht="30" customHeight="1" x14ac:dyDescent="0.15">
      <c r="A217" s="691">
        <v>3</v>
      </c>
      <c r="B217" s="691">
        <v>1</v>
      </c>
      <c r="C217" s="692" t="s">
        <v>639</v>
      </c>
      <c r="D217" s="693"/>
      <c r="E217" s="693"/>
      <c r="F217" s="693"/>
      <c r="G217" s="693"/>
      <c r="H217" s="693"/>
      <c r="I217" s="693"/>
      <c r="J217" s="694" t="s">
        <v>575</v>
      </c>
      <c r="K217" s="695"/>
      <c r="L217" s="695"/>
      <c r="M217" s="695"/>
      <c r="N217" s="695"/>
      <c r="O217" s="695"/>
      <c r="P217" s="696" t="s">
        <v>647</v>
      </c>
      <c r="Q217" s="697"/>
      <c r="R217" s="697"/>
      <c r="S217" s="697"/>
      <c r="T217" s="697"/>
      <c r="U217" s="697"/>
      <c r="V217" s="697"/>
      <c r="W217" s="697"/>
      <c r="X217" s="697"/>
      <c r="Y217" s="698">
        <v>2</v>
      </c>
      <c r="Z217" s="699"/>
      <c r="AA217" s="699"/>
      <c r="AB217" s="700"/>
      <c r="AC217" s="701" t="s">
        <v>72</v>
      </c>
      <c r="AD217" s="702"/>
      <c r="AE217" s="702"/>
      <c r="AF217" s="702"/>
      <c r="AG217" s="702"/>
      <c r="AH217" s="709" t="s">
        <v>575</v>
      </c>
      <c r="AI217" s="710"/>
      <c r="AJ217" s="710"/>
      <c r="AK217" s="710"/>
      <c r="AL217" s="705" t="s">
        <v>575</v>
      </c>
      <c r="AM217" s="706"/>
      <c r="AN217" s="706"/>
      <c r="AO217" s="707"/>
      <c r="AP217" s="708" t="s">
        <v>575</v>
      </c>
      <c r="AQ217" s="708"/>
      <c r="AR217" s="708"/>
      <c r="AS217" s="708"/>
      <c r="AT217" s="708"/>
      <c r="AU217" s="708"/>
      <c r="AV217" s="708"/>
      <c r="AW217" s="708"/>
      <c r="AX217" s="708"/>
      <c r="AY217">
        <f>COUNTA($C$217)</f>
        <v>1</v>
      </c>
    </row>
    <row r="218" spans="1:51" ht="30" customHeight="1" x14ac:dyDescent="0.15">
      <c r="A218" s="691">
        <v>4</v>
      </c>
      <c r="B218" s="691">
        <v>1</v>
      </c>
      <c r="C218" s="711" t="s">
        <v>640</v>
      </c>
      <c r="D218" s="714"/>
      <c r="E218" s="714"/>
      <c r="F218" s="714"/>
      <c r="G218" s="714"/>
      <c r="H218" s="714"/>
      <c r="I218" s="715"/>
      <c r="J218" s="694" t="s">
        <v>575</v>
      </c>
      <c r="K218" s="695"/>
      <c r="L218" s="695"/>
      <c r="M218" s="695"/>
      <c r="N218" s="695"/>
      <c r="O218" s="695"/>
      <c r="P218" s="696" t="s">
        <v>647</v>
      </c>
      <c r="Q218" s="697"/>
      <c r="R218" s="697"/>
      <c r="S218" s="697"/>
      <c r="T218" s="697"/>
      <c r="U218" s="697"/>
      <c r="V218" s="697"/>
      <c r="W218" s="697"/>
      <c r="X218" s="697"/>
      <c r="Y218" s="698">
        <v>2</v>
      </c>
      <c r="Z218" s="699"/>
      <c r="AA218" s="699"/>
      <c r="AB218" s="700"/>
      <c r="AC218" s="701" t="s">
        <v>72</v>
      </c>
      <c r="AD218" s="702"/>
      <c r="AE218" s="702"/>
      <c r="AF218" s="702"/>
      <c r="AG218" s="702"/>
      <c r="AH218" s="709" t="s">
        <v>575</v>
      </c>
      <c r="AI218" s="710"/>
      <c r="AJ218" s="710"/>
      <c r="AK218" s="710"/>
      <c r="AL218" s="705" t="s">
        <v>575</v>
      </c>
      <c r="AM218" s="706"/>
      <c r="AN218" s="706"/>
      <c r="AO218" s="707"/>
      <c r="AP218" s="708" t="s">
        <v>575</v>
      </c>
      <c r="AQ218" s="708"/>
      <c r="AR218" s="708"/>
      <c r="AS218" s="708"/>
      <c r="AT218" s="708"/>
      <c r="AU218" s="708"/>
      <c r="AV218" s="708"/>
      <c r="AW218" s="708"/>
      <c r="AX218" s="708"/>
      <c r="AY218">
        <f>COUNTA($C$218)</f>
        <v>1</v>
      </c>
    </row>
    <row r="219" spans="1:51" ht="30" customHeight="1" x14ac:dyDescent="0.15">
      <c r="A219" s="691">
        <v>5</v>
      </c>
      <c r="B219" s="691">
        <v>1</v>
      </c>
      <c r="C219" s="711" t="s">
        <v>641</v>
      </c>
      <c r="D219" s="712"/>
      <c r="E219" s="712"/>
      <c r="F219" s="712"/>
      <c r="G219" s="712"/>
      <c r="H219" s="712"/>
      <c r="I219" s="713"/>
      <c r="J219" s="694" t="s">
        <v>575</v>
      </c>
      <c r="K219" s="695"/>
      <c r="L219" s="695"/>
      <c r="M219" s="695"/>
      <c r="N219" s="695"/>
      <c r="O219" s="695"/>
      <c r="P219" s="696" t="s">
        <v>647</v>
      </c>
      <c r="Q219" s="697"/>
      <c r="R219" s="697"/>
      <c r="S219" s="697"/>
      <c r="T219" s="697"/>
      <c r="U219" s="697"/>
      <c r="V219" s="697"/>
      <c r="W219" s="697"/>
      <c r="X219" s="697"/>
      <c r="Y219" s="698">
        <v>2</v>
      </c>
      <c r="Z219" s="699"/>
      <c r="AA219" s="699"/>
      <c r="AB219" s="700"/>
      <c r="AC219" s="701" t="s">
        <v>72</v>
      </c>
      <c r="AD219" s="702"/>
      <c r="AE219" s="702"/>
      <c r="AF219" s="702"/>
      <c r="AG219" s="702"/>
      <c r="AH219" s="709" t="s">
        <v>575</v>
      </c>
      <c r="AI219" s="710"/>
      <c r="AJ219" s="710"/>
      <c r="AK219" s="710"/>
      <c r="AL219" s="705" t="s">
        <v>575</v>
      </c>
      <c r="AM219" s="706"/>
      <c r="AN219" s="706"/>
      <c r="AO219" s="707"/>
      <c r="AP219" s="708" t="s">
        <v>575</v>
      </c>
      <c r="AQ219" s="708"/>
      <c r="AR219" s="708"/>
      <c r="AS219" s="708"/>
      <c r="AT219" s="708"/>
      <c r="AU219" s="708"/>
      <c r="AV219" s="708"/>
      <c r="AW219" s="708"/>
      <c r="AX219" s="708"/>
      <c r="AY219">
        <f>COUNTA($C$219)</f>
        <v>1</v>
      </c>
    </row>
    <row r="220" spans="1:51" ht="30" customHeight="1" x14ac:dyDescent="0.15">
      <c r="A220" s="691">
        <v>6</v>
      </c>
      <c r="B220" s="691">
        <v>1</v>
      </c>
      <c r="C220" s="711" t="s">
        <v>642</v>
      </c>
      <c r="D220" s="712"/>
      <c r="E220" s="712"/>
      <c r="F220" s="712"/>
      <c r="G220" s="712"/>
      <c r="H220" s="712"/>
      <c r="I220" s="713"/>
      <c r="J220" s="694" t="s">
        <v>575</v>
      </c>
      <c r="K220" s="695"/>
      <c r="L220" s="695"/>
      <c r="M220" s="695"/>
      <c r="N220" s="695"/>
      <c r="O220" s="695"/>
      <c r="P220" s="696" t="s">
        <v>647</v>
      </c>
      <c r="Q220" s="697"/>
      <c r="R220" s="697"/>
      <c r="S220" s="697"/>
      <c r="T220" s="697"/>
      <c r="U220" s="697"/>
      <c r="V220" s="697"/>
      <c r="W220" s="697"/>
      <c r="X220" s="697"/>
      <c r="Y220" s="698">
        <v>2</v>
      </c>
      <c r="Z220" s="699"/>
      <c r="AA220" s="699"/>
      <c r="AB220" s="700"/>
      <c r="AC220" s="701" t="s">
        <v>72</v>
      </c>
      <c r="AD220" s="702"/>
      <c r="AE220" s="702"/>
      <c r="AF220" s="702"/>
      <c r="AG220" s="702"/>
      <c r="AH220" s="709" t="s">
        <v>575</v>
      </c>
      <c r="AI220" s="710"/>
      <c r="AJ220" s="710"/>
      <c r="AK220" s="710"/>
      <c r="AL220" s="705" t="s">
        <v>575</v>
      </c>
      <c r="AM220" s="706"/>
      <c r="AN220" s="706"/>
      <c r="AO220" s="707"/>
      <c r="AP220" s="708" t="s">
        <v>575</v>
      </c>
      <c r="AQ220" s="708"/>
      <c r="AR220" s="708"/>
      <c r="AS220" s="708"/>
      <c r="AT220" s="708"/>
      <c r="AU220" s="708"/>
      <c r="AV220" s="708"/>
      <c r="AW220" s="708"/>
      <c r="AX220" s="708"/>
      <c r="AY220">
        <f>COUNTA($C$220)</f>
        <v>1</v>
      </c>
    </row>
    <row r="221" spans="1:51" ht="30" customHeight="1" x14ac:dyDescent="0.15">
      <c r="A221" s="691">
        <v>7</v>
      </c>
      <c r="B221" s="691">
        <v>1</v>
      </c>
      <c r="C221" s="711" t="s">
        <v>643</v>
      </c>
      <c r="D221" s="712"/>
      <c r="E221" s="712"/>
      <c r="F221" s="712"/>
      <c r="G221" s="712"/>
      <c r="H221" s="712"/>
      <c r="I221" s="713"/>
      <c r="J221" s="694" t="s">
        <v>575</v>
      </c>
      <c r="K221" s="695"/>
      <c r="L221" s="695"/>
      <c r="M221" s="695"/>
      <c r="N221" s="695"/>
      <c r="O221" s="695"/>
      <c r="P221" s="696" t="s">
        <v>647</v>
      </c>
      <c r="Q221" s="697"/>
      <c r="R221" s="697"/>
      <c r="S221" s="697"/>
      <c r="T221" s="697"/>
      <c r="U221" s="697"/>
      <c r="V221" s="697"/>
      <c r="W221" s="697"/>
      <c r="X221" s="697"/>
      <c r="Y221" s="698">
        <v>2</v>
      </c>
      <c r="Z221" s="699"/>
      <c r="AA221" s="699"/>
      <c r="AB221" s="700"/>
      <c r="AC221" s="701" t="s">
        <v>72</v>
      </c>
      <c r="AD221" s="702"/>
      <c r="AE221" s="702"/>
      <c r="AF221" s="702"/>
      <c r="AG221" s="702"/>
      <c r="AH221" s="709" t="s">
        <v>575</v>
      </c>
      <c r="AI221" s="710"/>
      <c r="AJ221" s="710"/>
      <c r="AK221" s="710"/>
      <c r="AL221" s="705" t="s">
        <v>575</v>
      </c>
      <c r="AM221" s="706"/>
      <c r="AN221" s="706"/>
      <c r="AO221" s="707"/>
      <c r="AP221" s="708" t="s">
        <v>575</v>
      </c>
      <c r="AQ221" s="708"/>
      <c r="AR221" s="708"/>
      <c r="AS221" s="708"/>
      <c r="AT221" s="708"/>
      <c r="AU221" s="708"/>
      <c r="AV221" s="708"/>
      <c r="AW221" s="708"/>
      <c r="AX221" s="708"/>
      <c r="AY221">
        <f>COUNTA($C$221)</f>
        <v>1</v>
      </c>
    </row>
    <row r="222" spans="1:51" ht="30" customHeight="1" x14ac:dyDescent="0.15">
      <c r="A222" s="691">
        <v>8</v>
      </c>
      <c r="B222" s="691">
        <v>1</v>
      </c>
      <c r="C222" s="711" t="s">
        <v>644</v>
      </c>
      <c r="D222" s="712"/>
      <c r="E222" s="712"/>
      <c r="F222" s="712"/>
      <c r="G222" s="712"/>
      <c r="H222" s="712"/>
      <c r="I222" s="713"/>
      <c r="J222" s="694" t="s">
        <v>575</v>
      </c>
      <c r="K222" s="695"/>
      <c r="L222" s="695"/>
      <c r="M222" s="695"/>
      <c r="N222" s="695"/>
      <c r="O222" s="695"/>
      <c r="P222" s="696" t="s">
        <v>647</v>
      </c>
      <c r="Q222" s="697"/>
      <c r="R222" s="697"/>
      <c r="S222" s="697"/>
      <c r="T222" s="697"/>
      <c r="U222" s="697"/>
      <c r="V222" s="697"/>
      <c r="W222" s="697"/>
      <c r="X222" s="697"/>
      <c r="Y222" s="698">
        <v>2</v>
      </c>
      <c r="Z222" s="699"/>
      <c r="AA222" s="699"/>
      <c r="AB222" s="700"/>
      <c r="AC222" s="701" t="s">
        <v>72</v>
      </c>
      <c r="AD222" s="702"/>
      <c r="AE222" s="702"/>
      <c r="AF222" s="702"/>
      <c r="AG222" s="702"/>
      <c r="AH222" s="709" t="s">
        <v>575</v>
      </c>
      <c r="AI222" s="710"/>
      <c r="AJ222" s="710"/>
      <c r="AK222" s="710"/>
      <c r="AL222" s="705" t="s">
        <v>575</v>
      </c>
      <c r="AM222" s="706"/>
      <c r="AN222" s="706"/>
      <c r="AO222" s="707"/>
      <c r="AP222" s="708" t="s">
        <v>575</v>
      </c>
      <c r="AQ222" s="708"/>
      <c r="AR222" s="708"/>
      <c r="AS222" s="708"/>
      <c r="AT222" s="708"/>
      <c r="AU222" s="708"/>
      <c r="AV222" s="708"/>
      <c r="AW222" s="708"/>
      <c r="AX222" s="708"/>
      <c r="AY222">
        <f>COUNTA($C$222)</f>
        <v>1</v>
      </c>
    </row>
    <row r="223" spans="1:51" ht="30" customHeight="1" x14ac:dyDescent="0.15">
      <c r="A223" s="691">
        <v>9</v>
      </c>
      <c r="B223" s="691">
        <v>1</v>
      </c>
      <c r="C223" s="711" t="s">
        <v>645</v>
      </c>
      <c r="D223" s="712"/>
      <c r="E223" s="712"/>
      <c r="F223" s="712"/>
      <c r="G223" s="712"/>
      <c r="H223" s="712"/>
      <c r="I223" s="713"/>
      <c r="J223" s="694" t="s">
        <v>575</v>
      </c>
      <c r="K223" s="695"/>
      <c r="L223" s="695"/>
      <c r="M223" s="695"/>
      <c r="N223" s="695"/>
      <c r="O223" s="695"/>
      <c r="P223" s="696" t="s">
        <v>647</v>
      </c>
      <c r="Q223" s="697"/>
      <c r="R223" s="697"/>
      <c r="S223" s="697"/>
      <c r="T223" s="697"/>
      <c r="U223" s="697"/>
      <c r="V223" s="697"/>
      <c r="W223" s="697"/>
      <c r="X223" s="697"/>
      <c r="Y223" s="698">
        <v>2</v>
      </c>
      <c r="Z223" s="699"/>
      <c r="AA223" s="699"/>
      <c r="AB223" s="700"/>
      <c r="AC223" s="701" t="s">
        <v>72</v>
      </c>
      <c r="AD223" s="702"/>
      <c r="AE223" s="702"/>
      <c r="AF223" s="702"/>
      <c r="AG223" s="702"/>
      <c r="AH223" s="709" t="s">
        <v>575</v>
      </c>
      <c r="AI223" s="710"/>
      <c r="AJ223" s="710"/>
      <c r="AK223" s="710"/>
      <c r="AL223" s="705" t="s">
        <v>575</v>
      </c>
      <c r="AM223" s="706"/>
      <c r="AN223" s="706"/>
      <c r="AO223" s="707"/>
      <c r="AP223" s="708" t="s">
        <v>575</v>
      </c>
      <c r="AQ223" s="708"/>
      <c r="AR223" s="708"/>
      <c r="AS223" s="708"/>
      <c r="AT223" s="708"/>
      <c r="AU223" s="708"/>
      <c r="AV223" s="708"/>
      <c r="AW223" s="708"/>
      <c r="AX223" s="708"/>
      <c r="AY223">
        <f>COUNTA($C$223)</f>
        <v>1</v>
      </c>
    </row>
    <row r="224" spans="1:51" ht="30" customHeight="1" x14ac:dyDescent="0.15">
      <c r="A224" s="691">
        <v>10</v>
      </c>
      <c r="B224" s="691">
        <v>1</v>
      </c>
      <c r="C224" s="711" t="s">
        <v>646</v>
      </c>
      <c r="D224" s="712"/>
      <c r="E224" s="712"/>
      <c r="F224" s="712"/>
      <c r="G224" s="712"/>
      <c r="H224" s="712"/>
      <c r="I224" s="713"/>
      <c r="J224" s="694" t="s">
        <v>575</v>
      </c>
      <c r="K224" s="695"/>
      <c r="L224" s="695"/>
      <c r="M224" s="695"/>
      <c r="N224" s="695"/>
      <c r="O224" s="695"/>
      <c r="P224" s="696" t="s">
        <v>647</v>
      </c>
      <c r="Q224" s="697"/>
      <c r="R224" s="697"/>
      <c r="S224" s="697"/>
      <c r="T224" s="697"/>
      <c r="U224" s="697"/>
      <c r="V224" s="697"/>
      <c r="W224" s="697"/>
      <c r="X224" s="697"/>
      <c r="Y224" s="698">
        <v>2</v>
      </c>
      <c r="Z224" s="699"/>
      <c r="AA224" s="699"/>
      <c r="AB224" s="700"/>
      <c r="AC224" s="701" t="s">
        <v>72</v>
      </c>
      <c r="AD224" s="702"/>
      <c r="AE224" s="702"/>
      <c r="AF224" s="702"/>
      <c r="AG224" s="702"/>
      <c r="AH224" s="709" t="s">
        <v>575</v>
      </c>
      <c r="AI224" s="710"/>
      <c r="AJ224" s="710"/>
      <c r="AK224" s="710"/>
      <c r="AL224" s="705" t="s">
        <v>575</v>
      </c>
      <c r="AM224" s="706"/>
      <c r="AN224" s="706"/>
      <c r="AO224" s="707"/>
      <c r="AP224" s="708" t="s">
        <v>575</v>
      </c>
      <c r="AQ224" s="708"/>
      <c r="AR224" s="708"/>
      <c r="AS224" s="708"/>
      <c r="AT224" s="708"/>
      <c r="AU224" s="708"/>
      <c r="AV224" s="708"/>
      <c r="AW224" s="708"/>
      <c r="AX224" s="708"/>
      <c r="AY224">
        <f>COUNTA($C$224)</f>
        <v>1</v>
      </c>
    </row>
    <row r="225" spans="1:51" ht="24.75" customHeight="1" x14ac:dyDescent="0.15">
      <c r="A225" s="50"/>
      <c r="B225" s="50"/>
      <c r="C225" s="50"/>
      <c r="D225" s="50"/>
      <c r="E225" s="50"/>
      <c r="F225" s="50"/>
      <c r="G225" s="50"/>
      <c r="H225" s="50"/>
      <c r="I225" s="50"/>
      <c r="J225" s="50"/>
      <c r="K225" s="50"/>
      <c r="L225" s="50"/>
      <c r="M225" s="50"/>
      <c r="N225" s="50"/>
      <c r="O225" s="50"/>
      <c r="P225" s="51"/>
      <c r="Q225" s="51"/>
      <c r="R225" s="51"/>
      <c r="S225" s="51"/>
      <c r="T225" s="51"/>
      <c r="U225" s="51"/>
      <c r="V225" s="51"/>
      <c r="W225" s="51"/>
      <c r="X225" s="51"/>
      <c r="Y225" s="52"/>
      <c r="Z225" s="52"/>
      <c r="AA225" s="52"/>
      <c r="AB225" s="52"/>
      <c r="AC225" s="52"/>
      <c r="AD225" s="52"/>
      <c r="AE225" s="52"/>
      <c r="AF225" s="52"/>
      <c r="AG225" s="52"/>
      <c r="AH225" s="52"/>
      <c r="AI225" s="52"/>
      <c r="AJ225" s="52"/>
      <c r="AK225" s="52"/>
      <c r="AL225" s="52"/>
      <c r="AM225" s="52"/>
      <c r="AN225" s="52"/>
      <c r="AO225" s="52"/>
      <c r="AP225" s="51"/>
      <c r="AQ225" s="51"/>
      <c r="AR225" s="51"/>
      <c r="AS225" s="51"/>
      <c r="AT225" s="51"/>
      <c r="AU225" s="51"/>
      <c r="AV225" s="51"/>
      <c r="AW225" s="51"/>
      <c r="AX225" s="51"/>
      <c r="AY225">
        <f>COUNTA($C$228)</f>
        <v>1</v>
      </c>
    </row>
    <row r="226" spans="1:51" ht="24.75" customHeight="1" x14ac:dyDescent="0.15">
      <c r="A226" s="43"/>
      <c r="B226" s="47" t="s">
        <v>168</v>
      </c>
      <c r="C226" s="43"/>
      <c r="D226" s="43"/>
      <c r="E226" s="43"/>
      <c r="F226" s="43"/>
      <c r="G226" s="43"/>
      <c r="H226" s="43"/>
      <c r="I226" s="43"/>
      <c r="J226" s="43"/>
      <c r="K226" s="43"/>
      <c r="L226" s="43"/>
      <c r="M226" s="43"/>
      <c r="N226" s="43"/>
      <c r="O226" s="43"/>
      <c r="P226" s="48"/>
      <c r="Q226" s="48"/>
      <c r="R226" s="48"/>
      <c r="S226" s="48"/>
      <c r="T226" s="48"/>
      <c r="U226" s="48"/>
      <c r="V226" s="48"/>
      <c r="W226" s="48"/>
      <c r="X226" s="48"/>
      <c r="Y226" s="49"/>
      <c r="Z226" s="49"/>
      <c r="AA226" s="49"/>
      <c r="AB226" s="49"/>
      <c r="AC226" s="49"/>
      <c r="AD226" s="49"/>
      <c r="AE226" s="49"/>
      <c r="AF226" s="49"/>
      <c r="AG226" s="49"/>
      <c r="AH226" s="49"/>
      <c r="AI226" s="49"/>
      <c r="AJ226" s="49"/>
      <c r="AK226" s="49"/>
      <c r="AL226" s="49"/>
      <c r="AM226" s="49"/>
      <c r="AN226" s="49"/>
      <c r="AO226" s="49"/>
      <c r="AP226" s="48"/>
      <c r="AQ226" s="48"/>
      <c r="AR226" s="48"/>
      <c r="AS226" s="48"/>
      <c r="AT226" s="48"/>
      <c r="AU226" s="48"/>
      <c r="AV226" s="48"/>
      <c r="AW226" s="48"/>
      <c r="AX226" s="48"/>
      <c r="AY226">
        <f>$AY$225</f>
        <v>1</v>
      </c>
    </row>
    <row r="227" spans="1:51" ht="59.25" customHeight="1" x14ac:dyDescent="0.15">
      <c r="A227" s="685"/>
      <c r="B227" s="685"/>
      <c r="C227" s="685" t="s">
        <v>24</v>
      </c>
      <c r="D227" s="685"/>
      <c r="E227" s="685"/>
      <c r="F227" s="685"/>
      <c r="G227" s="685"/>
      <c r="H227" s="685"/>
      <c r="I227" s="685"/>
      <c r="J227" s="686" t="s">
        <v>186</v>
      </c>
      <c r="K227" s="125"/>
      <c r="L227" s="125"/>
      <c r="M227" s="125"/>
      <c r="N227" s="125"/>
      <c r="O227" s="125"/>
      <c r="P227" s="446" t="s">
        <v>25</v>
      </c>
      <c r="Q227" s="446"/>
      <c r="R227" s="446"/>
      <c r="S227" s="446"/>
      <c r="T227" s="446"/>
      <c r="U227" s="446"/>
      <c r="V227" s="446"/>
      <c r="W227" s="446"/>
      <c r="X227" s="446"/>
      <c r="Y227" s="687" t="s">
        <v>185</v>
      </c>
      <c r="Z227" s="688"/>
      <c r="AA227" s="688"/>
      <c r="AB227" s="688"/>
      <c r="AC227" s="686" t="s">
        <v>211</v>
      </c>
      <c r="AD227" s="686"/>
      <c r="AE227" s="686"/>
      <c r="AF227" s="686"/>
      <c r="AG227" s="686"/>
      <c r="AH227" s="687" t="s">
        <v>224</v>
      </c>
      <c r="AI227" s="685"/>
      <c r="AJ227" s="685"/>
      <c r="AK227" s="685"/>
      <c r="AL227" s="685" t="s">
        <v>19</v>
      </c>
      <c r="AM227" s="685"/>
      <c r="AN227" s="685"/>
      <c r="AO227" s="689"/>
      <c r="AP227" s="690" t="s">
        <v>187</v>
      </c>
      <c r="AQ227" s="690"/>
      <c r="AR227" s="690"/>
      <c r="AS227" s="690"/>
      <c r="AT227" s="690"/>
      <c r="AU227" s="690"/>
      <c r="AV227" s="690"/>
      <c r="AW227" s="690"/>
      <c r="AX227" s="690"/>
      <c r="AY227">
        <f>$AY$225</f>
        <v>1</v>
      </c>
    </row>
    <row r="228" spans="1:51" ht="30" customHeight="1" x14ac:dyDescent="0.15">
      <c r="A228" s="691">
        <v>1</v>
      </c>
      <c r="B228" s="691">
        <v>1</v>
      </c>
      <c r="C228" s="692" t="s">
        <v>648</v>
      </c>
      <c r="D228" s="693"/>
      <c r="E228" s="693"/>
      <c r="F228" s="693"/>
      <c r="G228" s="693"/>
      <c r="H228" s="693"/>
      <c r="I228" s="693"/>
      <c r="J228" s="694">
        <v>7010001099280</v>
      </c>
      <c r="K228" s="695"/>
      <c r="L228" s="695"/>
      <c r="M228" s="695"/>
      <c r="N228" s="695"/>
      <c r="O228" s="695"/>
      <c r="P228" s="696" t="s">
        <v>653</v>
      </c>
      <c r="Q228" s="697"/>
      <c r="R228" s="697"/>
      <c r="S228" s="697"/>
      <c r="T228" s="697"/>
      <c r="U228" s="697"/>
      <c r="V228" s="697"/>
      <c r="W228" s="697"/>
      <c r="X228" s="697"/>
      <c r="Y228" s="698">
        <v>12</v>
      </c>
      <c r="Z228" s="699"/>
      <c r="AA228" s="699"/>
      <c r="AB228" s="700"/>
      <c r="AC228" s="701" t="s">
        <v>226</v>
      </c>
      <c r="AD228" s="702"/>
      <c r="AE228" s="702"/>
      <c r="AF228" s="702"/>
      <c r="AG228" s="702"/>
      <c r="AH228" s="703">
        <v>2</v>
      </c>
      <c r="AI228" s="704"/>
      <c r="AJ228" s="704"/>
      <c r="AK228" s="704"/>
      <c r="AL228" s="705">
        <v>85.4</v>
      </c>
      <c r="AM228" s="706"/>
      <c r="AN228" s="706"/>
      <c r="AO228" s="707"/>
      <c r="AP228" s="708" t="s">
        <v>575</v>
      </c>
      <c r="AQ228" s="708"/>
      <c r="AR228" s="708"/>
      <c r="AS228" s="708"/>
      <c r="AT228" s="708"/>
      <c r="AU228" s="708"/>
      <c r="AV228" s="708"/>
      <c r="AW228" s="708"/>
      <c r="AX228" s="708"/>
      <c r="AY228">
        <f>$AY$225</f>
        <v>1</v>
      </c>
    </row>
    <row r="229" spans="1:51" ht="48" customHeight="1" x14ac:dyDescent="0.15">
      <c r="A229" s="691">
        <v>2</v>
      </c>
      <c r="B229" s="691">
        <v>1</v>
      </c>
      <c r="C229" s="692" t="s">
        <v>649</v>
      </c>
      <c r="D229" s="693"/>
      <c r="E229" s="693"/>
      <c r="F229" s="693"/>
      <c r="G229" s="693"/>
      <c r="H229" s="693"/>
      <c r="I229" s="693"/>
      <c r="J229" s="694">
        <v>4010401040466</v>
      </c>
      <c r="K229" s="695"/>
      <c r="L229" s="695"/>
      <c r="M229" s="695"/>
      <c r="N229" s="695"/>
      <c r="O229" s="695"/>
      <c r="P229" s="696" t="s">
        <v>654</v>
      </c>
      <c r="Q229" s="697"/>
      <c r="R229" s="697"/>
      <c r="S229" s="697"/>
      <c r="T229" s="697"/>
      <c r="U229" s="697"/>
      <c r="V229" s="697"/>
      <c r="W229" s="697"/>
      <c r="X229" s="697"/>
      <c r="Y229" s="698">
        <v>1</v>
      </c>
      <c r="Z229" s="699"/>
      <c r="AA229" s="699"/>
      <c r="AB229" s="700"/>
      <c r="AC229" s="701" t="s">
        <v>232</v>
      </c>
      <c r="AD229" s="702"/>
      <c r="AE229" s="702"/>
      <c r="AF229" s="702"/>
      <c r="AG229" s="702"/>
      <c r="AH229" s="709" t="s">
        <v>575</v>
      </c>
      <c r="AI229" s="710"/>
      <c r="AJ229" s="710"/>
      <c r="AK229" s="710"/>
      <c r="AL229" s="705" t="s">
        <v>575</v>
      </c>
      <c r="AM229" s="706"/>
      <c r="AN229" s="706"/>
      <c r="AO229" s="707"/>
      <c r="AP229" s="708" t="s">
        <v>575</v>
      </c>
      <c r="AQ229" s="708"/>
      <c r="AR229" s="708"/>
      <c r="AS229" s="708"/>
      <c r="AT229" s="708"/>
      <c r="AU229" s="708"/>
      <c r="AV229" s="708"/>
      <c r="AW229" s="708"/>
      <c r="AX229" s="708"/>
      <c r="AY229">
        <f>COUNTA($C$229)</f>
        <v>1</v>
      </c>
    </row>
    <row r="230" spans="1:51" ht="30" customHeight="1" x14ac:dyDescent="0.15">
      <c r="A230" s="691">
        <v>3</v>
      </c>
      <c r="B230" s="691">
        <v>1</v>
      </c>
      <c r="C230" s="692" t="s">
        <v>650</v>
      </c>
      <c r="D230" s="693"/>
      <c r="E230" s="693"/>
      <c r="F230" s="693"/>
      <c r="G230" s="693"/>
      <c r="H230" s="693"/>
      <c r="I230" s="693"/>
      <c r="J230" s="694">
        <v>8010001165825</v>
      </c>
      <c r="K230" s="695"/>
      <c r="L230" s="695"/>
      <c r="M230" s="695"/>
      <c r="N230" s="695"/>
      <c r="O230" s="695"/>
      <c r="P230" s="696" t="s">
        <v>655</v>
      </c>
      <c r="Q230" s="697"/>
      <c r="R230" s="697"/>
      <c r="S230" s="697"/>
      <c r="T230" s="697"/>
      <c r="U230" s="697"/>
      <c r="V230" s="697"/>
      <c r="W230" s="697"/>
      <c r="X230" s="697"/>
      <c r="Y230" s="698">
        <v>1</v>
      </c>
      <c r="Z230" s="699"/>
      <c r="AA230" s="699"/>
      <c r="AB230" s="700"/>
      <c r="AC230" s="701" t="s">
        <v>232</v>
      </c>
      <c r="AD230" s="702"/>
      <c r="AE230" s="702"/>
      <c r="AF230" s="702"/>
      <c r="AG230" s="702"/>
      <c r="AH230" s="709" t="s">
        <v>575</v>
      </c>
      <c r="AI230" s="710"/>
      <c r="AJ230" s="710"/>
      <c r="AK230" s="710"/>
      <c r="AL230" s="705" t="s">
        <v>575</v>
      </c>
      <c r="AM230" s="706"/>
      <c r="AN230" s="706"/>
      <c r="AO230" s="707"/>
      <c r="AP230" s="708" t="s">
        <v>575</v>
      </c>
      <c r="AQ230" s="708"/>
      <c r="AR230" s="708"/>
      <c r="AS230" s="708"/>
      <c r="AT230" s="708"/>
      <c r="AU230" s="708"/>
      <c r="AV230" s="708"/>
      <c r="AW230" s="708"/>
      <c r="AX230" s="708"/>
      <c r="AY230">
        <f>COUNTA($C$230)</f>
        <v>1</v>
      </c>
    </row>
    <row r="231" spans="1:51" ht="30" customHeight="1" x14ac:dyDescent="0.15">
      <c r="A231" s="691">
        <v>4</v>
      </c>
      <c r="B231" s="691">
        <v>1</v>
      </c>
      <c r="C231" s="692" t="s">
        <v>651</v>
      </c>
      <c r="D231" s="693"/>
      <c r="E231" s="693"/>
      <c r="F231" s="693"/>
      <c r="G231" s="693"/>
      <c r="H231" s="693"/>
      <c r="I231" s="693"/>
      <c r="J231" s="694">
        <v>7012402019115</v>
      </c>
      <c r="K231" s="695"/>
      <c r="L231" s="695"/>
      <c r="M231" s="695"/>
      <c r="N231" s="695"/>
      <c r="O231" s="695"/>
      <c r="P231" s="696" t="s">
        <v>656</v>
      </c>
      <c r="Q231" s="697"/>
      <c r="R231" s="697"/>
      <c r="S231" s="697"/>
      <c r="T231" s="697"/>
      <c r="U231" s="697"/>
      <c r="V231" s="697"/>
      <c r="W231" s="697"/>
      <c r="X231" s="697"/>
      <c r="Y231" s="698">
        <v>1</v>
      </c>
      <c r="Z231" s="699"/>
      <c r="AA231" s="699"/>
      <c r="AB231" s="700"/>
      <c r="AC231" s="701" t="s">
        <v>232</v>
      </c>
      <c r="AD231" s="702"/>
      <c r="AE231" s="702"/>
      <c r="AF231" s="702"/>
      <c r="AG231" s="702"/>
      <c r="AH231" s="709" t="s">
        <v>575</v>
      </c>
      <c r="AI231" s="710"/>
      <c r="AJ231" s="710"/>
      <c r="AK231" s="710"/>
      <c r="AL231" s="705" t="s">
        <v>575</v>
      </c>
      <c r="AM231" s="706"/>
      <c r="AN231" s="706"/>
      <c r="AO231" s="707"/>
      <c r="AP231" s="708" t="s">
        <v>575</v>
      </c>
      <c r="AQ231" s="708"/>
      <c r="AR231" s="708"/>
      <c r="AS231" s="708"/>
      <c r="AT231" s="708"/>
      <c r="AU231" s="708"/>
      <c r="AV231" s="708"/>
      <c r="AW231" s="708"/>
      <c r="AX231" s="708"/>
      <c r="AY231">
        <f>COUNTA($C$231)</f>
        <v>1</v>
      </c>
    </row>
    <row r="232" spans="1:51" ht="30" customHeight="1" x14ac:dyDescent="0.15">
      <c r="A232" s="691">
        <v>5</v>
      </c>
      <c r="B232" s="691">
        <v>1</v>
      </c>
      <c r="C232" s="692" t="s">
        <v>652</v>
      </c>
      <c r="D232" s="693"/>
      <c r="E232" s="693"/>
      <c r="F232" s="693"/>
      <c r="G232" s="693"/>
      <c r="H232" s="693"/>
      <c r="I232" s="693"/>
      <c r="J232" s="694">
        <v>9010401052465</v>
      </c>
      <c r="K232" s="695"/>
      <c r="L232" s="695"/>
      <c r="M232" s="695"/>
      <c r="N232" s="695"/>
      <c r="O232" s="695"/>
      <c r="P232" s="696" t="s">
        <v>658</v>
      </c>
      <c r="Q232" s="697"/>
      <c r="R232" s="697"/>
      <c r="S232" s="697"/>
      <c r="T232" s="697"/>
      <c r="U232" s="697"/>
      <c r="V232" s="697"/>
      <c r="W232" s="697"/>
      <c r="X232" s="697"/>
      <c r="Y232" s="698">
        <v>0.3</v>
      </c>
      <c r="Z232" s="699"/>
      <c r="AA232" s="699"/>
      <c r="AB232" s="700"/>
      <c r="AC232" s="701" t="s">
        <v>232</v>
      </c>
      <c r="AD232" s="702"/>
      <c r="AE232" s="702"/>
      <c r="AF232" s="702"/>
      <c r="AG232" s="702"/>
      <c r="AH232" s="709" t="s">
        <v>575</v>
      </c>
      <c r="AI232" s="710"/>
      <c r="AJ232" s="710"/>
      <c r="AK232" s="710"/>
      <c r="AL232" s="705" t="s">
        <v>575</v>
      </c>
      <c r="AM232" s="706"/>
      <c r="AN232" s="706"/>
      <c r="AO232" s="707"/>
      <c r="AP232" s="708" t="s">
        <v>575</v>
      </c>
      <c r="AQ232" s="708"/>
      <c r="AR232" s="708"/>
      <c r="AS232" s="708"/>
      <c r="AT232" s="708"/>
      <c r="AU232" s="708"/>
      <c r="AV232" s="708"/>
      <c r="AW232" s="708"/>
      <c r="AX232" s="708"/>
      <c r="AY232">
        <f>COUNTA($C$232)</f>
        <v>1</v>
      </c>
    </row>
    <row r="233" spans="1:51" ht="30" customHeight="1" x14ac:dyDescent="0.15">
      <c r="A233" s="691">
        <v>6</v>
      </c>
      <c r="B233" s="691">
        <v>1</v>
      </c>
      <c r="C233" s="692" t="s">
        <v>707</v>
      </c>
      <c r="D233" s="693"/>
      <c r="E233" s="693"/>
      <c r="F233" s="693"/>
      <c r="G233" s="693"/>
      <c r="H233" s="693"/>
      <c r="I233" s="693"/>
      <c r="J233" s="694">
        <v>8010401005011</v>
      </c>
      <c r="K233" s="695"/>
      <c r="L233" s="695"/>
      <c r="M233" s="695"/>
      <c r="N233" s="695"/>
      <c r="O233" s="695"/>
      <c r="P233" s="696" t="s">
        <v>657</v>
      </c>
      <c r="Q233" s="697"/>
      <c r="R233" s="697"/>
      <c r="S233" s="697"/>
      <c r="T233" s="697"/>
      <c r="U233" s="697"/>
      <c r="V233" s="697"/>
      <c r="W233" s="697"/>
      <c r="X233" s="697"/>
      <c r="Y233" s="698">
        <v>0.1</v>
      </c>
      <c r="Z233" s="699"/>
      <c r="AA233" s="699"/>
      <c r="AB233" s="700"/>
      <c r="AC233" s="701" t="s">
        <v>232</v>
      </c>
      <c r="AD233" s="702"/>
      <c r="AE233" s="702"/>
      <c r="AF233" s="702"/>
      <c r="AG233" s="702"/>
      <c r="AH233" s="709" t="s">
        <v>575</v>
      </c>
      <c r="AI233" s="710"/>
      <c r="AJ233" s="710"/>
      <c r="AK233" s="710"/>
      <c r="AL233" s="705" t="s">
        <v>575</v>
      </c>
      <c r="AM233" s="706"/>
      <c r="AN233" s="706"/>
      <c r="AO233" s="707"/>
      <c r="AP233" s="708" t="s">
        <v>575</v>
      </c>
      <c r="AQ233" s="708"/>
      <c r="AR233" s="708"/>
      <c r="AS233" s="708"/>
      <c r="AT233" s="708"/>
      <c r="AU233" s="708"/>
      <c r="AV233" s="708"/>
      <c r="AW233" s="708"/>
      <c r="AX233" s="708"/>
      <c r="AY233">
        <f>COUNTA($C$233)</f>
        <v>1</v>
      </c>
    </row>
  </sheetData>
  <sheetProtection formatRows="0"/>
  <dataConsolidate link="1"/>
  <mergeCells count="1093">
    <mergeCell ref="Y46:AA46"/>
    <mergeCell ref="AB46:AD46"/>
    <mergeCell ref="AE46:AH46"/>
    <mergeCell ref="AI46:AL46"/>
    <mergeCell ref="AR102:AS102"/>
    <mergeCell ref="AU102:AV102"/>
    <mergeCell ref="E104:F104"/>
    <mergeCell ref="G104:I104"/>
    <mergeCell ref="J104:K104"/>
    <mergeCell ref="Q104:R104"/>
    <mergeCell ref="S104:U104"/>
    <mergeCell ref="V104:W104"/>
    <mergeCell ref="AC104:AD104"/>
    <mergeCell ref="AE104:AG104"/>
    <mergeCell ref="AH104:AI104"/>
    <mergeCell ref="AQ104:AS104"/>
    <mergeCell ref="E102:G102"/>
    <mergeCell ref="I102:J102"/>
    <mergeCell ref="L102:M102"/>
    <mergeCell ref="O102:P102"/>
    <mergeCell ref="Q102:S102"/>
    <mergeCell ref="U102:V102"/>
    <mergeCell ref="X102:Y102"/>
    <mergeCell ref="AL233:AO233"/>
    <mergeCell ref="AP233:AX233"/>
    <mergeCell ref="AH232:AK232"/>
    <mergeCell ref="AL232:AO232"/>
    <mergeCell ref="AP232:AX232"/>
    <mergeCell ref="A233:B233"/>
    <mergeCell ref="C233:I233"/>
    <mergeCell ref="J233:O233"/>
    <mergeCell ref="P233:X233"/>
    <mergeCell ref="Y233:AB233"/>
    <mergeCell ref="AC233:AG233"/>
    <mergeCell ref="AH233:AK233"/>
    <mergeCell ref="A232:B232"/>
    <mergeCell ref="C232:I232"/>
    <mergeCell ref="J232:O232"/>
    <mergeCell ref="P232:X232"/>
    <mergeCell ref="Y232:AB232"/>
    <mergeCell ref="AC232:AG232"/>
    <mergeCell ref="AC227:AG227"/>
    <mergeCell ref="AH227:AK227"/>
    <mergeCell ref="AL227:AO227"/>
    <mergeCell ref="AP227:AX227"/>
    <mergeCell ref="AP230:AX230"/>
    <mergeCell ref="A231:B231"/>
    <mergeCell ref="C231:I231"/>
    <mergeCell ref="J231:O231"/>
    <mergeCell ref="P231:X231"/>
    <mergeCell ref="Y231:AB231"/>
    <mergeCell ref="AC231:AG231"/>
    <mergeCell ref="AH231:AK231"/>
    <mergeCell ref="AL231:AO231"/>
    <mergeCell ref="AP231:AX231"/>
    <mergeCell ref="AL229:AO229"/>
    <mergeCell ref="AP229:AX229"/>
    <mergeCell ref="A230:B230"/>
    <mergeCell ref="C230:I230"/>
    <mergeCell ref="J230:O230"/>
    <mergeCell ref="P230:X230"/>
    <mergeCell ref="Y230:AB230"/>
    <mergeCell ref="AC230:AG230"/>
    <mergeCell ref="AH230:AK230"/>
    <mergeCell ref="AL230:AO230"/>
    <mergeCell ref="AP224:AX224"/>
    <mergeCell ref="AL223:AO223"/>
    <mergeCell ref="AP223:AX223"/>
    <mergeCell ref="A224:B224"/>
    <mergeCell ref="C224:I224"/>
    <mergeCell ref="J224:O224"/>
    <mergeCell ref="P224:X224"/>
    <mergeCell ref="Y224:AB224"/>
    <mergeCell ref="AC224:AG224"/>
    <mergeCell ref="AH224:AK224"/>
    <mergeCell ref="AL224:AO224"/>
    <mergeCell ref="AH228:AK228"/>
    <mergeCell ref="AL228:AO228"/>
    <mergeCell ref="AP228:AX228"/>
    <mergeCell ref="A229:B229"/>
    <mergeCell ref="C229:I229"/>
    <mergeCell ref="J229:O229"/>
    <mergeCell ref="P229:X229"/>
    <mergeCell ref="Y229:AB229"/>
    <mergeCell ref="AC229:AG229"/>
    <mergeCell ref="AH229:AK229"/>
    <mergeCell ref="A228:B228"/>
    <mergeCell ref="C228:I228"/>
    <mergeCell ref="J228:O228"/>
    <mergeCell ref="P228:X228"/>
    <mergeCell ref="Y228:AB228"/>
    <mergeCell ref="AC228:AG228"/>
    <mergeCell ref="A227:B227"/>
    <mergeCell ref="C227:I227"/>
    <mergeCell ref="J227:O227"/>
    <mergeCell ref="P227:X227"/>
    <mergeCell ref="Y227:AB227"/>
    <mergeCell ref="AH222:AK222"/>
    <mergeCell ref="AL222:AO222"/>
    <mergeCell ref="AP222:AX222"/>
    <mergeCell ref="A223:B223"/>
    <mergeCell ref="C223:I223"/>
    <mergeCell ref="J223:O223"/>
    <mergeCell ref="P223:X223"/>
    <mergeCell ref="Y223:AB223"/>
    <mergeCell ref="AC223:AG223"/>
    <mergeCell ref="AH223:AK223"/>
    <mergeCell ref="A222:B222"/>
    <mergeCell ref="C222:I222"/>
    <mergeCell ref="J222:O222"/>
    <mergeCell ref="P222:X222"/>
    <mergeCell ref="Y222:AB222"/>
    <mergeCell ref="AC222:AG222"/>
    <mergeCell ref="AP220:AX220"/>
    <mergeCell ref="A221:B221"/>
    <mergeCell ref="C221:I221"/>
    <mergeCell ref="J221:O221"/>
    <mergeCell ref="P221:X221"/>
    <mergeCell ref="Y221:AB221"/>
    <mergeCell ref="AC221:AG221"/>
    <mergeCell ref="AH221:AK221"/>
    <mergeCell ref="AL221:AO221"/>
    <mergeCell ref="AP221:AX221"/>
    <mergeCell ref="AL219:AO219"/>
    <mergeCell ref="AP219:AX219"/>
    <mergeCell ref="A220:B220"/>
    <mergeCell ref="C220:I220"/>
    <mergeCell ref="J220:O220"/>
    <mergeCell ref="P220:X220"/>
    <mergeCell ref="Y220:AB220"/>
    <mergeCell ref="AC220:AG220"/>
    <mergeCell ref="AH220:AK220"/>
    <mergeCell ref="AL220:AO220"/>
    <mergeCell ref="AH218:AK218"/>
    <mergeCell ref="AL218:AO218"/>
    <mergeCell ref="AP218:AX218"/>
    <mergeCell ref="A219:B219"/>
    <mergeCell ref="C219:I219"/>
    <mergeCell ref="J219:O219"/>
    <mergeCell ref="P219:X219"/>
    <mergeCell ref="Y219:AB219"/>
    <mergeCell ref="AC219:AG219"/>
    <mergeCell ref="AH219:AK219"/>
    <mergeCell ref="A218:B218"/>
    <mergeCell ref="C218:I218"/>
    <mergeCell ref="J218:O218"/>
    <mergeCell ref="P218:X218"/>
    <mergeCell ref="Y218:AB218"/>
    <mergeCell ref="AC218:AG218"/>
    <mergeCell ref="A217:B217"/>
    <mergeCell ref="C217:I217"/>
    <mergeCell ref="J217:O217"/>
    <mergeCell ref="P217:X217"/>
    <mergeCell ref="Y217:AB217"/>
    <mergeCell ref="AC217:AG217"/>
    <mergeCell ref="AH217:AK217"/>
    <mergeCell ref="AL217:AO217"/>
    <mergeCell ref="AP217:AX217"/>
    <mergeCell ref="AL215:AO215"/>
    <mergeCell ref="AP215:AX215"/>
    <mergeCell ref="A216:B216"/>
    <mergeCell ref="C216:I216"/>
    <mergeCell ref="J216:O216"/>
    <mergeCell ref="P216:X216"/>
    <mergeCell ref="Y216:AB216"/>
    <mergeCell ref="AC216:AG216"/>
    <mergeCell ref="AH216:AK216"/>
    <mergeCell ref="AL216:AO216"/>
    <mergeCell ref="AH214:AK214"/>
    <mergeCell ref="AL214:AO214"/>
    <mergeCell ref="AP214:AX214"/>
    <mergeCell ref="A215:B215"/>
    <mergeCell ref="C215:I215"/>
    <mergeCell ref="J215:O215"/>
    <mergeCell ref="P215:X215"/>
    <mergeCell ref="Y215:AB215"/>
    <mergeCell ref="AC215:AG215"/>
    <mergeCell ref="AH215:AK215"/>
    <mergeCell ref="A214:B214"/>
    <mergeCell ref="C214:I214"/>
    <mergeCell ref="J214:O214"/>
    <mergeCell ref="P214:X214"/>
    <mergeCell ref="Y214:AB214"/>
    <mergeCell ref="AC214:AG214"/>
    <mergeCell ref="AP216:AX216"/>
    <mergeCell ref="A210:B210"/>
    <mergeCell ref="C210:I210"/>
    <mergeCell ref="J210:O210"/>
    <mergeCell ref="P210:X210"/>
    <mergeCell ref="Y210:AB210"/>
    <mergeCell ref="AC210:AG210"/>
    <mergeCell ref="AH210:AK210"/>
    <mergeCell ref="AP211:AX211"/>
    <mergeCell ref="AL210:AO210"/>
    <mergeCell ref="AP210:AX210"/>
    <mergeCell ref="A211:B211"/>
    <mergeCell ref="C211:I211"/>
    <mergeCell ref="J211:O211"/>
    <mergeCell ref="P211:X211"/>
    <mergeCell ref="Y211:AB211"/>
    <mergeCell ref="AC211:AG211"/>
    <mergeCell ref="AH211:AK211"/>
    <mergeCell ref="AL211:AO211"/>
    <mergeCell ref="AP206:AX206"/>
    <mergeCell ref="A207:B207"/>
    <mergeCell ref="C207:I207"/>
    <mergeCell ref="J207:O207"/>
    <mergeCell ref="P207:X207"/>
    <mergeCell ref="Y207:AB207"/>
    <mergeCell ref="AC207:AG207"/>
    <mergeCell ref="AH207:AK207"/>
    <mergeCell ref="AL207:AO207"/>
    <mergeCell ref="AP207:AX207"/>
    <mergeCell ref="A206:B206"/>
    <mergeCell ref="C206:I206"/>
    <mergeCell ref="J206:O206"/>
    <mergeCell ref="P206:X206"/>
    <mergeCell ref="Y206:AB206"/>
    <mergeCell ref="AC206:AG206"/>
    <mergeCell ref="AH206:AK206"/>
    <mergeCell ref="AL206:AO206"/>
    <mergeCell ref="A202:B202"/>
    <mergeCell ref="C202:I202"/>
    <mergeCell ref="J202:O202"/>
    <mergeCell ref="P202:X202"/>
    <mergeCell ref="Y202:AB202"/>
    <mergeCell ref="AC202:AG202"/>
    <mergeCell ref="AH202:AK202"/>
    <mergeCell ref="AL202:AO202"/>
    <mergeCell ref="AP202:AX202"/>
    <mergeCell ref="AH203:AK203"/>
    <mergeCell ref="AL203:AO203"/>
    <mergeCell ref="AP203:AX203"/>
    <mergeCell ref="A203:B203"/>
    <mergeCell ref="C203:I203"/>
    <mergeCell ref="J203:O203"/>
    <mergeCell ref="P203:X203"/>
    <mergeCell ref="Y203:AB203"/>
    <mergeCell ref="AC203:AG203"/>
    <mergeCell ref="AP198:AX198"/>
    <mergeCell ref="A199:B199"/>
    <mergeCell ref="C199:I199"/>
    <mergeCell ref="J199:O199"/>
    <mergeCell ref="P199:X199"/>
    <mergeCell ref="Y199:AB199"/>
    <mergeCell ref="AC199:AG199"/>
    <mergeCell ref="AH199:AK199"/>
    <mergeCell ref="AL199:AO199"/>
    <mergeCell ref="AP199:AX199"/>
    <mergeCell ref="AL197:AO197"/>
    <mergeCell ref="AP197:AX197"/>
    <mergeCell ref="A198:B198"/>
    <mergeCell ref="C198:I198"/>
    <mergeCell ref="J198:O198"/>
    <mergeCell ref="P198:X198"/>
    <mergeCell ref="Y198:AB198"/>
    <mergeCell ref="AC198:AG198"/>
    <mergeCell ref="AH198:AK198"/>
    <mergeCell ref="AL198:AO198"/>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P194:AX194"/>
    <mergeCell ref="A195:B195"/>
    <mergeCell ref="C195:I195"/>
    <mergeCell ref="J195:O195"/>
    <mergeCell ref="P195:X195"/>
    <mergeCell ref="Y195:AB195"/>
    <mergeCell ref="AC195:AG195"/>
    <mergeCell ref="AH195:AK195"/>
    <mergeCell ref="AL195:AO195"/>
    <mergeCell ref="AP195:AX195"/>
    <mergeCell ref="AL193:AO193"/>
    <mergeCell ref="AP193:AX193"/>
    <mergeCell ref="A194:B194"/>
    <mergeCell ref="C194:I194"/>
    <mergeCell ref="J194:O194"/>
    <mergeCell ref="P194:X194"/>
    <mergeCell ref="Y194:AB194"/>
    <mergeCell ref="AC194:AG194"/>
    <mergeCell ref="AH194:AK194"/>
    <mergeCell ref="AL194:AO194"/>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185:B185"/>
    <mergeCell ref="C185:I185"/>
    <mergeCell ref="J185:O185"/>
    <mergeCell ref="P185:X185"/>
    <mergeCell ref="Y185:AB185"/>
    <mergeCell ref="AC185:AG185"/>
    <mergeCell ref="AH185:AK185"/>
    <mergeCell ref="AL185:AO185"/>
    <mergeCell ref="AP185:AX185"/>
    <mergeCell ref="AL188:AO188"/>
    <mergeCell ref="AP188:AX188"/>
    <mergeCell ref="A189:B189"/>
    <mergeCell ref="C189:I189"/>
    <mergeCell ref="J189:O189"/>
    <mergeCell ref="P189:X189"/>
    <mergeCell ref="Y189:AB189"/>
    <mergeCell ref="AC189:AG189"/>
    <mergeCell ref="AH189:AK189"/>
    <mergeCell ref="AL189:AO189"/>
    <mergeCell ref="A188:B188"/>
    <mergeCell ref="C188:I188"/>
    <mergeCell ref="J188:O188"/>
    <mergeCell ref="P188:X188"/>
    <mergeCell ref="Y188:AB188"/>
    <mergeCell ref="AC188:AG188"/>
    <mergeCell ref="AH188:AK188"/>
    <mergeCell ref="AP189:AX189"/>
    <mergeCell ref="A184:B184"/>
    <mergeCell ref="C184:I184"/>
    <mergeCell ref="J184:O184"/>
    <mergeCell ref="P184:X184"/>
    <mergeCell ref="Y184:AB184"/>
    <mergeCell ref="AC184:AG184"/>
    <mergeCell ref="AH184:AK184"/>
    <mergeCell ref="AL184:AO184"/>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AP184:AX184"/>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7:AB167"/>
    <mergeCell ref="AC167:AX167"/>
    <mergeCell ref="G168:K168"/>
    <mergeCell ref="L168:X168"/>
    <mergeCell ref="Y168:AB168"/>
    <mergeCell ref="AC168:AG168"/>
    <mergeCell ref="AH168:AT168"/>
    <mergeCell ref="AU168:AX168"/>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H132:AT132"/>
    <mergeCell ref="AU132:AX132"/>
    <mergeCell ref="G131:K131"/>
    <mergeCell ref="L131:X131"/>
    <mergeCell ref="Y131:AB131"/>
    <mergeCell ref="AC131:AG131"/>
    <mergeCell ref="AH131:AT131"/>
    <mergeCell ref="AU131:AX131"/>
    <mergeCell ref="Y129:AB129"/>
    <mergeCell ref="AC129:AG129"/>
    <mergeCell ref="AH129:AT129"/>
    <mergeCell ref="AU129:AX129"/>
    <mergeCell ref="G130:K130"/>
    <mergeCell ref="L130:X130"/>
    <mergeCell ref="Y130:AB130"/>
    <mergeCell ref="AC130:AG130"/>
    <mergeCell ref="AH130:AT130"/>
    <mergeCell ref="AU130:AX130"/>
    <mergeCell ref="AM104:AN104"/>
    <mergeCell ref="AO104:AP104"/>
    <mergeCell ref="A105:F127"/>
    <mergeCell ref="A128:F179"/>
    <mergeCell ref="G128:AB128"/>
    <mergeCell ref="AC128:AX128"/>
    <mergeCell ref="G129:K129"/>
    <mergeCell ref="L129:X129"/>
    <mergeCell ref="AA104:AB104"/>
    <mergeCell ref="AM103:AN103"/>
    <mergeCell ref="AO103:AP103"/>
    <mergeCell ref="AR103:AS103"/>
    <mergeCell ref="AU103:AV103"/>
    <mergeCell ref="A104:D104"/>
    <mergeCell ref="O104:P104"/>
    <mergeCell ref="U103:V103"/>
    <mergeCell ref="X103:Y103"/>
    <mergeCell ref="AA103:AB103"/>
    <mergeCell ref="AC103:AE103"/>
    <mergeCell ref="AG103:AH103"/>
    <mergeCell ref="AJ103:AK103"/>
    <mergeCell ref="A103:D103"/>
    <mergeCell ref="E103:G103"/>
    <mergeCell ref="I103:J103"/>
    <mergeCell ref="L103:M103"/>
    <mergeCell ref="O103:P103"/>
    <mergeCell ref="Q103:S103"/>
    <mergeCell ref="L104:N104"/>
    <mergeCell ref="G132:K132"/>
    <mergeCell ref="L132:X132"/>
    <mergeCell ref="Y132:AB132"/>
    <mergeCell ref="AC132:AG132"/>
    <mergeCell ref="A101:D101"/>
    <mergeCell ref="E101:P101"/>
    <mergeCell ref="Q101:AB101"/>
    <mergeCell ref="AC101:AN101"/>
    <mergeCell ref="AO101:AX101"/>
    <mergeCell ref="A102:D102"/>
    <mergeCell ref="A99:D99"/>
    <mergeCell ref="E99:P99"/>
    <mergeCell ref="Q99:AB99"/>
    <mergeCell ref="AC99:AN99"/>
    <mergeCell ref="AO99:AX99"/>
    <mergeCell ref="A100:D100"/>
    <mergeCell ref="E100:P100"/>
    <mergeCell ref="Q100:AB100"/>
    <mergeCell ref="AC100:AN100"/>
    <mergeCell ref="AO100:AX100"/>
    <mergeCell ref="A97:D97"/>
    <mergeCell ref="E97:P97"/>
    <mergeCell ref="Q97:AB97"/>
    <mergeCell ref="AC97:AN97"/>
    <mergeCell ref="AO97:AX97"/>
    <mergeCell ref="A98:D98"/>
    <mergeCell ref="E98:P98"/>
    <mergeCell ref="Q98:AB98"/>
    <mergeCell ref="AC98:AN98"/>
    <mergeCell ref="AO98:AX98"/>
    <mergeCell ref="AA102:AB102"/>
    <mergeCell ref="AC102:AE102"/>
    <mergeCell ref="AG102:AH102"/>
    <mergeCell ref="AJ102:AK102"/>
    <mergeCell ref="AM102:AN102"/>
    <mergeCell ref="AO102:AP102"/>
    <mergeCell ref="E95:P95"/>
    <mergeCell ref="Q95:AB95"/>
    <mergeCell ref="AC95:AN95"/>
    <mergeCell ref="AO95:AX95"/>
    <mergeCell ref="A96:D96"/>
    <mergeCell ref="E96:P96"/>
    <mergeCell ref="Q96:AB96"/>
    <mergeCell ref="AC96:AN96"/>
    <mergeCell ref="AO96:AX96"/>
    <mergeCell ref="A90:E90"/>
    <mergeCell ref="F90:AX90"/>
    <mergeCell ref="A91:AX91"/>
    <mergeCell ref="A92:AX92"/>
    <mergeCell ref="A93:AX93"/>
    <mergeCell ref="A94:D94"/>
    <mergeCell ref="E94:P94"/>
    <mergeCell ref="Q94:AB94"/>
    <mergeCell ref="AC94:AN94"/>
    <mergeCell ref="AO94:AX94"/>
    <mergeCell ref="C79:D79"/>
    <mergeCell ref="E79:G79"/>
    <mergeCell ref="H79:I79"/>
    <mergeCell ref="J79:L79"/>
    <mergeCell ref="M79:N79"/>
    <mergeCell ref="A76:B82"/>
    <mergeCell ref="C76:AC76"/>
    <mergeCell ref="AD76:AF76"/>
    <mergeCell ref="AG76:AX82"/>
    <mergeCell ref="J80:L80"/>
    <mergeCell ref="M80:N80"/>
    <mergeCell ref="C81:D81"/>
    <mergeCell ref="E81:G81"/>
    <mergeCell ref="H81:I81"/>
    <mergeCell ref="J81:L81"/>
    <mergeCell ref="M81:N81"/>
    <mergeCell ref="C82:D82"/>
    <mergeCell ref="E82:G82"/>
    <mergeCell ref="H82:I82"/>
    <mergeCell ref="J82:L82"/>
    <mergeCell ref="AD65:AF65"/>
    <mergeCell ref="AG65:AX65"/>
    <mergeCell ref="C66:AC66"/>
    <mergeCell ref="AD66:AF66"/>
    <mergeCell ref="AG66:AX66"/>
    <mergeCell ref="C67:AC67"/>
    <mergeCell ref="AD67:AF67"/>
    <mergeCell ref="AG67:AX67"/>
    <mergeCell ref="AG75:AX75"/>
    <mergeCell ref="A72:B75"/>
    <mergeCell ref="C72:AC72"/>
    <mergeCell ref="AD72:AF72"/>
    <mergeCell ref="AG72:AX72"/>
    <mergeCell ref="C73:AC73"/>
    <mergeCell ref="AD73:AF73"/>
    <mergeCell ref="AG73:AX73"/>
    <mergeCell ref="C74:AC74"/>
    <mergeCell ref="AD74:AF74"/>
    <mergeCell ref="AG74:AX74"/>
    <mergeCell ref="C75:AC75"/>
    <mergeCell ref="AD75:AF75"/>
    <mergeCell ref="A62:B71"/>
    <mergeCell ref="C62:AC62"/>
    <mergeCell ref="AD62:AF62"/>
    <mergeCell ref="AG62:AX64"/>
    <mergeCell ref="C63:D64"/>
    <mergeCell ref="E63:AC63"/>
    <mergeCell ref="AD63:AF63"/>
    <mergeCell ref="E64:AC64"/>
    <mergeCell ref="AD64:AF64"/>
    <mergeCell ref="C65:AC65"/>
    <mergeCell ref="A59:B61"/>
    <mergeCell ref="C59:AC59"/>
    <mergeCell ref="AD59:AF59"/>
    <mergeCell ref="AG59:AX59"/>
    <mergeCell ref="C60:AC60"/>
    <mergeCell ref="AD60:AF60"/>
    <mergeCell ref="AG60:AX60"/>
    <mergeCell ref="C61:AC61"/>
    <mergeCell ref="AD61:AF61"/>
    <mergeCell ref="AG61:AX61"/>
    <mergeCell ref="C70:AC70"/>
    <mergeCell ref="AD70:AF70"/>
    <mergeCell ref="AG70:AX70"/>
    <mergeCell ref="C71:AC71"/>
    <mergeCell ref="AD71:AF71"/>
    <mergeCell ref="AG71:AX71"/>
    <mergeCell ref="C68:AC68"/>
    <mergeCell ref="AD68:AF68"/>
    <mergeCell ref="AG68:AX68"/>
    <mergeCell ref="C69:AC69"/>
    <mergeCell ref="AD69:AF69"/>
    <mergeCell ref="AG69:AX69"/>
    <mergeCell ref="A49:F50"/>
    <mergeCell ref="G49:AX50"/>
    <mergeCell ref="U55:AX55"/>
    <mergeCell ref="G56:T56"/>
    <mergeCell ref="A57:AX57"/>
    <mergeCell ref="C58:AC58"/>
    <mergeCell ref="AD58:AF58"/>
    <mergeCell ref="AG58:AX58"/>
    <mergeCell ref="W52:AA52"/>
    <mergeCell ref="AB52:AX52"/>
    <mergeCell ref="W53:AA53"/>
    <mergeCell ref="AB53:AX53"/>
    <mergeCell ref="C54:D56"/>
    <mergeCell ref="E54:F56"/>
    <mergeCell ref="G54:I54"/>
    <mergeCell ref="J54:T54"/>
    <mergeCell ref="U54:AX54"/>
    <mergeCell ref="G55:T55"/>
    <mergeCell ref="A51:B56"/>
    <mergeCell ref="C51:D53"/>
    <mergeCell ref="E51:F51"/>
    <mergeCell ref="G51:AX51"/>
    <mergeCell ref="E52:F53"/>
    <mergeCell ref="AQ44:AT44"/>
    <mergeCell ref="AU44:AX44"/>
    <mergeCell ref="AQ45:AR45"/>
    <mergeCell ref="AS45:AT45"/>
    <mergeCell ref="AU45:AV45"/>
    <mergeCell ref="AW45:AX45"/>
    <mergeCell ref="AM41:AP41"/>
    <mergeCell ref="AQ41:AT41"/>
    <mergeCell ref="AU41:AX41"/>
    <mergeCell ref="A42:F43"/>
    <mergeCell ref="G42:AX43"/>
    <mergeCell ref="A44:F48"/>
    <mergeCell ref="G44:O45"/>
    <mergeCell ref="P44:X45"/>
    <mergeCell ref="Y44:AA45"/>
    <mergeCell ref="AB44:AD45"/>
    <mergeCell ref="AM46:AP46"/>
    <mergeCell ref="AQ46:AT46"/>
    <mergeCell ref="AU46:AX46"/>
    <mergeCell ref="Y47:AA47"/>
    <mergeCell ref="AM47:AP47"/>
    <mergeCell ref="AQ47:AT47"/>
    <mergeCell ref="AU47:AX47"/>
    <mergeCell ref="G46:O48"/>
    <mergeCell ref="P46:X48"/>
    <mergeCell ref="Y48:AA48"/>
    <mergeCell ref="AB48:AD48"/>
    <mergeCell ref="AE48:AH48"/>
    <mergeCell ref="AI48:AL48"/>
    <mergeCell ref="AM48:AP48"/>
    <mergeCell ref="AQ48:AT48"/>
    <mergeCell ref="AU48:AX48"/>
    <mergeCell ref="AB47:AD47"/>
    <mergeCell ref="AE47:AH47"/>
    <mergeCell ref="AI47:AL47"/>
    <mergeCell ref="A34:F36"/>
    <mergeCell ref="G34:X34"/>
    <mergeCell ref="Y34:AA34"/>
    <mergeCell ref="AB34:AD34"/>
    <mergeCell ref="AE34:AH34"/>
    <mergeCell ref="AI34:AL34"/>
    <mergeCell ref="AB36:AD36"/>
    <mergeCell ref="AE36:AH36"/>
    <mergeCell ref="AI36:AL36"/>
    <mergeCell ref="AQ37:AT37"/>
    <mergeCell ref="AU37:AX37"/>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E44:AH45"/>
    <mergeCell ref="AI44:AL45"/>
    <mergeCell ref="AM44:AP45"/>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M36:AP36"/>
    <mergeCell ref="AQ36:AX36"/>
    <mergeCell ref="AQ38:AR38"/>
    <mergeCell ref="AS38:AT38"/>
    <mergeCell ref="AU38:AV38"/>
    <mergeCell ref="AQ40:AT40"/>
    <mergeCell ref="G35:X36"/>
    <mergeCell ref="AE35:AH35"/>
    <mergeCell ref="AI35:AL35"/>
    <mergeCell ref="AM35:AP35"/>
    <mergeCell ref="AQ35:AX35"/>
    <mergeCell ref="Y36:AA36"/>
    <mergeCell ref="AM32:AP32"/>
    <mergeCell ref="AQ32:AT32"/>
    <mergeCell ref="AU32:AX32"/>
    <mergeCell ref="Y33:AA33"/>
    <mergeCell ref="AB33:AD33"/>
    <mergeCell ref="AE33:AH33"/>
    <mergeCell ref="AI33:AL33"/>
    <mergeCell ref="AM33:AP33"/>
    <mergeCell ref="AQ33:AT33"/>
    <mergeCell ref="AU33:AX33"/>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2:V53"/>
    <mergeCell ref="U56:AX5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2:N82"/>
    <mergeCell ref="C78:D78"/>
    <mergeCell ref="E78:G78"/>
    <mergeCell ref="H78:I78"/>
    <mergeCell ref="J78:L78"/>
    <mergeCell ref="M78:N78"/>
    <mergeCell ref="O78:AF78"/>
    <mergeCell ref="O79:AF79"/>
    <mergeCell ref="O80:AF80"/>
    <mergeCell ref="O81:AF81"/>
    <mergeCell ref="O82:AF82"/>
    <mergeCell ref="O77:AF77"/>
    <mergeCell ref="C77:N77"/>
    <mergeCell ref="X104:Z104"/>
    <mergeCell ref="AJ104:AL104"/>
    <mergeCell ref="C80:D80"/>
    <mergeCell ref="E80:G80"/>
    <mergeCell ref="H80:I80"/>
    <mergeCell ref="A85:AX85"/>
    <mergeCell ref="A86:AX86"/>
    <mergeCell ref="A87:AX87"/>
    <mergeCell ref="A88:E88"/>
    <mergeCell ref="F88:AX88"/>
    <mergeCell ref="A89:AX89"/>
    <mergeCell ref="A83:B84"/>
    <mergeCell ref="C83:F83"/>
    <mergeCell ref="G83:AX83"/>
    <mergeCell ref="C84:F84"/>
    <mergeCell ref="G84:AX84"/>
    <mergeCell ref="A95:D95"/>
    <mergeCell ref="AT104:AU104"/>
    <mergeCell ref="AV104:AW104"/>
  </mergeCells>
  <phoneticPr fontId="5"/>
  <conditionalFormatting sqref="P14:AQ14">
    <cfRule type="expression" dxfId="199" priority="995">
      <formula>IF(RIGHT(TEXT(P14,"0.#"),1)=".",FALSE,TRUE)</formula>
    </cfRule>
    <cfRule type="expression" dxfId="198" priority="996">
      <formula>IF(RIGHT(TEXT(P14,"0.#"),1)=".",TRUE,FALSE)</formula>
    </cfRule>
  </conditionalFormatting>
  <conditionalFormatting sqref="P18:AX18">
    <cfRule type="expression" dxfId="197" priority="993">
      <formula>IF(RIGHT(TEXT(P18,"0.#"),1)=".",FALSE,TRUE)</formula>
    </cfRule>
    <cfRule type="expression" dxfId="196" priority="994">
      <formula>IF(RIGHT(TEXT(P18,"0.#"),1)=".",TRUE,FALSE)</formula>
    </cfRule>
  </conditionalFormatting>
  <conditionalFormatting sqref="Y131">
    <cfRule type="expression" dxfId="195" priority="991">
      <formula>IF(RIGHT(TEXT(Y131,"0.#"),1)=".",FALSE,TRUE)</formula>
    </cfRule>
    <cfRule type="expression" dxfId="194" priority="992">
      <formula>IF(RIGHT(TEXT(Y131,"0.#"),1)=".",TRUE,FALSE)</formula>
    </cfRule>
  </conditionalFormatting>
  <conditionalFormatting sqref="Y140">
    <cfRule type="expression" dxfId="193" priority="989">
      <formula>IF(RIGHT(TEXT(Y140,"0.#"),1)=".",FALSE,TRUE)</formula>
    </cfRule>
    <cfRule type="expression" dxfId="192" priority="990">
      <formula>IF(RIGHT(TEXT(Y140,"0.#"),1)=".",TRUE,FALSE)</formula>
    </cfRule>
  </conditionalFormatting>
  <conditionalFormatting sqref="Y171:Y178 Y169 Y158:Y165 Y145:Y152 Y143">
    <cfRule type="expression" dxfId="191" priority="969">
      <formula>IF(RIGHT(TEXT(Y143,"0.#"),1)=".",FALSE,TRUE)</formula>
    </cfRule>
    <cfRule type="expression" dxfId="190" priority="970">
      <formula>IF(RIGHT(TEXT(Y143,"0.#"),1)=".",TRUE,FALSE)</formula>
    </cfRule>
  </conditionalFormatting>
  <conditionalFormatting sqref="P15:AQ15 P13:AX13 P16:AJ17">
    <cfRule type="expression" dxfId="189" priority="987">
      <formula>IF(RIGHT(TEXT(P13,"0.#"),1)=".",FALSE,TRUE)</formula>
    </cfRule>
    <cfRule type="expression" dxfId="188" priority="988">
      <formula>IF(RIGHT(TEXT(P13,"0.#"),1)=".",TRUE,FALSE)</formula>
    </cfRule>
  </conditionalFormatting>
  <conditionalFormatting sqref="P19:AJ19">
    <cfRule type="expression" dxfId="187" priority="985">
      <formula>IF(RIGHT(TEXT(P19,"0.#"),1)=".",FALSE,TRUE)</formula>
    </cfRule>
    <cfRule type="expression" dxfId="186" priority="986">
      <formula>IF(RIGHT(TEXT(P19,"0.#"),1)=".",TRUE,FALSE)</formula>
    </cfRule>
  </conditionalFormatting>
  <conditionalFormatting sqref="AE32">
    <cfRule type="expression" dxfId="185" priority="983">
      <formula>IF(RIGHT(TEXT(AE32,"0.#"),1)=".",FALSE,TRUE)</formula>
    </cfRule>
    <cfRule type="expression" dxfId="184" priority="984">
      <formula>IF(RIGHT(TEXT(AE32,"0.#"),1)=".",TRUE,FALSE)</formula>
    </cfRule>
  </conditionalFormatting>
  <conditionalFormatting sqref="Y132:Y139">
    <cfRule type="expression" dxfId="183" priority="981">
      <formula>IF(RIGHT(TEXT(Y132,"0.#"),1)=".",FALSE,TRUE)</formula>
    </cfRule>
    <cfRule type="expression" dxfId="182" priority="982">
      <formula>IF(RIGHT(TEXT(Y132,"0.#"),1)=".",TRUE,FALSE)</formula>
    </cfRule>
  </conditionalFormatting>
  <conditionalFormatting sqref="AU131">
    <cfRule type="expression" dxfId="181" priority="979">
      <formula>IF(RIGHT(TEXT(AU131,"0.#"),1)=".",FALSE,TRUE)</formula>
    </cfRule>
    <cfRule type="expression" dxfId="180" priority="980">
      <formula>IF(RIGHT(TEXT(AU131,"0.#"),1)=".",TRUE,FALSE)</formula>
    </cfRule>
  </conditionalFormatting>
  <conditionalFormatting sqref="AU140">
    <cfRule type="expression" dxfId="179" priority="977">
      <formula>IF(RIGHT(TEXT(AU140,"0.#"),1)=".",FALSE,TRUE)</formula>
    </cfRule>
    <cfRule type="expression" dxfId="178" priority="978">
      <formula>IF(RIGHT(TEXT(AU140,"0.#"),1)=".",TRUE,FALSE)</formula>
    </cfRule>
  </conditionalFormatting>
  <conditionalFormatting sqref="AU132:AU139">
    <cfRule type="expression" dxfId="177" priority="975">
      <formula>IF(RIGHT(TEXT(AU132,"0.#"),1)=".",FALSE,TRUE)</formula>
    </cfRule>
    <cfRule type="expression" dxfId="176" priority="976">
      <formula>IF(RIGHT(TEXT(AU132,"0.#"),1)=".",TRUE,FALSE)</formula>
    </cfRule>
  </conditionalFormatting>
  <conditionalFormatting sqref="Y170 Y157 Y144">
    <cfRule type="expression" dxfId="175" priority="973">
      <formula>IF(RIGHT(TEXT(Y144,"0.#"),1)=".",FALSE,TRUE)</formula>
    </cfRule>
    <cfRule type="expression" dxfId="174" priority="974">
      <formula>IF(RIGHT(TEXT(Y144,"0.#"),1)=".",TRUE,FALSE)</formula>
    </cfRule>
  </conditionalFormatting>
  <conditionalFormatting sqref="Y179 Y166 Y153">
    <cfRule type="expression" dxfId="173" priority="971">
      <formula>IF(RIGHT(TEXT(Y153,"0.#"),1)=".",FALSE,TRUE)</formula>
    </cfRule>
    <cfRule type="expression" dxfId="172" priority="972">
      <formula>IF(RIGHT(TEXT(Y153,"0.#"),1)=".",TRUE,FALSE)</formula>
    </cfRule>
  </conditionalFormatting>
  <conditionalFormatting sqref="AU170 AU157 AU144">
    <cfRule type="expression" dxfId="171" priority="967">
      <formula>IF(RIGHT(TEXT(AU144,"0.#"),1)=".",FALSE,TRUE)</formula>
    </cfRule>
    <cfRule type="expression" dxfId="170" priority="968">
      <formula>IF(RIGHT(TEXT(AU144,"0.#"),1)=".",TRUE,FALSE)</formula>
    </cfRule>
  </conditionalFormatting>
  <conditionalFormatting sqref="AU179 AU166 AU153">
    <cfRule type="expression" dxfId="169" priority="965">
      <formula>IF(RIGHT(TEXT(AU153,"0.#"),1)=".",FALSE,TRUE)</formula>
    </cfRule>
    <cfRule type="expression" dxfId="168" priority="966">
      <formula>IF(RIGHT(TEXT(AU153,"0.#"),1)=".",TRUE,FALSE)</formula>
    </cfRule>
  </conditionalFormatting>
  <conditionalFormatting sqref="AU171:AU178 AU169 AU158:AU165 AU145:AU152">
    <cfRule type="expression" dxfId="167" priority="963">
      <formula>IF(RIGHT(TEXT(AU145,"0.#"),1)=".",FALSE,TRUE)</formula>
    </cfRule>
    <cfRule type="expression" dxfId="166" priority="964">
      <formula>IF(RIGHT(TEXT(AU145,"0.#"),1)=".",TRUE,FALSE)</formula>
    </cfRule>
  </conditionalFormatting>
  <conditionalFormatting sqref="AI32">
    <cfRule type="expression" dxfId="165" priority="961">
      <formula>IF(RIGHT(TEXT(AI32,"0.#"),1)=".",FALSE,TRUE)</formula>
    </cfRule>
    <cfRule type="expression" dxfId="164" priority="962">
      <formula>IF(RIGHT(TEXT(AI32,"0.#"),1)=".",TRUE,FALSE)</formula>
    </cfRule>
  </conditionalFormatting>
  <conditionalFormatting sqref="AM32">
    <cfRule type="expression" dxfId="163" priority="959">
      <formula>IF(RIGHT(TEXT(AM32,"0.#"),1)=".",FALSE,TRUE)</formula>
    </cfRule>
    <cfRule type="expression" dxfId="162" priority="960">
      <formula>IF(RIGHT(TEXT(AM32,"0.#"),1)=".",TRUE,FALSE)</formula>
    </cfRule>
  </conditionalFormatting>
  <conditionalFormatting sqref="AE33">
    <cfRule type="expression" dxfId="161" priority="957">
      <formula>IF(RIGHT(TEXT(AE33,"0.#"),1)=".",FALSE,TRUE)</formula>
    </cfRule>
    <cfRule type="expression" dxfId="160" priority="958">
      <formula>IF(RIGHT(TEXT(AE33,"0.#"),1)=".",TRUE,FALSE)</formula>
    </cfRule>
  </conditionalFormatting>
  <conditionalFormatting sqref="AI33">
    <cfRule type="expression" dxfId="159" priority="955">
      <formula>IF(RIGHT(TEXT(AI33,"0.#"),1)=".",FALSE,TRUE)</formula>
    </cfRule>
    <cfRule type="expression" dxfId="158" priority="956">
      <formula>IF(RIGHT(TEXT(AI33,"0.#"),1)=".",TRUE,FALSE)</formula>
    </cfRule>
  </conditionalFormatting>
  <conditionalFormatting sqref="AM33">
    <cfRule type="expression" dxfId="157" priority="953">
      <formula>IF(RIGHT(TEXT(AM33,"0.#"),1)=".",FALSE,TRUE)</formula>
    </cfRule>
    <cfRule type="expression" dxfId="156" priority="954">
      <formula>IF(RIGHT(TEXT(AM33,"0.#"),1)=".",TRUE,FALSE)</formula>
    </cfRule>
  </conditionalFormatting>
  <conditionalFormatting sqref="AQ33">
    <cfRule type="expression" dxfId="155" priority="951">
      <formula>IF(RIGHT(TEXT(AQ33,"0.#"),1)=".",FALSE,TRUE)</formula>
    </cfRule>
    <cfRule type="expression" dxfId="154" priority="952">
      <formula>IF(RIGHT(TEXT(AQ33,"0.#"),1)=".",TRUE,FALSE)</formula>
    </cfRule>
  </conditionalFormatting>
  <conditionalFormatting sqref="W23">
    <cfRule type="expression" dxfId="153" priority="909">
      <formula>IF(RIGHT(TEXT(W23,"0.#"),1)=".",FALSE,TRUE)</formula>
    </cfRule>
    <cfRule type="expression" dxfId="152" priority="910">
      <formula>IF(RIGHT(TEXT(W23,"0.#"),1)=".",TRUE,FALSE)</formula>
    </cfRule>
  </conditionalFormatting>
  <conditionalFormatting sqref="W24:W27">
    <cfRule type="expression" dxfId="151" priority="907">
      <formula>IF(RIGHT(TEXT(W24,"0.#"),1)=".",FALSE,TRUE)</formula>
    </cfRule>
    <cfRule type="expression" dxfId="150" priority="908">
      <formula>IF(RIGHT(TEXT(W24,"0.#"),1)=".",TRUE,FALSE)</formula>
    </cfRule>
  </conditionalFormatting>
  <conditionalFormatting sqref="W28">
    <cfRule type="expression" dxfId="149" priority="905">
      <formula>IF(RIGHT(TEXT(W28,"0.#"),1)=".",FALSE,TRUE)</formula>
    </cfRule>
    <cfRule type="expression" dxfId="148" priority="906">
      <formula>IF(RIGHT(TEXT(W28,"0.#"),1)=".",TRUE,FALSE)</formula>
    </cfRule>
  </conditionalFormatting>
  <conditionalFormatting sqref="P23">
    <cfRule type="expression" dxfId="147" priority="903">
      <formula>IF(RIGHT(TEXT(P23,"0.#"),1)=".",FALSE,TRUE)</formula>
    </cfRule>
    <cfRule type="expression" dxfId="146" priority="904">
      <formula>IF(RIGHT(TEXT(P23,"0.#"),1)=".",TRUE,FALSE)</formula>
    </cfRule>
  </conditionalFormatting>
  <conditionalFormatting sqref="P24:P27">
    <cfRule type="expression" dxfId="145" priority="901">
      <formula>IF(RIGHT(TEXT(P24,"0.#"),1)=".",FALSE,TRUE)</formula>
    </cfRule>
    <cfRule type="expression" dxfId="144" priority="902">
      <formula>IF(RIGHT(TEXT(P24,"0.#"),1)=".",TRUE,FALSE)</formula>
    </cfRule>
  </conditionalFormatting>
  <conditionalFormatting sqref="P28">
    <cfRule type="expression" dxfId="143" priority="899">
      <formula>IF(RIGHT(TEXT(P28,"0.#"),1)=".",FALSE,TRUE)</formula>
    </cfRule>
    <cfRule type="expression" dxfId="142" priority="900">
      <formula>IF(RIGHT(TEXT(P28,"0.#"),1)=".",TRUE,FALSE)</formula>
    </cfRule>
  </conditionalFormatting>
  <conditionalFormatting sqref="Y217:Y224">
    <cfRule type="expression" dxfId="141" priority="789">
      <formula>IF(RIGHT(TEXT(Y217,"0.#"),1)=".",FALSE,TRUE)</formula>
    </cfRule>
    <cfRule type="expression" dxfId="140" priority="790">
      <formula>IF(RIGHT(TEXT(Y217,"0.#"),1)=".",TRUE,FALSE)</formula>
    </cfRule>
  </conditionalFormatting>
  <conditionalFormatting sqref="AL215:AO224">
    <cfRule type="expression" dxfId="139" priority="785">
      <formula>IF(AND(AL215&gt;=0, RIGHT(TEXT(AL215,"0.#"),1)&lt;&gt;"."),TRUE,FALSE)</formula>
    </cfRule>
    <cfRule type="expression" dxfId="138" priority="786">
      <formula>IF(AND(AL215&gt;=0, RIGHT(TEXT(AL215,"0.#"),1)="."),TRUE,FALSE)</formula>
    </cfRule>
    <cfRule type="expression" dxfId="137" priority="787">
      <formula>IF(AND(AL215&lt;0, RIGHT(TEXT(AL215,"0.#"),1)&lt;&gt;"."),TRUE,FALSE)</formula>
    </cfRule>
    <cfRule type="expression" dxfId="136" priority="788">
      <formula>IF(AND(AL215&lt;0, RIGHT(TEXT(AL215,"0.#"),1)="."),TRUE,FALSE)</formula>
    </cfRule>
  </conditionalFormatting>
  <conditionalFormatting sqref="Y215:Y216">
    <cfRule type="expression" dxfId="135" priority="783">
      <formula>IF(RIGHT(TEXT(Y215,"0.#"),1)=".",FALSE,TRUE)</formula>
    </cfRule>
    <cfRule type="expression" dxfId="134" priority="784">
      <formula>IF(RIGHT(TEXT(Y215,"0.#"),1)=".",TRUE,FALSE)</formula>
    </cfRule>
  </conditionalFormatting>
  <conditionalFormatting sqref="Y230:Y233">
    <cfRule type="expression" dxfId="133" priority="777">
      <formula>IF(RIGHT(TEXT(Y230,"0.#"),1)=".",FALSE,TRUE)</formula>
    </cfRule>
    <cfRule type="expression" dxfId="132" priority="778">
      <formula>IF(RIGHT(TEXT(Y230,"0.#"),1)=".",TRUE,FALSE)</formula>
    </cfRule>
  </conditionalFormatting>
  <conditionalFormatting sqref="AL228:AO228">
    <cfRule type="expression" dxfId="131" priority="773">
      <formula>IF(AND(AL228&gt;=0, RIGHT(TEXT(AL228,"0.#"),1)&lt;&gt;"."),TRUE,FALSE)</formula>
    </cfRule>
    <cfRule type="expression" dxfId="130" priority="774">
      <formula>IF(AND(AL228&gt;=0, RIGHT(TEXT(AL228,"0.#"),1)="."),TRUE,FALSE)</formula>
    </cfRule>
    <cfRule type="expression" dxfId="129" priority="775">
      <formula>IF(AND(AL228&lt;0, RIGHT(TEXT(AL228,"0.#"),1)&lt;&gt;"."),TRUE,FALSE)</formula>
    </cfRule>
    <cfRule type="expression" dxfId="128" priority="776">
      <formula>IF(AND(AL228&lt;0, RIGHT(TEXT(AL228,"0.#"),1)="."),TRUE,FALSE)</formula>
    </cfRule>
  </conditionalFormatting>
  <conditionalFormatting sqref="Y228:Y229">
    <cfRule type="expression" dxfId="127" priority="771">
      <formula>IF(RIGHT(TEXT(Y228,"0.#"),1)=".",FALSE,TRUE)</formula>
    </cfRule>
    <cfRule type="expression" dxfId="126" priority="772">
      <formula>IF(RIGHT(TEXT(Y228,"0.#"),1)=".",TRUE,FALSE)</formula>
    </cfRule>
  </conditionalFormatting>
  <conditionalFormatting sqref="AU33">
    <cfRule type="expression" dxfId="125" priority="767">
      <formula>IF(RIGHT(TEXT(AU33,"0.#"),1)=".",FALSE,TRUE)</formula>
    </cfRule>
    <cfRule type="expression" dxfId="124" priority="768">
      <formula>IF(RIGHT(TEXT(AU33,"0.#"),1)=".",TRUE,FALSE)</formula>
    </cfRule>
  </conditionalFormatting>
  <conditionalFormatting sqref="P29:AC29">
    <cfRule type="expression" dxfId="123" priority="765">
      <formula>IF(RIGHT(TEXT(P29,"0.#"),1)=".",FALSE,TRUE)</formula>
    </cfRule>
    <cfRule type="expression" dxfId="122" priority="766">
      <formula>IF(RIGHT(TEXT(P29,"0.#"),1)=".",TRUE,FALSE)</formula>
    </cfRule>
  </conditionalFormatting>
  <conditionalFormatting sqref="AM41">
    <cfRule type="expression" dxfId="121" priority="747">
      <formula>IF(RIGHT(TEXT(AM41,"0.#"),1)=".",FALSE,TRUE)</formula>
    </cfRule>
    <cfRule type="expression" dxfId="120" priority="748">
      <formula>IF(RIGHT(TEXT(AM41,"0.#"),1)=".",TRUE,FALSE)</formula>
    </cfRule>
  </conditionalFormatting>
  <conditionalFormatting sqref="AM40">
    <cfRule type="expression" dxfId="119" priority="749">
      <formula>IF(RIGHT(TEXT(AM40,"0.#"),1)=".",FALSE,TRUE)</formula>
    </cfRule>
    <cfRule type="expression" dxfId="118" priority="750">
      <formula>IF(RIGHT(TEXT(AM40,"0.#"),1)=".",TRUE,FALSE)</formula>
    </cfRule>
  </conditionalFormatting>
  <conditionalFormatting sqref="AE39">
    <cfRule type="expression" dxfId="117" priority="763">
      <formula>IF(RIGHT(TEXT(AE39,"0.#"),1)=".",FALSE,TRUE)</formula>
    </cfRule>
    <cfRule type="expression" dxfId="116" priority="764">
      <formula>IF(RIGHT(TEXT(AE39,"0.#"),1)=".",TRUE,FALSE)</formula>
    </cfRule>
  </conditionalFormatting>
  <conditionalFormatting sqref="AQ39:AQ41">
    <cfRule type="expression" dxfId="115" priority="745">
      <formula>IF(RIGHT(TEXT(AQ39,"0.#"),1)=".",FALSE,TRUE)</formula>
    </cfRule>
    <cfRule type="expression" dxfId="114" priority="746">
      <formula>IF(RIGHT(TEXT(AQ39,"0.#"),1)=".",TRUE,FALSE)</formula>
    </cfRule>
  </conditionalFormatting>
  <conditionalFormatting sqref="AU39:AU41">
    <cfRule type="expression" dxfId="113" priority="743">
      <formula>IF(RIGHT(TEXT(AU39,"0.#"),1)=".",FALSE,TRUE)</formula>
    </cfRule>
    <cfRule type="expression" dxfId="112" priority="744">
      <formula>IF(RIGHT(TEXT(AU39,"0.#"),1)=".",TRUE,FALSE)</formula>
    </cfRule>
  </conditionalFormatting>
  <conditionalFormatting sqref="AI41">
    <cfRule type="expression" dxfId="111" priority="757">
      <formula>IF(RIGHT(TEXT(AI41,"0.#"),1)=".",FALSE,TRUE)</formula>
    </cfRule>
    <cfRule type="expression" dxfId="110" priority="758">
      <formula>IF(RIGHT(TEXT(AI41,"0.#"),1)=".",TRUE,FALSE)</formula>
    </cfRule>
  </conditionalFormatting>
  <conditionalFormatting sqref="AE40">
    <cfRule type="expression" dxfId="109" priority="761">
      <formula>IF(RIGHT(TEXT(AE40,"0.#"),1)=".",FALSE,TRUE)</formula>
    </cfRule>
    <cfRule type="expression" dxfId="108" priority="762">
      <formula>IF(RIGHT(TEXT(AE40,"0.#"),1)=".",TRUE,FALSE)</formula>
    </cfRule>
  </conditionalFormatting>
  <conditionalFormatting sqref="AE41">
    <cfRule type="expression" dxfId="107" priority="759">
      <formula>IF(RIGHT(TEXT(AE41,"0.#"),1)=".",FALSE,TRUE)</formula>
    </cfRule>
    <cfRule type="expression" dxfId="106" priority="760">
      <formula>IF(RIGHT(TEXT(AE41,"0.#"),1)=".",TRUE,FALSE)</formula>
    </cfRule>
  </conditionalFormatting>
  <conditionalFormatting sqref="AM39">
    <cfRule type="expression" dxfId="105" priority="751">
      <formula>IF(RIGHT(TEXT(AM39,"0.#"),1)=".",FALSE,TRUE)</formula>
    </cfRule>
    <cfRule type="expression" dxfId="104" priority="752">
      <formula>IF(RIGHT(TEXT(AM39,"0.#"),1)=".",TRUE,FALSE)</formula>
    </cfRule>
  </conditionalFormatting>
  <conditionalFormatting sqref="AI39">
    <cfRule type="expression" dxfId="103" priority="753">
      <formula>IF(RIGHT(TEXT(AI39,"0.#"),1)=".",FALSE,TRUE)</formula>
    </cfRule>
    <cfRule type="expression" dxfId="102" priority="754">
      <formula>IF(RIGHT(TEXT(AI39,"0.#"),1)=".",TRUE,FALSE)</formula>
    </cfRule>
  </conditionalFormatting>
  <conditionalFormatting sqref="AI40">
    <cfRule type="expression" dxfId="101" priority="755">
      <formula>IF(RIGHT(TEXT(AI40,"0.#"),1)=".",FALSE,TRUE)</formula>
    </cfRule>
    <cfRule type="expression" dxfId="100" priority="756">
      <formula>IF(RIGHT(TEXT(AI40,"0.#"),1)=".",TRUE,FALSE)</formula>
    </cfRule>
  </conditionalFormatting>
  <conditionalFormatting sqref="AM35">
    <cfRule type="expression" dxfId="99" priority="631">
      <formula>IF(RIGHT(TEXT(AM35,"0.#"),1)=".",FALSE,TRUE)</formula>
    </cfRule>
    <cfRule type="expression" dxfId="98" priority="632">
      <formula>IF(RIGHT(TEXT(AM35,"0.#"),1)=".",TRUE,FALSE)</formula>
    </cfRule>
  </conditionalFormatting>
  <conditionalFormatting sqref="AE36 AM36">
    <cfRule type="expression" dxfId="97" priority="629">
      <formula>IF(RIGHT(TEXT(AE36,"0.#"),1)=".",FALSE,TRUE)</formula>
    </cfRule>
    <cfRule type="expression" dxfId="96" priority="630">
      <formula>IF(RIGHT(TEXT(AE36,"0.#"),1)=".",TRUE,FALSE)</formula>
    </cfRule>
  </conditionalFormatting>
  <conditionalFormatting sqref="AI36">
    <cfRule type="expression" dxfId="95" priority="627">
      <formula>IF(RIGHT(TEXT(AI36,"0.#"),1)=".",FALSE,TRUE)</formula>
    </cfRule>
    <cfRule type="expression" dxfId="94" priority="628">
      <formula>IF(RIGHT(TEXT(AI36,"0.#"),1)=".",TRUE,FALSE)</formula>
    </cfRule>
  </conditionalFormatting>
  <conditionalFormatting sqref="AQ36">
    <cfRule type="expression" dxfId="93" priority="625">
      <formula>IF(RIGHT(TEXT(AQ36,"0.#"),1)=".",FALSE,TRUE)</formula>
    </cfRule>
    <cfRule type="expression" dxfId="92" priority="626">
      <formula>IF(RIGHT(TEXT(AQ36,"0.#"),1)=".",TRUE,FALSE)</formula>
    </cfRule>
  </conditionalFormatting>
  <conditionalFormatting sqref="AE35 AQ35">
    <cfRule type="expression" dxfId="91" priority="635">
      <formula>IF(RIGHT(TEXT(AE35,"0.#"),1)=".",FALSE,TRUE)</formula>
    </cfRule>
    <cfRule type="expression" dxfId="90" priority="636">
      <formula>IF(RIGHT(TEXT(AE35,"0.#"),1)=".",TRUE,FALSE)</formula>
    </cfRule>
  </conditionalFormatting>
  <conditionalFormatting sqref="AI35">
    <cfRule type="expression" dxfId="89" priority="633">
      <formula>IF(RIGHT(TEXT(AI35,"0.#"),1)=".",FALSE,TRUE)</formula>
    </cfRule>
    <cfRule type="expression" dxfId="88" priority="634">
      <formula>IF(RIGHT(TEXT(AI35,"0.#"),1)=".",TRUE,FALSE)</formula>
    </cfRule>
  </conditionalFormatting>
  <conditionalFormatting sqref="AE46">
    <cfRule type="expression" dxfId="87" priority="587">
      <formula>IF(RIGHT(TEXT(AE46,"0.#"),1)=".",FALSE,TRUE)</formula>
    </cfRule>
    <cfRule type="expression" dxfId="86" priority="588">
      <formula>IF(RIGHT(TEXT(AE46,"0.#"),1)=".",TRUE,FALSE)</formula>
    </cfRule>
  </conditionalFormatting>
  <conditionalFormatting sqref="AE47">
    <cfRule type="expression" dxfId="85" priority="585">
      <formula>IF(RIGHT(TEXT(AE47,"0.#"),1)=".",FALSE,TRUE)</formula>
    </cfRule>
    <cfRule type="expression" dxfId="84" priority="586">
      <formula>IF(RIGHT(TEXT(AE47,"0.#"),1)=".",TRUE,FALSE)</formula>
    </cfRule>
  </conditionalFormatting>
  <conditionalFormatting sqref="AE48">
    <cfRule type="expression" dxfId="83" priority="583">
      <formula>IF(RIGHT(TEXT(AE48,"0.#"),1)=".",FALSE,TRUE)</formula>
    </cfRule>
    <cfRule type="expression" dxfId="82" priority="584">
      <formula>IF(RIGHT(TEXT(AE48,"0.#"),1)=".",TRUE,FALSE)</formula>
    </cfRule>
  </conditionalFormatting>
  <conditionalFormatting sqref="AI48">
    <cfRule type="expression" dxfId="81" priority="581">
      <formula>IF(RIGHT(TEXT(AI48,"0.#"),1)=".",FALSE,TRUE)</formula>
    </cfRule>
    <cfRule type="expression" dxfId="80" priority="582">
      <formula>IF(RIGHT(TEXT(AI48,"0.#"),1)=".",TRUE,FALSE)</formula>
    </cfRule>
  </conditionalFormatting>
  <conditionalFormatting sqref="AI47">
    <cfRule type="expression" dxfId="79" priority="579">
      <formula>IF(RIGHT(TEXT(AI47,"0.#"),1)=".",FALSE,TRUE)</formula>
    </cfRule>
    <cfRule type="expression" dxfId="78" priority="580">
      <formula>IF(RIGHT(TEXT(AI47,"0.#"),1)=".",TRUE,FALSE)</formula>
    </cfRule>
  </conditionalFormatting>
  <conditionalFormatting sqref="AI46">
    <cfRule type="expression" dxfId="77" priority="577">
      <formula>IF(RIGHT(TEXT(AI46,"0.#"),1)=".",FALSE,TRUE)</formula>
    </cfRule>
    <cfRule type="expression" dxfId="76" priority="578">
      <formula>IF(RIGHT(TEXT(AI46,"0.#"),1)=".",TRUE,FALSE)</formula>
    </cfRule>
  </conditionalFormatting>
  <conditionalFormatting sqref="AM46">
    <cfRule type="expression" dxfId="75" priority="575">
      <formula>IF(RIGHT(TEXT(AM46,"0.#"),1)=".",FALSE,TRUE)</formula>
    </cfRule>
    <cfRule type="expression" dxfId="74" priority="576">
      <formula>IF(RIGHT(TEXT(AM46,"0.#"),1)=".",TRUE,FALSE)</formula>
    </cfRule>
  </conditionalFormatting>
  <conditionalFormatting sqref="AQ46:AQ48">
    <cfRule type="expression" dxfId="73" priority="569">
      <formula>IF(RIGHT(TEXT(AQ46,"0.#"),1)=".",FALSE,TRUE)</formula>
    </cfRule>
    <cfRule type="expression" dxfId="72" priority="570">
      <formula>IF(RIGHT(TEXT(AQ46,"0.#"),1)=".",TRUE,FALSE)</formula>
    </cfRule>
  </conditionalFormatting>
  <conditionalFormatting sqref="AU46:AU48">
    <cfRule type="expression" dxfId="71" priority="567">
      <formula>IF(RIGHT(TEXT(AU46,"0.#"),1)=".",FALSE,TRUE)</formula>
    </cfRule>
    <cfRule type="expression" dxfId="70" priority="568">
      <formula>IF(RIGHT(TEXT(AU46,"0.#"),1)=".",TRUE,FALSE)</formula>
    </cfRule>
  </conditionalFormatting>
  <conditionalFormatting sqref="AK16:AQ16">
    <cfRule type="expression" dxfId="69" priority="89">
      <formula>IF(RIGHT(TEXT(AK16,"0.#"),1)=".",FALSE,TRUE)</formula>
    </cfRule>
    <cfRule type="expression" dxfId="68" priority="90">
      <formula>IF(RIGHT(TEXT(AK16,"0.#"),1)=".",TRUE,FALSE)</formula>
    </cfRule>
  </conditionalFormatting>
  <conditionalFormatting sqref="AK17:AQ17">
    <cfRule type="expression" dxfId="67" priority="87">
      <formula>IF(RIGHT(TEXT(AK17,"0.#"),1)=".",FALSE,TRUE)</formula>
    </cfRule>
    <cfRule type="expression" dxfId="66" priority="88">
      <formula>IF(RIGHT(TEXT(AK17,"0.#"),1)=".",TRUE,FALSE)</formula>
    </cfRule>
  </conditionalFormatting>
  <conditionalFormatting sqref="AM48">
    <cfRule type="expression" dxfId="65" priority="73">
      <formula>IF(RIGHT(TEXT(AM48,"0.#"),1)=".",FALSE,TRUE)</formula>
    </cfRule>
    <cfRule type="expression" dxfId="64" priority="74">
      <formula>IF(RIGHT(TEXT(AM48,"0.#"),1)=".",TRUE,FALSE)</formula>
    </cfRule>
  </conditionalFormatting>
  <conditionalFormatting sqref="AM47">
    <cfRule type="expression" dxfId="63" priority="71">
      <formula>IF(RIGHT(TEXT(AM47,"0.#"),1)=".",FALSE,TRUE)</formula>
    </cfRule>
    <cfRule type="expression" dxfId="62" priority="72">
      <formula>IF(RIGHT(TEXT(AM47,"0.#"),1)=".",TRUE,FALSE)</formula>
    </cfRule>
  </conditionalFormatting>
  <conditionalFormatting sqref="Y130">
    <cfRule type="expression" dxfId="61" priority="69">
      <formula>IF(RIGHT(TEXT(Y130,"0.#"),1)=".",FALSE,TRUE)</formula>
    </cfRule>
    <cfRule type="expression" dxfId="60" priority="70">
      <formula>IF(RIGHT(TEXT(Y130,"0.#"),1)=".",TRUE,FALSE)</formula>
    </cfRule>
  </conditionalFormatting>
  <conditionalFormatting sqref="AU130">
    <cfRule type="expression" dxfId="59" priority="67">
      <formula>IF(RIGHT(TEXT(AU130,"0.#"),1)=".",FALSE,TRUE)</formula>
    </cfRule>
    <cfRule type="expression" dxfId="58" priority="68">
      <formula>IF(RIGHT(TEXT(AU130,"0.#"),1)=".",TRUE,FALSE)</formula>
    </cfRule>
  </conditionalFormatting>
  <conditionalFormatting sqref="AU143">
    <cfRule type="expression" dxfId="57" priority="65">
      <formula>IF(RIGHT(TEXT(AU143,"0.#"),1)=".",FALSE,TRUE)</formula>
    </cfRule>
    <cfRule type="expression" dxfId="56" priority="66">
      <formula>IF(RIGHT(TEXT(AU143,"0.#"),1)=".",TRUE,FALSE)</formula>
    </cfRule>
  </conditionalFormatting>
  <conditionalFormatting sqref="Y156">
    <cfRule type="expression" dxfId="55" priority="63">
      <formula>IF(RIGHT(TEXT(Y156,"0.#"),1)=".",FALSE,TRUE)</formula>
    </cfRule>
    <cfRule type="expression" dxfId="54" priority="64">
      <formula>IF(RIGHT(TEXT(Y156,"0.#"),1)=".",TRUE,FALSE)</formula>
    </cfRule>
  </conditionalFormatting>
  <conditionalFormatting sqref="AU156">
    <cfRule type="expression" dxfId="53" priority="61">
      <formula>IF(RIGHT(TEXT(AU156,"0.#"),1)=".",FALSE,TRUE)</formula>
    </cfRule>
    <cfRule type="expression" dxfId="52" priority="62">
      <formula>IF(RIGHT(TEXT(AU156,"0.#"),1)=".",TRUE,FALSE)</formula>
    </cfRule>
  </conditionalFormatting>
  <conditionalFormatting sqref="AL185:AO185">
    <cfRule type="expression" dxfId="51" priority="57">
      <formula>IF(AND(AL185&gt;=0, RIGHT(TEXT(AL185,"0.#"),1)&lt;&gt;"."),TRUE,FALSE)</formula>
    </cfRule>
    <cfRule type="expression" dxfId="50" priority="58">
      <formula>IF(AND(AL185&gt;=0, RIGHT(TEXT(AL185,"0.#"),1)="."),TRUE,FALSE)</formula>
    </cfRule>
    <cfRule type="expression" dxfId="49" priority="59">
      <formula>IF(AND(AL185&lt;0, RIGHT(TEXT(AL185,"0.#"),1)&lt;&gt;"."),TRUE,FALSE)</formula>
    </cfRule>
    <cfRule type="expression" dxfId="48" priority="60">
      <formula>IF(AND(AL185&lt;0, RIGHT(TEXT(AL185,"0.#"),1)="."),TRUE,FALSE)</formula>
    </cfRule>
  </conditionalFormatting>
  <conditionalFormatting sqref="Y185">
    <cfRule type="expression" dxfId="47" priority="55">
      <formula>IF(RIGHT(TEXT(Y185,"0.#"),1)=".",FALSE,TRUE)</formula>
    </cfRule>
    <cfRule type="expression" dxfId="46" priority="56">
      <formula>IF(RIGHT(TEXT(Y185,"0.#"),1)=".",TRUE,FALSE)</formula>
    </cfRule>
  </conditionalFormatting>
  <conditionalFormatting sqref="Y189">
    <cfRule type="expression" dxfId="45" priority="49">
      <formula>IF(RIGHT(TEXT(Y189,"0.#"),1)=".",FALSE,TRUE)</formula>
    </cfRule>
    <cfRule type="expression" dxfId="44" priority="50">
      <formula>IF(RIGHT(TEXT(Y189,"0.#"),1)=".",TRUE,FALSE)</formula>
    </cfRule>
  </conditionalFormatting>
  <conditionalFormatting sqref="AL189:AO189">
    <cfRule type="expression" dxfId="43" priority="51">
      <formula>IF(AND(AL189&gt;=0, RIGHT(TEXT(AL189,"0.#"),1)&lt;&gt;"."),TRUE,FALSE)</formula>
    </cfRule>
    <cfRule type="expression" dxfId="42" priority="52">
      <formula>IF(AND(AL189&gt;=0, RIGHT(TEXT(AL189,"0.#"),1)="."),TRUE,FALSE)</formula>
    </cfRule>
    <cfRule type="expression" dxfId="41" priority="53">
      <formula>IF(AND(AL189&lt;0, RIGHT(TEXT(AL189,"0.#"),1)&lt;&gt;"."),TRUE,FALSE)</formula>
    </cfRule>
    <cfRule type="expression" dxfId="40" priority="54">
      <formula>IF(AND(AL189&lt;0, RIGHT(TEXT(AL189,"0.#"),1)="."),TRUE,FALSE)</formula>
    </cfRule>
  </conditionalFormatting>
  <conditionalFormatting sqref="Y195:Y199">
    <cfRule type="expression" dxfId="39" priority="43">
      <formula>IF(RIGHT(TEXT(Y195,"0.#"),1)=".",FALSE,TRUE)</formula>
    </cfRule>
    <cfRule type="expression" dxfId="38" priority="44">
      <formula>IF(RIGHT(TEXT(Y195,"0.#"),1)=".",TRUE,FALSE)</formula>
    </cfRule>
  </conditionalFormatting>
  <conditionalFormatting sqref="Y193:Y194">
    <cfRule type="expression" dxfId="37" priority="37">
      <formula>IF(RIGHT(TEXT(Y193,"0.#"),1)=".",FALSE,TRUE)</formula>
    </cfRule>
    <cfRule type="expression" dxfId="36" priority="38">
      <formula>IF(RIGHT(TEXT(Y193,"0.#"),1)=".",TRUE,FALSE)</formula>
    </cfRule>
  </conditionalFormatting>
  <conditionalFormatting sqref="Y203">
    <cfRule type="expression" dxfId="35" priority="31">
      <formula>IF(RIGHT(TEXT(Y203,"0.#"),1)=".",FALSE,TRUE)</formula>
    </cfRule>
    <cfRule type="expression" dxfId="34" priority="32">
      <formula>IF(RIGHT(TEXT(Y203,"0.#"),1)=".",TRUE,FALSE)</formula>
    </cfRule>
  </conditionalFormatting>
  <conditionalFormatting sqref="AL203:AO203">
    <cfRule type="expression" dxfId="33" priority="33">
      <formula>IF(AND(AL203&gt;=0, RIGHT(TEXT(AL203,"0.#"),1)&lt;&gt;"."),TRUE,FALSE)</formula>
    </cfRule>
    <cfRule type="expression" dxfId="32" priority="34">
      <formula>IF(AND(AL203&gt;=0, RIGHT(TEXT(AL203,"0.#"),1)="."),TRUE,FALSE)</formula>
    </cfRule>
    <cfRule type="expression" dxfId="31" priority="35">
      <formula>IF(AND(AL203&lt;0, RIGHT(TEXT(AL203,"0.#"),1)&lt;&gt;"."),TRUE,FALSE)</formula>
    </cfRule>
    <cfRule type="expression" dxfId="30" priority="36">
      <formula>IF(AND(AL203&lt;0, RIGHT(TEXT(AL203,"0.#"),1)="."),TRUE,FALSE)</formula>
    </cfRule>
  </conditionalFormatting>
  <conditionalFormatting sqref="Y207">
    <cfRule type="expression" dxfId="29" priority="25">
      <formula>IF(RIGHT(TEXT(Y207,"0.#"),1)=".",FALSE,TRUE)</formula>
    </cfRule>
    <cfRule type="expression" dxfId="28" priority="26">
      <formula>IF(RIGHT(TEXT(Y207,"0.#"),1)=".",TRUE,FALSE)</formula>
    </cfRule>
  </conditionalFormatting>
  <conditionalFormatting sqref="AL207:AO207">
    <cfRule type="expression" dxfId="27" priority="27">
      <formula>IF(AND(AL207&gt;=0, RIGHT(TEXT(AL207,"0.#"),1)&lt;&gt;"."),TRUE,FALSE)</formula>
    </cfRule>
    <cfRule type="expression" dxfId="26" priority="28">
      <formula>IF(AND(AL207&gt;=0, RIGHT(TEXT(AL207,"0.#"),1)="."),TRUE,FALSE)</formula>
    </cfRule>
    <cfRule type="expression" dxfId="25" priority="29">
      <formula>IF(AND(AL207&lt;0, RIGHT(TEXT(AL207,"0.#"),1)&lt;&gt;"."),TRUE,FALSE)</formula>
    </cfRule>
    <cfRule type="expression" dxfId="24" priority="30">
      <formula>IF(AND(AL207&lt;0, RIGHT(TEXT(AL207,"0.#"),1)="."),TRUE,FALSE)</formula>
    </cfRule>
  </conditionalFormatting>
  <conditionalFormatting sqref="AL211:AO211">
    <cfRule type="expression" dxfId="23" priority="21">
      <formula>IF(AND(AL211&gt;=0, RIGHT(TEXT(AL211,"0.#"),1)&lt;&gt;"."),TRUE,FALSE)</formula>
    </cfRule>
    <cfRule type="expression" dxfId="22" priority="22">
      <formula>IF(AND(AL211&gt;=0, RIGHT(TEXT(AL211,"0.#"),1)="."),TRUE,FALSE)</formula>
    </cfRule>
    <cfRule type="expression" dxfId="21" priority="23">
      <formula>IF(AND(AL211&lt;0, RIGHT(TEXT(AL211,"0.#"),1)&lt;&gt;"."),TRUE,FALSE)</formula>
    </cfRule>
    <cfRule type="expression" dxfId="20" priority="24">
      <formula>IF(AND(AL211&lt;0, RIGHT(TEXT(AL211,"0.#"),1)="."),TRUE,FALSE)</formula>
    </cfRule>
  </conditionalFormatting>
  <conditionalFormatting sqref="Y211">
    <cfRule type="expression" dxfId="19" priority="19">
      <formula>IF(RIGHT(TEXT(Y211,"0.#"),1)=".",FALSE,TRUE)</formula>
    </cfRule>
    <cfRule type="expression" dxfId="18" priority="20">
      <formula>IF(RIGHT(TEXT(Y211,"0.#"),1)=".",TRUE,FALSE)</formula>
    </cfRule>
  </conditionalFormatting>
  <conditionalFormatting sqref="AL193:AO193">
    <cfRule type="expression" dxfId="17" priority="15">
      <formula>IF(AND(AL193&gt;=0, RIGHT(TEXT(AL193,"0.#"),1)&lt;&gt;"."),TRUE,FALSE)</formula>
    </cfRule>
    <cfRule type="expression" dxfId="16" priority="16">
      <formula>IF(AND(AL193&gt;=0, RIGHT(TEXT(AL193,"0.#"),1)="."),TRUE,FALSE)</formula>
    </cfRule>
    <cfRule type="expression" dxfId="15" priority="17">
      <formula>IF(AND(AL193&lt;0, RIGHT(TEXT(AL193,"0.#"),1)&lt;&gt;"."),TRUE,FALSE)</formula>
    </cfRule>
    <cfRule type="expression" dxfId="14" priority="18">
      <formula>IF(AND(AL193&lt;0, RIGHT(TEXT(AL193,"0.#"),1)="."),TRUE,FALSE)</formula>
    </cfRule>
  </conditionalFormatting>
  <conditionalFormatting sqref="AL194:AO199">
    <cfRule type="expression" dxfId="13" priority="11">
      <formula>IF(AND(AL194&gt;=0, RIGHT(TEXT(AL194,"0.#"),1)&lt;&gt;"."),TRUE,FALSE)</formula>
    </cfRule>
    <cfRule type="expression" dxfId="12" priority="12">
      <formula>IF(AND(AL194&gt;=0, RIGHT(TEXT(AL194,"0.#"),1)="."),TRUE,FALSE)</formula>
    </cfRule>
    <cfRule type="expression" dxfId="11" priority="13">
      <formula>IF(AND(AL194&lt;0, RIGHT(TEXT(AL194,"0.#"),1)&lt;&gt;"."),TRUE,FALSE)</formula>
    </cfRule>
    <cfRule type="expression" dxfId="10" priority="14">
      <formula>IF(AND(AL194&lt;0, RIGHT(TEXT(AL194,"0.#"),1)="."),TRUE,FALSE)</formula>
    </cfRule>
  </conditionalFormatting>
  <conditionalFormatting sqref="AL229:AO233">
    <cfRule type="expression" dxfId="9" priority="7">
      <formula>IF(AND(AL229&gt;=0, RIGHT(TEXT(AL229,"0.#"),1)&lt;&gt;"."),TRUE,FALSE)</formula>
    </cfRule>
    <cfRule type="expression" dxfId="8" priority="8">
      <formula>IF(AND(AL229&gt;=0, RIGHT(TEXT(AL229,"0.#"),1)="."),TRUE,FALSE)</formula>
    </cfRule>
    <cfRule type="expression" dxfId="7" priority="9">
      <formula>IF(AND(AL229&lt;0, RIGHT(TEXT(AL229,"0.#"),1)&lt;&gt;"."),TRUE,FALSE)</formula>
    </cfRule>
    <cfRule type="expression" dxfId="6" priority="10">
      <formula>IF(AND(AL229&lt;0, RIGHT(TEXT(AL229,"0.#"),1)="."),TRUE,FALSE)</formula>
    </cfRule>
  </conditionalFormatting>
  <conditionalFormatting sqref="AR15:AX15">
    <cfRule type="expression" dxfId="5" priority="5">
      <formula>IF(RIGHT(TEXT(AR15,"0.#"),1)=".",FALSE,TRUE)</formula>
    </cfRule>
    <cfRule type="expression" dxfId="4" priority="6">
      <formula>IF(RIGHT(TEXT(AR15,"0.#"),1)=".",TRUE,FALSE)</formula>
    </cfRule>
  </conditionalFormatting>
  <conditionalFormatting sqref="AU32">
    <cfRule type="expression" dxfId="3" priority="3">
      <formula>IF(RIGHT(TEXT(AU32,"0.#"),1)=".",FALSE,TRUE)</formula>
    </cfRule>
    <cfRule type="expression" dxfId="2" priority="4">
      <formula>IF(RIGHT(TEXT(AU32,"0.#"),1)=".",TRUE,FALSE)</formula>
    </cfRule>
  </conditionalFormatting>
  <conditionalFormatting sqref="AQ32">
    <cfRule type="expression" dxfId="1" priority="1">
      <formula>IF(RIGHT(TEXT(AQ32,"0.#"),1)=".",FALSE,TRUE)</formula>
    </cfRule>
    <cfRule type="expression" dxfId="0" priority="2">
      <formula>IF(RIGHT(TEXT(AQ32,"0.#"),1)=".",TRUE,FALSE)</formula>
    </cfRule>
  </conditionalFormatting>
  <dataValidations count="16">
    <dataValidation type="whole" allowBlank="1" showInputMessage="1" showErrorMessage="1" sqref="O102:P103 AX102:AX104 AA102:AB103 AM102:AN103">
      <formula1>0</formula1>
      <formula2>99</formula2>
    </dataValidation>
    <dataValidation type="whole" allowBlank="1" showInputMessage="1" showErrorMessage="1" sqref="AJ102:AK103 X102:Y103 AJ104 L102:L104 M102:M103 X104 AU102:AV103 J78:J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8:E88">
      <formula1>T行政事業レビュー推進チームの所見</formula1>
    </dataValidation>
    <dataValidation type="custom" imeMode="disabled" allowBlank="1" showInputMessage="1" showErrorMessage="1" sqref="AH185:AK185 AH189:AK189 AH193:AK199 AH203:AK203 AH207:AK207 AH211:AK211 AH215:AK224 AH228:AK233">
      <formula1>OR(AND(MOD(IF(ISNUMBER(AH185), AH185, 0.5),1)=0, 0&lt;=AH185), AH185="-")</formula1>
    </dataValidation>
    <dataValidation type="whole" imeMode="disabled" allowBlank="1" showInputMessage="1" showErrorMessage="1" sqref="AW2:AX2">
      <formula1>0</formula1>
      <formula2>99</formula2>
    </dataValidation>
    <dataValidation type="list" allowBlank="1" showInputMessage="1" showErrorMessage="1" sqref="A90:E90">
      <formula1>T所見を踏まえた改善点</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sqref="S5:X5">
      <formula1>T終了年度</formula1>
    </dataValidation>
    <dataValidation type="list" allowBlank="1" showInputMessage="1" showErrorMessage="1" sqref="H78:I82">
      <formula1>T事業番号</formula1>
    </dataValidation>
    <dataValidation type="custom" imeMode="disabled" allowBlank="1" showInputMessage="1" showErrorMessage="1" sqref="AY23 P13:AX13 AR15:AX15 P14:AQ18 AR18:AX18 P19:AJ19 P23:AC29 Y130:AB139 AU130:AX139 Y143:AB152 AU143:AX152 Y156:AB165 AU156:AX165 Y169:AB178 AU169:AX178 Y185:AB185 AL185:AO185 Y189:AB189 AL189:AO189 Y193:AB199 AL193:AO199 Y203:AB203 AL203:AO203 Y207:AB207 AL207:AO207 Y211:AB211 AL211:AO211 Y215:AB224 AL215:AO224 Y228:AB233 AL228:AO233 AQ38:AR38 AU38:AX38 AE39:AX41 AE32:AX33 AE35:AX35 AQ45:AR45 AU45:AX45 AE46:AX48">
      <formula1>OR(ISNUMBER(P13), P13="-")</formula1>
    </dataValidation>
    <dataValidation type="list" allowBlank="1" showInputMessage="1" showErrorMessage="1" sqref="Q104:R104 AC104:AD104 AO104:AP104">
      <formula1>#REF!</formula1>
    </dataValidation>
    <dataValidation type="custom" allowBlank="1" showInputMessage="1" showErrorMessage="1" errorTitle="法人番号チェック" error="法人番号は13桁の数字で入力してください。" sqref="J228:O233 J215:O224 J211:O211 J207:O207 J203:O203 J193:O199 J189:O189 J185:O185">
      <formula1>OR(J185="-",AND(LEN(J185)=13,IFERROR(SEARCH("-",J185),"")="",IFERROR(SEARCH(".",J185),"")="",ISNUMBER(J185)))</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7" manualBreakCount="7">
    <brk id="36" max="49" man="1"/>
    <brk id="71" max="49" man="1"/>
    <brk id="92" max="49" man="1"/>
    <brk id="104" max="16383" man="1"/>
    <brk id="140" max="49" man="1"/>
    <brk id="186" max="49" man="1"/>
    <brk id="212"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U103:V103 I103:J103 AG103:AH103 AR103:AS103</xm:sqref>
        </x14:dataValidation>
        <x14:dataValidation type="list" allowBlank="1" showInputMessage="1" showErrorMessage="1">
          <x14:formula1>
            <xm:f>入力規則等!$U$40:$U$42</xm:f>
          </x14:formula1>
          <xm:sqref>AG102:AH102 U102:V102 I102:J102 AR102:AS102</xm:sqref>
        </x14:dataValidation>
        <x14:dataValidation type="list" allowBlank="1" showInputMessage="1" showErrorMessage="1">
          <x14:formula1>
            <xm:f>入力規則等!$AG$2:$AG$13</xm:f>
          </x14:formula1>
          <xm:sqref>AC185:AG185 AC189:AG189 AC193:AG199 AC203:AG203 AC207:AG207 AC211:AG211 AC215:AG224 AC228:AG233</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AO102:AP103 Q102:S103 AC102:AE103 E102:G103</xm:sqref>
        </x14:dataValidation>
        <x14:dataValidation type="list" allowBlank="1" showInputMessage="1" showErrorMessage="1">
          <x14:formula1>
            <xm:f>入力規則等!$U$48</xm:f>
          </x14:formula1>
          <xm:sqref>E104:F104</xm:sqref>
        </x14:dataValidation>
        <x14:dataValidation type="list" allowBlank="1" showInputMessage="1" showErrorMessage="1">
          <x14:formula1>
            <xm:f>入力規則等!$U$13:$U$35</xm:f>
          </x14:formula1>
          <xm:sqref>AJ2:AM2 E78:G82 AE104:AG104 G104:I104 AQ104:AS104 S104:U104</xm:sqref>
        </x14:dataValidation>
        <x14:dataValidation type="list" allowBlank="1" showInputMessage="1" showErrorMessage="1">
          <x14:formula1>
            <xm:f>入力規則等!$U$56:$U$58</xm:f>
          </x14:formula1>
          <xm:sqref>J104:K104 AT104:AU104 AH104:AI104 V104:W104</xm:sqref>
        </x14:dataValidation>
        <x14:dataValidation type="list" allowBlank="1" showInputMessage="1" showErrorMessage="1">
          <x14:formula1>
            <xm:f>入力規則等!$U$49</xm:f>
          </x14:formula1>
          <xm:sqref>C78:D82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390</v>
      </c>
      <c r="AA1" s="27" t="s">
        <v>74</v>
      </c>
      <c r="AB1" s="27" t="s">
        <v>391</v>
      </c>
      <c r="AC1" s="27" t="s">
        <v>31</v>
      </c>
      <c r="AD1" s="26"/>
      <c r="AE1" s="27" t="s">
        <v>43</v>
      </c>
      <c r="AF1" s="28"/>
      <c r="AG1" s="40" t="s">
        <v>173</v>
      </c>
      <c r="AI1" s="40" t="s">
        <v>176</v>
      </c>
      <c r="AK1" s="40" t="s">
        <v>180</v>
      </c>
      <c r="AM1" s="55"/>
      <c r="AN1" s="55"/>
      <c r="AP1" s="26" t="s">
        <v>217</v>
      </c>
    </row>
    <row r="2" spans="1:42" ht="13.5" customHeight="1" x14ac:dyDescent="0.15">
      <c r="A2" s="14" t="s">
        <v>77</v>
      </c>
      <c r="B2" s="15"/>
      <c r="C2" s="13" t="str">
        <f>IF(B2="","",A2)</f>
        <v/>
      </c>
      <c r="D2" s="13" t="str">
        <f>IF(C2="","",IF(D1&lt;&gt;"",CONCATENATE(D1,"、",C2),C2))</f>
        <v/>
      </c>
      <c r="F2" s="12" t="s">
        <v>64</v>
      </c>
      <c r="G2" s="17" t="s">
        <v>588</v>
      </c>
      <c r="H2" s="13" t="str">
        <f>IF(G2="","",F2)</f>
        <v>一般会計</v>
      </c>
      <c r="I2" s="13" t="str">
        <f>IF(H2="","",IF(I1&lt;&gt;"",CONCATENATE(I1,"、",H2),H2))</f>
        <v>一般会計</v>
      </c>
      <c r="K2" s="14" t="s">
        <v>94</v>
      </c>
      <c r="L2" s="15"/>
      <c r="M2" s="13" t="str">
        <f>IF(L2="","",K2)</f>
        <v/>
      </c>
      <c r="N2" s="13" t="str">
        <f>IF(M2="","",IF(N1&lt;&gt;"",CONCATENATE(N1,"、",M2),M2))</f>
        <v/>
      </c>
      <c r="O2" s="13"/>
      <c r="P2" s="12" t="s">
        <v>66</v>
      </c>
      <c r="Q2" s="17" t="s">
        <v>588</v>
      </c>
      <c r="R2" s="13" t="str">
        <f>IF(Q2="","",P2)</f>
        <v>直接実施</v>
      </c>
      <c r="S2" s="13" t="str">
        <f>IF(R2="","",IF(S1&lt;&gt;"",CONCATENATE(S1,"、",R2),R2))</f>
        <v>直接実施</v>
      </c>
      <c r="T2" s="13"/>
      <c r="U2" s="70">
        <v>21</v>
      </c>
      <c r="W2" s="30" t="s">
        <v>161</v>
      </c>
      <c r="Y2" s="30" t="s">
        <v>60</v>
      </c>
      <c r="Z2" s="30" t="s">
        <v>60</v>
      </c>
      <c r="AA2" s="63" t="s">
        <v>260</v>
      </c>
      <c r="AB2" s="63" t="s">
        <v>485</v>
      </c>
      <c r="AC2" s="64" t="s">
        <v>126</v>
      </c>
      <c r="AD2" s="26"/>
      <c r="AE2" s="32" t="s">
        <v>157</v>
      </c>
      <c r="AF2" s="28"/>
      <c r="AG2" s="41" t="s">
        <v>226</v>
      </c>
      <c r="AI2" s="40" t="s">
        <v>257</v>
      </c>
      <c r="AK2" s="40" t="s">
        <v>181</v>
      </c>
      <c r="AM2" s="55"/>
      <c r="AN2" s="55"/>
      <c r="AP2" s="41" t="s">
        <v>226</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588</v>
      </c>
      <c r="R3" s="13" t="str">
        <f t="shared" ref="R3:R8" si="3">IF(Q3="","",P3)</f>
        <v>委託・請負</v>
      </c>
      <c r="S3" s="13" t="str">
        <f t="shared" ref="S3:S8" si="4">IF(R3="",S2,IF(S2&lt;&gt;"",CONCATENATE(S2,"、",R3),R3))</f>
        <v>直接実施、委託・請負</v>
      </c>
      <c r="T3" s="13"/>
      <c r="U3" s="30" t="s">
        <v>516</v>
      </c>
      <c r="W3" s="30" t="s">
        <v>136</v>
      </c>
      <c r="Y3" s="30" t="s">
        <v>61</v>
      </c>
      <c r="Z3" s="30" t="s">
        <v>392</v>
      </c>
      <c r="AA3" s="63" t="s">
        <v>358</v>
      </c>
      <c r="AB3" s="63" t="s">
        <v>486</v>
      </c>
      <c r="AC3" s="64" t="s">
        <v>127</v>
      </c>
      <c r="AD3" s="26"/>
      <c r="AE3" s="32" t="s">
        <v>158</v>
      </c>
      <c r="AF3" s="28"/>
      <c r="AG3" s="41" t="s">
        <v>227</v>
      </c>
      <c r="AI3" s="40" t="s">
        <v>175</v>
      </c>
      <c r="AK3" s="40" t="str">
        <f>CHAR(CODE(AK2)+1)</f>
        <v>B</v>
      </c>
      <c r="AM3" s="55"/>
      <c r="AN3" s="55"/>
      <c r="AP3" s="41" t="s">
        <v>227</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0" t="s">
        <v>568</v>
      </c>
      <c r="W4" s="30" t="s">
        <v>137</v>
      </c>
      <c r="Y4" s="30" t="s">
        <v>265</v>
      </c>
      <c r="Z4" s="30" t="s">
        <v>393</v>
      </c>
      <c r="AA4" s="63" t="s">
        <v>359</v>
      </c>
      <c r="AB4" s="63" t="s">
        <v>487</v>
      </c>
      <c r="AC4" s="63" t="s">
        <v>128</v>
      </c>
      <c r="AD4" s="26"/>
      <c r="AE4" s="32" t="s">
        <v>159</v>
      </c>
      <c r="AF4" s="28"/>
      <c r="AG4" s="41" t="s">
        <v>228</v>
      </c>
      <c r="AI4" s="40" t="s">
        <v>177</v>
      </c>
      <c r="AK4" s="40" t="str">
        <f t="shared" ref="AK4:AK49" si="7">CHAR(CODE(AK3)+1)</f>
        <v>C</v>
      </c>
      <c r="AM4" s="55"/>
      <c r="AN4" s="55"/>
      <c r="AP4" s="41" t="s">
        <v>228</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0" t="s">
        <v>540</v>
      </c>
      <c r="Y5" s="30" t="s">
        <v>266</v>
      </c>
      <c r="Z5" s="30" t="s">
        <v>394</v>
      </c>
      <c r="AA5" s="63" t="s">
        <v>360</v>
      </c>
      <c r="AB5" s="63" t="s">
        <v>488</v>
      </c>
      <c r="AC5" s="63" t="s">
        <v>160</v>
      </c>
      <c r="AD5" s="29"/>
      <c r="AE5" s="32" t="s">
        <v>238</v>
      </c>
      <c r="AF5" s="28"/>
      <c r="AG5" s="41" t="s">
        <v>229</v>
      </c>
      <c r="AI5" s="40" t="s">
        <v>263</v>
      </c>
      <c r="AK5" s="40" t="str">
        <f t="shared" si="7"/>
        <v>D</v>
      </c>
      <c r="AP5" s="41" t="s">
        <v>229</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0" t="s">
        <v>240</v>
      </c>
      <c r="W6" s="30" t="s">
        <v>542</v>
      </c>
      <c r="Y6" s="30" t="s">
        <v>267</v>
      </c>
      <c r="Z6" s="30" t="s">
        <v>395</v>
      </c>
      <c r="AA6" s="63" t="s">
        <v>361</v>
      </c>
      <c r="AB6" s="63" t="s">
        <v>489</v>
      </c>
      <c r="AC6" s="63" t="s">
        <v>129</v>
      </c>
      <c r="AD6" s="29"/>
      <c r="AE6" s="32" t="s">
        <v>236</v>
      </c>
      <c r="AF6" s="28"/>
      <c r="AG6" s="41" t="s">
        <v>230</v>
      </c>
      <c r="AI6" s="40" t="s">
        <v>264</v>
      </c>
      <c r="AK6" s="40" t="str">
        <f>CHAR(CODE(AK5)+1)</f>
        <v>E</v>
      </c>
      <c r="AP6" s="41" t="s">
        <v>230</v>
      </c>
    </row>
    <row r="7" spans="1:42" ht="13.5" customHeight="1" x14ac:dyDescent="0.15">
      <c r="A7" s="14" t="s">
        <v>82</v>
      </c>
      <c r="B7" s="15"/>
      <c r="C7" s="13" t="str">
        <f t="shared" si="0"/>
        <v/>
      </c>
      <c r="D7" s="13" t="str">
        <f t="shared" si="8"/>
        <v/>
      </c>
      <c r="F7" s="18" t="s">
        <v>188</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0"/>
      <c r="W7" s="30" t="s">
        <v>138</v>
      </c>
      <c r="Y7" s="30" t="s">
        <v>268</v>
      </c>
      <c r="Z7" s="30" t="s">
        <v>396</v>
      </c>
      <c r="AA7" s="63" t="s">
        <v>362</v>
      </c>
      <c r="AB7" s="63" t="s">
        <v>490</v>
      </c>
      <c r="AC7" s="29"/>
      <c r="AD7" s="29"/>
      <c r="AE7" s="30" t="s">
        <v>129</v>
      </c>
      <c r="AF7" s="28"/>
      <c r="AG7" s="41" t="s">
        <v>231</v>
      </c>
      <c r="AH7" s="58"/>
      <c r="AI7" s="41" t="s">
        <v>253</v>
      </c>
      <c r="AK7" s="40" t="str">
        <f>CHAR(CODE(AK6)+1)</f>
        <v>F</v>
      </c>
      <c r="AP7" s="41" t="s">
        <v>231</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0" t="s">
        <v>261</v>
      </c>
      <c r="W8" s="30" t="s">
        <v>139</v>
      </c>
      <c r="Y8" s="30" t="s">
        <v>269</v>
      </c>
      <c r="Z8" s="30" t="s">
        <v>397</v>
      </c>
      <c r="AA8" s="63" t="s">
        <v>363</v>
      </c>
      <c r="AB8" s="63" t="s">
        <v>491</v>
      </c>
      <c r="AC8" s="29"/>
      <c r="AD8" s="29"/>
      <c r="AE8" s="29"/>
      <c r="AF8" s="28"/>
      <c r="AG8" s="41" t="s">
        <v>232</v>
      </c>
      <c r="AI8" s="40" t="s">
        <v>254</v>
      </c>
      <c r="AK8" s="40" t="str">
        <f t="shared" si="7"/>
        <v>G</v>
      </c>
      <c r="AP8" s="41" t="s">
        <v>232</v>
      </c>
    </row>
    <row r="9" spans="1:42" ht="13.5" customHeight="1" x14ac:dyDescent="0.15">
      <c r="A9" s="14" t="s">
        <v>84</v>
      </c>
      <c r="B9" s="15"/>
      <c r="C9" s="13" t="str">
        <f t="shared" si="0"/>
        <v/>
      </c>
      <c r="D9" s="13" t="str">
        <f t="shared" si="8"/>
        <v/>
      </c>
      <c r="F9" s="18" t="s">
        <v>189</v>
      </c>
      <c r="G9" s="17"/>
      <c r="H9" s="13" t="str">
        <f t="shared" si="1"/>
        <v/>
      </c>
      <c r="I9" s="13" t="str">
        <f t="shared" si="5"/>
        <v>一般会計</v>
      </c>
      <c r="K9" s="14" t="s">
        <v>101</v>
      </c>
      <c r="L9" s="15"/>
      <c r="M9" s="13" t="str">
        <f t="shared" si="2"/>
        <v/>
      </c>
      <c r="N9" s="13" t="str">
        <f t="shared" si="6"/>
        <v/>
      </c>
      <c r="O9" s="13"/>
      <c r="P9" s="13"/>
      <c r="Q9" s="19"/>
      <c r="T9" s="13"/>
      <c r="U9" s="30" t="s">
        <v>262</v>
      </c>
      <c r="W9" s="30" t="s">
        <v>140</v>
      </c>
      <c r="Y9" s="30" t="s">
        <v>270</v>
      </c>
      <c r="Z9" s="30" t="s">
        <v>398</v>
      </c>
      <c r="AA9" s="63" t="s">
        <v>364</v>
      </c>
      <c r="AB9" s="63" t="s">
        <v>492</v>
      </c>
      <c r="AC9" s="29"/>
      <c r="AD9" s="29"/>
      <c r="AE9" s="29"/>
      <c r="AF9" s="28"/>
      <c r="AG9" s="41" t="s">
        <v>233</v>
      </c>
      <c r="AI9" s="54"/>
      <c r="AK9" s="40" t="str">
        <f t="shared" si="7"/>
        <v>H</v>
      </c>
      <c r="AP9" s="41" t="s">
        <v>233</v>
      </c>
    </row>
    <row r="10" spans="1:42" ht="13.5" customHeight="1" x14ac:dyDescent="0.15">
      <c r="A10" s="14" t="s">
        <v>207</v>
      </c>
      <c r="B10" s="15"/>
      <c r="C10" s="13" t="str">
        <f t="shared" si="0"/>
        <v/>
      </c>
      <c r="D10" s="13" t="str">
        <f t="shared" si="8"/>
        <v/>
      </c>
      <c r="F10" s="18" t="s">
        <v>108</v>
      </c>
      <c r="G10" s="17"/>
      <c r="H10" s="13" t="str">
        <f t="shared" si="1"/>
        <v/>
      </c>
      <c r="I10" s="13" t="str">
        <f t="shared" si="5"/>
        <v>一般会計</v>
      </c>
      <c r="K10" s="14" t="s">
        <v>208</v>
      </c>
      <c r="L10" s="15"/>
      <c r="M10" s="13" t="str">
        <f t="shared" si="2"/>
        <v/>
      </c>
      <c r="N10" s="13" t="str">
        <f t="shared" si="6"/>
        <v/>
      </c>
      <c r="O10" s="13"/>
      <c r="P10" s="13" t="str">
        <f>S8</f>
        <v>直接実施、委託・請負</v>
      </c>
      <c r="Q10" s="19"/>
      <c r="T10" s="13"/>
      <c r="W10" s="30" t="s">
        <v>141</v>
      </c>
      <c r="Y10" s="30" t="s">
        <v>271</v>
      </c>
      <c r="Z10" s="30" t="s">
        <v>399</v>
      </c>
      <c r="AA10" s="63" t="s">
        <v>365</v>
      </c>
      <c r="AB10" s="63" t="s">
        <v>493</v>
      </c>
      <c r="AC10" s="29"/>
      <c r="AD10" s="29"/>
      <c r="AE10" s="29"/>
      <c r="AF10" s="28"/>
      <c r="AG10" s="41" t="s">
        <v>220</v>
      </c>
      <c r="AK10" s="40" t="str">
        <f t="shared" si="7"/>
        <v>I</v>
      </c>
      <c r="AP10" s="40" t="s">
        <v>218</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588</v>
      </c>
      <c r="M11" s="13" t="str">
        <f t="shared" si="2"/>
        <v>その他の事項経費</v>
      </c>
      <c r="N11" s="13" t="str">
        <f t="shared" si="6"/>
        <v>その他の事項経費</v>
      </c>
      <c r="O11" s="13"/>
      <c r="P11" s="13"/>
      <c r="Q11" s="19"/>
      <c r="T11" s="13"/>
      <c r="W11" s="30" t="s">
        <v>565</v>
      </c>
      <c r="Y11" s="30" t="s">
        <v>272</v>
      </c>
      <c r="Z11" s="30" t="s">
        <v>400</v>
      </c>
      <c r="AA11" s="63" t="s">
        <v>366</v>
      </c>
      <c r="AB11" s="63" t="s">
        <v>494</v>
      </c>
      <c r="AC11" s="29"/>
      <c r="AD11" s="29"/>
      <c r="AE11" s="29"/>
      <c r="AF11" s="28"/>
      <c r="AG11" s="40" t="s">
        <v>223</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517</v>
      </c>
      <c r="W12" s="30" t="s">
        <v>142</v>
      </c>
      <c r="Y12" s="30" t="s">
        <v>273</v>
      </c>
      <c r="Z12" s="30" t="s">
        <v>401</v>
      </c>
      <c r="AA12" s="63" t="s">
        <v>367</v>
      </c>
      <c r="AB12" s="63" t="s">
        <v>495</v>
      </c>
      <c r="AC12" s="29"/>
      <c r="AD12" s="29"/>
      <c r="AE12" s="29"/>
      <c r="AF12" s="28"/>
      <c r="AG12" s="40" t="s">
        <v>221</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274</v>
      </c>
      <c r="Z13" s="30" t="s">
        <v>402</v>
      </c>
      <c r="AA13" s="63" t="s">
        <v>368</v>
      </c>
      <c r="AB13" s="63" t="s">
        <v>496</v>
      </c>
      <c r="AC13" s="29"/>
      <c r="AD13" s="29"/>
      <c r="AE13" s="29"/>
      <c r="AF13" s="28"/>
      <c r="AG13" s="40" t="s">
        <v>222</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518</v>
      </c>
      <c r="W14" s="30" t="s">
        <v>144</v>
      </c>
      <c r="Y14" s="30" t="s">
        <v>275</v>
      </c>
      <c r="Z14" s="30" t="s">
        <v>403</v>
      </c>
      <c r="AA14" s="63" t="s">
        <v>369</v>
      </c>
      <c r="AB14" s="63" t="s">
        <v>497</v>
      </c>
      <c r="AC14" s="29"/>
      <c r="AD14" s="29"/>
      <c r="AE14" s="29"/>
      <c r="AF14" s="28"/>
      <c r="AG14" s="5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519</v>
      </c>
      <c r="W15" s="30" t="s">
        <v>145</v>
      </c>
      <c r="Y15" s="30" t="s">
        <v>276</v>
      </c>
      <c r="Z15" s="30" t="s">
        <v>404</v>
      </c>
      <c r="AA15" s="63" t="s">
        <v>370</v>
      </c>
      <c r="AB15" s="63" t="s">
        <v>498</v>
      </c>
      <c r="AC15" s="29"/>
      <c r="AD15" s="29"/>
      <c r="AE15" s="29"/>
      <c r="AF15" s="28"/>
      <c r="AG15" s="5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520</v>
      </c>
      <c r="W16" s="30" t="s">
        <v>146</v>
      </c>
      <c r="Y16" s="30" t="s">
        <v>277</v>
      </c>
      <c r="Z16" s="30" t="s">
        <v>405</v>
      </c>
      <c r="AA16" s="63" t="s">
        <v>371</v>
      </c>
      <c r="AB16" s="63" t="s">
        <v>499</v>
      </c>
      <c r="AC16" s="29"/>
      <c r="AD16" s="29"/>
      <c r="AE16" s="29"/>
      <c r="AF16" s="28"/>
      <c r="AG16" s="5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538</v>
      </c>
      <c r="W17" s="30" t="s">
        <v>147</v>
      </c>
      <c r="Y17" s="30" t="s">
        <v>278</v>
      </c>
      <c r="Z17" s="30" t="s">
        <v>406</v>
      </c>
      <c r="AA17" s="63" t="s">
        <v>372</v>
      </c>
      <c r="AB17" s="63" t="s">
        <v>500</v>
      </c>
      <c r="AC17" s="29"/>
      <c r="AD17" s="29"/>
      <c r="AE17" s="29"/>
      <c r="AF17" s="28"/>
      <c r="AG17" s="5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521</v>
      </c>
      <c r="W18" s="30" t="s">
        <v>148</v>
      </c>
      <c r="Y18" s="30" t="s">
        <v>279</v>
      </c>
      <c r="Z18" s="30" t="s">
        <v>407</v>
      </c>
      <c r="AA18" s="63" t="s">
        <v>373</v>
      </c>
      <c r="AB18" s="63" t="s">
        <v>501</v>
      </c>
      <c r="AC18" s="29"/>
      <c r="AD18" s="29"/>
      <c r="AE18" s="29"/>
      <c r="AF18" s="28"/>
      <c r="AK18" s="40" t="str">
        <f t="shared" si="7"/>
        <v>Q</v>
      </c>
    </row>
    <row r="19" spans="1:37" ht="13.5" customHeight="1" x14ac:dyDescent="0.15">
      <c r="A19" s="14" t="s">
        <v>199</v>
      </c>
      <c r="B19" s="15"/>
      <c r="C19" s="13" t="str">
        <f t="shared" si="9"/>
        <v/>
      </c>
      <c r="D19" s="13" t="str">
        <f t="shared" si="8"/>
        <v/>
      </c>
      <c r="F19" s="18" t="s">
        <v>117</v>
      </c>
      <c r="G19" s="17"/>
      <c r="H19" s="13" t="str">
        <f t="shared" si="1"/>
        <v/>
      </c>
      <c r="I19" s="13" t="str">
        <f t="shared" si="5"/>
        <v>一般会計</v>
      </c>
      <c r="K19" s="13"/>
      <c r="L19" s="13"/>
      <c r="O19" s="13"/>
      <c r="P19" s="13"/>
      <c r="Q19" s="19"/>
      <c r="T19" s="13"/>
      <c r="U19" s="30" t="s">
        <v>522</v>
      </c>
      <c r="W19" s="30" t="s">
        <v>149</v>
      </c>
      <c r="Y19" s="30" t="s">
        <v>280</v>
      </c>
      <c r="Z19" s="30" t="s">
        <v>408</v>
      </c>
      <c r="AA19" s="63" t="s">
        <v>374</v>
      </c>
      <c r="AB19" s="63" t="s">
        <v>502</v>
      </c>
      <c r="AC19" s="29"/>
      <c r="AD19" s="29"/>
      <c r="AE19" s="29"/>
      <c r="AF19" s="28"/>
      <c r="AK19" s="40" t="str">
        <f t="shared" si="7"/>
        <v>R</v>
      </c>
    </row>
    <row r="20" spans="1:37" ht="13.5" customHeight="1" x14ac:dyDescent="0.15">
      <c r="A20" s="14" t="s">
        <v>200</v>
      </c>
      <c r="B20" s="15" t="s">
        <v>588</v>
      </c>
      <c r="C20" s="13" t="str">
        <f t="shared" si="9"/>
        <v>地方創生</v>
      </c>
      <c r="D20" s="13" t="str">
        <f t="shared" si="8"/>
        <v>地方創生</v>
      </c>
      <c r="F20" s="18" t="s">
        <v>198</v>
      </c>
      <c r="G20" s="17"/>
      <c r="H20" s="13" t="str">
        <f t="shared" si="1"/>
        <v/>
      </c>
      <c r="I20" s="13" t="str">
        <f t="shared" si="5"/>
        <v>一般会計</v>
      </c>
      <c r="K20" s="13"/>
      <c r="L20" s="13"/>
      <c r="O20" s="13"/>
      <c r="P20" s="13"/>
      <c r="Q20" s="19"/>
      <c r="T20" s="13"/>
      <c r="U20" s="30" t="s">
        <v>523</v>
      </c>
      <c r="W20" s="30" t="s">
        <v>150</v>
      </c>
      <c r="Y20" s="30" t="s">
        <v>281</v>
      </c>
      <c r="Z20" s="30" t="s">
        <v>409</v>
      </c>
      <c r="AA20" s="63" t="s">
        <v>375</v>
      </c>
      <c r="AB20" s="63" t="s">
        <v>503</v>
      </c>
      <c r="AC20" s="29"/>
      <c r="AD20" s="29"/>
      <c r="AE20" s="29"/>
      <c r="AF20" s="28"/>
      <c r="AK20" s="40" t="str">
        <f t="shared" si="7"/>
        <v>S</v>
      </c>
    </row>
    <row r="21" spans="1:37" ht="13.5" customHeight="1" x14ac:dyDescent="0.15">
      <c r="A21" s="14" t="s">
        <v>201</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524</v>
      </c>
      <c r="W21" s="30" t="s">
        <v>151</v>
      </c>
      <c r="Y21" s="30" t="s">
        <v>282</v>
      </c>
      <c r="Z21" s="30" t="s">
        <v>410</v>
      </c>
      <c r="AA21" s="63" t="s">
        <v>376</v>
      </c>
      <c r="AB21" s="63" t="s">
        <v>504</v>
      </c>
      <c r="AC21" s="29"/>
      <c r="AD21" s="29"/>
      <c r="AE21" s="29"/>
      <c r="AF21" s="28"/>
      <c r="AK21" s="40" t="str">
        <f t="shared" si="7"/>
        <v>T</v>
      </c>
    </row>
    <row r="22" spans="1:37" ht="13.5" customHeight="1" x14ac:dyDescent="0.15">
      <c r="A22" s="14" t="s">
        <v>202</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567</v>
      </c>
      <c r="W22" s="30" t="s">
        <v>152</v>
      </c>
      <c r="Y22" s="30" t="s">
        <v>283</v>
      </c>
      <c r="Z22" s="30" t="s">
        <v>411</v>
      </c>
      <c r="AA22" s="63" t="s">
        <v>377</v>
      </c>
      <c r="AB22" s="63" t="s">
        <v>505</v>
      </c>
      <c r="AC22" s="29"/>
      <c r="AD22" s="29"/>
      <c r="AE22" s="29"/>
      <c r="AF22" s="28"/>
      <c r="AK22" s="40" t="str">
        <f t="shared" si="7"/>
        <v>U</v>
      </c>
    </row>
    <row r="23" spans="1:37" ht="13.5" customHeight="1" x14ac:dyDescent="0.15">
      <c r="A23" s="61" t="s">
        <v>255</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525</v>
      </c>
      <c r="W23" s="30" t="s">
        <v>153</v>
      </c>
      <c r="Y23" s="30" t="s">
        <v>284</v>
      </c>
      <c r="Z23" s="30" t="s">
        <v>412</v>
      </c>
      <c r="AA23" s="63" t="s">
        <v>378</v>
      </c>
      <c r="AB23" s="63" t="s">
        <v>506</v>
      </c>
      <c r="AC23" s="29"/>
      <c r="AD23" s="29"/>
      <c r="AE23" s="29"/>
      <c r="AF23" s="28"/>
      <c r="AK23" s="40" t="str">
        <f t="shared" si="7"/>
        <v>V</v>
      </c>
    </row>
    <row r="24" spans="1:37" ht="13.5" customHeight="1" x14ac:dyDescent="0.15">
      <c r="A24" s="72"/>
      <c r="B24" s="59"/>
      <c r="F24" s="18" t="s">
        <v>258</v>
      </c>
      <c r="G24" s="17"/>
      <c r="H24" s="13" t="str">
        <f t="shared" si="1"/>
        <v/>
      </c>
      <c r="I24" s="13" t="str">
        <f t="shared" si="5"/>
        <v>一般会計</v>
      </c>
      <c r="K24" s="13"/>
      <c r="L24" s="13"/>
      <c r="O24" s="13"/>
      <c r="P24" s="13"/>
      <c r="Q24" s="19"/>
      <c r="T24" s="13"/>
      <c r="U24" s="30" t="s">
        <v>526</v>
      </c>
      <c r="W24" s="30" t="s">
        <v>154</v>
      </c>
      <c r="Y24" s="30" t="s">
        <v>285</v>
      </c>
      <c r="Z24" s="30" t="s">
        <v>413</v>
      </c>
      <c r="AA24" s="63" t="s">
        <v>379</v>
      </c>
      <c r="AB24" s="63" t="s">
        <v>507</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527</v>
      </c>
      <c r="W25" s="53"/>
      <c r="Y25" s="30" t="s">
        <v>286</v>
      </c>
      <c r="Z25" s="30" t="s">
        <v>414</v>
      </c>
      <c r="AA25" s="63" t="s">
        <v>380</v>
      </c>
      <c r="AB25" s="63" t="s">
        <v>508</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528</v>
      </c>
      <c r="Y26" s="30" t="s">
        <v>287</v>
      </c>
      <c r="Z26" s="30" t="s">
        <v>415</v>
      </c>
      <c r="AA26" s="63" t="s">
        <v>381</v>
      </c>
      <c r="AB26" s="63" t="s">
        <v>509</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529</v>
      </c>
      <c r="Y27" s="30" t="s">
        <v>288</v>
      </c>
      <c r="Z27" s="30" t="s">
        <v>416</v>
      </c>
      <c r="AA27" s="63" t="s">
        <v>382</v>
      </c>
      <c r="AB27" s="63" t="s">
        <v>510</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530</v>
      </c>
      <c r="Y28" s="30" t="s">
        <v>289</v>
      </c>
      <c r="Z28" s="30" t="s">
        <v>417</v>
      </c>
      <c r="AA28" s="63" t="s">
        <v>383</v>
      </c>
      <c r="AB28" s="63" t="s">
        <v>511</v>
      </c>
      <c r="AC28" s="29"/>
      <c r="AD28" s="29"/>
      <c r="AE28" s="29"/>
      <c r="AF28" s="28"/>
      <c r="AK28" s="40"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0" t="s">
        <v>531</v>
      </c>
      <c r="Y29" s="30" t="s">
        <v>290</v>
      </c>
      <c r="Z29" s="30" t="s">
        <v>418</v>
      </c>
      <c r="AA29" s="63" t="s">
        <v>384</v>
      </c>
      <c r="AB29" s="63" t="s">
        <v>512</v>
      </c>
      <c r="AC29" s="29"/>
      <c r="AD29" s="29"/>
      <c r="AE29" s="29"/>
      <c r="AF29" s="28"/>
      <c r="AK29" s="40"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0" t="s">
        <v>532</v>
      </c>
      <c r="Y30" s="30" t="s">
        <v>291</v>
      </c>
      <c r="Z30" s="30" t="s">
        <v>419</v>
      </c>
      <c r="AA30" s="63" t="s">
        <v>385</v>
      </c>
      <c r="AB30" s="63" t="s">
        <v>513</v>
      </c>
      <c r="AC30" s="29"/>
      <c r="AD30" s="29"/>
      <c r="AE30" s="29"/>
      <c r="AF30" s="28"/>
      <c r="AK30" s="40"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0" t="s">
        <v>533</v>
      </c>
      <c r="Y31" s="30" t="s">
        <v>292</v>
      </c>
      <c r="Z31" s="30" t="s">
        <v>420</v>
      </c>
      <c r="AA31" s="63" t="s">
        <v>386</v>
      </c>
      <c r="AB31" s="63" t="s">
        <v>514</v>
      </c>
      <c r="AC31" s="29"/>
      <c r="AD31" s="29"/>
      <c r="AE31" s="29"/>
      <c r="AF31" s="28"/>
      <c r="AK31" s="40"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0" t="s">
        <v>534</v>
      </c>
      <c r="Y32" s="30" t="s">
        <v>293</v>
      </c>
      <c r="Z32" s="30" t="s">
        <v>421</v>
      </c>
      <c r="AA32" s="63" t="s">
        <v>62</v>
      </c>
      <c r="AB32" s="63" t="s">
        <v>62</v>
      </c>
      <c r="AC32" s="29"/>
      <c r="AD32" s="29"/>
      <c r="AE32" s="29"/>
      <c r="AF32" s="28"/>
      <c r="AK32" s="40"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0" t="s">
        <v>535</v>
      </c>
      <c r="Y33" s="30" t="s">
        <v>294</v>
      </c>
      <c r="Z33" s="30" t="s">
        <v>422</v>
      </c>
      <c r="AA33" s="53"/>
      <c r="AB33" s="29"/>
      <c r="AC33" s="29"/>
      <c r="AD33" s="29"/>
      <c r="AE33" s="29"/>
      <c r="AF33" s="28"/>
      <c r="AK33" s="40"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0" t="s">
        <v>536</v>
      </c>
      <c r="Y34" s="30" t="s">
        <v>295</v>
      </c>
      <c r="Z34" s="30" t="s">
        <v>423</v>
      </c>
      <c r="AB34" s="29"/>
      <c r="AC34" s="29"/>
      <c r="AD34" s="29"/>
      <c r="AE34" s="29"/>
      <c r="AF34" s="28"/>
      <c r="AK34" s="40"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U35" s="30" t="s">
        <v>537</v>
      </c>
      <c r="Y35" s="30" t="s">
        <v>296</v>
      </c>
      <c r="Z35" s="30" t="s">
        <v>424</v>
      </c>
      <c r="AC35" s="29"/>
      <c r="AF35" s="28"/>
      <c r="AK35" s="40"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Y36" s="30" t="s">
        <v>297</v>
      </c>
      <c r="Z36" s="30" t="s">
        <v>425</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298</v>
      </c>
      <c r="Z37" s="30" t="s">
        <v>426</v>
      </c>
      <c r="AF37" s="28"/>
      <c r="AK37" s="40" t="str">
        <f t="shared" si="7"/>
        <v>j</v>
      </c>
    </row>
    <row r="38" spans="1:37" x14ac:dyDescent="0.15">
      <c r="A38" s="13"/>
      <c r="B38" s="13"/>
      <c r="F38" s="13"/>
      <c r="G38" s="19"/>
      <c r="K38" s="13"/>
      <c r="L38" s="13"/>
      <c r="O38" s="13"/>
      <c r="P38" s="13"/>
      <c r="Q38" s="19"/>
      <c r="T38" s="13"/>
      <c r="Y38" s="30" t="s">
        <v>299</v>
      </c>
      <c r="Z38" s="30" t="s">
        <v>427</v>
      </c>
      <c r="AF38" s="28"/>
      <c r="AK38" s="40" t="str">
        <f t="shared" si="7"/>
        <v>k</v>
      </c>
    </row>
    <row r="39" spans="1:37" x14ac:dyDescent="0.15">
      <c r="A39" s="13"/>
      <c r="B39" s="13"/>
      <c r="F39" s="13" t="str">
        <f>I37</f>
        <v>一般会計</v>
      </c>
      <c r="G39" s="19"/>
      <c r="K39" s="13"/>
      <c r="L39" s="13"/>
      <c r="O39" s="13"/>
      <c r="P39" s="13"/>
      <c r="Q39" s="19"/>
      <c r="T39" s="13"/>
      <c r="U39" s="30" t="s">
        <v>539</v>
      </c>
      <c r="Y39" s="30" t="s">
        <v>300</v>
      </c>
      <c r="Z39" s="30" t="s">
        <v>428</v>
      </c>
      <c r="AF39" s="28"/>
      <c r="AK39" s="40" t="str">
        <f t="shared" si="7"/>
        <v>l</v>
      </c>
    </row>
    <row r="40" spans="1:37" x14ac:dyDescent="0.15">
      <c r="A40" s="13"/>
      <c r="B40" s="13"/>
      <c r="F40" s="13"/>
      <c r="G40" s="19"/>
      <c r="K40" s="13"/>
      <c r="L40" s="13"/>
      <c r="O40" s="13"/>
      <c r="P40" s="13"/>
      <c r="Q40" s="19"/>
      <c r="T40" s="13"/>
      <c r="U40" s="30"/>
      <c r="Y40" s="30" t="s">
        <v>301</v>
      </c>
      <c r="Z40" s="30" t="s">
        <v>429</v>
      </c>
      <c r="AF40" s="28"/>
      <c r="AK40" s="40" t="str">
        <f t="shared" si="7"/>
        <v>m</v>
      </c>
    </row>
    <row r="41" spans="1:37" x14ac:dyDescent="0.15">
      <c r="A41" s="13"/>
      <c r="B41" s="13"/>
      <c r="F41" s="13"/>
      <c r="G41" s="19"/>
      <c r="K41" s="13"/>
      <c r="L41" s="13"/>
      <c r="O41" s="13"/>
      <c r="P41" s="13"/>
      <c r="Q41" s="19"/>
      <c r="T41" s="13"/>
      <c r="U41" s="30" t="s">
        <v>241</v>
      </c>
      <c r="Y41" s="30" t="s">
        <v>302</v>
      </c>
      <c r="Z41" s="30" t="s">
        <v>430</v>
      </c>
      <c r="AF41" s="28"/>
      <c r="AK41" s="40" t="str">
        <f t="shared" si="7"/>
        <v>n</v>
      </c>
    </row>
    <row r="42" spans="1:37" x14ac:dyDescent="0.15">
      <c r="A42" s="13"/>
      <c r="B42" s="13"/>
      <c r="F42" s="13"/>
      <c r="G42" s="19"/>
      <c r="K42" s="13"/>
      <c r="L42" s="13"/>
      <c r="O42" s="13"/>
      <c r="P42" s="13"/>
      <c r="Q42" s="19"/>
      <c r="T42" s="13"/>
      <c r="U42" s="30" t="s">
        <v>251</v>
      </c>
      <c r="Y42" s="30" t="s">
        <v>303</v>
      </c>
      <c r="Z42" s="30" t="s">
        <v>431</v>
      </c>
      <c r="AF42" s="28"/>
      <c r="AK42" s="40" t="str">
        <f t="shared" si="7"/>
        <v>o</v>
      </c>
    </row>
    <row r="43" spans="1:37" x14ac:dyDescent="0.15">
      <c r="A43" s="13"/>
      <c r="B43" s="13"/>
      <c r="F43" s="13"/>
      <c r="G43" s="19"/>
      <c r="K43" s="13"/>
      <c r="L43" s="13"/>
      <c r="O43" s="13"/>
      <c r="P43" s="13"/>
      <c r="Q43" s="19"/>
      <c r="T43" s="13"/>
      <c r="Y43" s="30" t="s">
        <v>304</v>
      </c>
      <c r="Z43" s="30" t="s">
        <v>432</v>
      </c>
      <c r="AF43" s="28"/>
      <c r="AK43" s="40" t="str">
        <f t="shared" si="7"/>
        <v>p</v>
      </c>
    </row>
    <row r="44" spans="1:37" x14ac:dyDescent="0.15">
      <c r="A44" s="13"/>
      <c r="B44" s="13"/>
      <c r="F44" s="13"/>
      <c r="G44" s="19"/>
      <c r="K44" s="13"/>
      <c r="L44" s="13"/>
      <c r="O44" s="13"/>
      <c r="P44" s="13"/>
      <c r="Q44" s="19"/>
      <c r="T44" s="13"/>
      <c r="Y44" s="30" t="s">
        <v>305</v>
      </c>
      <c r="Z44" s="30" t="s">
        <v>433</v>
      </c>
      <c r="AF44" s="28"/>
      <c r="AK44" s="40" t="str">
        <f t="shared" si="7"/>
        <v>q</v>
      </c>
    </row>
    <row r="45" spans="1:37" x14ac:dyDescent="0.15">
      <c r="A45" s="13"/>
      <c r="B45" s="13"/>
      <c r="F45" s="13"/>
      <c r="G45" s="19"/>
      <c r="K45" s="13"/>
      <c r="L45" s="13"/>
      <c r="O45" s="13"/>
      <c r="P45" s="13"/>
      <c r="Q45" s="19"/>
      <c r="T45" s="13"/>
      <c r="U45" s="27" t="s">
        <v>156</v>
      </c>
      <c r="Y45" s="30" t="s">
        <v>306</v>
      </c>
      <c r="Z45" s="30" t="s">
        <v>434</v>
      </c>
      <c r="AF45" s="28"/>
      <c r="AK45" s="40" t="str">
        <f t="shared" si="7"/>
        <v>r</v>
      </c>
    </row>
    <row r="46" spans="1:37" x14ac:dyDescent="0.15">
      <c r="A46" s="13"/>
      <c r="B46" s="13"/>
      <c r="F46" s="13"/>
      <c r="G46" s="19"/>
      <c r="K46" s="13"/>
      <c r="L46" s="13"/>
      <c r="O46" s="13"/>
      <c r="P46" s="13"/>
      <c r="Q46" s="19"/>
      <c r="T46" s="13"/>
      <c r="U46" s="70" t="s">
        <v>566</v>
      </c>
      <c r="Y46" s="30" t="s">
        <v>307</v>
      </c>
      <c r="Z46" s="30" t="s">
        <v>435</v>
      </c>
      <c r="AF46" s="28"/>
      <c r="AK46" s="40" t="str">
        <f t="shared" si="7"/>
        <v>s</v>
      </c>
    </row>
    <row r="47" spans="1:37" x14ac:dyDescent="0.15">
      <c r="A47" s="13"/>
      <c r="B47" s="13"/>
      <c r="F47" s="13"/>
      <c r="G47" s="19"/>
      <c r="K47" s="13"/>
      <c r="L47" s="13"/>
      <c r="O47" s="13"/>
      <c r="P47" s="13"/>
      <c r="Q47" s="19"/>
      <c r="T47" s="13"/>
      <c r="Y47" s="30" t="s">
        <v>308</v>
      </c>
      <c r="Z47" s="30" t="s">
        <v>436</v>
      </c>
      <c r="AF47" s="28"/>
      <c r="AK47" s="40" t="str">
        <f t="shared" si="7"/>
        <v>t</v>
      </c>
    </row>
    <row r="48" spans="1:37" x14ac:dyDescent="0.15">
      <c r="A48" s="13"/>
      <c r="B48" s="13"/>
      <c r="F48" s="13"/>
      <c r="G48" s="19"/>
      <c r="K48" s="13"/>
      <c r="L48" s="13"/>
      <c r="O48" s="13"/>
      <c r="P48" s="13"/>
      <c r="Q48" s="19"/>
      <c r="T48" s="13"/>
      <c r="U48" s="70">
        <v>2021</v>
      </c>
      <c r="Y48" s="30" t="s">
        <v>309</v>
      </c>
      <c r="Z48" s="30" t="s">
        <v>437</v>
      </c>
      <c r="AF48" s="28"/>
      <c r="AK48" s="40" t="str">
        <f t="shared" si="7"/>
        <v>u</v>
      </c>
    </row>
    <row r="49" spans="1:37" x14ac:dyDescent="0.15">
      <c r="A49" s="13"/>
      <c r="B49" s="13"/>
      <c r="F49" s="13"/>
      <c r="G49" s="19"/>
      <c r="K49" s="13"/>
      <c r="L49" s="13"/>
      <c r="O49" s="13"/>
      <c r="P49" s="13"/>
      <c r="Q49" s="19"/>
      <c r="T49" s="13"/>
      <c r="U49" s="70">
        <v>2022</v>
      </c>
      <c r="Y49" s="30" t="s">
        <v>310</v>
      </c>
      <c r="Z49" s="30" t="s">
        <v>438</v>
      </c>
      <c r="AF49" s="28"/>
      <c r="AK49" s="40" t="str">
        <f t="shared" si="7"/>
        <v>v</v>
      </c>
    </row>
    <row r="50" spans="1:37" x14ac:dyDescent="0.15">
      <c r="A50" s="13"/>
      <c r="B50" s="13"/>
      <c r="F50" s="13"/>
      <c r="G50" s="19"/>
      <c r="K50" s="13"/>
      <c r="L50" s="13"/>
      <c r="O50" s="13"/>
      <c r="P50" s="13"/>
      <c r="Q50" s="19"/>
      <c r="T50" s="13"/>
      <c r="U50" s="70">
        <v>2023</v>
      </c>
      <c r="Y50" s="30" t="s">
        <v>311</v>
      </c>
      <c r="Z50" s="30" t="s">
        <v>439</v>
      </c>
      <c r="AF50" s="28"/>
    </row>
    <row r="51" spans="1:37" x14ac:dyDescent="0.15">
      <c r="A51" s="13"/>
      <c r="B51" s="13"/>
      <c r="F51" s="13"/>
      <c r="G51" s="19"/>
      <c r="K51" s="13"/>
      <c r="L51" s="13"/>
      <c r="O51" s="13"/>
      <c r="P51" s="13"/>
      <c r="Q51" s="19"/>
      <c r="T51" s="13"/>
      <c r="U51" s="70">
        <v>2024</v>
      </c>
      <c r="Y51" s="30" t="s">
        <v>312</v>
      </c>
      <c r="Z51" s="30" t="s">
        <v>440</v>
      </c>
      <c r="AF51" s="28"/>
    </row>
    <row r="52" spans="1:37" x14ac:dyDescent="0.15">
      <c r="A52" s="13"/>
      <c r="B52" s="13"/>
      <c r="F52" s="13"/>
      <c r="G52" s="19"/>
      <c r="K52" s="13"/>
      <c r="L52" s="13"/>
      <c r="O52" s="13"/>
      <c r="P52" s="13"/>
      <c r="Q52" s="19"/>
      <c r="T52" s="13"/>
      <c r="U52" s="70">
        <v>2025</v>
      </c>
      <c r="Y52" s="30" t="s">
        <v>313</v>
      </c>
      <c r="Z52" s="30" t="s">
        <v>441</v>
      </c>
      <c r="AF52" s="28"/>
    </row>
    <row r="53" spans="1:37" x14ac:dyDescent="0.15">
      <c r="A53" s="13"/>
      <c r="B53" s="13"/>
      <c r="F53" s="13"/>
      <c r="G53" s="19"/>
      <c r="K53" s="13"/>
      <c r="L53" s="13"/>
      <c r="O53" s="13"/>
      <c r="P53" s="13"/>
      <c r="Q53" s="19"/>
      <c r="T53" s="13"/>
      <c r="U53" s="70">
        <v>2026</v>
      </c>
      <c r="Y53" s="30" t="s">
        <v>314</v>
      </c>
      <c r="Z53" s="30" t="s">
        <v>442</v>
      </c>
      <c r="AF53" s="28"/>
    </row>
    <row r="54" spans="1:37" x14ac:dyDescent="0.15">
      <c r="A54" s="13"/>
      <c r="B54" s="13"/>
      <c r="F54" s="13"/>
      <c r="G54" s="19"/>
      <c r="K54" s="13"/>
      <c r="L54" s="13"/>
      <c r="O54" s="13"/>
      <c r="P54" s="20"/>
      <c r="Q54" s="19"/>
      <c r="T54" s="13"/>
      <c r="Y54" s="30" t="s">
        <v>315</v>
      </c>
      <c r="Z54" s="30" t="s">
        <v>443</v>
      </c>
      <c r="AF54" s="28"/>
    </row>
    <row r="55" spans="1:37" x14ac:dyDescent="0.15">
      <c r="A55" s="13"/>
      <c r="B55" s="13"/>
      <c r="F55" s="13"/>
      <c r="G55" s="19"/>
      <c r="K55" s="13"/>
      <c r="L55" s="13"/>
      <c r="O55" s="13"/>
      <c r="P55" s="13"/>
      <c r="Q55" s="19"/>
      <c r="T55" s="13"/>
      <c r="Y55" s="30" t="s">
        <v>316</v>
      </c>
      <c r="Z55" s="30" t="s">
        <v>444</v>
      </c>
      <c r="AF55" s="28"/>
    </row>
    <row r="56" spans="1:37" x14ac:dyDescent="0.15">
      <c r="A56" s="13"/>
      <c r="B56" s="13"/>
      <c r="F56" s="13"/>
      <c r="G56" s="19"/>
      <c r="K56" s="13"/>
      <c r="L56" s="13"/>
      <c r="O56" s="13"/>
      <c r="P56" s="13"/>
      <c r="Q56" s="19"/>
      <c r="T56" s="13"/>
      <c r="U56" s="70">
        <v>20</v>
      </c>
      <c r="Y56" s="30" t="s">
        <v>317</v>
      </c>
      <c r="Z56" s="30" t="s">
        <v>445</v>
      </c>
      <c r="AF56" s="28"/>
    </row>
    <row r="57" spans="1:37" x14ac:dyDescent="0.15">
      <c r="A57" s="13"/>
      <c r="B57" s="13"/>
      <c r="F57" s="13"/>
      <c r="G57" s="19"/>
      <c r="K57" s="13"/>
      <c r="L57" s="13"/>
      <c r="O57" s="13"/>
      <c r="P57" s="13"/>
      <c r="Q57" s="19"/>
      <c r="T57" s="13"/>
      <c r="U57" s="30" t="s">
        <v>515</v>
      </c>
      <c r="Y57" s="30" t="s">
        <v>318</v>
      </c>
      <c r="Z57" s="30" t="s">
        <v>446</v>
      </c>
      <c r="AF57" s="28"/>
    </row>
    <row r="58" spans="1:37" x14ac:dyDescent="0.15">
      <c r="A58" s="13"/>
      <c r="B58" s="13"/>
      <c r="F58" s="13"/>
      <c r="G58" s="19"/>
      <c r="K58" s="13"/>
      <c r="L58" s="13"/>
      <c r="O58" s="13"/>
      <c r="P58" s="13"/>
      <c r="Q58" s="19"/>
      <c r="T58" s="13"/>
      <c r="U58" s="30" t="s">
        <v>516</v>
      </c>
      <c r="Y58" s="30" t="s">
        <v>319</v>
      </c>
      <c r="Z58" s="30" t="s">
        <v>447</v>
      </c>
      <c r="AF58" s="28"/>
    </row>
    <row r="59" spans="1:37" x14ac:dyDescent="0.15">
      <c r="A59" s="13"/>
      <c r="B59" s="13"/>
      <c r="F59" s="13"/>
      <c r="G59" s="19"/>
      <c r="K59" s="13"/>
      <c r="L59" s="13"/>
      <c r="O59" s="13"/>
      <c r="P59" s="13"/>
      <c r="Q59" s="19"/>
      <c r="T59" s="13"/>
      <c r="Y59" s="30" t="s">
        <v>320</v>
      </c>
      <c r="Z59" s="30" t="s">
        <v>448</v>
      </c>
      <c r="AF59" s="28"/>
    </row>
    <row r="60" spans="1:37" x14ac:dyDescent="0.15">
      <c r="A60" s="13"/>
      <c r="B60" s="13"/>
      <c r="F60" s="13"/>
      <c r="G60" s="19"/>
      <c r="K60" s="13"/>
      <c r="L60" s="13"/>
      <c r="O60" s="13"/>
      <c r="P60" s="13"/>
      <c r="Q60" s="19"/>
      <c r="T60" s="13"/>
      <c r="Y60" s="30" t="s">
        <v>321</v>
      </c>
      <c r="Z60" s="30" t="s">
        <v>449</v>
      </c>
      <c r="AF60" s="28"/>
    </row>
    <row r="61" spans="1:37" x14ac:dyDescent="0.15">
      <c r="A61" s="13"/>
      <c r="B61" s="13"/>
      <c r="F61" s="13"/>
      <c r="G61" s="19"/>
      <c r="K61" s="13"/>
      <c r="L61" s="13"/>
      <c r="O61" s="13"/>
      <c r="P61" s="13"/>
      <c r="Q61" s="19"/>
      <c r="T61" s="13"/>
      <c r="Y61" s="30" t="s">
        <v>322</v>
      </c>
      <c r="Z61" s="30" t="s">
        <v>450</v>
      </c>
      <c r="AF61" s="28"/>
    </row>
    <row r="62" spans="1:37" x14ac:dyDescent="0.15">
      <c r="A62" s="13"/>
      <c r="B62" s="13"/>
      <c r="F62" s="13"/>
      <c r="G62" s="19"/>
      <c r="K62" s="13"/>
      <c r="L62" s="13"/>
      <c r="O62" s="13"/>
      <c r="P62" s="13"/>
      <c r="Q62" s="19"/>
      <c r="T62" s="13"/>
      <c r="Y62" s="30" t="s">
        <v>323</v>
      </c>
      <c r="Z62" s="30" t="s">
        <v>451</v>
      </c>
      <c r="AF62" s="28"/>
    </row>
    <row r="63" spans="1:37" x14ac:dyDescent="0.15">
      <c r="A63" s="13"/>
      <c r="B63" s="13"/>
      <c r="F63" s="13"/>
      <c r="G63" s="19"/>
      <c r="K63" s="13"/>
      <c r="L63" s="13"/>
      <c r="O63" s="13"/>
      <c r="P63" s="13"/>
      <c r="Q63" s="19"/>
      <c r="T63" s="13"/>
      <c r="Y63" s="30" t="s">
        <v>324</v>
      </c>
      <c r="Z63" s="30" t="s">
        <v>452</v>
      </c>
      <c r="AF63" s="28"/>
    </row>
    <row r="64" spans="1:37" x14ac:dyDescent="0.15">
      <c r="A64" s="13"/>
      <c r="B64" s="13"/>
      <c r="F64" s="13"/>
      <c r="G64" s="19"/>
      <c r="K64" s="13"/>
      <c r="L64" s="13"/>
      <c r="O64" s="13"/>
      <c r="P64" s="13"/>
      <c r="Q64" s="19"/>
      <c r="T64" s="13"/>
      <c r="Y64" s="30" t="s">
        <v>325</v>
      </c>
      <c r="Z64" s="30" t="s">
        <v>453</v>
      </c>
      <c r="AF64" s="28"/>
    </row>
    <row r="65" spans="1:32" x14ac:dyDescent="0.15">
      <c r="A65" s="13"/>
      <c r="B65" s="13"/>
      <c r="F65" s="13"/>
      <c r="G65" s="19"/>
      <c r="K65" s="13"/>
      <c r="L65" s="13"/>
      <c r="O65" s="13"/>
      <c r="P65" s="13"/>
      <c r="Q65" s="19"/>
      <c r="T65" s="13"/>
      <c r="Y65" s="30" t="s">
        <v>326</v>
      </c>
      <c r="Z65" s="30" t="s">
        <v>454</v>
      </c>
      <c r="AF65" s="28"/>
    </row>
    <row r="66" spans="1:32" x14ac:dyDescent="0.15">
      <c r="A66" s="13"/>
      <c r="B66" s="13"/>
      <c r="F66" s="13"/>
      <c r="G66" s="19"/>
      <c r="K66" s="13"/>
      <c r="L66" s="13"/>
      <c r="O66" s="13"/>
      <c r="P66" s="13"/>
      <c r="Q66" s="19"/>
      <c r="T66" s="13"/>
      <c r="Y66" s="30" t="s">
        <v>63</v>
      </c>
      <c r="Z66" s="30" t="s">
        <v>455</v>
      </c>
      <c r="AF66" s="28"/>
    </row>
    <row r="67" spans="1:32" x14ac:dyDescent="0.15">
      <c r="A67" s="13"/>
      <c r="B67" s="13"/>
      <c r="F67" s="13"/>
      <c r="G67" s="19"/>
      <c r="K67" s="13"/>
      <c r="L67" s="13"/>
      <c r="O67" s="13"/>
      <c r="P67" s="13"/>
      <c r="Q67" s="19"/>
      <c r="T67" s="13"/>
      <c r="Y67" s="30" t="s">
        <v>327</v>
      </c>
      <c r="Z67" s="30" t="s">
        <v>456</v>
      </c>
      <c r="AF67" s="28"/>
    </row>
    <row r="68" spans="1:32" x14ac:dyDescent="0.15">
      <c r="A68" s="13"/>
      <c r="B68" s="13"/>
      <c r="F68" s="13"/>
      <c r="G68" s="19"/>
      <c r="K68" s="13"/>
      <c r="L68" s="13"/>
      <c r="O68" s="13"/>
      <c r="P68" s="13"/>
      <c r="Q68" s="19"/>
      <c r="T68" s="13"/>
      <c r="Y68" s="30" t="s">
        <v>328</v>
      </c>
      <c r="Z68" s="30" t="s">
        <v>457</v>
      </c>
      <c r="AF68" s="28"/>
    </row>
    <row r="69" spans="1:32" x14ac:dyDescent="0.15">
      <c r="A69" s="13"/>
      <c r="B69" s="13"/>
      <c r="F69" s="13"/>
      <c r="G69" s="19"/>
      <c r="K69" s="13"/>
      <c r="L69" s="13"/>
      <c r="O69" s="13"/>
      <c r="P69" s="13"/>
      <c r="Q69" s="19"/>
      <c r="T69" s="13"/>
      <c r="Y69" s="30" t="s">
        <v>329</v>
      </c>
      <c r="Z69" s="30" t="s">
        <v>458</v>
      </c>
      <c r="AF69" s="28"/>
    </row>
    <row r="70" spans="1:32" x14ac:dyDescent="0.15">
      <c r="A70" s="13"/>
      <c r="B70" s="13"/>
      <c r="Y70" s="30" t="s">
        <v>330</v>
      </c>
      <c r="Z70" s="30" t="s">
        <v>459</v>
      </c>
    </row>
    <row r="71" spans="1:32" x14ac:dyDescent="0.15">
      <c r="Y71" s="30" t="s">
        <v>331</v>
      </c>
      <c r="Z71" s="30" t="s">
        <v>460</v>
      </c>
    </row>
    <row r="72" spans="1:32" x14ac:dyDescent="0.15">
      <c r="Y72" s="30" t="s">
        <v>332</v>
      </c>
      <c r="Z72" s="30" t="s">
        <v>461</v>
      </c>
    </row>
    <row r="73" spans="1:32" x14ac:dyDescent="0.15">
      <c r="Y73" s="30" t="s">
        <v>333</v>
      </c>
      <c r="Z73" s="30" t="s">
        <v>462</v>
      </c>
    </row>
    <row r="74" spans="1:32" x14ac:dyDescent="0.15">
      <c r="Y74" s="30" t="s">
        <v>334</v>
      </c>
      <c r="Z74" s="30" t="s">
        <v>463</v>
      </c>
    </row>
    <row r="75" spans="1:32" x14ac:dyDescent="0.15">
      <c r="Y75" s="30" t="s">
        <v>335</v>
      </c>
      <c r="Z75" s="30" t="s">
        <v>464</v>
      </c>
    </row>
    <row r="76" spans="1:32" x14ac:dyDescent="0.15">
      <c r="Y76" s="30" t="s">
        <v>336</v>
      </c>
      <c r="Z76" s="30" t="s">
        <v>465</v>
      </c>
    </row>
    <row r="77" spans="1:32" x14ac:dyDescent="0.15">
      <c r="Y77" s="30" t="s">
        <v>337</v>
      </c>
      <c r="Z77" s="30" t="s">
        <v>466</v>
      </c>
    </row>
    <row r="78" spans="1:32" x14ac:dyDescent="0.15">
      <c r="Y78" s="30" t="s">
        <v>338</v>
      </c>
      <c r="Z78" s="30" t="s">
        <v>467</v>
      </c>
    </row>
    <row r="79" spans="1:32" x14ac:dyDescent="0.15">
      <c r="Y79" s="30" t="s">
        <v>339</v>
      </c>
      <c r="Z79" s="30" t="s">
        <v>468</v>
      </c>
    </row>
    <row r="80" spans="1:32" x14ac:dyDescent="0.15">
      <c r="Y80" s="30" t="s">
        <v>340</v>
      </c>
      <c r="Z80" s="30" t="s">
        <v>469</v>
      </c>
    </row>
    <row r="81" spans="25:26" x14ac:dyDescent="0.15">
      <c r="Y81" s="30" t="s">
        <v>341</v>
      </c>
      <c r="Z81" s="30" t="s">
        <v>470</v>
      </c>
    </row>
    <row r="82" spans="25:26" x14ac:dyDescent="0.15">
      <c r="Y82" s="30" t="s">
        <v>342</v>
      </c>
      <c r="Z82" s="30" t="s">
        <v>471</v>
      </c>
    </row>
    <row r="83" spans="25:26" x14ac:dyDescent="0.15">
      <c r="Y83" s="30" t="s">
        <v>343</v>
      </c>
      <c r="Z83" s="30" t="s">
        <v>472</v>
      </c>
    </row>
    <row r="84" spans="25:26" x14ac:dyDescent="0.15">
      <c r="Y84" s="30" t="s">
        <v>344</v>
      </c>
      <c r="Z84" s="30" t="s">
        <v>473</v>
      </c>
    </row>
    <row r="85" spans="25:26" x14ac:dyDescent="0.15">
      <c r="Y85" s="30" t="s">
        <v>345</v>
      </c>
      <c r="Z85" s="30" t="s">
        <v>474</v>
      </c>
    </row>
    <row r="86" spans="25:26" x14ac:dyDescent="0.15">
      <c r="Y86" s="30" t="s">
        <v>346</v>
      </c>
      <c r="Z86" s="30" t="s">
        <v>475</v>
      </c>
    </row>
    <row r="87" spans="25:26" x14ac:dyDescent="0.15">
      <c r="Y87" s="30" t="s">
        <v>347</v>
      </c>
      <c r="Z87" s="30" t="s">
        <v>476</v>
      </c>
    </row>
    <row r="88" spans="25:26" x14ac:dyDescent="0.15">
      <c r="Y88" s="30" t="s">
        <v>348</v>
      </c>
      <c r="Z88" s="30" t="s">
        <v>477</v>
      </c>
    </row>
    <row r="89" spans="25:26" x14ac:dyDescent="0.15">
      <c r="Y89" s="30" t="s">
        <v>349</v>
      </c>
      <c r="Z89" s="30" t="s">
        <v>478</v>
      </c>
    </row>
    <row r="90" spans="25:26" x14ac:dyDescent="0.15">
      <c r="Y90" s="30" t="s">
        <v>350</v>
      </c>
      <c r="Z90" s="30" t="s">
        <v>479</v>
      </c>
    </row>
    <row r="91" spans="25:26" x14ac:dyDescent="0.15">
      <c r="Y91" s="30" t="s">
        <v>351</v>
      </c>
      <c r="Z91" s="30" t="s">
        <v>480</v>
      </c>
    </row>
    <row r="92" spans="25:26" x14ac:dyDescent="0.15">
      <c r="Y92" s="30" t="s">
        <v>352</v>
      </c>
      <c r="Z92" s="30" t="s">
        <v>481</v>
      </c>
    </row>
    <row r="93" spans="25:26" x14ac:dyDescent="0.15">
      <c r="Y93" s="30" t="s">
        <v>353</v>
      </c>
      <c r="Z93" s="30" t="s">
        <v>482</v>
      </c>
    </row>
    <row r="94" spans="25:26" x14ac:dyDescent="0.15">
      <c r="Y94" s="30" t="s">
        <v>354</v>
      </c>
      <c r="Z94" s="30" t="s">
        <v>483</v>
      </c>
    </row>
    <row r="95" spans="25:26" x14ac:dyDescent="0.15">
      <c r="Y95" s="30" t="s">
        <v>355</v>
      </c>
      <c r="Z95" s="30" t="s">
        <v>484</v>
      </c>
    </row>
    <row r="96" spans="25:26" x14ac:dyDescent="0.15">
      <c r="Y96" s="30" t="s">
        <v>259</v>
      </c>
      <c r="Z96" s="30" t="s">
        <v>485</v>
      </c>
    </row>
    <row r="97" spans="25:26" x14ac:dyDescent="0.15">
      <c r="Y97" s="30" t="s">
        <v>356</v>
      </c>
      <c r="Z97" s="30" t="s">
        <v>486</v>
      </c>
    </row>
    <row r="98" spans="25:26" x14ac:dyDescent="0.15">
      <c r="Y98" s="30" t="s">
        <v>357</v>
      </c>
      <c r="Z98" s="30" t="s">
        <v>487</v>
      </c>
    </row>
    <row r="99" spans="25:26" x14ac:dyDescent="0.15">
      <c r="Y99" s="30" t="s">
        <v>387</v>
      </c>
      <c r="Z99" s="30" t="s">
        <v>488</v>
      </c>
    </row>
    <row r="100" spans="25:26" x14ac:dyDescent="0.15">
      <c r="Y100" s="30" t="s">
        <v>570</v>
      </c>
      <c r="Z100" s="30"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2022-08-25T07:49:59Z</dcterms:created>
  <dcterms:modified xsi:type="dcterms:W3CDTF">2022-08-26T14:11:20Z</dcterms:modified>
</cp:coreProperties>
</file>