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行政事業レビューシート!$A$2:$BH$1048056</definedName>
    <definedName name="_xlnm.Print_Area" localSheetId="0">行政事業レビューシート!$A$1:$AY$140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51" i="11" l="1"/>
  <c r="AY52" i="11" s="1"/>
  <c r="AY48" i="11"/>
  <c r="AY50" i="11" s="1"/>
  <c r="AY47" i="11"/>
  <c r="AY137" i="11"/>
  <c r="AY139" i="11" s="1"/>
  <c r="AY140" i="11" l="1"/>
  <c r="AY138" i="11"/>
  <c r="AY53" i="11"/>
  <c r="AY49" i="11"/>
  <c r="AY54" i="11" l="1"/>
  <c r="AY62" i="11" s="1"/>
  <c r="AY37" i="11"/>
  <c r="AY45" i="11" s="1"/>
  <c r="AY59" i="11" l="1"/>
  <c r="AY55" i="11"/>
  <c r="AY63" i="11"/>
  <c r="AY57" i="11"/>
  <c r="AY61" i="11"/>
  <c r="AY56" i="11"/>
  <c r="AY58" i="11"/>
  <c r="AY60" i="11"/>
  <c r="AY42" i="11"/>
  <c r="AY46" i="11"/>
  <c r="AY39" i="11"/>
  <c r="AY43" i="11"/>
  <c r="AY38" i="11"/>
  <c r="AY40" i="11"/>
  <c r="AY44" i="11"/>
  <c r="AY41" i="11"/>
  <c r="AW101" i="11" l="1"/>
  <c r="AT101" i="11"/>
  <c r="AQ101" i="11"/>
  <c r="AL101" i="11"/>
  <c r="AI101" i="11"/>
  <c r="AF101" i="11"/>
  <c r="Z101" i="11"/>
  <c r="W101" i="11"/>
  <c r="T101" i="11"/>
  <c r="N101" i="11"/>
  <c r="AU130" i="11" l="1"/>
  <c r="Y130" i="11"/>
  <c r="W29" i="11"/>
  <c r="P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<sst xmlns="http://schemas.openxmlformats.org/spreadsheetml/2006/main" count="821" uniqueCount="625">
  <si>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</si>
  <si>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</si>
  <si>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</si>
  <si>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</si>
  <si>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</si>
  <si>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</si>
  <si>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</si>
  <si>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</si>
  <si>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</si>
  <si>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</si>
  <si>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</si>
  <si>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</si>
  <si>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</si>
  <si>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</si>
  <si>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</si>
  <si>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</si>
  <si>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</si>
  <si>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</si>
  <si>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</si>
  <si>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</si>
  <si>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</si>
  <si>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</si>
  <si>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</si>
  <si>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</si>
  <si>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</si>
  <si>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</si>
  <si>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</si>
  <si>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</si>
  <si>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</si>
  <si>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</si>
  <si>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</si>
  <si>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</si>
  <si>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</si>
  <si>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</si>
  <si>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</si>
  <si>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</si>
  <si>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</si>
  <si>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</si>
  <si>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</si>
  <si>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</si>
  <si>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</si>
  <si>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</si>
  <si>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</si>
  <si>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</si>
  <si>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</si>
  <si>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</si>
  <si>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</si>
  <si>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</si>
  <si>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</si>
  <si>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</si>
  <si>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</si>
  <si>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</si>
  <si>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</si>
  <si>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</si>
  <si>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</si>
  <si>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</si>
  <si>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</si>
  <si>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</si>
  <si>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</si>
  <si>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</si>
  <si>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</si>
  <si>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</si>
  <si>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</si>
  <si>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</si>
  <si>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</si>
  <si>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</si>
  <si>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</si>
  <si>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</si>
  <si>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</si>
  <si>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</si>
  <si>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</si>
  <si>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</si>
  <si>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</si>
  <si>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</si>
  <si>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</si>
  <si>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</si>
  <si>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</si>
  <si>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</si>
  <si>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</si>
  <si>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</si>
  <si>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</si>
  <si>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</si>
  <si>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</si>
  <si>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</si>
  <si>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</si>
  <si>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</si>
  <si>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</si>
  <si>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</si>
  <si>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</si>
  <si>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</si>
  <si>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</si>
  <si>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</si>
  <si>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</si>
  <si>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</si>
  <si>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</si>
  <si>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</si>
  <si>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</si>
  <si>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</si>
  <si>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</si>
  <si>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</si>
  <si>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</si>
  <si>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</si>
  <si>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</si>
  <si>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</si>
  <si>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</si>
  <si>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</si>
  <si>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</si>
  <si>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</si>
  <si>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</si>
  <si>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</si>
  <si>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</si>
  <si>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</si>
  <si>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</si>
  <si>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</si>
  <si>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</si>
  <si>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</si>
  <si>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</si>
  <si>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</si>
  <si>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</si>
  <si>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</si>
  <si>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</si>
  <si>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</si>
  <si>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</si>
  <si>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</si>
  <si>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</si>
  <si>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</si>
  <si>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</si>
  <si>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</si>
  <si>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</si>
  <si>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</si>
  <si>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</si>
  <si>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</si>
  <si>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</si>
  <si>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</si>
  <si>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</si>
  <si>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</si>
  <si>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</si>
  <si>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</si>
  <si>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</si>
  <si>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</si>
  <si>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</si>
  <si>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</si>
  <si>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</si>
  <si>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</si>
  <si>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</si>
  <si>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</si>
  <si>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</si>
  <si>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</si>
  <si>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</si>
  <si>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</si>
  <si>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</si>
  <si>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</si>
  <si>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</si>
  <si>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</si>
  <si>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</si>
  <si>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</si>
  <si>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</si>
  <si>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</si>
  <si>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</si>
  <si>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</si>
  <si>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</si>
  <si>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</si>
  <si>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</si>
  <si>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</si>
  <si>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</si>
  <si>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</si>
  <si>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</si>
  <si>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</si>
  <si>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</si>
  <si>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</si>
  <si>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</si>
  <si>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</si>
  <si>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</si>
  <si>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</si>
  <si>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</si>
  <si>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</si>
  <si>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</si>
  <si>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</si>
  <si>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</si>
  <si>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</si>
  <si>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</si>
  <si>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</si>
  <si>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</si>
  <si>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</si>
  <si>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</si>
  <si>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</si>
  <si>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</si>
  <si>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</si>
  <si>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</si>
  <si>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</si>
  <si>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</si>
  <si>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</si>
  <si>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</si>
  <si>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</si>
  <si>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</si>
  <si>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</si>
  <si>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</si>
  <si>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</si>
  <si>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</si>
  <si>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</si>
  <si>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</si>
  <si>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</si>
  <si>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</si>
  <si>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</si>
  <si>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</si>
  <si>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</si>
  <si>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</si>
  <si>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</si>
  <si>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</si>
  <si>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</si>
  <si>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</si>
  <si>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</si>
  <si>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</si>
  <si>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</si>
  <si>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</si>
  <si>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</si>
  <si>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</si>
  <si>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</si>
  <si>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</si>
  <si>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</si>
  <si>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</si>
  <si>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</si>
  <si>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</si>
  <si>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</si>
  <si>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</si>
  <si>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</si>
  <si>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</si>
  <si>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</si>
  <si>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</si>
  <si>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</si>
  <si>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</si>
  <si>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</si>
  <si>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</si>
  <si>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</si>
  <si>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</si>
  <si>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</si>
  <si>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</si>
  <si>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</si>
  <si>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</si>
  <si>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</si>
  <si>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</si>
  <si>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</si>
  <si>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</si>
  <si>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</si>
  <si>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</si>
  <si>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</si>
  <si>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</si>
  <si>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</si>
  <si>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</si>
  <si>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</si>
  <si>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</si>
  <si>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</si>
  <si>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</si>
  <si>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</si>
  <si>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</si>
  <si>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</si>
  <si>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</si>
  <si>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</si>
  <si>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</si>
  <si>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</si>
  <si>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</si>
  <si>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</si>
  <si>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</si>
  <si>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</si>
  <si>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</si>
  <si>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</si>
  <si>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</si>
  <si>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</si>
  <si>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</si>
  <si>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</si>
  <si>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</si>
  <si>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</si>
  <si>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</si>
  <si>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</si>
  <si>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</si>
  <si>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</si>
  <si>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</si>
  <si>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</si>
  <si>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</si>
  <si>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</si>
  <si>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</si>
  <si>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</si>
  <si>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</si>
  <si>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</si>
  <si>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</si>
  <si>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</si>
  <si>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</si>
  <si>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</si>
  <si>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</si>
  <si>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</si>
  <si>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</si>
  <si>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</si>
  <si>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</si>
  <si>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</si>
  <si>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</si>
  <si>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</si>
  <si>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</si>
  <si>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</si>
  <si>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</si>
  <si>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</si>
  <si>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</si>
  <si>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</si>
  <si>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</si>
  <si>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</si>
  <si>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</si>
  <si>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</si>
  <si>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</si>
  <si>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</si>
  <si>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</si>
  <si>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</si>
  <si>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</si>
  <si>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</si>
  <si>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</si>
  <si>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</si>
  <si>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</si>
  <si>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</si>
  <si>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</si>
  <si>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</si>
  <si>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</si>
  <si>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</si>
  <si>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</si>
  <si>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</si>
  <si>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</si>
  <si>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</si>
  <si>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</si>
  <si>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</si>
  <si>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</si>
  <si>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</si>
  <si>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</si>
  <si>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</si>
  <si>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</si>
  <si>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</si>
  <si>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</si>
  <si>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</si>
  <si>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</si>
  <si>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</si>
  <si>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</si>
  <si>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</si>
  <si>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</si>
  <si>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</si>
  <si>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</si>
  <si>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</si>
  <si>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</si>
  <si>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</si>
  <si>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</si>
  <si>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</si>
  <si>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</si>
  <si>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</si>
  <si>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</si>
  <si>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</si>
  <si>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</si>
  <si>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</si>
  <si>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</si>
  <si>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</si>
  <si>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</si>
  <si>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</si>
  <si>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</si>
  <si>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</si>
  <si>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</si>
  <si>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</si>
  <si>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</si>
  <si>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</si>
  <si>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</si>
  <si>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</si>
  <si>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</si>
  <si>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</si>
  <si>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</si>
  <si>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</si>
  <si>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</si>
  <si>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</si>
  <si>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</si>
  <si>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</si>
  <si>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</si>
  <si>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</si>
  <si>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</si>
  <si>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</si>
  <si>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</si>
  <si>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</si>
  <si>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</si>
  <si>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</si>
  <si>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</si>
  <si>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</si>
  <si>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</si>
  <si>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</si>
  <si>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</si>
  <si>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</si>
  <si>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</si>
  <si>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</si>
  <si>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</si>
  <si>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</si>
  <si>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</si>
  <si>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</si>
  <si>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</si>
  <si>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</si>
  <si>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</si>
  <si>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</si>
  <si>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</si>
  <si>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</si>
  <si>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</si>
  <si>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</si>
  <si>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</si>
  <si>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</si>
  <si>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</si>
  <si>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</si>
  <si>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</si>
  <si>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</si>
  <si>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</si>
  <si>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</si>
  <si>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</si>
  <si>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</si>
  <si>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</si>
  <si>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</si>
  <si>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</si>
  <si>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</si>
  <si>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</si>
  <si>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</si>
  <si>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</si>
  <si>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</si>
  <si>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</si>
  <si>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</si>
  <si>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</si>
  <si>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</si>
  <si>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</si>
  <si>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</si>
  <si>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</si>
  <si>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</si>
  <si>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</si>
  <si>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</si>
  <si>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</si>
  <si>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</si>
  <si>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</si>
  <si>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</si>
  <si>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</si>
  <si>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</si>
  <si>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</si>
  <si>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</si>
  <si>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</si>
  <si>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</si>
  <si>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</si>
  <si>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</si>
  <si>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</si>
  <si>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</si>
  <si>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</si>
  <si>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</si>
  <si>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</si>
  <si>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</si>
  <si>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</si>
  <si>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</si>
  <si>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</si>
  <si>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</si>
  <si>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</si>
  <si>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</si>
  <si>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</si>
  <si>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</si>
  <si>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</si>
  <si>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</si>
  <si>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</si>
  <si>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</si>
  <si>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</si>
  <si>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</si>
  <si>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</si>
  <si>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</si>
  <si>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</si>
  <si>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</si>
  <si>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</si>
  <si>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</si>
  <si>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</si>
  <si>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</si>
  <si>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</si>
  <si>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</si>
  <si>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</si>
  <si>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</si>
  <si>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</si>
  <si>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</si>
  <si>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</si>
  <si>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</si>
  <si>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</si>
  <si>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</si>
  <si>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</si>
  <si>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</si>
  <si>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</si>
  <si>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</si>
  <si>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</si>
  <si>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</si>
  <si>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</si>
  <si>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</si>
  <si>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</si>
  <si>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</si>
  <si>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</si>
  <si>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</si>
  <si>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</si>
  <si>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</si>
  <si>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</si>
  <si>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</si>
  <si>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</si>
  <si>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</si>
  <si>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</si>
  <si>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</si>
  <si>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</si>
  <si>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</si>
  <si>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</si>
  <si>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</si>
  <si>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</si>
  <si>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</si>
  <si>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</si>
  <si>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</si>
  <si>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</si>
  <si>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</si>
  <si>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</si>
  <si>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</si>
  <si>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</si>
  <si>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</si>
  <si>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</si>
  <si>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</si>
  <si>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</si>
  <si>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</si>
  <si>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</si>
  <si>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</si>
  <si>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</si>
  <si>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</si>
  <si>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</si>
  <si>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</si>
  <si>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</si>
  <si>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</si>
  <si>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</si>
  <si>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</si>
  <si>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</si>
  <si>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</si>
  <si>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</si>
  <si>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</si>
  <si>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</si>
  <si>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</si>
  <si>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</si>
  <si>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</si>
  <si>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</si>
  <si>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</si>
  <si>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</si>
  <si>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</si>
  <si>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</si>
  <si>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</si>
  <si>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</si>
  <si>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</si>
  <si>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</si>
  <si>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</si>
  <si>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</si>
  <si>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</si>
  <si>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</si>
  <si>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</si>
  <si>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</si>
  <si>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</si>
  <si>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官房</t>
  </si>
  <si>
    <t>新型コロナウイルス感染症対策に係る普及啓発の推進</t>
    <phoneticPr fontId="5"/>
  </si>
  <si>
    <t>内閣官房副長官補</t>
    <phoneticPr fontId="5"/>
  </si>
  <si>
    <t>参事官　那須　基</t>
    <rPh sb="0" eb="3">
      <t>サンジカン</t>
    </rPh>
    <rPh sb="4" eb="6">
      <t>ナス</t>
    </rPh>
    <rPh sb="7" eb="8">
      <t>モトイ</t>
    </rPh>
    <phoneticPr fontId="5"/>
  </si>
  <si>
    <t>新型コロナウイルス等感染症対策推進室</t>
    <rPh sb="9" eb="10">
      <t>トウ</t>
    </rPh>
    <phoneticPr fontId="5"/>
  </si>
  <si>
    <t>○</t>
  </si>
  <si>
    <t>新型インフルエンザ等対策特別措置法（平成24年法律第31号）第13条　等</t>
    <phoneticPr fontId="5"/>
  </si>
  <si>
    <t>新型コロナウイルス感染症対策の基本的対処方針（令和2年3月28日）（令和4年3月17日変更）　等</t>
    <phoneticPr fontId="5"/>
  </si>
  <si>
    <t>新型コロナウイルス感染症対策について、国民に対する正確で分かりやすくかつ状況の変化に即応した情報提供等を、インターネットを活用した内閣官房新型コロナウイルス等感染症対策推進室特設サイト(https://corona.go.jp/)及びソーシャルメディア等、多様な媒体を通じて迅速かつ積極的に行うことで、国民の適切な行動を啓発し、新型コロナウイルス感染症の拡大を抑えるとともに社会経済生活の活性化を支える。</t>
    <rPh sb="78" eb="79">
      <t>トウ</t>
    </rPh>
    <phoneticPr fontId="5"/>
  </si>
  <si>
    <t>-</t>
  </si>
  <si>
    <t>-</t>
    <phoneticPr fontId="5"/>
  </si>
  <si>
    <t>当事業は、国として新型コロナウイルス感染症対策の情報提供・共有に関し、正確で分かりやすい情報を提供することで、国民の行動変容につなげるための事業である。感染状況や社会経済活動の段階に応じて、求められる情報や国民の関心が大きく変化するため、一意に、定量的な成果目標、成果指標を設定することは困難である。</t>
    <phoneticPr fontId="5"/>
  </si>
  <si>
    <t>新型コロナ感染症対策に関わる、正確でわかりやすい情報を、国民目線に立って、適切かつタイムリーに発信する。</t>
    <phoneticPr fontId="5"/>
  </si>
  <si>
    <t>新型コロナウイルス感染症対策の情報提供・共有に関し、正確で分かりやすい情報提供により、国民の行動変容に資する。</t>
    <phoneticPr fontId="5"/>
  </si>
  <si>
    <t xml:space="preserve">新型コロナウイルス感染症対策推進室特設サイトへのアクセス件数      </t>
    <phoneticPr fontId="5"/>
  </si>
  <si>
    <t>無</t>
  </si>
  <si>
    <t>‐</t>
  </si>
  <si>
    <t>新型コロナウイルス感染症対策について、感染段階に応じて、国民に対する正確で分かりやすくかつ状況の変化に即応した情報提供等を行う必要がある。</t>
    <phoneticPr fontId="5"/>
  </si>
  <si>
    <t>新型コロナウイルス感染症対策の基本的対処方針に政府が行うものとして示されており、地方自治体、民間等に委ねることはできない。</t>
    <phoneticPr fontId="5"/>
  </si>
  <si>
    <t>新型コロナウイルス感染症の国内感染期においては、必要不可欠な事業である。</t>
    <phoneticPr fontId="5"/>
  </si>
  <si>
    <t>総合評価方式による一般競争入札を基本とし、PMOなどの有識者による仕様書のレビューなども実施し、入札参加要件緩和に努めているところである。</t>
    <rPh sb="0" eb="2">
      <t>ソウゴウ</t>
    </rPh>
    <rPh sb="2" eb="4">
      <t>ヒョウカ</t>
    </rPh>
    <rPh sb="4" eb="6">
      <t>ホウシキ</t>
    </rPh>
    <rPh sb="27" eb="30">
      <t>ユウシキシャ</t>
    </rPh>
    <rPh sb="33" eb="36">
      <t>シヨウショ</t>
    </rPh>
    <rPh sb="44" eb="46">
      <t>ジッシ</t>
    </rPh>
    <phoneticPr fontId="5"/>
  </si>
  <si>
    <t>総合評価による競争入札により契約相手方を選定しており、妥当である。</t>
    <phoneticPr fontId="5"/>
  </si>
  <si>
    <t>繰越額は全額、令和3年度第1次補正予算に係るものであり、予算配賦の時期と新型コロナ対策の継続的な必要性に鑑みて妥当である。</t>
    <phoneticPr fontId="5"/>
  </si>
  <si>
    <t>総合評価による競争入札により契約相手方を選定している。</t>
    <phoneticPr fontId="5"/>
  </si>
  <si>
    <t>新型コロナ対策に係る正確でわかりやすい情報をコロナ特設サイトやSNS等で発信した。</t>
    <phoneticPr fontId="5"/>
  </si>
  <si>
    <t>特設サイトの更新回数、SNS（ツイッター）の発信回数ともに成果目標を超えて実施している</t>
    <phoneticPr fontId="5"/>
  </si>
  <si>
    <t>制作した動画や広報素材はコロナ特設サイトやSNS等で発信するなどして活用している。</t>
    <rPh sb="7" eb="9">
      <t>コウホウ</t>
    </rPh>
    <rPh sb="9" eb="11">
      <t>ソザイ</t>
    </rPh>
    <phoneticPr fontId="5"/>
  </si>
  <si>
    <t>総合評価方式による競争入札を活用して、費用対効果の高い広報の実施を図っている。</t>
    <phoneticPr fontId="5"/>
  </si>
  <si>
    <t>引き続き入札条件の緩和等により応札者の増加を図り競争性を確保しつつ、費用対効果の高い新型コロナ対策の広報に努める。</t>
    <phoneticPr fontId="5"/>
  </si>
  <si>
    <t>「新型コロナウイルス感染症対策普及啓発推進事業」に係る企画・運営等業務</t>
    <rPh sb="19" eb="21">
      <t>スイシン</t>
    </rPh>
    <phoneticPr fontId="5"/>
  </si>
  <si>
    <t>株式会社電通テック</t>
    <phoneticPr fontId="5"/>
  </si>
  <si>
    <t>落札率については、予定価格が類推される恐れがあることから未記載とする。</t>
    <phoneticPr fontId="5"/>
  </si>
  <si>
    <t>内閣官房新型コロナウイルス等感染症対策推進室特設サイトに、各省が実施している施策や健康に関する情報等を国民に分かりやすく横断的に集約し、適切な情報をタイムリーに入手することのできるサイトとして継続的に運用するとともに、国民からの、多様な疑問や質問に対して即時に回答できるよう、各府省が保有する情報等を知識ベース化したチャットボットを構築し、上記サイトにおいて運用する。
また、社会的ニーズに応じた情報を、SNS等を活用して適時適切に積極的に国民へ発信する。</t>
    <rPh sb="13" eb="14">
      <t>トウ</t>
    </rPh>
    <phoneticPr fontId="5"/>
  </si>
  <si>
    <t>Ｘ＝ウェブサイト等への情報掲載に必要な経費／
Ｙ＝掲載日数　　　　　　　　　　　　　　</t>
    <phoneticPr fontId="5"/>
  </si>
  <si>
    <t>-</t>
    <phoneticPr fontId="5"/>
  </si>
  <si>
    <t>件</t>
    <rPh sb="0" eb="1">
      <t>ケン</t>
    </rPh>
    <phoneticPr fontId="5"/>
  </si>
  <si>
    <t>-</t>
    <phoneticPr fontId="5"/>
  </si>
  <si>
    <t>有</t>
  </si>
  <si>
    <t>点検対象外</t>
    <rPh sb="0" eb="2">
      <t>テンケン</t>
    </rPh>
    <rPh sb="2" eb="4">
      <t>タイショウ</t>
    </rPh>
    <rPh sb="4" eb="5">
      <t>ガイ</t>
    </rPh>
    <phoneticPr fontId="5"/>
  </si>
  <si>
    <t>外部委託</t>
    <rPh sb="0" eb="2">
      <t>ガイブ</t>
    </rPh>
    <phoneticPr fontId="5"/>
  </si>
  <si>
    <t>A.株式会社電通テック</t>
    <rPh sb="2" eb="6">
      <t>カブシキガイシャ</t>
    </rPh>
    <rPh sb="6" eb="8">
      <t>デンツウ</t>
    </rPh>
    <phoneticPr fontId="5"/>
  </si>
  <si>
    <t>特設サイトの更新回数</t>
    <phoneticPr fontId="5"/>
  </si>
  <si>
    <t>新型コロナウイルス感染症対策の情報提供・共有に関し、適時適切な情報発信により、国民の行動変容に資する。</t>
    <phoneticPr fontId="5"/>
  </si>
  <si>
    <t>ユーザー間での情報伝播力の強いソーシャルメディアを利用した情報発信により、国民の行動変容に資する。</t>
    <phoneticPr fontId="5"/>
  </si>
  <si>
    <t>SNS（ツイッター）の発信回数</t>
    <phoneticPr fontId="5"/>
  </si>
  <si>
    <t>Ｘ＝ツイート等に必要な経費／
Ｙ＝ツイート数　　　　　　　　　　　</t>
    <rPh sb="6" eb="7">
      <t>トウ</t>
    </rPh>
    <rPh sb="21" eb="22">
      <t>スウ</t>
    </rPh>
    <phoneticPr fontId="5"/>
  </si>
  <si>
    <t>新型コロナウイルス感染症対策普及啓発推進事業（特設サイトでの情報発信）</t>
    <rPh sb="0" eb="2">
      <t>シンガタ</t>
    </rPh>
    <rPh sb="9" eb="12">
      <t>カンセンショウ</t>
    </rPh>
    <rPh sb="12" eb="14">
      <t>タイサク</t>
    </rPh>
    <rPh sb="14" eb="16">
      <t>フキュウ</t>
    </rPh>
    <rPh sb="16" eb="18">
      <t>ケイハツ</t>
    </rPh>
    <rPh sb="18" eb="20">
      <t>スイシン</t>
    </rPh>
    <rPh sb="20" eb="22">
      <t>ジギョウ</t>
    </rPh>
    <rPh sb="23" eb="25">
      <t>トクセツ</t>
    </rPh>
    <rPh sb="30" eb="32">
      <t>ジョウホウ</t>
    </rPh>
    <rPh sb="32" eb="34">
      <t>ハッシン</t>
    </rPh>
    <phoneticPr fontId="5"/>
  </si>
  <si>
    <t>新型コロナウイルス感染症対策普及啓発推進事業（ＳＮＳでの情報発信）</t>
    <rPh sb="28" eb="30">
      <t>ジョウホウ</t>
    </rPh>
    <rPh sb="30" eb="32">
      <t>ハッシン</t>
    </rPh>
    <phoneticPr fontId="5"/>
  </si>
  <si>
    <t>当事業は、国として新型コロナウイルス感染症対策の情報提供・共有に関し、正確で分かりやすい情報を提供することで、国民の行動変容につなげるための事業である。感染状況や社会経済活動の段階に応じて、求められる情報や国民の関心が大きく変化するため、一意に、定量的な成果目標、成果指標を設定することは困難である。</t>
    <phoneticPr fontId="5"/>
  </si>
  <si>
    <t>新型コロナ感染症対策に関わる、正確でわかりやすい情報を、国民目線に立って、適切かつタイムリーに発信する。</t>
    <phoneticPr fontId="5"/>
  </si>
  <si>
    <t>新型コロナウイルス感染症対策の情報提供・共有に関し、正確で分かりやすい情報提供により、国民の行動変容に資する。</t>
    <phoneticPr fontId="5"/>
  </si>
  <si>
    <t>新型コロナウイルス感染症対策推進室ツイッター投稿の総リツイート数</t>
    <rPh sb="22" eb="24">
      <t>トウコウ</t>
    </rPh>
    <rPh sb="25" eb="26">
      <t>ソウ</t>
    </rPh>
    <rPh sb="31" eb="32">
      <t>スウ</t>
    </rPh>
    <phoneticPr fontId="5"/>
  </si>
  <si>
    <t>万円</t>
    <rPh sb="0" eb="2">
      <t>マンエン</t>
    </rPh>
    <phoneticPr fontId="5"/>
  </si>
  <si>
    <t>ツイート</t>
    <phoneticPr fontId="5"/>
  </si>
  <si>
    <t>回</t>
    <rPh sb="0" eb="1">
      <t>カイ</t>
    </rPh>
    <phoneticPr fontId="5"/>
  </si>
  <si>
    <t>リツイート</t>
    <phoneticPr fontId="5"/>
  </si>
  <si>
    <t>万円</t>
    <rPh sb="0" eb="1">
      <t>マン</t>
    </rPh>
    <rPh sb="1" eb="2">
      <t>エン</t>
    </rPh>
    <phoneticPr fontId="5"/>
  </si>
  <si>
    <t>-</t>
    <phoneticPr fontId="5"/>
  </si>
  <si>
    <t>-</t>
    <phoneticPr fontId="5"/>
  </si>
  <si>
    <t>　　百万/日</t>
    <rPh sb="2" eb="4">
      <t>ヒャクマン</t>
    </rPh>
    <rPh sb="5" eb="6">
      <t>ニチ</t>
    </rPh>
    <phoneticPr fontId="5"/>
  </si>
  <si>
    <t>533百万/365日</t>
    <phoneticPr fontId="5"/>
  </si>
  <si>
    <t>533百万/600ツイート</t>
    <phoneticPr fontId="5"/>
  </si>
  <si>
    <t>外部委託</t>
    <phoneticPr fontId="5"/>
  </si>
  <si>
    <t>接触確認アプリ（COCOA）普及啓発に係る調査業務</t>
    <phoneticPr fontId="5"/>
  </si>
  <si>
    <t>B.株式会社電通テック</t>
    <phoneticPr fontId="5"/>
  </si>
  <si>
    <t>株式会社電通テック</t>
    <phoneticPr fontId="5"/>
  </si>
  <si>
    <t>-</t>
    <phoneticPr fontId="5"/>
  </si>
  <si>
    <t>落札率については、予定価格が類推される恐れがあることから未記載とする。</t>
    <phoneticPr fontId="5"/>
  </si>
  <si>
    <t>388百万／307日</t>
    <phoneticPr fontId="5"/>
  </si>
  <si>
    <t>534百万/365日</t>
    <phoneticPr fontId="5"/>
  </si>
  <si>
    <t>388百万／634ツイート</t>
    <phoneticPr fontId="5"/>
  </si>
  <si>
    <t>534百万/897ツイート</t>
    <phoneticPr fontId="5"/>
  </si>
  <si>
    <t>引き続き、事業の有効性・効率性・成果について適切かつ的確に検証し、競争性を確保した上で予算の効率的執行に努めること。</t>
    <phoneticPr fontId="5"/>
  </si>
  <si>
    <t>引き続き、事業の有効性・効率性・成果について適切かつ的確に検証し、競争性を確保した上で予算の効率的執行に努める。</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</si>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</sst>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35" xfId="0" applyFont="1" applyFill="1" applyBorder="1">
      <alignment vertical="center"/>
    </xf>
    <xf numFmtId="0" fontId="0" fillId="3" borderId="35"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7"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67" xfId="1" applyFont="1" applyFill="1" applyBorder="1" applyAlignment="1" applyProtection="1">
      <alignment vertical="top"/>
    </xf>
    <xf numFmtId="0" fontId="11" fillId="0" borderId="35" xfId="1" applyFont="1" applyFill="1" applyBorder="1" applyAlignment="1" applyProtection="1">
      <alignment vertical="top"/>
      <protection locked="0"/>
    </xf>
    <xf numFmtId="0" fontId="11" fillId="0" borderId="56" xfId="1" applyFont="1" applyFill="1" applyBorder="1" applyAlignment="1" applyProtection="1">
      <alignment vertical="top"/>
      <protection locked="0"/>
    </xf>
    <xf numFmtId="0" fontId="11" fillId="0" borderId="137"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142" xfId="1" applyFont="1" applyFill="1" applyBorder="1" applyAlignment="1" applyProtection="1">
      <alignment vertical="top"/>
      <protection locked="0"/>
    </xf>
    <xf numFmtId="0" fontId="20" fillId="5" borderId="133" xfId="0" applyFont="1" applyFill="1" applyBorder="1" applyAlignment="1">
      <alignment horizontal="center" vertical="center" wrapText="1"/>
    </xf>
    <xf numFmtId="0" fontId="20" fillId="5" borderId="134" xfId="0" applyFont="1" applyFill="1" applyBorder="1" applyAlignment="1">
      <alignment horizontal="center" vertical="center" wrapText="1"/>
    </xf>
    <xf numFmtId="0" fontId="20" fillId="5" borderId="135"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9" fontId="22" fillId="0" borderId="23" xfId="0" applyNumberFormat="1" applyFont="1" applyFill="1" applyBorder="1" applyAlignment="1" applyProtection="1">
      <alignment horizontal="center" vertical="center" wrapText="1"/>
      <protection locked="0"/>
    </xf>
    <xf numFmtId="49" fontId="20" fillId="0" borderId="66" xfId="0" applyNumberFormat="1" applyFont="1" applyFill="1" applyBorder="1" applyAlignment="1" applyProtection="1">
      <alignment horizontal="center" vertical="center" wrapText="1"/>
      <protection locked="0"/>
    </xf>
    <xf numFmtId="49" fontId="20" fillId="0" borderId="88" xfId="0" applyNumberFormat="1" applyFont="1" applyFill="1" applyBorder="1" applyAlignment="1" applyProtection="1">
      <alignment horizontal="center" vertical="center" wrapText="1"/>
      <protection locked="0"/>
    </xf>
    <xf numFmtId="0" fontId="22" fillId="0" borderId="130" xfId="0"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0" fontId="17" fillId="2" borderId="43"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0" fillId="0" borderId="69" xfId="0" applyFont="1" applyFill="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0" xfId="0" applyFont="1" applyBorder="1" applyAlignment="1" applyProtection="1">
      <alignment horizontal="left" vertical="center" wrapText="1"/>
      <protection locked="0"/>
    </xf>
    <xf numFmtId="0" fontId="17" fillId="2" borderId="4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69" xfId="0" applyFont="1" applyFill="1" applyBorder="1" applyAlignment="1" applyProtection="1">
      <alignment horizontal="center" vertical="center" textRotation="255" wrapText="1"/>
      <protection locked="0"/>
    </xf>
    <xf numFmtId="0" fontId="0" fillId="0" borderId="70" xfId="0" applyFont="1" applyBorder="1" applyAlignment="1" applyProtection="1">
      <alignment horizontal="center" vertical="center" textRotation="255" wrapText="1"/>
      <protection locked="0"/>
    </xf>
    <xf numFmtId="0" fontId="0" fillId="0" borderId="71" xfId="0" applyFont="1" applyBorder="1" applyAlignment="1" applyProtection="1">
      <alignment horizontal="center" vertical="center" textRotation="255" wrapText="1"/>
      <protection locked="0"/>
    </xf>
    <xf numFmtId="0" fontId="0" fillId="0" borderId="91" xfId="0" applyFont="1" applyFill="1" applyBorder="1" applyAlignment="1" applyProtection="1">
      <alignment horizontal="left" vertical="center" wrapText="1"/>
      <protection locked="0"/>
    </xf>
    <xf numFmtId="0" fontId="13" fillId="2" borderId="38" xfId="0" applyFont="1" applyFill="1" applyBorder="1" applyAlignment="1">
      <alignment horizontal="center" vertical="center" textRotation="255" wrapText="1"/>
    </xf>
    <xf numFmtId="0" fontId="13" fillId="2" borderId="39" xfId="0" applyFont="1" applyFill="1" applyBorder="1" applyAlignment="1">
      <alignment horizontal="center" vertical="center" textRotation="255"/>
    </xf>
    <xf numFmtId="0" fontId="0" fillId="0" borderId="62" xfId="0" applyFont="1" applyBorder="1" applyAlignment="1">
      <alignment horizontal="center" vertical="center" textRotation="255"/>
    </xf>
    <xf numFmtId="0" fontId="0" fillId="0" borderId="63" xfId="0" applyFont="1" applyBorder="1" applyAlignment="1">
      <alignment horizontal="center" vertical="center" textRotation="255"/>
    </xf>
    <xf numFmtId="0" fontId="0" fillId="0" borderId="6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5"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49" xfId="0" applyFont="1" applyFill="1" applyBorder="1" applyAlignment="1">
      <alignment horizontal="center" vertical="center" wrapText="1"/>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0" xfId="0" applyFont="1" applyFill="1" applyBorder="1" applyAlignment="1" applyProtection="1">
      <alignment horizontal="left" vertical="center" wrapText="1"/>
      <protection locked="0"/>
    </xf>
    <xf numFmtId="0" fontId="0" fillId="0" borderId="52" xfId="0"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8"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1"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0" fillId="0" borderId="35" xfId="0" applyFont="1" applyBorder="1" applyAlignment="1" applyProtection="1">
      <alignment horizontal="left" vertical="center" wrapText="1" shrinkToFit="1"/>
      <protection locked="0"/>
    </xf>
    <xf numFmtId="0" fontId="0" fillId="0" borderId="36" xfId="0" applyFont="1" applyBorder="1" applyAlignment="1" applyProtection="1">
      <alignment horizontal="left" vertical="center" wrapText="1" shrinkToFit="1"/>
      <protection locked="0"/>
    </xf>
    <xf numFmtId="0" fontId="12" fillId="0" borderId="34"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12" fillId="0" borderId="56"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xf>
    <xf numFmtId="0" fontId="9" fillId="2" borderId="44" xfId="3" applyFont="1" applyFill="1" applyBorder="1" applyAlignment="1" applyProtection="1">
      <alignment horizontal="center" vertical="center"/>
    </xf>
    <xf numFmtId="0" fontId="14" fillId="0" borderId="78" xfId="1" applyFont="1" applyFill="1" applyBorder="1" applyAlignment="1" applyProtection="1">
      <alignment horizontal="left" vertical="center" wrapText="1" shrinkToFit="1"/>
      <protection locked="0"/>
    </xf>
    <xf numFmtId="0" fontId="0" fillId="0" borderId="44" xfId="0" applyFont="1" applyFill="1" applyBorder="1" applyAlignment="1" applyProtection="1">
      <alignment horizontal="left" vertical="center" wrapText="1"/>
      <protection locked="0"/>
    </xf>
    <xf numFmtId="0" fontId="9" fillId="2" borderId="80" xfId="1" applyFont="1" applyFill="1" applyBorder="1" applyAlignment="1" applyProtection="1">
      <alignment horizontal="center" vertical="center" wrapText="1" shrinkToFit="1"/>
    </xf>
    <xf numFmtId="0" fontId="0" fillId="0" borderId="44" xfId="0" applyFont="1" applyBorder="1" applyAlignment="1">
      <alignment horizontal="center" vertical="center"/>
    </xf>
    <xf numFmtId="0" fontId="0" fillId="0" borderId="79" xfId="0" applyFont="1" applyBorder="1" applyAlignment="1">
      <alignment horizontal="center" vertical="center"/>
    </xf>
    <xf numFmtId="0" fontId="11" fillId="0" borderId="44" xfId="0" applyFont="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9" fillId="2" borderId="80" xfId="1" applyFont="1" applyFill="1" applyBorder="1" applyAlignment="1" applyProtection="1">
      <alignment horizontal="center" vertical="center"/>
    </xf>
    <xf numFmtId="0" fontId="0" fillId="0" borderId="45" xfId="0" applyFont="1" applyBorder="1" applyAlignment="1">
      <alignment horizontal="center" vertical="center"/>
    </xf>
    <xf numFmtId="0" fontId="10" fillId="6" borderId="38" xfId="3" applyFont="1" applyFill="1" applyBorder="1" applyAlignment="1" applyProtection="1">
      <alignment horizontal="center" vertical="center" wrapText="1" shrinkToFit="1"/>
    </xf>
    <xf numFmtId="0" fontId="10" fillId="6" borderId="35"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2" fillId="0" borderId="67" xfId="3" applyFont="1" applyFill="1" applyBorder="1" applyAlignment="1" applyProtection="1">
      <alignment horizontal="center" vertical="center"/>
      <protection locked="0"/>
    </xf>
    <xf numFmtId="0" fontId="12" fillId="0" borderId="35" xfId="3" applyFont="1" applyFill="1" applyBorder="1" applyAlignment="1" applyProtection="1">
      <alignment horizontal="center" vertical="center"/>
      <protection locked="0"/>
    </xf>
    <xf numFmtId="0" fontId="10" fillId="6" borderId="34" xfId="3" applyFont="1" applyFill="1" applyBorder="1" applyAlignment="1" applyProtection="1">
      <alignment horizontal="center" vertical="center" wrapText="1"/>
    </xf>
    <xf numFmtId="0" fontId="10" fillId="6" borderId="35" xfId="3" applyFont="1" applyFill="1" applyBorder="1" applyAlignment="1" applyProtection="1">
      <alignment horizontal="center" vertical="center" wrapText="1"/>
    </xf>
    <xf numFmtId="0" fontId="10" fillId="6" borderId="36" xfId="3" applyFont="1" applyFill="1" applyBorder="1" applyAlignment="1" applyProtection="1">
      <alignment horizontal="center" vertical="center" wrapText="1"/>
    </xf>
    <xf numFmtId="0" fontId="12" fillId="0" borderId="34" xfId="3" applyFont="1" applyFill="1" applyBorder="1" applyAlignment="1" applyProtection="1">
      <alignment horizontal="center" vertical="center"/>
      <protection locked="0"/>
    </xf>
    <xf numFmtId="0" fontId="12" fillId="0" borderId="36" xfId="3"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shrinkToFit="1"/>
    </xf>
    <xf numFmtId="0" fontId="0" fillId="0" borderId="35" xfId="0" applyFont="1" applyBorder="1" applyAlignment="1">
      <alignment horizontal="center" vertical="center" shrinkToFit="1"/>
    </xf>
    <xf numFmtId="0" fontId="0" fillId="0" borderId="36" xfId="0" applyFont="1" applyBorder="1" applyAlignment="1">
      <alignment horizontal="center" vertical="center" shrinkToFit="1"/>
    </xf>
    <xf numFmtId="0" fontId="9" fillId="2" borderId="41"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0"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12" fillId="2" borderId="67" xfId="3" applyFont="1" applyFill="1" applyBorder="1" applyAlignment="1" applyProtection="1">
      <alignment horizontal="center" vertical="center" wrapText="1"/>
    </xf>
    <xf numFmtId="0" fontId="0" fillId="2" borderId="36"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3" xfId="0" applyFont="1" applyFill="1" applyBorder="1" applyAlignment="1">
      <alignment horizontal="center" vertical="center" wrapText="1"/>
    </xf>
    <xf numFmtId="0" fontId="0" fillId="2" borderId="60"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1" xfId="0" applyNumberFormat="1" applyFont="1" applyFill="1" applyBorder="1" applyAlignment="1">
      <alignment horizontal="right" vertical="center"/>
    </xf>
    <xf numFmtId="177" fontId="0" fillId="0" borderId="102"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3" xfId="0" applyNumberFormat="1" applyFont="1" applyFill="1" applyBorder="1" applyAlignment="1">
      <alignment horizontal="right" vertical="center"/>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177" fontId="0" fillId="0" borderId="64"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177" fontId="0" fillId="0" borderId="89"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37"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38" xfId="3" applyFont="1" applyFill="1" applyBorder="1" applyAlignment="1" applyProtection="1">
      <alignment horizontal="center" vertical="center" wrapText="1"/>
    </xf>
    <xf numFmtId="0" fontId="9" fillId="2" borderId="35"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0" borderId="81"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4"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2"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1"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27" fillId="2" borderId="84"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0" fontId="15" fillId="2" borderId="38"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16" xfId="0" applyNumberFormat="1" applyFont="1" applyFill="1" applyBorder="1" applyAlignment="1" applyProtection="1">
      <alignment horizontal="center" vertical="center"/>
      <protection locked="0"/>
    </xf>
    <xf numFmtId="177" fontId="0" fillId="0" borderId="34" xfId="0" applyNumberFormat="1" applyFont="1" applyFill="1" applyBorder="1" applyAlignment="1" applyProtection="1">
      <alignment horizontal="center" vertical="center"/>
      <protection locked="0"/>
    </xf>
    <xf numFmtId="177" fontId="0" fillId="0" borderId="35"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121" xfId="3" applyFont="1" applyFill="1" applyBorder="1" applyAlignment="1" applyProtection="1">
      <alignment horizontal="center" vertical="center" wrapText="1"/>
    </xf>
    <xf numFmtId="0" fontId="0" fillId="0" borderId="78" xfId="1" applyFont="1" applyFill="1" applyBorder="1" applyAlignment="1" applyProtection="1">
      <alignment horizontal="left" vertical="top" wrapText="1"/>
      <protection locked="0"/>
    </xf>
    <xf numFmtId="0" fontId="3" fillId="0" borderId="44" xfId="1" applyFont="1" applyFill="1" applyBorder="1" applyAlignment="1" applyProtection="1">
      <alignment horizontal="left" vertical="top" wrapText="1"/>
      <protection locked="0"/>
    </xf>
    <xf numFmtId="0" fontId="3" fillId="0" borderId="45" xfId="1" applyFont="1" applyFill="1" applyBorder="1" applyAlignment="1" applyProtection="1">
      <alignment horizontal="left" vertical="top" wrapText="1"/>
      <protection locked="0"/>
    </xf>
    <xf numFmtId="0" fontId="0" fillId="4" borderId="32" xfId="0" applyFont="1" applyFill="1" applyBorder="1" applyAlignment="1">
      <alignment horizontal="center" vertical="center"/>
    </xf>
    <xf numFmtId="0" fontId="0" fillId="0" borderId="74"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87" xfId="0" applyNumberFormat="1" applyFont="1" applyFill="1" applyBorder="1" applyAlignment="1" applyProtection="1">
      <alignment horizontal="center" vertical="center"/>
      <protection locked="0"/>
    </xf>
    <xf numFmtId="0" fontId="0" fillId="0" borderId="34" xfId="0" applyFont="1" applyFill="1" applyBorder="1" applyAlignment="1" applyProtection="1">
      <alignment horizontal="left" vertical="top" wrapText="1"/>
      <protection locked="0"/>
    </xf>
    <xf numFmtId="0" fontId="0" fillId="0" borderId="3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6"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73"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1" xfId="0" applyNumberFormat="1"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wrapText="1"/>
      <protection locked="0"/>
    </xf>
    <xf numFmtId="0" fontId="0" fillId="0" borderId="35" xfId="0" applyFont="1" applyFill="1" applyBorder="1" applyAlignment="1" applyProtection="1">
      <alignment horizontal="center" vertical="center" wrapText="1"/>
      <protection locked="0"/>
    </xf>
    <xf numFmtId="0" fontId="0" fillId="0" borderId="60"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5" borderId="67" xfId="0" applyFont="1" applyFill="1" applyBorder="1" applyAlignment="1" applyProtection="1">
      <alignment vertical="center" wrapText="1"/>
      <protection locked="0"/>
    </xf>
    <xf numFmtId="0" fontId="3" fillId="5" borderId="35" xfId="0" applyFont="1" applyFill="1" applyBorder="1" applyAlignment="1" applyProtection="1">
      <alignment vertical="center" wrapText="1"/>
      <protection locked="0"/>
    </xf>
    <xf numFmtId="0" fontId="3" fillId="5" borderId="60"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4" xfId="0" applyFont="1" applyFill="1" applyBorder="1" applyAlignment="1" applyProtection="1">
      <alignment horizontal="left" vertical="center" wrapText="1"/>
      <protection locked="0"/>
    </xf>
    <xf numFmtId="0" fontId="3" fillId="5" borderId="35" xfId="0" applyFont="1" applyFill="1" applyBorder="1" applyAlignment="1" applyProtection="1">
      <alignment horizontal="left" vertical="center" wrapText="1"/>
      <protection locked="0"/>
    </xf>
    <xf numFmtId="0" fontId="3" fillId="5" borderId="36"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4" xfId="0" applyFont="1" applyFill="1" applyBorder="1" applyAlignment="1">
      <alignment horizontal="center" vertical="center" wrapText="1"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0" fontId="3" fillId="6" borderId="60"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3" fillId="0" borderId="108" xfId="0" applyFont="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14" xfId="0" applyNumberFormat="1" applyFont="1" applyFill="1" applyBorder="1" applyAlignment="1" applyProtection="1">
      <alignment horizontal="center" vertical="center" shrinkToFit="1"/>
      <protection locked="0"/>
    </xf>
    <xf numFmtId="0" fontId="3" fillId="2" borderId="113" xfId="0" applyFont="1" applyFill="1" applyBorder="1" applyAlignment="1">
      <alignment horizontal="center" vertical="center"/>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0" fillId="0" borderId="35" xfId="0" applyFont="1" applyBorder="1" applyAlignment="1">
      <alignment horizontal="center" vertical="center"/>
    </xf>
    <xf numFmtId="0" fontId="0" fillId="0" borderId="39"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17" fillId="6" borderId="43"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47" xfId="0" applyFont="1" applyBorder="1" applyAlignment="1">
      <alignment horizontal="center" vertical="center"/>
    </xf>
    <xf numFmtId="0" fontId="0" fillId="0" borderId="95" xfId="0" applyFont="1" applyBorder="1" applyAlignment="1">
      <alignment horizontal="center" vertical="center"/>
    </xf>
    <xf numFmtId="0" fontId="0" fillId="0" borderId="46" xfId="0" applyFont="1" applyFill="1" applyBorder="1" applyAlignment="1">
      <alignment horizontal="center" vertical="center"/>
    </xf>
    <xf numFmtId="0" fontId="0" fillId="0" borderId="48" xfId="0" applyFont="1" applyBorder="1" applyAlignment="1">
      <alignment horizontal="center" vertical="center"/>
    </xf>
    <xf numFmtId="0" fontId="0" fillId="5" borderId="35"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3"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4"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13"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0" xfId="0" applyFont="1" applyBorder="1" applyAlignment="1">
      <alignment horizontal="center" vertical="center" textRotation="255" wrapText="1"/>
    </xf>
    <xf numFmtId="0" fontId="0" fillId="0" borderId="41"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5" borderId="72"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6"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3" xfId="0" applyFont="1" applyFill="1" applyBorder="1" applyAlignment="1">
      <alignment vertical="center" wrapText="1"/>
    </xf>
    <xf numFmtId="0" fontId="0" fillId="5" borderId="18" xfId="0" applyFont="1" applyFill="1" applyBorder="1" applyAlignment="1">
      <alignment vertical="center" wrapText="1"/>
    </xf>
    <xf numFmtId="0" fontId="0" fillId="5" borderId="61" xfId="0" applyFont="1" applyFill="1" applyBorder="1" applyAlignment="1">
      <alignment vertical="center" wrapText="1"/>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3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0" fillId="5" borderId="67" xfId="0" applyFont="1" applyFill="1" applyBorder="1" applyAlignment="1">
      <alignment vertical="center"/>
    </xf>
    <xf numFmtId="0" fontId="0" fillId="5" borderId="35" xfId="0" applyFont="1" applyFill="1" applyBorder="1" applyAlignment="1">
      <alignment vertical="center"/>
    </xf>
    <xf numFmtId="0" fontId="0" fillId="5" borderId="65" xfId="0" applyFont="1" applyFill="1" applyBorder="1" applyAlignment="1">
      <alignment vertical="center"/>
    </xf>
    <xf numFmtId="0" fontId="0" fillId="5" borderId="87" xfId="0" applyFont="1" applyFill="1" applyBorder="1" applyAlignment="1">
      <alignment vertical="center"/>
    </xf>
    <xf numFmtId="0" fontId="0" fillId="5" borderId="34" xfId="0" applyFont="1" applyFill="1" applyBorder="1" applyAlignment="1" applyProtection="1">
      <alignment horizontal="center" vertical="center"/>
      <protection locked="0"/>
    </xf>
    <xf numFmtId="0" fontId="0" fillId="5" borderId="35" xfId="0" applyFont="1" applyFill="1" applyBorder="1" applyAlignment="1" applyProtection="1">
      <alignment horizontal="center" vertical="center"/>
      <protection locked="0"/>
    </xf>
    <xf numFmtId="0" fontId="0" fillId="5" borderId="3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00"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8" xfId="0" applyFont="1" applyFill="1" applyBorder="1" applyAlignment="1">
      <alignment vertical="center"/>
    </xf>
    <xf numFmtId="0" fontId="0" fillId="5" borderId="54" xfId="0" applyFont="1" applyFill="1" applyBorder="1" applyAlignment="1">
      <alignment vertical="center"/>
    </xf>
    <xf numFmtId="0" fontId="0" fillId="5" borderId="66"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3" xfId="0" applyFont="1" applyFill="1" applyBorder="1" applyAlignment="1">
      <alignment horizontal="left" vertical="center"/>
    </xf>
    <xf numFmtId="0" fontId="0" fillId="5" borderId="18" xfId="0" applyFont="1" applyFill="1" applyBorder="1" applyAlignment="1">
      <alignment horizontal="left" vertical="center"/>
    </xf>
    <xf numFmtId="0" fontId="0" fillId="5" borderId="61" xfId="0" applyFont="1" applyFill="1" applyBorder="1" applyAlignment="1">
      <alignment horizontal="left" vertical="center"/>
    </xf>
    <xf numFmtId="0" fontId="0" fillId="5" borderId="61"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13" xfId="0" applyFont="1" applyFill="1" applyBorder="1" applyAlignment="1">
      <alignment vertical="center"/>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center" vertical="center"/>
      <protection locked="0"/>
    </xf>
    <xf numFmtId="179" fontId="22" fillId="0" borderId="124" xfId="0" applyNumberFormat="1" applyFont="1" applyFill="1" applyBorder="1" applyAlignment="1" applyProtection="1">
      <alignment horizontal="center" vertical="center" wrapText="1"/>
      <protection locked="0"/>
    </xf>
    <xf numFmtId="49" fontId="20" fillId="0" borderId="124" xfId="0" applyNumberFormat="1" applyFont="1" applyFill="1" applyBorder="1" applyAlignment="1" applyProtection="1">
      <alignment horizontal="center" vertical="center" wrapText="1"/>
      <protection locked="0"/>
    </xf>
    <xf numFmtId="49" fontId="20" fillId="0" borderId="100" xfId="0" applyNumberFormat="1" applyFont="1" applyFill="1" applyBorder="1" applyAlignment="1" applyProtection="1">
      <alignment horizontal="center" vertical="center" wrapText="1"/>
      <protection locked="0"/>
    </xf>
    <xf numFmtId="49" fontId="20" fillId="0" borderId="73" xfId="0" applyNumberFormat="1" applyFont="1" applyFill="1" applyBorder="1" applyAlignment="1" applyProtection="1">
      <alignment horizontal="center" vertical="center" wrapText="1"/>
      <protection locked="0"/>
    </xf>
    <xf numFmtId="49" fontId="20" fillId="0" borderId="99" xfId="0" applyNumberFormat="1" applyFont="1" applyFill="1" applyBorder="1" applyAlignment="1" applyProtection="1">
      <alignment horizontal="center" vertical="center" wrapText="1"/>
      <protection locked="0"/>
    </xf>
    <xf numFmtId="179" fontId="22" fillId="0" borderId="126" xfId="0" applyNumberFormat="1" applyFont="1" applyFill="1" applyBorder="1" applyAlignment="1" applyProtection="1">
      <alignment horizontal="center" vertical="center" wrapText="1"/>
      <protection locked="0"/>
    </xf>
    <xf numFmtId="49" fontId="20" fillId="0" borderId="126" xfId="0" applyNumberFormat="1"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128" xfId="0" applyNumberFormat="1" applyFont="1" applyFill="1" applyBorder="1" applyAlignment="1" applyProtection="1">
      <alignment horizontal="center" vertical="center" wrapText="1"/>
      <protection locked="0"/>
    </xf>
    <xf numFmtId="179" fontId="22" fillId="0" borderId="130"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0" fillId="0" borderId="91"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17" fillId="3" borderId="43"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45"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3" fillId="3" borderId="118" xfId="0" applyFont="1" applyFill="1" applyBorder="1" applyAlignment="1">
      <alignment horizontal="center" vertical="center" wrapText="1"/>
    </xf>
    <xf numFmtId="0" fontId="0" fillId="3" borderId="119" xfId="0" applyFont="1" applyFill="1" applyBorder="1" applyAlignment="1">
      <alignment horizontal="center" vertical="center" wrapText="1"/>
    </xf>
    <xf numFmtId="0" fontId="0" fillId="3" borderId="120" xfId="0" applyFont="1" applyFill="1" applyBorder="1" applyAlignment="1">
      <alignment horizontal="center" vertical="center" wrapText="1"/>
    </xf>
    <xf numFmtId="0" fontId="13" fillId="2" borderId="39" xfId="0" applyFont="1" applyFill="1" applyBorder="1" applyAlignment="1">
      <alignment horizontal="center" vertical="center" textRotation="255" wrapText="1"/>
    </xf>
    <xf numFmtId="0" fontId="0" fillId="5" borderId="74" xfId="0" applyFont="1" applyFill="1" applyBorder="1" applyAlignment="1">
      <alignment horizontal="left" vertical="center"/>
    </xf>
    <xf numFmtId="0" fontId="0" fillId="5" borderId="65"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13" fillId="6" borderId="38" xfId="0" applyFont="1" applyFill="1" applyBorder="1" applyAlignment="1">
      <alignment horizontal="center" vertical="center" textRotation="255" wrapText="1"/>
    </xf>
    <xf numFmtId="0" fontId="0" fillId="6" borderId="3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67" xfId="0" applyFont="1" applyFill="1" applyBorder="1" applyAlignment="1">
      <alignment horizontal="left" vertical="center" wrapText="1"/>
    </xf>
    <xf numFmtId="0" fontId="0" fillId="5" borderId="35" xfId="0" applyFont="1" applyFill="1" applyBorder="1" applyAlignment="1">
      <alignment horizontal="left" vertical="center" wrapText="1"/>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0" fillId="6" borderId="9" xfId="0" applyFont="1" applyFill="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9" fillId="2" borderId="62" xfId="3" applyFont="1" applyFill="1" applyBorder="1" applyAlignment="1" applyProtection="1">
      <alignment horizontal="center" vertical="center" wrapText="1"/>
    </xf>
    <xf numFmtId="0" fontId="9" fillId="2" borderId="6" xfId="3" applyFont="1" applyFill="1" applyBorder="1" applyAlignment="1" applyProtection="1">
      <alignment horizontal="center" vertical="center" wrapText="1"/>
    </xf>
    <xf numFmtId="0" fontId="9" fillId="2" borderId="63" xfId="3" applyFont="1" applyFill="1" applyBorder="1" applyAlignment="1" applyProtection="1">
      <alignment horizontal="center" vertical="center" wrapText="1"/>
    </xf>
    <xf numFmtId="0" fontId="13" fillId="2" borderId="75"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9" fillId="0" borderId="78" xfId="0" applyFont="1" applyFill="1" applyBorder="1" applyAlignment="1" applyProtection="1">
      <alignment horizontal="center" vertical="center" wrapText="1"/>
      <protection locked="0"/>
    </xf>
    <xf numFmtId="0" fontId="19" fillId="0" borderId="44" xfId="0" applyFont="1" applyBorder="1" applyAlignment="1" applyProtection="1">
      <alignment horizontal="center" vertical="center" wrapText="1"/>
      <protection locked="0"/>
    </xf>
    <xf numFmtId="0" fontId="19" fillId="0" borderId="79" xfId="0" applyFont="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0" fontId="3" fillId="0" borderId="35" xfId="0" applyFont="1" applyBorder="1" applyAlignment="1">
      <alignment horizontal="center" vertical="center"/>
    </xf>
    <xf numFmtId="0" fontId="0" fillId="0" borderId="34" xfId="0" applyFont="1" applyFill="1" applyBorder="1" applyAlignment="1">
      <alignment horizontal="center" vertical="center"/>
    </xf>
    <xf numFmtId="0" fontId="3" fillId="0" borderId="36" xfId="0" applyFont="1" applyBorder="1" applyAlignment="1">
      <alignment horizontal="center" vertical="center"/>
    </xf>
    <xf numFmtId="0" fontId="0" fillId="0" borderId="66"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09"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4" xfId="0" applyFont="1" applyBorder="1" applyAlignment="1">
      <alignment horizontal="center" vertical="center"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56" xfId="0" applyFont="1" applyBorder="1" applyAlignment="1">
      <alignment horizontal="center" vertical="center"/>
    </xf>
    <xf numFmtId="0" fontId="0" fillId="0" borderId="7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112"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37"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6" borderId="0" xfId="0" applyFont="1" applyFill="1" applyBorder="1" applyAlignment="1">
      <alignment horizontal="center" vertical="center"/>
    </xf>
    <xf numFmtId="0" fontId="0" fillId="6" borderId="83"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57"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0" fontId="13" fillId="6" borderId="34"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57"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6" borderId="35"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34" xfId="0" applyFont="1" applyFill="1" applyBorder="1" applyAlignment="1">
      <alignment horizontal="center" vertical="center"/>
    </xf>
    <xf numFmtId="0" fontId="0" fillId="6" borderId="56" xfId="0" applyFont="1" applyFill="1" applyBorder="1" applyAlignment="1">
      <alignment horizontal="center" vertical="center"/>
    </xf>
    <xf numFmtId="0" fontId="29" fillId="6" borderId="38"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62" xfId="0" applyFont="1" applyFill="1" applyBorder="1" applyAlignment="1">
      <alignment horizontal="center" vertical="center" wrapText="1"/>
    </xf>
    <xf numFmtId="0" fontId="0" fillId="6" borderId="67" xfId="0" applyFont="1" applyFill="1" applyBorder="1" applyAlignment="1">
      <alignment horizontal="center" vertical="center"/>
    </xf>
    <xf numFmtId="0" fontId="0" fillId="6" borderId="60"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67"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protection locked="0"/>
    </xf>
    <xf numFmtId="0" fontId="0" fillId="5" borderId="36"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3"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3" xfId="0" applyFont="1" applyFill="1" applyBorder="1" applyAlignment="1" applyProtection="1">
      <alignment horizontal="center" vertical="center" shrinkToFit="1"/>
      <protection locked="0"/>
    </xf>
    <xf numFmtId="0" fontId="0" fillId="6" borderId="35" xfId="0" applyFont="1" applyFill="1" applyBorder="1" applyAlignment="1">
      <alignment horizontal="center" vertical="center" wrapText="1"/>
    </xf>
    <xf numFmtId="0" fontId="0" fillId="6" borderId="56" xfId="0" applyFont="1" applyFill="1" applyBorder="1" applyAlignment="1">
      <alignment horizontal="center" vertical="center" wrapText="1"/>
    </xf>
    <xf numFmtId="0" fontId="0" fillId="5" borderId="137"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protection locked="0"/>
    </xf>
    <xf numFmtId="0" fontId="0" fillId="5" borderId="138" xfId="0" applyFont="1" applyFill="1" applyBorder="1" applyAlignment="1" applyProtection="1">
      <alignment horizontal="left" vertical="center"/>
      <protection locked="0"/>
    </xf>
    <xf numFmtId="0" fontId="13" fillId="6" borderId="136"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0" fillId="6" borderId="139" xfId="0" applyFont="1" applyFill="1" applyBorder="1" applyAlignment="1">
      <alignment horizontal="center" vertical="center"/>
    </xf>
    <xf numFmtId="0" fontId="0" fillId="6" borderId="70" xfId="0" applyFont="1" applyFill="1" applyBorder="1" applyAlignment="1">
      <alignment horizontal="center" vertical="center"/>
    </xf>
    <xf numFmtId="0" fontId="0" fillId="6" borderId="140" xfId="0" applyFont="1" applyFill="1" applyBorder="1" applyAlignment="1">
      <alignment horizontal="center" vertical="center"/>
    </xf>
    <xf numFmtId="0" fontId="0" fillId="0" borderId="141" xfId="0" applyFont="1" applyBorder="1" applyAlignment="1">
      <alignment horizontal="center" vertical="center"/>
    </xf>
    <xf numFmtId="177" fontId="0" fillId="0" borderId="139" xfId="0" applyNumberFormat="1" applyFont="1" applyFill="1" applyBorder="1" applyAlignment="1" applyProtection="1">
      <alignment horizontal="center" vertical="center" shrinkToFit="1"/>
      <protection locked="0"/>
    </xf>
    <xf numFmtId="177" fontId="0" fillId="0" borderId="70" xfId="0" applyNumberFormat="1" applyFont="1" applyFill="1" applyBorder="1" applyAlignment="1" applyProtection="1">
      <alignment horizontal="center" vertical="center" shrinkToFit="1"/>
      <protection locked="0"/>
    </xf>
    <xf numFmtId="177" fontId="0" fillId="5" borderId="139" xfId="0" applyNumberFormat="1" applyFont="1" applyFill="1" applyBorder="1" applyAlignment="1" applyProtection="1">
      <alignment horizontal="center" vertical="center" shrinkToFit="1"/>
      <protection locked="0"/>
    </xf>
    <xf numFmtId="177" fontId="0" fillId="5" borderId="70" xfId="0" applyNumberFormat="1" applyFont="1" applyFill="1" applyBorder="1" applyAlignment="1" applyProtection="1">
      <alignment horizontal="center" vertical="center" shrinkToFit="1"/>
      <protection locked="0"/>
    </xf>
    <xf numFmtId="177" fontId="0" fillId="5" borderId="140" xfId="0" applyNumberFormat="1" applyFont="1" applyFill="1" applyBorder="1" applyAlignment="1" applyProtection="1">
      <alignment horizontal="center" vertical="center" shrinkToFit="1"/>
      <protection locked="0"/>
    </xf>
    <xf numFmtId="177" fontId="0" fillId="0" borderId="90" xfId="0" applyNumberFormat="1" applyFont="1" applyFill="1" applyBorder="1" applyAlignment="1" applyProtection="1">
      <alignment horizontal="center" vertical="center" shrinkToFit="1"/>
      <protection locked="0"/>
    </xf>
    <xf numFmtId="0" fontId="0" fillId="0" borderId="33" xfId="0" applyFont="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4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3623</xdr:colOff>
      <xdr:row>103</xdr:row>
      <xdr:rowOff>26090</xdr:rowOff>
    </xdr:from>
    <xdr:to>
      <xdr:col>29</xdr:col>
      <xdr:colOff>59490</xdr:colOff>
      <xdr:row>107</xdr:row>
      <xdr:rowOff>77379</xdr:rowOff>
    </xdr:to>
    <xdr:sp macro="" textlink="">
      <xdr:nvSpPr>
        <xdr:cNvPr id="2" name="テキスト ボックス 1"/>
        <xdr:cNvSpPr txBox="1"/>
      </xdr:nvSpPr>
      <xdr:spPr>
        <a:xfrm>
          <a:off x="4178058" y="37314394"/>
          <a:ext cx="1646128" cy="147589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mj-ea"/>
              <a:ea typeface="+mj-ea"/>
            </a:rPr>
            <a:t>新型コロナウイルス感染症対策推進室</a:t>
          </a:r>
          <a:endParaRPr kumimoji="1" lang="en-US" altLang="ja-JP" sz="1600">
            <a:latin typeface="+mj-ea"/>
            <a:ea typeface="+mj-ea"/>
          </a:endParaRPr>
        </a:p>
        <a:p>
          <a:pPr algn="ctr"/>
          <a:r>
            <a:rPr kumimoji="1" lang="ja-JP" altLang="en-US" sz="1600">
              <a:latin typeface="+mj-ea"/>
              <a:ea typeface="+mj-ea"/>
            </a:rPr>
            <a:t>７０９百万円</a:t>
          </a:r>
        </a:p>
      </xdr:txBody>
    </xdr:sp>
    <xdr:clientData/>
  </xdr:twoCellAnchor>
  <xdr:twoCellAnchor>
    <xdr:from>
      <xdr:col>21</xdr:col>
      <xdr:colOff>11908</xdr:colOff>
      <xdr:row>109</xdr:row>
      <xdr:rowOff>114300</xdr:rowOff>
    </xdr:from>
    <xdr:to>
      <xdr:col>29</xdr:col>
      <xdr:colOff>67775</xdr:colOff>
      <xdr:row>112</xdr:row>
      <xdr:rowOff>190133</xdr:rowOff>
    </xdr:to>
    <xdr:sp macro="" textlink="">
      <xdr:nvSpPr>
        <xdr:cNvPr id="4" name="テキスト ボックス 3"/>
        <xdr:cNvSpPr txBox="1"/>
      </xdr:nvSpPr>
      <xdr:spPr>
        <a:xfrm>
          <a:off x="4212433" y="90830400"/>
          <a:ext cx="1656067" cy="1133108"/>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mj-ea"/>
              <a:ea typeface="+mj-ea"/>
            </a:rPr>
            <a:t>A.</a:t>
          </a:r>
          <a:r>
            <a:rPr kumimoji="1" lang="ja-JP" altLang="en-US" sz="1600">
              <a:latin typeface="+mj-ea"/>
              <a:ea typeface="+mj-ea"/>
            </a:rPr>
            <a:t>民間事業者</a:t>
          </a:r>
          <a:endParaRPr kumimoji="1" lang="en-US" altLang="ja-JP" sz="1600">
            <a:latin typeface="+mj-ea"/>
            <a:ea typeface="+mj-ea"/>
          </a:endParaRPr>
        </a:p>
        <a:p>
          <a:pPr algn="ctr"/>
          <a:r>
            <a:rPr kumimoji="1" lang="ja-JP" altLang="en-US" sz="1600">
              <a:latin typeface="+mj-ea"/>
              <a:ea typeface="+mj-ea"/>
            </a:rPr>
            <a:t>５３４百万円</a:t>
          </a:r>
        </a:p>
      </xdr:txBody>
    </xdr:sp>
    <xdr:clientData/>
  </xdr:twoCellAnchor>
  <xdr:twoCellAnchor>
    <xdr:from>
      <xdr:col>25</xdr:col>
      <xdr:colOff>24848</xdr:colOff>
      <xdr:row>107</xdr:row>
      <xdr:rowOff>77379</xdr:rowOff>
    </xdr:from>
    <xdr:to>
      <xdr:col>25</xdr:col>
      <xdr:colOff>31557</xdr:colOff>
      <xdr:row>108</xdr:row>
      <xdr:rowOff>173935</xdr:rowOff>
    </xdr:to>
    <xdr:cxnSp macro="">
      <xdr:nvCxnSpPr>
        <xdr:cNvPr id="6" name="直線矢印コネクタ 5"/>
        <xdr:cNvCxnSpPr>
          <a:stCxn id="2" idx="2"/>
        </xdr:cNvCxnSpPr>
      </xdr:nvCxnSpPr>
      <xdr:spPr>
        <a:xfrm flipH="1">
          <a:off x="4994413" y="38790292"/>
          <a:ext cx="6709" cy="452708"/>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0</xdr:colOff>
      <xdr:row>108</xdr:row>
      <xdr:rowOff>149088</xdr:rowOff>
    </xdr:from>
    <xdr:to>
      <xdr:col>30</xdr:col>
      <xdr:colOff>82827</xdr:colOff>
      <xdr:row>109</xdr:row>
      <xdr:rowOff>74544</xdr:rowOff>
    </xdr:to>
    <xdr:sp macro="" textlink="">
      <xdr:nvSpPr>
        <xdr:cNvPr id="7" name="大かっこ 6"/>
        <xdr:cNvSpPr/>
      </xdr:nvSpPr>
      <xdr:spPr>
        <a:xfrm>
          <a:off x="3975652" y="39218153"/>
          <a:ext cx="2070653" cy="28160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一般競争入札（総合評価）</a:t>
          </a:r>
        </a:p>
      </xdr:txBody>
    </xdr:sp>
    <xdr:clientData/>
  </xdr:twoCellAnchor>
  <xdr:twoCellAnchor>
    <xdr:from>
      <xdr:col>20</xdr:col>
      <xdr:colOff>24848</xdr:colOff>
      <xdr:row>113</xdr:row>
      <xdr:rowOff>57978</xdr:rowOff>
    </xdr:from>
    <xdr:to>
      <xdr:col>30</xdr:col>
      <xdr:colOff>157370</xdr:colOff>
      <xdr:row>115</xdr:row>
      <xdr:rowOff>198783</xdr:rowOff>
    </xdr:to>
    <xdr:sp macro="" textlink="">
      <xdr:nvSpPr>
        <xdr:cNvPr id="9" name="大かっこ 8"/>
        <xdr:cNvSpPr/>
      </xdr:nvSpPr>
      <xdr:spPr>
        <a:xfrm>
          <a:off x="4000500" y="40907804"/>
          <a:ext cx="2120348" cy="85310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「新型コロナウイルス感染症対策普及啓発推進事業」に係る企画・運営等業務</a:t>
          </a:r>
        </a:p>
      </xdr:txBody>
    </xdr:sp>
    <xdr:clientData/>
  </xdr:twoCellAnchor>
  <xdr:twoCellAnchor>
    <xdr:from>
      <xdr:col>34</xdr:col>
      <xdr:colOff>41413</xdr:colOff>
      <xdr:row>109</xdr:row>
      <xdr:rowOff>124239</xdr:rowOff>
    </xdr:from>
    <xdr:to>
      <xdr:col>42</xdr:col>
      <xdr:colOff>97280</xdr:colOff>
      <xdr:row>112</xdr:row>
      <xdr:rowOff>200072</xdr:rowOff>
    </xdr:to>
    <xdr:sp macro="" textlink="">
      <xdr:nvSpPr>
        <xdr:cNvPr id="8" name="テキスト ボックス 7"/>
        <xdr:cNvSpPr txBox="1"/>
      </xdr:nvSpPr>
      <xdr:spPr>
        <a:xfrm>
          <a:off x="6800022" y="43889543"/>
          <a:ext cx="1646128" cy="114429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mj-ea"/>
              <a:ea typeface="+mj-ea"/>
            </a:rPr>
            <a:t>B.</a:t>
          </a:r>
          <a:r>
            <a:rPr kumimoji="1" lang="ja-JP" altLang="en-US" sz="1600">
              <a:latin typeface="+mj-ea"/>
              <a:ea typeface="+mj-ea"/>
            </a:rPr>
            <a:t>民間事業者</a:t>
          </a:r>
          <a:endParaRPr kumimoji="1" lang="en-US" altLang="ja-JP" sz="1600">
            <a:latin typeface="+mj-ea"/>
            <a:ea typeface="+mj-ea"/>
          </a:endParaRPr>
        </a:p>
        <a:p>
          <a:pPr algn="ctr"/>
          <a:r>
            <a:rPr kumimoji="1" lang="ja-JP" altLang="en-US" sz="1600">
              <a:latin typeface="+mj-ea"/>
              <a:ea typeface="+mj-ea"/>
            </a:rPr>
            <a:t>１７５百万円</a:t>
          </a:r>
        </a:p>
      </xdr:txBody>
    </xdr:sp>
    <xdr:clientData/>
  </xdr:twoCellAnchor>
  <xdr:twoCellAnchor>
    <xdr:from>
      <xdr:col>33</xdr:col>
      <xdr:colOff>99391</xdr:colOff>
      <xdr:row>108</xdr:row>
      <xdr:rowOff>140805</xdr:rowOff>
    </xdr:from>
    <xdr:to>
      <xdr:col>43</xdr:col>
      <xdr:colOff>182218</xdr:colOff>
      <xdr:row>109</xdr:row>
      <xdr:rowOff>66261</xdr:rowOff>
    </xdr:to>
    <xdr:sp macro="" textlink="">
      <xdr:nvSpPr>
        <xdr:cNvPr id="10" name="大かっこ 9"/>
        <xdr:cNvSpPr/>
      </xdr:nvSpPr>
      <xdr:spPr>
        <a:xfrm>
          <a:off x="6659217" y="43549957"/>
          <a:ext cx="2070653" cy="28160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一般競争入札（総合評価）</a:t>
          </a:r>
        </a:p>
      </xdr:txBody>
    </xdr:sp>
    <xdr:clientData/>
  </xdr:twoCellAnchor>
  <xdr:twoCellAnchor>
    <xdr:from>
      <xdr:col>33</xdr:col>
      <xdr:colOff>33130</xdr:colOff>
      <xdr:row>113</xdr:row>
      <xdr:rowOff>74544</xdr:rowOff>
    </xdr:from>
    <xdr:to>
      <xdr:col>43</xdr:col>
      <xdr:colOff>165652</xdr:colOff>
      <xdr:row>115</xdr:row>
      <xdr:rowOff>215349</xdr:rowOff>
    </xdr:to>
    <xdr:sp macro="" textlink="">
      <xdr:nvSpPr>
        <xdr:cNvPr id="14" name="大かっこ 13"/>
        <xdr:cNvSpPr/>
      </xdr:nvSpPr>
      <xdr:spPr>
        <a:xfrm>
          <a:off x="6592956" y="45264457"/>
          <a:ext cx="2120348" cy="85310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接触確認アプリ（</a:t>
          </a:r>
          <a:r>
            <a:rPr kumimoji="1" lang="en-US" altLang="ja-JP" sz="1100"/>
            <a:t>COCOA</a:t>
          </a:r>
          <a:r>
            <a:rPr kumimoji="1" lang="ja-JP" altLang="en-US" sz="1100"/>
            <a:t>）普及啓発に係る調査業務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40"/>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0"/>
      <c r="B2" s="50"/>
      <c r="C2" s="50"/>
      <c r="D2" s="50"/>
      <c r="E2" s="50"/>
      <c r="F2" s="50"/>
      <c r="G2" s="50"/>
      <c r="H2" s="50"/>
      <c r="I2" s="50"/>
      <c r="J2" s="50"/>
      <c r="K2" s="50"/>
      <c r="L2" s="50"/>
      <c r="M2" s="50"/>
      <c r="N2" s="50"/>
      <c r="O2" s="50"/>
      <c r="P2" s="50"/>
      <c r="Q2" s="50"/>
      <c r="R2" s="50"/>
      <c r="S2" s="50"/>
      <c r="T2" s="50"/>
      <c r="U2" s="50"/>
      <c r="V2" s="50"/>
      <c r="W2" s="50"/>
      <c r="X2" s="57" t="s">
        <v>0</v>
      </c>
      <c r="Y2" s="50"/>
      <c r="Z2" s="39"/>
      <c r="AA2" s="39"/>
      <c r="AB2" s="39"/>
      <c r="AC2" s="39"/>
      <c r="AD2" s="108">
        <v>2022</v>
      </c>
      <c r="AE2" s="108"/>
      <c r="AF2" s="108"/>
      <c r="AG2" s="108"/>
      <c r="AH2" s="108"/>
      <c r="AI2" s="58" t="s">
        <v>235</v>
      </c>
      <c r="AJ2" s="108" t="s">
        <v>550</v>
      </c>
      <c r="AK2" s="108"/>
      <c r="AL2" s="108"/>
      <c r="AM2" s="108"/>
      <c r="AN2" s="58" t="s">
        <v>235</v>
      </c>
      <c r="AO2" s="108">
        <v>21</v>
      </c>
      <c r="AP2" s="108"/>
      <c r="AQ2" s="108"/>
      <c r="AR2" s="59" t="s">
        <v>235</v>
      </c>
      <c r="AS2" s="109">
        <v>20</v>
      </c>
      <c r="AT2" s="109"/>
      <c r="AU2" s="109"/>
      <c r="AV2" s="58" t="str">
        <f>IF(AW2="","","-")</f>
        <v/>
      </c>
      <c r="AW2" s="110"/>
      <c r="AX2" s="110"/>
    </row>
    <row r="3" spans="1:50" ht="21" customHeight="1" thickBot="1" x14ac:dyDescent="0.2">
      <c r="A3" s="111" t="s">
        <v>542</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21" t="s">
        <v>57</v>
      </c>
      <c r="AJ3" s="113" t="s">
        <v>137</v>
      </c>
      <c r="AK3" s="113"/>
      <c r="AL3" s="113"/>
      <c r="AM3" s="113"/>
      <c r="AN3" s="113"/>
      <c r="AO3" s="113"/>
      <c r="AP3" s="113"/>
      <c r="AQ3" s="113"/>
      <c r="AR3" s="113"/>
      <c r="AS3" s="113"/>
      <c r="AT3" s="113"/>
      <c r="AU3" s="113"/>
      <c r="AV3" s="113"/>
      <c r="AW3" s="113"/>
      <c r="AX3" s="22" t="s">
        <v>58</v>
      </c>
    </row>
    <row r="4" spans="1:50" ht="24.75" customHeight="1" x14ac:dyDescent="0.15">
      <c r="A4" s="148" t="s">
        <v>22</v>
      </c>
      <c r="B4" s="149"/>
      <c r="C4" s="149"/>
      <c r="D4" s="149"/>
      <c r="E4" s="149"/>
      <c r="F4" s="149"/>
      <c r="G4" s="150" t="s">
        <v>551</v>
      </c>
      <c r="H4" s="151"/>
      <c r="I4" s="151"/>
      <c r="J4" s="151"/>
      <c r="K4" s="151"/>
      <c r="L4" s="151"/>
      <c r="M4" s="151"/>
      <c r="N4" s="151"/>
      <c r="O4" s="151"/>
      <c r="P4" s="151"/>
      <c r="Q4" s="151"/>
      <c r="R4" s="151"/>
      <c r="S4" s="151"/>
      <c r="T4" s="151"/>
      <c r="U4" s="151"/>
      <c r="V4" s="151"/>
      <c r="W4" s="151"/>
      <c r="X4" s="151"/>
      <c r="Y4" s="152" t="s">
        <v>1</v>
      </c>
      <c r="Z4" s="153"/>
      <c r="AA4" s="153"/>
      <c r="AB4" s="153"/>
      <c r="AC4" s="153"/>
      <c r="AD4" s="154"/>
      <c r="AE4" s="155" t="s">
        <v>552</v>
      </c>
      <c r="AF4" s="156"/>
      <c r="AG4" s="156"/>
      <c r="AH4" s="156"/>
      <c r="AI4" s="156"/>
      <c r="AJ4" s="156"/>
      <c r="AK4" s="156"/>
      <c r="AL4" s="156"/>
      <c r="AM4" s="156"/>
      <c r="AN4" s="156"/>
      <c r="AO4" s="156"/>
      <c r="AP4" s="157"/>
      <c r="AQ4" s="158" t="s">
        <v>2</v>
      </c>
      <c r="AR4" s="153"/>
      <c r="AS4" s="153"/>
      <c r="AT4" s="153"/>
      <c r="AU4" s="153"/>
      <c r="AV4" s="153"/>
      <c r="AW4" s="153"/>
      <c r="AX4" s="159"/>
    </row>
    <row r="5" spans="1:50" ht="30" customHeight="1" x14ac:dyDescent="0.15">
      <c r="A5" s="160" t="s">
        <v>60</v>
      </c>
      <c r="B5" s="161"/>
      <c r="C5" s="161"/>
      <c r="D5" s="161"/>
      <c r="E5" s="161"/>
      <c r="F5" s="162"/>
      <c r="G5" s="163" t="s">
        <v>334</v>
      </c>
      <c r="H5" s="164"/>
      <c r="I5" s="164"/>
      <c r="J5" s="164"/>
      <c r="K5" s="164"/>
      <c r="L5" s="164"/>
      <c r="M5" s="165" t="s">
        <v>59</v>
      </c>
      <c r="N5" s="166"/>
      <c r="O5" s="166"/>
      <c r="P5" s="166"/>
      <c r="Q5" s="166"/>
      <c r="R5" s="167"/>
      <c r="S5" s="168" t="s">
        <v>338</v>
      </c>
      <c r="T5" s="164"/>
      <c r="U5" s="164"/>
      <c r="V5" s="164"/>
      <c r="W5" s="164"/>
      <c r="X5" s="169"/>
      <c r="Y5" s="170" t="s">
        <v>3</v>
      </c>
      <c r="Z5" s="171"/>
      <c r="AA5" s="171"/>
      <c r="AB5" s="171"/>
      <c r="AC5" s="171"/>
      <c r="AD5" s="172"/>
      <c r="AE5" s="125" t="s">
        <v>554</v>
      </c>
      <c r="AF5" s="125"/>
      <c r="AG5" s="125"/>
      <c r="AH5" s="125"/>
      <c r="AI5" s="125"/>
      <c r="AJ5" s="125"/>
      <c r="AK5" s="125"/>
      <c r="AL5" s="125"/>
      <c r="AM5" s="125"/>
      <c r="AN5" s="125"/>
      <c r="AO5" s="125"/>
      <c r="AP5" s="126"/>
      <c r="AQ5" s="127" t="s">
        <v>553</v>
      </c>
      <c r="AR5" s="128"/>
      <c r="AS5" s="128"/>
      <c r="AT5" s="128"/>
      <c r="AU5" s="128"/>
      <c r="AV5" s="128"/>
      <c r="AW5" s="128"/>
      <c r="AX5" s="129"/>
    </row>
    <row r="6" spans="1:50" ht="39" customHeight="1" x14ac:dyDescent="0.15">
      <c r="A6" s="130" t="s">
        <v>4</v>
      </c>
      <c r="B6" s="131"/>
      <c r="C6" s="131"/>
      <c r="D6" s="131"/>
      <c r="E6" s="131"/>
      <c r="F6" s="131"/>
      <c r="G6" s="132" t="str">
        <f>入力規則等!F39</f>
        <v>一般会計</v>
      </c>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4"/>
    </row>
    <row r="7" spans="1:50" ht="49.5" customHeight="1" x14ac:dyDescent="0.15">
      <c r="A7" s="114" t="s">
        <v>19</v>
      </c>
      <c r="B7" s="115"/>
      <c r="C7" s="115"/>
      <c r="D7" s="115"/>
      <c r="E7" s="115"/>
      <c r="F7" s="116"/>
      <c r="G7" s="135" t="s">
        <v>556</v>
      </c>
      <c r="H7" s="136"/>
      <c r="I7" s="136"/>
      <c r="J7" s="136"/>
      <c r="K7" s="136"/>
      <c r="L7" s="136"/>
      <c r="M7" s="136"/>
      <c r="N7" s="136"/>
      <c r="O7" s="136"/>
      <c r="P7" s="136"/>
      <c r="Q7" s="136"/>
      <c r="R7" s="136"/>
      <c r="S7" s="136"/>
      <c r="T7" s="136"/>
      <c r="U7" s="136"/>
      <c r="V7" s="136"/>
      <c r="W7" s="136"/>
      <c r="X7" s="137"/>
      <c r="Y7" s="138" t="s">
        <v>230</v>
      </c>
      <c r="Z7" s="139"/>
      <c r="AA7" s="139"/>
      <c r="AB7" s="139"/>
      <c r="AC7" s="139"/>
      <c r="AD7" s="140"/>
      <c r="AE7" s="190" t="s">
        <v>557</v>
      </c>
      <c r="AF7" s="191"/>
      <c r="AG7" s="191"/>
      <c r="AH7" s="191"/>
      <c r="AI7" s="191"/>
      <c r="AJ7" s="191"/>
      <c r="AK7" s="191"/>
      <c r="AL7" s="191"/>
      <c r="AM7" s="191"/>
      <c r="AN7" s="191"/>
      <c r="AO7" s="191"/>
      <c r="AP7" s="191"/>
      <c r="AQ7" s="191"/>
      <c r="AR7" s="191"/>
      <c r="AS7" s="191"/>
      <c r="AT7" s="191"/>
      <c r="AU7" s="191"/>
      <c r="AV7" s="191"/>
      <c r="AW7" s="191"/>
      <c r="AX7" s="192"/>
    </row>
    <row r="8" spans="1:50" ht="53.25" customHeight="1" x14ac:dyDescent="0.15">
      <c r="A8" s="114" t="s">
        <v>172</v>
      </c>
      <c r="B8" s="115"/>
      <c r="C8" s="115"/>
      <c r="D8" s="115"/>
      <c r="E8" s="115"/>
      <c r="F8" s="116"/>
      <c r="G8" s="117" t="str">
        <f>入力規則等!A27</f>
        <v>-</v>
      </c>
      <c r="H8" s="118"/>
      <c r="I8" s="118"/>
      <c r="J8" s="118"/>
      <c r="K8" s="118"/>
      <c r="L8" s="118"/>
      <c r="M8" s="118"/>
      <c r="N8" s="118"/>
      <c r="O8" s="118"/>
      <c r="P8" s="118"/>
      <c r="Q8" s="118"/>
      <c r="R8" s="118"/>
      <c r="S8" s="118"/>
      <c r="T8" s="118"/>
      <c r="U8" s="118"/>
      <c r="V8" s="118"/>
      <c r="W8" s="118"/>
      <c r="X8" s="119"/>
      <c r="Y8" s="120" t="s">
        <v>173</v>
      </c>
      <c r="Z8" s="121"/>
      <c r="AA8" s="121"/>
      <c r="AB8" s="121"/>
      <c r="AC8" s="121"/>
      <c r="AD8" s="122"/>
      <c r="AE8" s="123" t="str">
        <f>入力規則等!K13</f>
        <v>その他の事項経費</v>
      </c>
      <c r="AF8" s="118"/>
      <c r="AG8" s="118"/>
      <c r="AH8" s="118"/>
      <c r="AI8" s="118"/>
      <c r="AJ8" s="118"/>
      <c r="AK8" s="118"/>
      <c r="AL8" s="118"/>
      <c r="AM8" s="118"/>
      <c r="AN8" s="118"/>
      <c r="AO8" s="118"/>
      <c r="AP8" s="118"/>
      <c r="AQ8" s="118"/>
      <c r="AR8" s="118"/>
      <c r="AS8" s="118"/>
      <c r="AT8" s="118"/>
      <c r="AU8" s="118"/>
      <c r="AV8" s="118"/>
      <c r="AW8" s="118"/>
      <c r="AX8" s="124"/>
    </row>
    <row r="9" spans="1:50" ht="58.5" customHeight="1" x14ac:dyDescent="0.15">
      <c r="A9" s="173" t="s">
        <v>20</v>
      </c>
      <c r="B9" s="174"/>
      <c r="C9" s="174"/>
      <c r="D9" s="174"/>
      <c r="E9" s="174"/>
      <c r="F9" s="174"/>
      <c r="G9" s="175" t="s">
        <v>558</v>
      </c>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7"/>
    </row>
    <row r="10" spans="1:50" ht="80.25" customHeight="1" x14ac:dyDescent="0.15">
      <c r="A10" s="205" t="s">
        <v>26</v>
      </c>
      <c r="B10" s="206"/>
      <c r="C10" s="206"/>
      <c r="D10" s="206"/>
      <c r="E10" s="206"/>
      <c r="F10" s="206"/>
      <c r="G10" s="207" t="s">
        <v>582</v>
      </c>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9"/>
    </row>
    <row r="11" spans="1:50" ht="42" customHeight="1" x14ac:dyDescent="0.15">
      <c r="A11" s="205" t="s">
        <v>5</v>
      </c>
      <c r="B11" s="206"/>
      <c r="C11" s="206"/>
      <c r="D11" s="206"/>
      <c r="E11" s="206"/>
      <c r="F11" s="210"/>
      <c r="G11" s="211" t="str">
        <f>入力規則等!P10</f>
        <v>委託・請負</v>
      </c>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3"/>
    </row>
    <row r="12" spans="1:50" ht="21" customHeight="1" x14ac:dyDescent="0.15">
      <c r="A12" s="214" t="s">
        <v>21</v>
      </c>
      <c r="B12" s="215"/>
      <c r="C12" s="215"/>
      <c r="D12" s="215"/>
      <c r="E12" s="215"/>
      <c r="F12" s="216"/>
      <c r="G12" s="221"/>
      <c r="H12" s="222"/>
      <c r="I12" s="222"/>
      <c r="J12" s="222"/>
      <c r="K12" s="222"/>
      <c r="L12" s="222"/>
      <c r="M12" s="222"/>
      <c r="N12" s="222"/>
      <c r="O12" s="222"/>
      <c r="P12" s="196" t="s">
        <v>367</v>
      </c>
      <c r="Q12" s="197"/>
      <c r="R12" s="197"/>
      <c r="S12" s="197"/>
      <c r="T12" s="197"/>
      <c r="U12" s="197"/>
      <c r="V12" s="223"/>
      <c r="W12" s="196" t="s">
        <v>519</v>
      </c>
      <c r="X12" s="197"/>
      <c r="Y12" s="197"/>
      <c r="Z12" s="197"/>
      <c r="AA12" s="197"/>
      <c r="AB12" s="197"/>
      <c r="AC12" s="223"/>
      <c r="AD12" s="196" t="s">
        <v>521</v>
      </c>
      <c r="AE12" s="197"/>
      <c r="AF12" s="197"/>
      <c r="AG12" s="197"/>
      <c r="AH12" s="197"/>
      <c r="AI12" s="197"/>
      <c r="AJ12" s="223"/>
      <c r="AK12" s="196" t="s">
        <v>533</v>
      </c>
      <c r="AL12" s="197"/>
      <c r="AM12" s="197"/>
      <c r="AN12" s="197"/>
      <c r="AO12" s="197"/>
      <c r="AP12" s="197"/>
      <c r="AQ12" s="223"/>
      <c r="AR12" s="196" t="s">
        <v>534</v>
      </c>
      <c r="AS12" s="197"/>
      <c r="AT12" s="197"/>
      <c r="AU12" s="197"/>
      <c r="AV12" s="197"/>
      <c r="AW12" s="197"/>
      <c r="AX12" s="198"/>
    </row>
    <row r="13" spans="1:50" ht="21" customHeight="1" x14ac:dyDescent="0.15">
      <c r="A13" s="217"/>
      <c r="B13" s="218"/>
      <c r="C13" s="218"/>
      <c r="D13" s="218"/>
      <c r="E13" s="218"/>
      <c r="F13" s="219"/>
      <c r="G13" s="180" t="s">
        <v>6</v>
      </c>
      <c r="H13" s="181"/>
      <c r="I13" s="199" t="s">
        <v>7</v>
      </c>
      <c r="J13" s="200"/>
      <c r="K13" s="200"/>
      <c r="L13" s="200"/>
      <c r="M13" s="200"/>
      <c r="N13" s="200"/>
      <c r="O13" s="201"/>
      <c r="P13" s="144" t="s">
        <v>560</v>
      </c>
      <c r="Q13" s="145"/>
      <c r="R13" s="145"/>
      <c r="S13" s="145"/>
      <c r="T13" s="145"/>
      <c r="U13" s="145"/>
      <c r="V13" s="146"/>
      <c r="W13" s="144">
        <v>0</v>
      </c>
      <c r="X13" s="145"/>
      <c r="Y13" s="145"/>
      <c r="Z13" s="145"/>
      <c r="AA13" s="145"/>
      <c r="AB13" s="145"/>
      <c r="AC13" s="146"/>
      <c r="AD13" s="144">
        <v>0</v>
      </c>
      <c r="AE13" s="145"/>
      <c r="AF13" s="145"/>
      <c r="AG13" s="145"/>
      <c r="AH13" s="145"/>
      <c r="AI13" s="145"/>
      <c r="AJ13" s="146"/>
      <c r="AK13" s="144">
        <v>0</v>
      </c>
      <c r="AL13" s="145"/>
      <c r="AM13" s="145"/>
      <c r="AN13" s="145"/>
      <c r="AO13" s="145"/>
      <c r="AP13" s="145"/>
      <c r="AQ13" s="146"/>
      <c r="AR13" s="202">
        <v>0</v>
      </c>
      <c r="AS13" s="203"/>
      <c r="AT13" s="203"/>
      <c r="AU13" s="203"/>
      <c r="AV13" s="203"/>
      <c r="AW13" s="203"/>
      <c r="AX13" s="204"/>
    </row>
    <row r="14" spans="1:50" ht="21" customHeight="1" x14ac:dyDescent="0.15">
      <c r="A14" s="217"/>
      <c r="B14" s="218"/>
      <c r="C14" s="218"/>
      <c r="D14" s="218"/>
      <c r="E14" s="218"/>
      <c r="F14" s="219"/>
      <c r="G14" s="182"/>
      <c r="H14" s="183"/>
      <c r="I14" s="141" t="s">
        <v>8</v>
      </c>
      <c r="J14" s="142"/>
      <c r="K14" s="142"/>
      <c r="L14" s="142"/>
      <c r="M14" s="142"/>
      <c r="N14" s="142"/>
      <c r="O14" s="143"/>
      <c r="P14" s="144" t="s">
        <v>560</v>
      </c>
      <c r="Q14" s="145"/>
      <c r="R14" s="145"/>
      <c r="S14" s="145"/>
      <c r="T14" s="145"/>
      <c r="U14" s="145"/>
      <c r="V14" s="146"/>
      <c r="W14" s="144">
        <v>1219</v>
      </c>
      <c r="X14" s="145"/>
      <c r="Y14" s="145"/>
      <c r="Z14" s="145"/>
      <c r="AA14" s="145"/>
      <c r="AB14" s="145"/>
      <c r="AC14" s="146"/>
      <c r="AD14" s="144">
        <v>540</v>
      </c>
      <c r="AE14" s="145"/>
      <c r="AF14" s="145"/>
      <c r="AG14" s="145"/>
      <c r="AH14" s="145"/>
      <c r="AI14" s="145"/>
      <c r="AJ14" s="146"/>
      <c r="AK14" s="144" t="s">
        <v>560</v>
      </c>
      <c r="AL14" s="145"/>
      <c r="AM14" s="145"/>
      <c r="AN14" s="145"/>
      <c r="AO14" s="145"/>
      <c r="AP14" s="145"/>
      <c r="AQ14" s="146"/>
      <c r="AR14" s="186"/>
      <c r="AS14" s="186"/>
      <c r="AT14" s="186"/>
      <c r="AU14" s="186"/>
      <c r="AV14" s="186"/>
      <c r="AW14" s="186"/>
      <c r="AX14" s="187"/>
    </row>
    <row r="15" spans="1:50" ht="21" customHeight="1" x14ac:dyDescent="0.15">
      <c r="A15" s="217"/>
      <c r="B15" s="218"/>
      <c r="C15" s="218"/>
      <c r="D15" s="218"/>
      <c r="E15" s="218"/>
      <c r="F15" s="219"/>
      <c r="G15" s="182"/>
      <c r="H15" s="183"/>
      <c r="I15" s="141" t="s">
        <v>46</v>
      </c>
      <c r="J15" s="188"/>
      <c r="K15" s="188"/>
      <c r="L15" s="188"/>
      <c r="M15" s="188"/>
      <c r="N15" s="188"/>
      <c r="O15" s="189"/>
      <c r="P15" s="144" t="s">
        <v>560</v>
      </c>
      <c r="Q15" s="145"/>
      <c r="R15" s="145"/>
      <c r="S15" s="145"/>
      <c r="T15" s="145"/>
      <c r="U15" s="145"/>
      <c r="V15" s="146"/>
      <c r="W15" s="144" t="s">
        <v>559</v>
      </c>
      <c r="X15" s="145"/>
      <c r="Y15" s="145"/>
      <c r="Z15" s="145"/>
      <c r="AA15" s="145"/>
      <c r="AB15" s="145"/>
      <c r="AC15" s="146"/>
      <c r="AD15" s="144">
        <v>735</v>
      </c>
      <c r="AE15" s="145"/>
      <c r="AF15" s="145"/>
      <c r="AG15" s="145"/>
      <c r="AH15" s="145"/>
      <c r="AI15" s="145"/>
      <c r="AJ15" s="146"/>
      <c r="AK15" s="144">
        <v>533</v>
      </c>
      <c r="AL15" s="145"/>
      <c r="AM15" s="145"/>
      <c r="AN15" s="145"/>
      <c r="AO15" s="145"/>
      <c r="AP15" s="145"/>
      <c r="AQ15" s="146"/>
      <c r="AR15" s="144" t="s">
        <v>624</v>
      </c>
      <c r="AS15" s="145"/>
      <c r="AT15" s="145"/>
      <c r="AU15" s="145"/>
      <c r="AV15" s="145"/>
      <c r="AW15" s="145"/>
      <c r="AX15" s="147"/>
    </row>
    <row r="16" spans="1:50" ht="21" customHeight="1" x14ac:dyDescent="0.15">
      <c r="A16" s="217"/>
      <c r="B16" s="218"/>
      <c r="C16" s="218"/>
      <c r="D16" s="218"/>
      <c r="E16" s="218"/>
      <c r="F16" s="219"/>
      <c r="G16" s="182"/>
      <c r="H16" s="183"/>
      <c r="I16" s="141" t="s">
        <v>47</v>
      </c>
      <c r="J16" s="188"/>
      <c r="K16" s="188"/>
      <c r="L16" s="188"/>
      <c r="M16" s="188"/>
      <c r="N16" s="188"/>
      <c r="O16" s="189"/>
      <c r="P16" s="144" t="s">
        <v>560</v>
      </c>
      <c r="Q16" s="145"/>
      <c r="R16" s="145"/>
      <c r="S16" s="145"/>
      <c r="T16" s="145"/>
      <c r="U16" s="145"/>
      <c r="V16" s="146"/>
      <c r="W16" s="144">
        <v>-735</v>
      </c>
      <c r="X16" s="145"/>
      <c r="Y16" s="145"/>
      <c r="Z16" s="145"/>
      <c r="AA16" s="145"/>
      <c r="AB16" s="145"/>
      <c r="AC16" s="146"/>
      <c r="AD16" s="144">
        <v>-533</v>
      </c>
      <c r="AE16" s="145"/>
      <c r="AF16" s="145"/>
      <c r="AG16" s="145"/>
      <c r="AH16" s="145"/>
      <c r="AI16" s="145"/>
      <c r="AJ16" s="146"/>
      <c r="AK16" s="144" t="s">
        <v>560</v>
      </c>
      <c r="AL16" s="145"/>
      <c r="AM16" s="145"/>
      <c r="AN16" s="145"/>
      <c r="AO16" s="145"/>
      <c r="AP16" s="145"/>
      <c r="AQ16" s="146"/>
      <c r="AR16" s="193"/>
      <c r="AS16" s="194"/>
      <c r="AT16" s="194"/>
      <c r="AU16" s="194"/>
      <c r="AV16" s="194"/>
      <c r="AW16" s="194"/>
      <c r="AX16" s="195"/>
    </row>
    <row r="17" spans="1:50" ht="24.75" customHeight="1" x14ac:dyDescent="0.15">
      <c r="A17" s="217"/>
      <c r="B17" s="218"/>
      <c r="C17" s="218"/>
      <c r="D17" s="218"/>
      <c r="E17" s="218"/>
      <c r="F17" s="219"/>
      <c r="G17" s="182"/>
      <c r="H17" s="183"/>
      <c r="I17" s="141" t="s">
        <v>45</v>
      </c>
      <c r="J17" s="142"/>
      <c r="K17" s="142"/>
      <c r="L17" s="142"/>
      <c r="M17" s="142"/>
      <c r="N17" s="142"/>
      <c r="O17" s="143"/>
      <c r="P17" s="144" t="s">
        <v>560</v>
      </c>
      <c r="Q17" s="145"/>
      <c r="R17" s="145"/>
      <c r="S17" s="145"/>
      <c r="T17" s="145"/>
      <c r="U17" s="145"/>
      <c r="V17" s="146"/>
      <c r="W17" s="144" t="s">
        <v>559</v>
      </c>
      <c r="X17" s="145"/>
      <c r="Y17" s="145"/>
      <c r="Z17" s="145"/>
      <c r="AA17" s="145"/>
      <c r="AB17" s="145"/>
      <c r="AC17" s="146"/>
      <c r="AD17" s="144" t="s">
        <v>559</v>
      </c>
      <c r="AE17" s="145"/>
      <c r="AF17" s="145"/>
      <c r="AG17" s="145"/>
      <c r="AH17" s="145"/>
      <c r="AI17" s="145"/>
      <c r="AJ17" s="146"/>
      <c r="AK17" s="144" t="s">
        <v>560</v>
      </c>
      <c r="AL17" s="145"/>
      <c r="AM17" s="145"/>
      <c r="AN17" s="145"/>
      <c r="AO17" s="145"/>
      <c r="AP17" s="145"/>
      <c r="AQ17" s="146"/>
      <c r="AR17" s="178"/>
      <c r="AS17" s="178"/>
      <c r="AT17" s="178"/>
      <c r="AU17" s="178"/>
      <c r="AV17" s="178"/>
      <c r="AW17" s="178"/>
      <c r="AX17" s="179"/>
    </row>
    <row r="18" spans="1:50" ht="24.75" customHeight="1" x14ac:dyDescent="0.15">
      <c r="A18" s="217"/>
      <c r="B18" s="218"/>
      <c r="C18" s="218"/>
      <c r="D18" s="218"/>
      <c r="E18" s="218"/>
      <c r="F18" s="219"/>
      <c r="G18" s="184"/>
      <c r="H18" s="185"/>
      <c r="I18" s="228" t="s">
        <v>17</v>
      </c>
      <c r="J18" s="229"/>
      <c r="K18" s="229"/>
      <c r="L18" s="229"/>
      <c r="M18" s="229"/>
      <c r="N18" s="229"/>
      <c r="O18" s="230"/>
      <c r="P18" s="231">
        <f>SUM(P13:V17)</f>
        <v>0</v>
      </c>
      <c r="Q18" s="232"/>
      <c r="R18" s="232"/>
      <c r="S18" s="232"/>
      <c r="T18" s="232"/>
      <c r="U18" s="232"/>
      <c r="V18" s="233"/>
      <c r="W18" s="231">
        <f>SUM(W13:AC17)</f>
        <v>484</v>
      </c>
      <c r="X18" s="232"/>
      <c r="Y18" s="232"/>
      <c r="Z18" s="232"/>
      <c r="AA18" s="232"/>
      <c r="AB18" s="232"/>
      <c r="AC18" s="233"/>
      <c r="AD18" s="231">
        <f>SUM(AD13:AJ17)</f>
        <v>742</v>
      </c>
      <c r="AE18" s="232"/>
      <c r="AF18" s="232"/>
      <c r="AG18" s="232"/>
      <c r="AH18" s="232"/>
      <c r="AI18" s="232"/>
      <c r="AJ18" s="233"/>
      <c r="AK18" s="231">
        <f>SUM(AK13:AQ17)</f>
        <v>533</v>
      </c>
      <c r="AL18" s="232"/>
      <c r="AM18" s="232"/>
      <c r="AN18" s="232"/>
      <c r="AO18" s="232"/>
      <c r="AP18" s="232"/>
      <c r="AQ18" s="233"/>
      <c r="AR18" s="231">
        <f>SUM(AR13:AX17)</f>
        <v>0</v>
      </c>
      <c r="AS18" s="232"/>
      <c r="AT18" s="232"/>
      <c r="AU18" s="232"/>
      <c r="AV18" s="232"/>
      <c r="AW18" s="232"/>
      <c r="AX18" s="234"/>
    </row>
    <row r="19" spans="1:50" ht="24.75" customHeight="1" x14ac:dyDescent="0.15">
      <c r="A19" s="217"/>
      <c r="B19" s="218"/>
      <c r="C19" s="218"/>
      <c r="D19" s="218"/>
      <c r="E19" s="218"/>
      <c r="F19" s="219"/>
      <c r="G19" s="224" t="s">
        <v>9</v>
      </c>
      <c r="H19" s="225"/>
      <c r="I19" s="225"/>
      <c r="J19" s="225"/>
      <c r="K19" s="225"/>
      <c r="L19" s="225"/>
      <c r="M19" s="225"/>
      <c r="N19" s="225"/>
      <c r="O19" s="225"/>
      <c r="P19" s="144" t="s">
        <v>624</v>
      </c>
      <c r="Q19" s="145"/>
      <c r="R19" s="145"/>
      <c r="S19" s="145"/>
      <c r="T19" s="145"/>
      <c r="U19" s="145"/>
      <c r="V19" s="146"/>
      <c r="W19" s="144">
        <v>412</v>
      </c>
      <c r="X19" s="145"/>
      <c r="Y19" s="145"/>
      <c r="Z19" s="145"/>
      <c r="AA19" s="145"/>
      <c r="AB19" s="145"/>
      <c r="AC19" s="146"/>
      <c r="AD19" s="144">
        <v>709</v>
      </c>
      <c r="AE19" s="145"/>
      <c r="AF19" s="145"/>
      <c r="AG19" s="145"/>
      <c r="AH19" s="145"/>
      <c r="AI19" s="145"/>
      <c r="AJ19" s="146"/>
      <c r="AK19" s="226"/>
      <c r="AL19" s="226"/>
      <c r="AM19" s="226"/>
      <c r="AN19" s="226"/>
      <c r="AO19" s="226"/>
      <c r="AP19" s="226"/>
      <c r="AQ19" s="226"/>
      <c r="AR19" s="226"/>
      <c r="AS19" s="226"/>
      <c r="AT19" s="226"/>
      <c r="AU19" s="226"/>
      <c r="AV19" s="226"/>
      <c r="AW19" s="226"/>
      <c r="AX19" s="227"/>
    </row>
    <row r="20" spans="1:50" ht="24.75" customHeight="1" x14ac:dyDescent="0.15">
      <c r="A20" s="217"/>
      <c r="B20" s="218"/>
      <c r="C20" s="218"/>
      <c r="D20" s="218"/>
      <c r="E20" s="218"/>
      <c r="F20" s="219"/>
      <c r="G20" s="224" t="s">
        <v>10</v>
      </c>
      <c r="H20" s="225"/>
      <c r="I20" s="225"/>
      <c r="J20" s="225"/>
      <c r="K20" s="225"/>
      <c r="L20" s="225"/>
      <c r="M20" s="225"/>
      <c r="N20" s="225"/>
      <c r="O20" s="225"/>
      <c r="P20" s="237" t="str">
        <f>IF(P18=0, "-", SUM(P19)/P18)</f>
        <v>-</v>
      </c>
      <c r="Q20" s="237"/>
      <c r="R20" s="237"/>
      <c r="S20" s="237"/>
      <c r="T20" s="237"/>
      <c r="U20" s="237"/>
      <c r="V20" s="237"/>
      <c r="W20" s="237">
        <f>IF(W18=0, "-", SUM(W19)/W18)</f>
        <v>0.85123966942148765</v>
      </c>
      <c r="X20" s="237"/>
      <c r="Y20" s="237"/>
      <c r="Z20" s="237"/>
      <c r="AA20" s="237"/>
      <c r="AB20" s="237"/>
      <c r="AC20" s="237"/>
      <c r="AD20" s="237">
        <f>IF(AD18=0, "-", SUM(AD19)/AD18)</f>
        <v>0.95552560646900264</v>
      </c>
      <c r="AE20" s="237"/>
      <c r="AF20" s="237"/>
      <c r="AG20" s="237"/>
      <c r="AH20" s="237"/>
      <c r="AI20" s="237"/>
      <c r="AJ20" s="237"/>
      <c r="AK20" s="226"/>
      <c r="AL20" s="226"/>
      <c r="AM20" s="226"/>
      <c r="AN20" s="226"/>
      <c r="AO20" s="226"/>
      <c r="AP20" s="226"/>
      <c r="AQ20" s="238"/>
      <c r="AR20" s="238"/>
      <c r="AS20" s="238"/>
      <c r="AT20" s="238"/>
      <c r="AU20" s="226"/>
      <c r="AV20" s="226"/>
      <c r="AW20" s="226"/>
      <c r="AX20" s="227"/>
    </row>
    <row r="21" spans="1:50" ht="25.5" customHeight="1" x14ac:dyDescent="0.15">
      <c r="A21" s="173"/>
      <c r="B21" s="174"/>
      <c r="C21" s="174"/>
      <c r="D21" s="174"/>
      <c r="E21" s="174"/>
      <c r="F21" s="220"/>
      <c r="G21" s="235" t="s">
        <v>206</v>
      </c>
      <c r="H21" s="236"/>
      <c r="I21" s="236"/>
      <c r="J21" s="236"/>
      <c r="K21" s="236"/>
      <c r="L21" s="236"/>
      <c r="M21" s="236"/>
      <c r="N21" s="236"/>
      <c r="O21" s="236"/>
      <c r="P21" s="237" t="e">
        <f>IF(P19=0, "-", SUM(P19)/SUM(P13,P14))</f>
        <v>#DIV/0!</v>
      </c>
      <c r="Q21" s="237"/>
      <c r="R21" s="237"/>
      <c r="S21" s="237"/>
      <c r="T21" s="237"/>
      <c r="U21" s="237"/>
      <c r="V21" s="237"/>
      <c r="W21" s="237">
        <f>IF(W19=0, "-", SUM(W19)/SUM(W13,W14))</f>
        <v>0.33798195242001638</v>
      </c>
      <c r="X21" s="237"/>
      <c r="Y21" s="237"/>
      <c r="Z21" s="237"/>
      <c r="AA21" s="237"/>
      <c r="AB21" s="237"/>
      <c r="AC21" s="237"/>
      <c r="AD21" s="237">
        <f>IF(AD19=0, "-", SUM(AD19)/SUM(AD13,AD14))</f>
        <v>1.3129629629629629</v>
      </c>
      <c r="AE21" s="237"/>
      <c r="AF21" s="237"/>
      <c r="AG21" s="237"/>
      <c r="AH21" s="237"/>
      <c r="AI21" s="237"/>
      <c r="AJ21" s="237"/>
      <c r="AK21" s="226"/>
      <c r="AL21" s="226"/>
      <c r="AM21" s="226"/>
      <c r="AN21" s="226"/>
      <c r="AO21" s="226"/>
      <c r="AP21" s="226"/>
      <c r="AQ21" s="238"/>
      <c r="AR21" s="238"/>
      <c r="AS21" s="238"/>
      <c r="AT21" s="238"/>
      <c r="AU21" s="226"/>
      <c r="AV21" s="226"/>
      <c r="AW21" s="226"/>
      <c r="AX21" s="227"/>
    </row>
    <row r="22" spans="1:50" ht="18.75" customHeight="1" x14ac:dyDescent="0.15">
      <c r="A22" s="239" t="s">
        <v>537</v>
      </c>
      <c r="B22" s="240"/>
      <c r="C22" s="240"/>
      <c r="D22" s="240"/>
      <c r="E22" s="240"/>
      <c r="F22" s="241"/>
      <c r="G22" s="245" t="s">
        <v>201</v>
      </c>
      <c r="H22" s="246"/>
      <c r="I22" s="246"/>
      <c r="J22" s="246"/>
      <c r="K22" s="246"/>
      <c r="L22" s="246"/>
      <c r="M22" s="246"/>
      <c r="N22" s="246"/>
      <c r="O22" s="247"/>
      <c r="P22" s="248" t="s">
        <v>535</v>
      </c>
      <c r="Q22" s="246"/>
      <c r="R22" s="246"/>
      <c r="S22" s="246"/>
      <c r="T22" s="246"/>
      <c r="U22" s="246"/>
      <c r="V22" s="247"/>
      <c r="W22" s="248" t="s">
        <v>536</v>
      </c>
      <c r="X22" s="246"/>
      <c r="Y22" s="246"/>
      <c r="Z22" s="246"/>
      <c r="AA22" s="246"/>
      <c r="AB22" s="246"/>
      <c r="AC22" s="247"/>
      <c r="AD22" s="248" t="s">
        <v>200</v>
      </c>
      <c r="AE22" s="246"/>
      <c r="AF22" s="246"/>
      <c r="AG22" s="246"/>
      <c r="AH22" s="246"/>
      <c r="AI22" s="246"/>
      <c r="AJ22" s="246"/>
      <c r="AK22" s="246"/>
      <c r="AL22" s="246"/>
      <c r="AM22" s="246"/>
      <c r="AN22" s="246"/>
      <c r="AO22" s="246"/>
      <c r="AP22" s="246"/>
      <c r="AQ22" s="246"/>
      <c r="AR22" s="246"/>
      <c r="AS22" s="246"/>
      <c r="AT22" s="246"/>
      <c r="AU22" s="246"/>
      <c r="AV22" s="246"/>
      <c r="AW22" s="246"/>
      <c r="AX22" s="261"/>
    </row>
    <row r="23" spans="1:50" ht="25.5" customHeight="1" x14ac:dyDescent="0.15">
      <c r="A23" s="242"/>
      <c r="B23" s="243"/>
      <c r="C23" s="243"/>
      <c r="D23" s="243"/>
      <c r="E23" s="243"/>
      <c r="F23" s="244"/>
      <c r="G23" s="262"/>
      <c r="H23" s="263"/>
      <c r="I23" s="263"/>
      <c r="J23" s="263"/>
      <c r="K23" s="263"/>
      <c r="L23" s="263"/>
      <c r="M23" s="263"/>
      <c r="N23" s="263"/>
      <c r="O23" s="264"/>
      <c r="P23" s="202" t="s">
        <v>586</v>
      </c>
      <c r="Q23" s="203"/>
      <c r="R23" s="203"/>
      <c r="S23" s="203"/>
      <c r="T23" s="203"/>
      <c r="U23" s="203"/>
      <c r="V23" s="265"/>
      <c r="W23" s="202" t="s">
        <v>235</v>
      </c>
      <c r="X23" s="203"/>
      <c r="Y23" s="203"/>
      <c r="Z23" s="203"/>
      <c r="AA23" s="203"/>
      <c r="AB23" s="203"/>
      <c r="AC23" s="265"/>
      <c r="AD23" s="266"/>
      <c r="AE23" s="267"/>
      <c r="AF23" s="267"/>
      <c r="AG23" s="267"/>
      <c r="AH23" s="267"/>
      <c r="AI23" s="267"/>
      <c r="AJ23" s="267"/>
      <c r="AK23" s="267"/>
      <c r="AL23" s="267"/>
      <c r="AM23" s="267"/>
      <c r="AN23" s="267"/>
      <c r="AO23" s="267"/>
      <c r="AP23" s="267"/>
      <c r="AQ23" s="267"/>
      <c r="AR23" s="267"/>
      <c r="AS23" s="267"/>
      <c r="AT23" s="267"/>
      <c r="AU23" s="267"/>
      <c r="AV23" s="267"/>
      <c r="AW23" s="267"/>
      <c r="AX23" s="268"/>
    </row>
    <row r="24" spans="1:50" ht="25.5" customHeight="1" x14ac:dyDescent="0.15">
      <c r="A24" s="242"/>
      <c r="B24" s="243"/>
      <c r="C24" s="243"/>
      <c r="D24" s="243"/>
      <c r="E24" s="243"/>
      <c r="F24" s="244"/>
      <c r="G24" s="272"/>
      <c r="H24" s="273"/>
      <c r="I24" s="273"/>
      <c r="J24" s="273"/>
      <c r="K24" s="273"/>
      <c r="L24" s="273"/>
      <c r="M24" s="273"/>
      <c r="N24" s="273"/>
      <c r="O24" s="274"/>
      <c r="P24" s="144" t="s">
        <v>586</v>
      </c>
      <c r="Q24" s="145"/>
      <c r="R24" s="145"/>
      <c r="S24" s="145"/>
      <c r="T24" s="145"/>
      <c r="U24" s="145"/>
      <c r="V24" s="146"/>
      <c r="W24" s="144" t="s">
        <v>235</v>
      </c>
      <c r="X24" s="145"/>
      <c r="Y24" s="145"/>
      <c r="Z24" s="145"/>
      <c r="AA24" s="145"/>
      <c r="AB24" s="145"/>
      <c r="AC24" s="146"/>
      <c r="AD24" s="269"/>
      <c r="AE24" s="270"/>
      <c r="AF24" s="270"/>
      <c r="AG24" s="270"/>
      <c r="AH24" s="270"/>
      <c r="AI24" s="270"/>
      <c r="AJ24" s="270"/>
      <c r="AK24" s="270"/>
      <c r="AL24" s="270"/>
      <c r="AM24" s="270"/>
      <c r="AN24" s="270"/>
      <c r="AO24" s="270"/>
      <c r="AP24" s="270"/>
      <c r="AQ24" s="270"/>
      <c r="AR24" s="270"/>
      <c r="AS24" s="270"/>
      <c r="AT24" s="270"/>
      <c r="AU24" s="270"/>
      <c r="AV24" s="270"/>
      <c r="AW24" s="270"/>
      <c r="AX24" s="271"/>
    </row>
    <row r="25" spans="1:50" ht="25.5" customHeight="1" x14ac:dyDescent="0.15">
      <c r="A25" s="242"/>
      <c r="B25" s="243"/>
      <c r="C25" s="243"/>
      <c r="D25" s="243"/>
      <c r="E25" s="243"/>
      <c r="F25" s="244"/>
      <c r="G25" s="272"/>
      <c r="H25" s="273"/>
      <c r="I25" s="273"/>
      <c r="J25" s="273"/>
      <c r="K25" s="273"/>
      <c r="L25" s="273"/>
      <c r="M25" s="273"/>
      <c r="N25" s="273"/>
      <c r="O25" s="274"/>
      <c r="P25" s="144" t="s">
        <v>586</v>
      </c>
      <c r="Q25" s="145"/>
      <c r="R25" s="145"/>
      <c r="S25" s="145"/>
      <c r="T25" s="145"/>
      <c r="U25" s="145"/>
      <c r="V25" s="146"/>
      <c r="W25" s="144" t="s">
        <v>235</v>
      </c>
      <c r="X25" s="145"/>
      <c r="Y25" s="145"/>
      <c r="Z25" s="145"/>
      <c r="AA25" s="145"/>
      <c r="AB25" s="145"/>
      <c r="AC25" s="146"/>
      <c r="AD25" s="269"/>
      <c r="AE25" s="270"/>
      <c r="AF25" s="270"/>
      <c r="AG25" s="270"/>
      <c r="AH25" s="270"/>
      <c r="AI25" s="270"/>
      <c r="AJ25" s="270"/>
      <c r="AK25" s="270"/>
      <c r="AL25" s="270"/>
      <c r="AM25" s="270"/>
      <c r="AN25" s="270"/>
      <c r="AO25" s="270"/>
      <c r="AP25" s="270"/>
      <c r="AQ25" s="270"/>
      <c r="AR25" s="270"/>
      <c r="AS25" s="270"/>
      <c r="AT25" s="270"/>
      <c r="AU25" s="270"/>
      <c r="AV25" s="270"/>
      <c r="AW25" s="270"/>
      <c r="AX25" s="271"/>
    </row>
    <row r="26" spans="1:50" ht="25.5" customHeight="1" x14ac:dyDescent="0.15">
      <c r="A26" s="242"/>
      <c r="B26" s="243"/>
      <c r="C26" s="243"/>
      <c r="D26" s="243"/>
      <c r="E26" s="243"/>
      <c r="F26" s="244"/>
      <c r="G26" s="272"/>
      <c r="H26" s="273"/>
      <c r="I26" s="273"/>
      <c r="J26" s="273"/>
      <c r="K26" s="273"/>
      <c r="L26" s="273"/>
      <c r="M26" s="273"/>
      <c r="N26" s="273"/>
      <c r="O26" s="274"/>
      <c r="P26" s="144" t="s">
        <v>586</v>
      </c>
      <c r="Q26" s="145"/>
      <c r="R26" s="145"/>
      <c r="S26" s="145"/>
      <c r="T26" s="145"/>
      <c r="U26" s="145"/>
      <c r="V26" s="146"/>
      <c r="W26" s="144" t="s">
        <v>235</v>
      </c>
      <c r="X26" s="145"/>
      <c r="Y26" s="145"/>
      <c r="Z26" s="145"/>
      <c r="AA26" s="145"/>
      <c r="AB26" s="145"/>
      <c r="AC26" s="146"/>
      <c r="AD26" s="269"/>
      <c r="AE26" s="270"/>
      <c r="AF26" s="270"/>
      <c r="AG26" s="270"/>
      <c r="AH26" s="270"/>
      <c r="AI26" s="270"/>
      <c r="AJ26" s="270"/>
      <c r="AK26" s="270"/>
      <c r="AL26" s="270"/>
      <c r="AM26" s="270"/>
      <c r="AN26" s="270"/>
      <c r="AO26" s="270"/>
      <c r="AP26" s="270"/>
      <c r="AQ26" s="270"/>
      <c r="AR26" s="270"/>
      <c r="AS26" s="270"/>
      <c r="AT26" s="270"/>
      <c r="AU26" s="270"/>
      <c r="AV26" s="270"/>
      <c r="AW26" s="270"/>
      <c r="AX26" s="271"/>
    </row>
    <row r="27" spans="1:50" ht="25.5" customHeight="1" x14ac:dyDescent="0.15">
      <c r="A27" s="242"/>
      <c r="B27" s="243"/>
      <c r="C27" s="243"/>
      <c r="D27" s="243"/>
      <c r="E27" s="243"/>
      <c r="F27" s="244"/>
      <c r="G27" s="272"/>
      <c r="H27" s="273"/>
      <c r="I27" s="273"/>
      <c r="J27" s="273"/>
      <c r="K27" s="273"/>
      <c r="L27" s="273"/>
      <c r="M27" s="273"/>
      <c r="N27" s="273"/>
      <c r="O27" s="274"/>
      <c r="P27" s="144" t="s">
        <v>586</v>
      </c>
      <c r="Q27" s="145"/>
      <c r="R27" s="145"/>
      <c r="S27" s="145"/>
      <c r="T27" s="145"/>
      <c r="U27" s="145"/>
      <c r="V27" s="146"/>
      <c r="W27" s="144" t="s">
        <v>235</v>
      </c>
      <c r="X27" s="145"/>
      <c r="Y27" s="145"/>
      <c r="Z27" s="145"/>
      <c r="AA27" s="145"/>
      <c r="AB27" s="145"/>
      <c r="AC27" s="146"/>
      <c r="AD27" s="269"/>
      <c r="AE27" s="270"/>
      <c r="AF27" s="270"/>
      <c r="AG27" s="270"/>
      <c r="AH27" s="270"/>
      <c r="AI27" s="270"/>
      <c r="AJ27" s="270"/>
      <c r="AK27" s="270"/>
      <c r="AL27" s="270"/>
      <c r="AM27" s="270"/>
      <c r="AN27" s="270"/>
      <c r="AO27" s="270"/>
      <c r="AP27" s="270"/>
      <c r="AQ27" s="270"/>
      <c r="AR27" s="270"/>
      <c r="AS27" s="270"/>
      <c r="AT27" s="270"/>
      <c r="AU27" s="270"/>
      <c r="AV27" s="270"/>
      <c r="AW27" s="270"/>
      <c r="AX27" s="271"/>
    </row>
    <row r="28" spans="1:50" ht="25.5" customHeight="1" x14ac:dyDescent="0.15">
      <c r="A28" s="242"/>
      <c r="B28" s="243"/>
      <c r="C28" s="243"/>
      <c r="D28" s="243"/>
      <c r="E28" s="243"/>
      <c r="F28" s="244"/>
      <c r="G28" s="275"/>
      <c r="H28" s="276"/>
      <c r="I28" s="276"/>
      <c r="J28" s="276"/>
      <c r="K28" s="276"/>
      <c r="L28" s="276"/>
      <c r="M28" s="276"/>
      <c r="N28" s="276"/>
      <c r="O28" s="277"/>
      <c r="P28" s="278" t="s">
        <v>586</v>
      </c>
      <c r="Q28" s="279"/>
      <c r="R28" s="279"/>
      <c r="S28" s="279"/>
      <c r="T28" s="279"/>
      <c r="U28" s="279"/>
      <c r="V28" s="280"/>
      <c r="W28" s="278" t="s">
        <v>235</v>
      </c>
      <c r="X28" s="279"/>
      <c r="Y28" s="279"/>
      <c r="Z28" s="279"/>
      <c r="AA28" s="279"/>
      <c r="AB28" s="279"/>
      <c r="AC28" s="280"/>
      <c r="AD28" s="269"/>
      <c r="AE28" s="270"/>
      <c r="AF28" s="270"/>
      <c r="AG28" s="270"/>
      <c r="AH28" s="270"/>
      <c r="AI28" s="270"/>
      <c r="AJ28" s="270"/>
      <c r="AK28" s="270"/>
      <c r="AL28" s="270"/>
      <c r="AM28" s="270"/>
      <c r="AN28" s="270"/>
      <c r="AO28" s="270"/>
      <c r="AP28" s="270"/>
      <c r="AQ28" s="270"/>
      <c r="AR28" s="270"/>
      <c r="AS28" s="270"/>
      <c r="AT28" s="270"/>
      <c r="AU28" s="270"/>
      <c r="AV28" s="270"/>
      <c r="AW28" s="270"/>
      <c r="AX28" s="271"/>
    </row>
    <row r="29" spans="1:50" ht="25.5" customHeight="1" thickBot="1" x14ac:dyDescent="0.2">
      <c r="A29" s="242"/>
      <c r="B29" s="243"/>
      <c r="C29" s="243"/>
      <c r="D29" s="243"/>
      <c r="E29" s="243"/>
      <c r="F29" s="244"/>
      <c r="G29" s="97" t="s">
        <v>17</v>
      </c>
      <c r="H29" s="98"/>
      <c r="I29" s="98"/>
      <c r="J29" s="98"/>
      <c r="K29" s="98"/>
      <c r="L29" s="98"/>
      <c r="M29" s="98"/>
      <c r="N29" s="98"/>
      <c r="O29" s="99"/>
      <c r="P29" s="249">
        <f>AK13</f>
        <v>0</v>
      </c>
      <c r="Q29" s="250"/>
      <c r="R29" s="250"/>
      <c r="S29" s="250"/>
      <c r="T29" s="250"/>
      <c r="U29" s="250"/>
      <c r="V29" s="251"/>
      <c r="W29" s="252">
        <f>AR13</f>
        <v>0</v>
      </c>
      <c r="X29" s="253"/>
      <c r="Y29" s="253"/>
      <c r="Z29" s="253"/>
      <c r="AA29" s="253"/>
      <c r="AB29" s="253"/>
      <c r="AC29" s="254"/>
      <c r="AD29" s="270"/>
      <c r="AE29" s="270"/>
      <c r="AF29" s="270"/>
      <c r="AG29" s="270"/>
      <c r="AH29" s="270"/>
      <c r="AI29" s="270"/>
      <c r="AJ29" s="270"/>
      <c r="AK29" s="270"/>
      <c r="AL29" s="270"/>
      <c r="AM29" s="270"/>
      <c r="AN29" s="270"/>
      <c r="AO29" s="270"/>
      <c r="AP29" s="270"/>
      <c r="AQ29" s="270"/>
      <c r="AR29" s="270"/>
      <c r="AS29" s="270"/>
      <c r="AT29" s="270"/>
      <c r="AU29" s="270"/>
      <c r="AV29" s="270"/>
      <c r="AW29" s="270"/>
      <c r="AX29" s="271"/>
    </row>
    <row r="30" spans="1:50" ht="47.25" customHeight="1" x14ac:dyDescent="0.15">
      <c r="A30" s="255" t="s">
        <v>527</v>
      </c>
      <c r="B30" s="256"/>
      <c r="C30" s="256"/>
      <c r="D30" s="256"/>
      <c r="E30" s="256"/>
      <c r="F30" s="257"/>
      <c r="G30" s="258" t="s">
        <v>596</v>
      </c>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60"/>
    </row>
    <row r="31" spans="1:50" ht="31.5" customHeight="1" x14ac:dyDescent="0.15">
      <c r="A31" s="340" t="s">
        <v>528</v>
      </c>
      <c r="B31" s="341"/>
      <c r="C31" s="341"/>
      <c r="D31" s="341"/>
      <c r="E31" s="341"/>
      <c r="F31" s="342"/>
      <c r="G31" s="325" t="s">
        <v>523</v>
      </c>
      <c r="H31" s="326"/>
      <c r="I31" s="326"/>
      <c r="J31" s="326"/>
      <c r="K31" s="326"/>
      <c r="L31" s="326"/>
      <c r="M31" s="326"/>
      <c r="N31" s="326"/>
      <c r="O31" s="326"/>
      <c r="P31" s="327" t="s">
        <v>522</v>
      </c>
      <c r="Q31" s="326"/>
      <c r="R31" s="326"/>
      <c r="S31" s="326"/>
      <c r="T31" s="326"/>
      <c r="U31" s="326"/>
      <c r="V31" s="326"/>
      <c r="W31" s="326"/>
      <c r="X31" s="328"/>
      <c r="Y31" s="329"/>
      <c r="Z31" s="330"/>
      <c r="AA31" s="331"/>
      <c r="AB31" s="334" t="s">
        <v>11</v>
      </c>
      <c r="AC31" s="334"/>
      <c r="AD31" s="334"/>
      <c r="AE31" s="307" t="s">
        <v>367</v>
      </c>
      <c r="AF31" s="308"/>
      <c r="AG31" s="308"/>
      <c r="AH31" s="309"/>
      <c r="AI31" s="307" t="s">
        <v>519</v>
      </c>
      <c r="AJ31" s="308"/>
      <c r="AK31" s="308"/>
      <c r="AL31" s="309"/>
      <c r="AM31" s="307" t="s">
        <v>335</v>
      </c>
      <c r="AN31" s="308"/>
      <c r="AO31" s="308"/>
      <c r="AP31" s="309"/>
      <c r="AQ31" s="310" t="s">
        <v>366</v>
      </c>
      <c r="AR31" s="311"/>
      <c r="AS31" s="311"/>
      <c r="AT31" s="312"/>
      <c r="AU31" s="310" t="s">
        <v>538</v>
      </c>
      <c r="AV31" s="311"/>
      <c r="AW31" s="311"/>
      <c r="AX31" s="313"/>
    </row>
    <row r="32" spans="1:50" ht="45" customHeight="1" x14ac:dyDescent="0.15">
      <c r="A32" s="340"/>
      <c r="B32" s="341"/>
      <c r="C32" s="341"/>
      <c r="D32" s="341"/>
      <c r="E32" s="341"/>
      <c r="F32" s="342"/>
      <c r="G32" s="292" t="s">
        <v>592</v>
      </c>
      <c r="H32" s="293"/>
      <c r="I32" s="293"/>
      <c r="J32" s="293"/>
      <c r="K32" s="293"/>
      <c r="L32" s="293"/>
      <c r="M32" s="293"/>
      <c r="N32" s="293"/>
      <c r="O32" s="293"/>
      <c r="P32" s="296" t="s">
        <v>591</v>
      </c>
      <c r="Q32" s="297"/>
      <c r="R32" s="297"/>
      <c r="S32" s="297"/>
      <c r="T32" s="297"/>
      <c r="U32" s="297"/>
      <c r="V32" s="297"/>
      <c r="W32" s="297"/>
      <c r="X32" s="298"/>
      <c r="Y32" s="302" t="s">
        <v>50</v>
      </c>
      <c r="Z32" s="303"/>
      <c r="AA32" s="304"/>
      <c r="AB32" s="305" t="s">
        <v>604</v>
      </c>
      <c r="AC32" s="306"/>
      <c r="AD32" s="306"/>
      <c r="AE32" s="285" t="s">
        <v>608</v>
      </c>
      <c r="AF32" s="324"/>
      <c r="AG32" s="324"/>
      <c r="AH32" s="324"/>
      <c r="AI32" s="324">
        <v>1300</v>
      </c>
      <c r="AJ32" s="324"/>
      <c r="AK32" s="324"/>
      <c r="AL32" s="324"/>
      <c r="AM32" s="324">
        <v>2900</v>
      </c>
      <c r="AN32" s="324"/>
      <c r="AO32" s="324"/>
      <c r="AP32" s="324"/>
      <c r="AQ32" s="285" t="s">
        <v>608</v>
      </c>
      <c r="AR32" s="324"/>
      <c r="AS32" s="324"/>
      <c r="AT32" s="324"/>
      <c r="AU32" s="286" t="s">
        <v>608</v>
      </c>
      <c r="AV32" s="335"/>
      <c r="AW32" s="335"/>
      <c r="AX32" s="336"/>
    </row>
    <row r="33" spans="1:60" ht="45" customHeight="1" x14ac:dyDescent="0.15">
      <c r="A33" s="343"/>
      <c r="B33" s="344"/>
      <c r="C33" s="344"/>
      <c r="D33" s="344"/>
      <c r="E33" s="344"/>
      <c r="F33" s="345"/>
      <c r="G33" s="294"/>
      <c r="H33" s="295"/>
      <c r="I33" s="295"/>
      <c r="J33" s="295"/>
      <c r="K33" s="295"/>
      <c r="L33" s="295"/>
      <c r="M33" s="295"/>
      <c r="N33" s="295"/>
      <c r="O33" s="295"/>
      <c r="P33" s="299"/>
      <c r="Q33" s="300"/>
      <c r="R33" s="300"/>
      <c r="S33" s="300"/>
      <c r="T33" s="300"/>
      <c r="U33" s="300"/>
      <c r="V33" s="300"/>
      <c r="W33" s="300"/>
      <c r="X33" s="301"/>
      <c r="Y33" s="337" t="s">
        <v>51</v>
      </c>
      <c r="Z33" s="338"/>
      <c r="AA33" s="339"/>
      <c r="AB33" s="305" t="s">
        <v>604</v>
      </c>
      <c r="AC33" s="306"/>
      <c r="AD33" s="306"/>
      <c r="AE33" s="285" t="s">
        <v>608</v>
      </c>
      <c r="AF33" s="324"/>
      <c r="AG33" s="324"/>
      <c r="AH33" s="324"/>
      <c r="AI33" s="324">
        <v>300</v>
      </c>
      <c r="AJ33" s="324"/>
      <c r="AK33" s="324"/>
      <c r="AL33" s="324"/>
      <c r="AM33" s="324">
        <v>360</v>
      </c>
      <c r="AN33" s="324"/>
      <c r="AO33" s="324"/>
      <c r="AP33" s="324"/>
      <c r="AQ33" s="324">
        <v>360</v>
      </c>
      <c r="AR33" s="324"/>
      <c r="AS33" s="324"/>
      <c r="AT33" s="324"/>
      <c r="AU33" s="286" t="s">
        <v>608</v>
      </c>
      <c r="AV33" s="335"/>
      <c r="AW33" s="335"/>
      <c r="AX33" s="336"/>
    </row>
    <row r="34" spans="1:60" ht="23.25" customHeight="1" x14ac:dyDescent="0.15">
      <c r="A34" s="346" t="s">
        <v>529</v>
      </c>
      <c r="B34" s="347"/>
      <c r="C34" s="347"/>
      <c r="D34" s="347"/>
      <c r="E34" s="347"/>
      <c r="F34" s="348"/>
      <c r="G34" s="197" t="s">
        <v>530</v>
      </c>
      <c r="H34" s="197"/>
      <c r="I34" s="197"/>
      <c r="J34" s="197"/>
      <c r="K34" s="197"/>
      <c r="L34" s="197"/>
      <c r="M34" s="197"/>
      <c r="N34" s="197"/>
      <c r="O34" s="197"/>
      <c r="P34" s="197"/>
      <c r="Q34" s="197"/>
      <c r="R34" s="197"/>
      <c r="S34" s="197"/>
      <c r="T34" s="197"/>
      <c r="U34" s="197"/>
      <c r="V34" s="197"/>
      <c r="W34" s="197"/>
      <c r="X34" s="223"/>
      <c r="Y34" s="354"/>
      <c r="Z34" s="355"/>
      <c r="AA34" s="356"/>
      <c r="AB34" s="196" t="s">
        <v>11</v>
      </c>
      <c r="AC34" s="197"/>
      <c r="AD34" s="223"/>
      <c r="AE34" s="196" t="s">
        <v>367</v>
      </c>
      <c r="AF34" s="197"/>
      <c r="AG34" s="197"/>
      <c r="AH34" s="223"/>
      <c r="AI34" s="196" t="s">
        <v>519</v>
      </c>
      <c r="AJ34" s="197"/>
      <c r="AK34" s="197"/>
      <c r="AL34" s="223"/>
      <c r="AM34" s="196" t="s">
        <v>335</v>
      </c>
      <c r="AN34" s="197"/>
      <c r="AO34" s="197"/>
      <c r="AP34" s="223"/>
      <c r="AQ34" s="315" t="s">
        <v>539</v>
      </c>
      <c r="AR34" s="316"/>
      <c r="AS34" s="316"/>
      <c r="AT34" s="316"/>
      <c r="AU34" s="316"/>
      <c r="AV34" s="316"/>
      <c r="AW34" s="316"/>
      <c r="AX34" s="317"/>
    </row>
    <row r="35" spans="1:60" ht="23.25" customHeight="1" x14ac:dyDescent="0.15">
      <c r="A35" s="349"/>
      <c r="B35" s="350"/>
      <c r="C35" s="350"/>
      <c r="D35" s="350"/>
      <c r="E35" s="350"/>
      <c r="F35" s="351"/>
      <c r="G35" s="281" t="s">
        <v>583</v>
      </c>
      <c r="H35" s="282"/>
      <c r="I35" s="282"/>
      <c r="J35" s="282"/>
      <c r="K35" s="282"/>
      <c r="L35" s="282"/>
      <c r="M35" s="282"/>
      <c r="N35" s="282"/>
      <c r="O35" s="282"/>
      <c r="P35" s="282"/>
      <c r="Q35" s="282"/>
      <c r="R35" s="282"/>
      <c r="S35" s="282"/>
      <c r="T35" s="282"/>
      <c r="U35" s="282"/>
      <c r="V35" s="282"/>
      <c r="W35" s="282"/>
      <c r="X35" s="282"/>
      <c r="Y35" s="318" t="s">
        <v>529</v>
      </c>
      <c r="Z35" s="319"/>
      <c r="AA35" s="320"/>
      <c r="AB35" s="321" t="s">
        <v>606</v>
      </c>
      <c r="AC35" s="322"/>
      <c r="AD35" s="323"/>
      <c r="AE35" s="285" t="s">
        <v>608</v>
      </c>
      <c r="AF35" s="285"/>
      <c r="AG35" s="285"/>
      <c r="AH35" s="285"/>
      <c r="AI35" s="285">
        <v>127</v>
      </c>
      <c r="AJ35" s="285"/>
      <c r="AK35" s="285"/>
      <c r="AL35" s="285"/>
      <c r="AM35" s="285">
        <v>146</v>
      </c>
      <c r="AN35" s="285"/>
      <c r="AO35" s="285"/>
      <c r="AP35" s="285"/>
      <c r="AQ35" s="286">
        <v>146</v>
      </c>
      <c r="AR35" s="287"/>
      <c r="AS35" s="287"/>
      <c r="AT35" s="287"/>
      <c r="AU35" s="287"/>
      <c r="AV35" s="287"/>
      <c r="AW35" s="287"/>
      <c r="AX35" s="288"/>
    </row>
    <row r="36" spans="1:60" ht="46.5" customHeight="1" x14ac:dyDescent="0.15">
      <c r="A36" s="352"/>
      <c r="B36" s="139"/>
      <c r="C36" s="139"/>
      <c r="D36" s="139"/>
      <c r="E36" s="139"/>
      <c r="F36" s="353"/>
      <c r="G36" s="283"/>
      <c r="H36" s="284"/>
      <c r="I36" s="284"/>
      <c r="J36" s="284"/>
      <c r="K36" s="284"/>
      <c r="L36" s="284"/>
      <c r="M36" s="284"/>
      <c r="N36" s="284"/>
      <c r="O36" s="284"/>
      <c r="P36" s="284"/>
      <c r="Q36" s="284"/>
      <c r="R36" s="284"/>
      <c r="S36" s="284"/>
      <c r="T36" s="284"/>
      <c r="U36" s="284"/>
      <c r="V36" s="284"/>
      <c r="W36" s="284"/>
      <c r="X36" s="284"/>
      <c r="Y36" s="289" t="s">
        <v>531</v>
      </c>
      <c r="Z36" s="290"/>
      <c r="AA36" s="291"/>
      <c r="AB36" s="357" t="s">
        <v>609</v>
      </c>
      <c r="AC36" s="358"/>
      <c r="AD36" s="359"/>
      <c r="AE36" s="332" t="s">
        <v>608</v>
      </c>
      <c r="AF36" s="332"/>
      <c r="AG36" s="332"/>
      <c r="AH36" s="332"/>
      <c r="AI36" s="332" t="s">
        <v>618</v>
      </c>
      <c r="AJ36" s="332"/>
      <c r="AK36" s="332"/>
      <c r="AL36" s="332"/>
      <c r="AM36" s="332" t="s">
        <v>619</v>
      </c>
      <c r="AN36" s="332"/>
      <c r="AO36" s="332"/>
      <c r="AP36" s="332"/>
      <c r="AQ36" s="332" t="s">
        <v>610</v>
      </c>
      <c r="AR36" s="332"/>
      <c r="AS36" s="332"/>
      <c r="AT36" s="332"/>
      <c r="AU36" s="332"/>
      <c r="AV36" s="332"/>
      <c r="AW36" s="332"/>
      <c r="AX36" s="333"/>
    </row>
    <row r="37" spans="1:60" ht="18.75" customHeight="1" x14ac:dyDescent="0.15">
      <c r="A37" s="616" t="s">
        <v>524</v>
      </c>
      <c r="B37" s="607" t="s">
        <v>525</v>
      </c>
      <c r="C37" s="608"/>
      <c r="D37" s="608"/>
      <c r="E37" s="608"/>
      <c r="F37" s="609"/>
      <c r="G37" s="612" t="s">
        <v>526</v>
      </c>
      <c r="H37" s="612"/>
      <c r="I37" s="612"/>
      <c r="J37" s="612"/>
      <c r="K37" s="612"/>
      <c r="L37" s="612"/>
      <c r="M37" s="612"/>
      <c r="N37" s="612"/>
      <c r="O37" s="612"/>
      <c r="P37" s="612"/>
      <c r="Q37" s="612"/>
      <c r="R37" s="612"/>
      <c r="S37" s="612"/>
      <c r="T37" s="612"/>
      <c r="U37" s="612"/>
      <c r="V37" s="612"/>
      <c r="W37" s="612"/>
      <c r="X37" s="612"/>
      <c r="Y37" s="612"/>
      <c r="Z37" s="612"/>
      <c r="AA37" s="613"/>
      <c r="AB37" s="614" t="s">
        <v>540</v>
      </c>
      <c r="AC37" s="612"/>
      <c r="AD37" s="612"/>
      <c r="AE37" s="612"/>
      <c r="AF37" s="612"/>
      <c r="AG37" s="612"/>
      <c r="AH37" s="612"/>
      <c r="AI37" s="612"/>
      <c r="AJ37" s="612"/>
      <c r="AK37" s="612"/>
      <c r="AL37" s="612"/>
      <c r="AM37" s="612"/>
      <c r="AN37" s="612"/>
      <c r="AO37" s="612"/>
      <c r="AP37" s="612"/>
      <c r="AQ37" s="612"/>
      <c r="AR37" s="612"/>
      <c r="AS37" s="612"/>
      <c r="AT37" s="612"/>
      <c r="AU37" s="612"/>
      <c r="AV37" s="612"/>
      <c r="AW37" s="612"/>
      <c r="AX37" s="615"/>
      <c r="AY37">
        <f>COUNTA($G$39)</f>
        <v>1</v>
      </c>
    </row>
    <row r="38" spans="1:60" ht="22.5" customHeight="1" x14ac:dyDescent="0.15">
      <c r="A38" s="617"/>
      <c r="B38" s="610"/>
      <c r="C38" s="341"/>
      <c r="D38" s="341"/>
      <c r="E38" s="341"/>
      <c r="F38" s="342"/>
      <c r="G38" s="601"/>
      <c r="H38" s="601"/>
      <c r="I38" s="601"/>
      <c r="J38" s="601"/>
      <c r="K38" s="601"/>
      <c r="L38" s="601"/>
      <c r="M38" s="601"/>
      <c r="N38" s="601"/>
      <c r="O38" s="601"/>
      <c r="P38" s="601"/>
      <c r="Q38" s="601"/>
      <c r="R38" s="601"/>
      <c r="S38" s="601"/>
      <c r="T38" s="601"/>
      <c r="U38" s="601"/>
      <c r="V38" s="601"/>
      <c r="W38" s="601"/>
      <c r="X38" s="601"/>
      <c r="Y38" s="601"/>
      <c r="Z38" s="601"/>
      <c r="AA38" s="602"/>
      <c r="AB38" s="605"/>
      <c r="AC38" s="601"/>
      <c r="AD38" s="601"/>
      <c r="AE38" s="601"/>
      <c r="AF38" s="601"/>
      <c r="AG38" s="601"/>
      <c r="AH38" s="601"/>
      <c r="AI38" s="601"/>
      <c r="AJ38" s="601"/>
      <c r="AK38" s="601"/>
      <c r="AL38" s="601"/>
      <c r="AM38" s="601"/>
      <c r="AN38" s="601"/>
      <c r="AO38" s="601"/>
      <c r="AP38" s="601"/>
      <c r="AQ38" s="601"/>
      <c r="AR38" s="601"/>
      <c r="AS38" s="601"/>
      <c r="AT38" s="601"/>
      <c r="AU38" s="601"/>
      <c r="AV38" s="601"/>
      <c r="AW38" s="601"/>
      <c r="AX38" s="606"/>
      <c r="AY38">
        <f t="shared" ref="AY38:AY46" si="0">$AY$37</f>
        <v>1</v>
      </c>
    </row>
    <row r="39" spans="1:60" ht="30" customHeight="1" x14ac:dyDescent="0.15">
      <c r="A39" s="617"/>
      <c r="B39" s="610"/>
      <c r="C39" s="341"/>
      <c r="D39" s="341"/>
      <c r="E39" s="341"/>
      <c r="F39" s="342"/>
      <c r="G39" s="368" t="s">
        <v>561</v>
      </c>
      <c r="H39" s="368"/>
      <c r="I39" s="368"/>
      <c r="J39" s="368"/>
      <c r="K39" s="368"/>
      <c r="L39" s="368"/>
      <c r="M39" s="368"/>
      <c r="N39" s="368"/>
      <c r="O39" s="368"/>
      <c r="P39" s="368"/>
      <c r="Q39" s="368"/>
      <c r="R39" s="368"/>
      <c r="S39" s="368"/>
      <c r="T39" s="368"/>
      <c r="U39" s="368"/>
      <c r="V39" s="368"/>
      <c r="W39" s="368"/>
      <c r="X39" s="368"/>
      <c r="Y39" s="368"/>
      <c r="Z39" s="368"/>
      <c r="AA39" s="369"/>
      <c r="AB39" s="374" t="s">
        <v>562</v>
      </c>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75"/>
      <c r="AY39">
        <f t="shared" si="0"/>
        <v>1</v>
      </c>
    </row>
    <row r="40" spans="1:60" ht="30" customHeight="1" x14ac:dyDescent="0.15">
      <c r="A40" s="617"/>
      <c r="B40" s="610"/>
      <c r="C40" s="341"/>
      <c r="D40" s="341"/>
      <c r="E40" s="341"/>
      <c r="F40" s="342"/>
      <c r="G40" s="370"/>
      <c r="H40" s="370"/>
      <c r="I40" s="370"/>
      <c r="J40" s="370"/>
      <c r="K40" s="370"/>
      <c r="L40" s="370"/>
      <c r="M40" s="370"/>
      <c r="N40" s="370"/>
      <c r="O40" s="370"/>
      <c r="P40" s="370"/>
      <c r="Q40" s="370"/>
      <c r="R40" s="370"/>
      <c r="S40" s="370"/>
      <c r="T40" s="370"/>
      <c r="U40" s="370"/>
      <c r="V40" s="370"/>
      <c r="W40" s="370"/>
      <c r="X40" s="370"/>
      <c r="Y40" s="370"/>
      <c r="Z40" s="370"/>
      <c r="AA40" s="371"/>
      <c r="AB40" s="376"/>
      <c r="AC40" s="370"/>
      <c r="AD40" s="370"/>
      <c r="AE40" s="370"/>
      <c r="AF40" s="370"/>
      <c r="AG40" s="370"/>
      <c r="AH40" s="370"/>
      <c r="AI40" s="370"/>
      <c r="AJ40" s="370"/>
      <c r="AK40" s="370"/>
      <c r="AL40" s="370"/>
      <c r="AM40" s="370"/>
      <c r="AN40" s="370"/>
      <c r="AO40" s="370"/>
      <c r="AP40" s="370"/>
      <c r="AQ40" s="370"/>
      <c r="AR40" s="370"/>
      <c r="AS40" s="370"/>
      <c r="AT40" s="370"/>
      <c r="AU40" s="370"/>
      <c r="AV40" s="370"/>
      <c r="AW40" s="370"/>
      <c r="AX40" s="377"/>
      <c r="AY40">
        <f t="shared" si="0"/>
        <v>1</v>
      </c>
    </row>
    <row r="41" spans="1:60" ht="30" customHeight="1" x14ac:dyDescent="0.15">
      <c r="A41" s="617"/>
      <c r="B41" s="611"/>
      <c r="C41" s="344"/>
      <c r="D41" s="344"/>
      <c r="E41" s="344"/>
      <c r="F41" s="345"/>
      <c r="G41" s="372"/>
      <c r="H41" s="372"/>
      <c r="I41" s="372"/>
      <c r="J41" s="372"/>
      <c r="K41" s="372"/>
      <c r="L41" s="372"/>
      <c r="M41" s="372"/>
      <c r="N41" s="372"/>
      <c r="O41" s="372"/>
      <c r="P41" s="372"/>
      <c r="Q41" s="372"/>
      <c r="R41" s="372"/>
      <c r="S41" s="372"/>
      <c r="T41" s="372"/>
      <c r="U41" s="372"/>
      <c r="V41" s="372"/>
      <c r="W41" s="372"/>
      <c r="X41" s="372"/>
      <c r="Y41" s="372"/>
      <c r="Z41" s="372"/>
      <c r="AA41" s="373"/>
      <c r="AB41" s="378"/>
      <c r="AC41" s="372"/>
      <c r="AD41" s="372"/>
      <c r="AE41" s="370"/>
      <c r="AF41" s="370"/>
      <c r="AG41" s="370"/>
      <c r="AH41" s="370"/>
      <c r="AI41" s="370"/>
      <c r="AJ41" s="370"/>
      <c r="AK41" s="370"/>
      <c r="AL41" s="370"/>
      <c r="AM41" s="370"/>
      <c r="AN41" s="370"/>
      <c r="AO41" s="370"/>
      <c r="AP41" s="370"/>
      <c r="AQ41" s="370"/>
      <c r="AR41" s="370"/>
      <c r="AS41" s="370"/>
      <c r="AT41" s="370"/>
      <c r="AU41" s="372"/>
      <c r="AV41" s="372"/>
      <c r="AW41" s="372"/>
      <c r="AX41" s="379"/>
      <c r="AY41">
        <f t="shared" si="0"/>
        <v>1</v>
      </c>
    </row>
    <row r="42" spans="1:60" ht="18.75" customHeight="1" x14ac:dyDescent="0.15">
      <c r="A42" s="617"/>
      <c r="B42" s="607" t="s">
        <v>136</v>
      </c>
      <c r="C42" s="608"/>
      <c r="D42" s="608"/>
      <c r="E42" s="608"/>
      <c r="F42" s="609"/>
      <c r="G42" s="619" t="s">
        <v>54</v>
      </c>
      <c r="H42" s="612"/>
      <c r="I42" s="612"/>
      <c r="J42" s="612"/>
      <c r="K42" s="612"/>
      <c r="L42" s="612"/>
      <c r="M42" s="612"/>
      <c r="N42" s="612"/>
      <c r="O42" s="613"/>
      <c r="P42" s="614" t="s">
        <v>56</v>
      </c>
      <c r="Q42" s="612"/>
      <c r="R42" s="612"/>
      <c r="S42" s="612"/>
      <c r="T42" s="612"/>
      <c r="U42" s="612"/>
      <c r="V42" s="612"/>
      <c r="W42" s="612"/>
      <c r="X42" s="613"/>
      <c r="Y42" s="621"/>
      <c r="Z42" s="622"/>
      <c r="AA42" s="623"/>
      <c r="AB42" s="624" t="s">
        <v>11</v>
      </c>
      <c r="AC42" s="625"/>
      <c r="AD42" s="626"/>
      <c r="AE42" s="314" t="s">
        <v>367</v>
      </c>
      <c r="AF42" s="314"/>
      <c r="AG42" s="314"/>
      <c r="AH42" s="314"/>
      <c r="AI42" s="314" t="s">
        <v>519</v>
      </c>
      <c r="AJ42" s="314"/>
      <c r="AK42" s="314"/>
      <c r="AL42" s="314"/>
      <c r="AM42" s="314" t="s">
        <v>335</v>
      </c>
      <c r="AN42" s="314"/>
      <c r="AO42" s="314"/>
      <c r="AP42" s="314"/>
      <c r="AQ42" s="629" t="s">
        <v>165</v>
      </c>
      <c r="AR42" s="630"/>
      <c r="AS42" s="630"/>
      <c r="AT42" s="631"/>
      <c r="AU42" s="658" t="s">
        <v>126</v>
      </c>
      <c r="AV42" s="658"/>
      <c r="AW42" s="658"/>
      <c r="AX42" s="659"/>
      <c r="AY42">
        <f t="shared" si="0"/>
        <v>1</v>
      </c>
      <c r="BA42" s="10"/>
      <c r="BB42" s="10"/>
      <c r="BC42" s="10"/>
    </row>
    <row r="43" spans="1:60" ht="18.75" customHeight="1" x14ac:dyDescent="0.15">
      <c r="A43" s="617"/>
      <c r="B43" s="610"/>
      <c r="C43" s="341"/>
      <c r="D43" s="341"/>
      <c r="E43" s="341"/>
      <c r="F43" s="342"/>
      <c r="G43" s="620"/>
      <c r="H43" s="601"/>
      <c r="I43" s="601"/>
      <c r="J43" s="601"/>
      <c r="K43" s="601"/>
      <c r="L43" s="601"/>
      <c r="M43" s="601"/>
      <c r="N43" s="601"/>
      <c r="O43" s="602"/>
      <c r="P43" s="605"/>
      <c r="Q43" s="601"/>
      <c r="R43" s="601"/>
      <c r="S43" s="601"/>
      <c r="T43" s="601"/>
      <c r="U43" s="601"/>
      <c r="V43" s="601"/>
      <c r="W43" s="601"/>
      <c r="X43" s="602"/>
      <c r="Y43" s="621"/>
      <c r="Z43" s="622"/>
      <c r="AA43" s="623"/>
      <c r="AB43" s="307"/>
      <c r="AC43" s="627"/>
      <c r="AD43" s="628"/>
      <c r="AE43" s="314"/>
      <c r="AF43" s="314"/>
      <c r="AG43" s="314"/>
      <c r="AH43" s="314"/>
      <c r="AI43" s="314"/>
      <c r="AJ43" s="314"/>
      <c r="AK43" s="314"/>
      <c r="AL43" s="314"/>
      <c r="AM43" s="314"/>
      <c r="AN43" s="314"/>
      <c r="AO43" s="314"/>
      <c r="AP43" s="314"/>
      <c r="AQ43" s="632" t="s">
        <v>584</v>
      </c>
      <c r="AR43" s="633"/>
      <c r="AS43" s="634" t="s">
        <v>166</v>
      </c>
      <c r="AT43" s="635"/>
      <c r="AU43" s="633" t="s">
        <v>584</v>
      </c>
      <c r="AV43" s="633"/>
      <c r="AW43" s="601" t="s">
        <v>163</v>
      </c>
      <c r="AX43" s="606"/>
      <c r="AY43">
        <f t="shared" si="0"/>
        <v>1</v>
      </c>
      <c r="BA43" s="10"/>
      <c r="BB43" s="10"/>
      <c r="BC43" s="10"/>
      <c r="BD43" s="10"/>
      <c r="BE43" s="10"/>
      <c r="BF43" s="10"/>
      <c r="BG43" s="10"/>
      <c r="BH43" s="10"/>
    </row>
    <row r="44" spans="1:60" ht="23.25" customHeight="1" x14ac:dyDescent="0.15">
      <c r="A44" s="617"/>
      <c r="B44" s="610"/>
      <c r="C44" s="341"/>
      <c r="D44" s="341"/>
      <c r="E44" s="341"/>
      <c r="F44" s="342"/>
      <c r="G44" s="636" t="s">
        <v>563</v>
      </c>
      <c r="H44" s="422"/>
      <c r="I44" s="422"/>
      <c r="J44" s="422"/>
      <c r="K44" s="422"/>
      <c r="L44" s="422"/>
      <c r="M44" s="422"/>
      <c r="N44" s="422"/>
      <c r="O44" s="637"/>
      <c r="P44" s="422" t="s">
        <v>564</v>
      </c>
      <c r="Q44" s="642"/>
      <c r="R44" s="642"/>
      <c r="S44" s="642"/>
      <c r="T44" s="642"/>
      <c r="U44" s="642"/>
      <c r="V44" s="642"/>
      <c r="W44" s="642"/>
      <c r="X44" s="643"/>
      <c r="Y44" s="648" t="s">
        <v>55</v>
      </c>
      <c r="Z44" s="649"/>
      <c r="AA44" s="650"/>
      <c r="AB44" s="305" t="s">
        <v>585</v>
      </c>
      <c r="AC44" s="305"/>
      <c r="AD44" s="305"/>
      <c r="AE44" s="286" t="s">
        <v>560</v>
      </c>
      <c r="AF44" s="287"/>
      <c r="AG44" s="287"/>
      <c r="AH44" s="287"/>
      <c r="AI44" s="286">
        <v>25878413</v>
      </c>
      <c r="AJ44" s="287"/>
      <c r="AK44" s="287"/>
      <c r="AL44" s="287"/>
      <c r="AM44" s="286">
        <v>33439874</v>
      </c>
      <c r="AN44" s="287"/>
      <c r="AO44" s="287"/>
      <c r="AP44" s="287"/>
      <c r="AQ44" s="651" t="s">
        <v>560</v>
      </c>
      <c r="AR44" s="652"/>
      <c r="AS44" s="652"/>
      <c r="AT44" s="653"/>
      <c r="AU44" s="287" t="s">
        <v>560</v>
      </c>
      <c r="AV44" s="287"/>
      <c r="AW44" s="287"/>
      <c r="AX44" s="288"/>
      <c r="AY44">
        <f t="shared" si="0"/>
        <v>1</v>
      </c>
    </row>
    <row r="45" spans="1:60" ht="23.25" customHeight="1" x14ac:dyDescent="0.15">
      <c r="A45" s="617"/>
      <c r="B45" s="610"/>
      <c r="C45" s="341"/>
      <c r="D45" s="341"/>
      <c r="E45" s="341"/>
      <c r="F45" s="342"/>
      <c r="G45" s="638"/>
      <c r="H45" s="425"/>
      <c r="I45" s="425"/>
      <c r="J45" s="425"/>
      <c r="K45" s="425"/>
      <c r="L45" s="425"/>
      <c r="M45" s="425"/>
      <c r="N45" s="425"/>
      <c r="O45" s="639"/>
      <c r="P45" s="644"/>
      <c r="Q45" s="644"/>
      <c r="R45" s="644"/>
      <c r="S45" s="644"/>
      <c r="T45" s="644"/>
      <c r="U45" s="644"/>
      <c r="V45" s="644"/>
      <c r="W45" s="644"/>
      <c r="X45" s="645"/>
      <c r="Y45" s="654" t="s">
        <v>49</v>
      </c>
      <c r="Z45" s="655"/>
      <c r="AA45" s="656"/>
      <c r="AB45" s="657" t="s">
        <v>560</v>
      </c>
      <c r="AC45" s="657"/>
      <c r="AD45" s="657"/>
      <c r="AE45" s="286" t="s">
        <v>560</v>
      </c>
      <c r="AF45" s="287"/>
      <c r="AG45" s="287"/>
      <c r="AH45" s="287"/>
      <c r="AI45" s="286" t="s">
        <v>560</v>
      </c>
      <c r="AJ45" s="287"/>
      <c r="AK45" s="287"/>
      <c r="AL45" s="287"/>
      <c r="AM45" s="286" t="s">
        <v>560</v>
      </c>
      <c r="AN45" s="287"/>
      <c r="AO45" s="287"/>
      <c r="AP45" s="287"/>
      <c r="AQ45" s="651" t="s">
        <v>560</v>
      </c>
      <c r="AR45" s="652"/>
      <c r="AS45" s="652"/>
      <c r="AT45" s="653"/>
      <c r="AU45" s="287" t="s">
        <v>560</v>
      </c>
      <c r="AV45" s="287"/>
      <c r="AW45" s="287"/>
      <c r="AX45" s="288"/>
      <c r="AY45">
        <f t="shared" si="0"/>
        <v>1</v>
      </c>
      <c r="BA45" s="10"/>
      <c r="BB45" s="10"/>
      <c r="BC45" s="10"/>
    </row>
    <row r="46" spans="1:60" ht="23.25" customHeight="1" thickBot="1" x14ac:dyDescent="0.2">
      <c r="A46" s="618"/>
      <c r="B46" s="665"/>
      <c r="C46" s="666"/>
      <c r="D46" s="666"/>
      <c r="E46" s="666"/>
      <c r="F46" s="667"/>
      <c r="G46" s="660"/>
      <c r="H46" s="661"/>
      <c r="I46" s="661"/>
      <c r="J46" s="661"/>
      <c r="K46" s="661"/>
      <c r="L46" s="661"/>
      <c r="M46" s="661"/>
      <c r="N46" s="661"/>
      <c r="O46" s="662"/>
      <c r="P46" s="663"/>
      <c r="Q46" s="663"/>
      <c r="R46" s="663"/>
      <c r="S46" s="663"/>
      <c r="T46" s="663"/>
      <c r="U46" s="663"/>
      <c r="V46" s="663"/>
      <c r="W46" s="663"/>
      <c r="X46" s="664"/>
      <c r="Y46" s="668" t="s">
        <v>12</v>
      </c>
      <c r="Z46" s="669"/>
      <c r="AA46" s="670"/>
      <c r="AB46" s="671" t="s">
        <v>13</v>
      </c>
      <c r="AC46" s="671"/>
      <c r="AD46" s="671"/>
      <c r="AE46" s="672" t="s">
        <v>560</v>
      </c>
      <c r="AF46" s="673"/>
      <c r="AG46" s="673"/>
      <c r="AH46" s="673"/>
      <c r="AI46" s="672" t="s">
        <v>560</v>
      </c>
      <c r="AJ46" s="673"/>
      <c r="AK46" s="673"/>
      <c r="AL46" s="673"/>
      <c r="AM46" s="672" t="s">
        <v>560</v>
      </c>
      <c r="AN46" s="673"/>
      <c r="AO46" s="673"/>
      <c r="AP46" s="673"/>
      <c r="AQ46" s="674" t="s">
        <v>560</v>
      </c>
      <c r="AR46" s="675"/>
      <c r="AS46" s="675"/>
      <c r="AT46" s="676"/>
      <c r="AU46" s="673" t="s">
        <v>560</v>
      </c>
      <c r="AV46" s="673"/>
      <c r="AW46" s="673"/>
      <c r="AX46" s="677"/>
      <c r="AY46">
        <f t="shared" si="0"/>
        <v>1</v>
      </c>
      <c r="BA46" s="10"/>
      <c r="BB46" s="10"/>
      <c r="BC46" s="10"/>
      <c r="BD46" s="10"/>
      <c r="BE46" s="10"/>
      <c r="BF46" s="10"/>
      <c r="BG46" s="10"/>
      <c r="BH46" s="10"/>
    </row>
    <row r="47" spans="1:60" ht="47.25" customHeight="1" x14ac:dyDescent="0.15">
      <c r="A47" s="255" t="s">
        <v>527</v>
      </c>
      <c r="B47" s="256"/>
      <c r="C47" s="256"/>
      <c r="D47" s="256"/>
      <c r="E47" s="256"/>
      <c r="F47" s="257"/>
      <c r="G47" s="258" t="s">
        <v>597</v>
      </c>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60"/>
      <c r="AY47">
        <f>COUNTA($G$47)</f>
        <v>1</v>
      </c>
    </row>
    <row r="48" spans="1:60" ht="31.5" customHeight="1" x14ac:dyDescent="0.15">
      <c r="A48" s="340" t="s">
        <v>528</v>
      </c>
      <c r="B48" s="341"/>
      <c r="C48" s="341"/>
      <c r="D48" s="341"/>
      <c r="E48" s="341"/>
      <c r="F48" s="342"/>
      <c r="G48" s="325" t="s">
        <v>523</v>
      </c>
      <c r="H48" s="326"/>
      <c r="I48" s="326"/>
      <c r="J48" s="326"/>
      <c r="K48" s="326"/>
      <c r="L48" s="326"/>
      <c r="M48" s="326"/>
      <c r="N48" s="326"/>
      <c r="O48" s="326"/>
      <c r="P48" s="327" t="s">
        <v>522</v>
      </c>
      <c r="Q48" s="326"/>
      <c r="R48" s="326"/>
      <c r="S48" s="326"/>
      <c r="T48" s="326"/>
      <c r="U48" s="326"/>
      <c r="V48" s="326"/>
      <c r="W48" s="326"/>
      <c r="X48" s="328"/>
      <c r="Y48" s="329"/>
      <c r="Z48" s="330"/>
      <c r="AA48" s="331"/>
      <c r="AB48" s="334" t="s">
        <v>11</v>
      </c>
      <c r="AC48" s="334"/>
      <c r="AD48" s="334"/>
      <c r="AE48" s="307" t="s">
        <v>367</v>
      </c>
      <c r="AF48" s="308"/>
      <c r="AG48" s="308"/>
      <c r="AH48" s="309"/>
      <c r="AI48" s="307" t="s">
        <v>519</v>
      </c>
      <c r="AJ48" s="308"/>
      <c r="AK48" s="308"/>
      <c r="AL48" s="309"/>
      <c r="AM48" s="307" t="s">
        <v>335</v>
      </c>
      <c r="AN48" s="308"/>
      <c r="AO48" s="308"/>
      <c r="AP48" s="309"/>
      <c r="AQ48" s="310" t="s">
        <v>366</v>
      </c>
      <c r="AR48" s="311"/>
      <c r="AS48" s="311"/>
      <c r="AT48" s="312"/>
      <c r="AU48" s="310" t="s">
        <v>538</v>
      </c>
      <c r="AV48" s="311"/>
      <c r="AW48" s="311"/>
      <c r="AX48" s="313"/>
      <c r="AY48">
        <f>COUNTA($G$49)</f>
        <v>1</v>
      </c>
    </row>
    <row r="49" spans="1:60" ht="45" customHeight="1" x14ac:dyDescent="0.15">
      <c r="A49" s="340"/>
      <c r="B49" s="341"/>
      <c r="C49" s="341"/>
      <c r="D49" s="341"/>
      <c r="E49" s="341"/>
      <c r="F49" s="342"/>
      <c r="G49" s="292" t="s">
        <v>593</v>
      </c>
      <c r="H49" s="293"/>
      <c r="I49" s="293"/>
      <c r="J49" s="293"/>
      <c r="K49" s="293"/>
      <c r="L49" s="293"/>
      <c r="M49" s="293"/>
      <c r="N49" s="293"/>
      <c r="O49" s="293"/>
      <c r="P49" s="296" t="s">
        <v>594</v>
      </c>
      <c r="Q49" s="297"/>
      <c r="R49" s="297"/>
      <c r="S49" s="297"/>
      <c r="T49" s="297"/>
      <c r="U49" s="297"/>
      <c r="V49" s="297"/>
      <c r="W49" s="297"/>
      <c r="X49" s="298"/>
      <c r="Y49" s="302" t="s">
        <v>50</v>
      </c>
      <c r="Z49" s="303"/>
      <c r="AA49" s="304"/>
      <c r="AB49" s="305" t="s">
        <v>603</v>
      </c>
      <c r="AC49" s="306"/>
      <c r="AD49" s="306"/>
      <c r="AE49" s="285" t="s">
        <v>608</v>
      </c>
      <c r="AF49" s="324"/>
      <c r="AG49" s="324"/>
      <c r="AH49" s="324"/>
      <c r="AI49" s="324">
        <v>634</v>
      </c>
      <c r="AJ49" s="324"/>
      <c r="AK49" s="324"/>
      <c r="AL49" s="324"/>
      <c r="AM49" s="324">
        <v>897</v>
      </c>
      <c r="AN49" s="324"/>
      <c r="AO49" s="324"/>
      <c r="AP49" s="324"/>
      <c r="AQ49" s="285" t="s">
        <v>608</v>
      </c>
      <c r="AR49" s="324"/>
      <c r="AS49" s="324"/>
      <c r="AT49" s="324"/>
      <c r="AU49" s="286" t="s">
        <v>608</v>
      </c>
      <c r="AV49" s="335"/>
      <c r="AW49" s="335"/>
      <c r="AX49" s="336"/>
      <c r="AY49">
        <f>$AY$48</f>
        <v>1</v>
      </c>
    </row>
    <row r="50" spans="1:60" ht="45" customHeight="1" x14ac:dyDescent="0.15">
      <c r="A50" s="343"/>
      <c r="B50" s="344"/>
      <c r="C50" s="344"/>
      <c r="D50" s="344"/>
      <c r="E50" s="344"/>
      <c r="F50" s="345"/>
      <c r="G50" s="294"/>
      <c r="H50" s="295"/>
      <c r="I50" s="295"/>
      <c r="J50" s="295"/>
      <c r="K50" s="295"/>
      <c r="L50" s="295"/>
      <c r="M50" s="295"/>
      <c r="N50" s="295"/>
      <c r="O50" s="295"/>
      <c r="P50" s="299"/>
      <c r="Q50" s="300"/>
      <c r="R50" s="300"/>
      <c r="S50" s="300"/>
      <c r="T50" s="300"/>
      <c r="U50" s="300"/>
      <c r="V50" s="300"/>
      <c r="W50" s="300"/>
      <c r="X50" s="301"/>
      <c r="Y50" s="337" t="s">
        <v>51</v>
      </c>
      <c r="Z50" s="338"/>
      <c r="AA50" s="339"/>
      <c r="AB50" s="305" t="s">
        <v>603</v>
      </c>
      <c r="AC50" s="306"/>
      <c r="AD50" s="306"/>
      <c r="AE50" s="285" t="s">
        <v>608</v>
      </c>
      <c r="AF50" s="324"/>
      <c r="AG50" s="324"/>
      <c r="AH50" s="324"/>
      <c r="AI50" s="324">
        <v>600</v>
      </c>
      <c r="AJ50" s="324"/>
      <c r="AK50" s="324"/>
      <c r="AL50" s="324"/>
      <c r="AM50" s="324">
        <v>720</v>
      </c>
      <c r="AN50" s="324"/>
      <c r="AO50" s="324"/>
      <c r="AP50" s="324"/>
      <c r="AQ50" s="324">
        <v>600</v>
      </c>
      <c r="AR50" s="324"/>
      <c r="AS50" s="324"/>
      <c r="AT50" s="324"/>
      <c r="AU50" s="286" t="s">
        <v>608</v>
      </c>
      <c r="AV50" s="335"/>
      <c r="AW50" s="335"/>
      <c r="AX50" s="336"/>
      <c r="AY50">
        <f>$AY$48</f>
        <v>1</v>
      </c>
    </row>
    <row r="51" spans="1:60" ht="23.25" customHeight="1" x14ac:dyDescent="0.15">
      <c r="A51" s="346" t="s">
        <v>529</v>
      </c>
      <c r="B51" s="347"/>
      <c r="C51" s="347"/>
      <c r="D51" s="347"/>
      <c r="E51" s="347"/>
      <c r="F51" s="348"/>
      <c r="G51" s="197" t="s">
        <v>530</v>
      </c>
      <c r="H51" s="197"/>
      <c r="I51" s="197"/>
      <c r="J51" s="197"/>
      <c r="K51" s="197"/>
      <c r="L51" s="197"/>
      <c r="M51" s="197"/>
      <c r="N51" s="197"/>
      <c r="O51" s="197"/>
      <c r="P51" s="197"/>
      <c r="Q51" s="197"/>
      <c r="R51" s="197"/>
      <c r="S51" s="197"/>
      <c r="T51" s="197"/>
      <c r="U51" s="197"/>
      <c r="V51" s="197"/>
      <c r="W51" s="197"/>
      <c r="X51" s="223"/>
      <c r="Y51" s="354"/>
      <c r="Z51" s="355"/>
      <c r="AA51" s="356"/>
      <c r="AB51" s="196" t="s">
        <v>11</v>
      </c>
      <c r="AC51" s="197"/>
      <c r="AD51" s="223"/>
      <c r="AE51" s="314" t="s">
        <v>367</v>
      </c>
      <c r="AF51" s="314"/>
      <c r="AG51" s="314"/>
      <c r="AH51" s="314"/>
      <c r="AI51" s="314" t="s">
        <v>519</v>
      </c>
      <c r="AJ51" s="314"/>
      <c r="AK51" s="314"/>
      <c r="AL51" s="314"/>
      <c r="AM51" s="314" t="s">
        <v>335</v>
      </c>
      <c r="AN51" s="314"/>
      <c r="AO51" s="314"/>
      <c r="AP51" s="314"/>
      <c r="AQ51" s="315" t="s">
        <v>539</v>
      </c>
      <c r="AR51" s="316"/>
      <c r="AS51" s="316"/>
      <c r="AT51" s="316"/>
      <c r="AU51" s="316"/>
      <c r="AV51" s="316"/>
      <c r="AW51" s="316"/>
      <c r="AX51" s="317"/>
      <c r="AY51">
        <f>IF(SUBSTITUTE(SUBSTITUTE($G$52,"／",""),"　","")="",0,1)</f>
        <v>1</v>
      </c>
    </row>
    <row r="52" spans="1:60" ht="23.25" customHeight="1" x14ac:dyDescent="0.15">
      <c r="A52" s="349"/>
      <c r="B52" s="350"/>
      <c r="C52" s="350"/>
      <c r="D52" s="350"/>
      <c r="E52" s="350"/>
      <c r="F52" s="351"/>
      <c r="G52" s="281" t="s">
        <v>595</v>
      </c>
      <c r="H52" s="282"/>
      <c r="I52" s="282"/>
      <c r="J52" s="282"/>
      <c r="K52" s="282"/>
      <c r="L52" s="282"/>
      <c r="M52" s="282"/>
      <c r="N52" s="282"/>
      <c r="O52" s="282"/>
      <c r="P52" s="282"/>
      <c r="Q52" s="282"/>
      <c r="R52" s="282"/>
      <c r="S52" s="282"/>
      <c r="T52" s="282"/>
      <c r="U52" s="282"/>
      <c r="V52" s="282"/>
      <c r="W52" s="282"/>
      <c r="X52" s="282"/>
      <c r="Y52" s="318" t="s">
        <v>529</v>
      </c>
      <c r="Z52" s="319"/>
      <c r="AA52" s="320"/>
      <c r="AB52" s="321" t="s">
        <v>602</v>
      </c>
      <c r="AC52" s="322"/>
      <c r="AD52" s="323"/>
      <c r="AE52" s="285"/>
      <c r="AF52" s="285"/>
      <c r="AG52" s="285"/>
      <c r="AH52" s="285"/>
      <c r="AI52" s="285">
        <v>61</v>
      </c>
      <c r="AJ52" s="285"/>
      <c r="AK52" s="285"/>
      <c r="AL52" s="285"/>
      <c r="AM52" s="285">
        <v>60</v>
      </c>
      <c r="AN52" s="285"/>
      <c r="AO52" s="285"/>
      <c r="AP52" s="285"/>
      <c r="AQ52" s="286">
        <v>89</v>
      </c>
      <c r="AR52" s="287"/>
      <c r="AS52" s="287"/>
      <c r="AT52" s="287"/>
      <c r="AU52" s="287"/>
      <c r="AV52" s="287"/>
      <c r="AW52" s="287"/>
      <c r="AX52" s="288"/>
      <c r="AY52">
        <f>$AY$51</f>
        <v>1</v>
      </c>
    </row>
    <row r="53" spans="1:60" ht="46.5" customHeight="1" x14ac:dyDescent="0.15">
      <c r="A53" s="352"/>
      <c r="B53" s="139"/>
      <c r="C53" s="139"/>
      <c r="D53" s="139"/>
      <c r="E53" s="139"/>
      <c r="F53" s="353"/>
      <c r="G53" s="283"/>
      <c r="H53" s="284"/>
      <c r="I53" s="284"/>
      <c r="J53" s="284"/>
      <c r="K53" s="284"/>
      <c r="L53" s="284"/>
      <c r="M53" s="284"/>
      <c r="N53" s="284"/>
      <c r="O53" s="284"/>
      <c r="P53" s="284"/>
      <c r="Q53" s="284"/>
      <c r="R53" s="284"/>
      <c r="S53" s="284"/>
      <c r="T53" s="284"/>
      <c r="U53" s="284"/>
      <c r="V53" s="284"/>
      <c r="W53" s="284"/>
      <c r="X53" s="284"/>
      <c r="Y53" s="289" t="s">
        <v>531</v>
      </c>
      <c r="Z53" s="290"/>
      <c r="AA53" s="291"/>
      <c r="AB53" s="357" t="s">
        <v>532</v>
      </c>
      <c r="AC53" s="358"/>
      <c r="AD53" s="359"/>
      <c r="AE53" s="332"/>
      <c r="AF53" s="332"/>
      <c r="AG53" s="332"/>
      <c r="AH53" s="332"/>
      <c r="AI53" s="332" t="s">
        <v>620</v>
      </c>
      <c r="AJ53" s="332"/>
      <c r="AK53" s="332"/>
      <c r="AL53" s="332"/>
      <c r="AM53" s="332" t="s">
        <v>621</v>
      </c>
      <c r="AN53" s="332"/>
      <c r="AO53" s="332"/>
      <c r="AP53" s="332"/>
      <c r="AQ53" s="332" t="s">
        <v>611</v>
      </c>
      <c r="AR53" s="332"/>
      <c r="AS53" s="332"/>
      <c r="AT53" s="332"/>
      <c r="AU53" s="332"/>
      <c r="AV53" s="332"/>
      <c r="AW53" s="332"/>
      <c r="AX53" s="333"/>
      <c r="AY53">
        <f>$AY$51</f>
        <v>1</v>
      </c>
    </row>
    <row r="54" spans="1:60" ht="18.75" customHeight="1" x14ac:dyDescent="0.15">
      <c r="A54" s="617" t="s">
        <v>524</v>
      </c>
      <c r="B54" s="610" t="s">
        <v>525</v>
      </c>
      <c r="C54" s="341"/>
      <c r="D54" s="341"/>
      <c r="E54" s="341"/>
      <c r="F54" s="342"/>
      <c r="G54" s="599" t="s">
        <v>526</v>
      </c>
      <c r="H54" s="599"/>
      <c r="I54" s="599"/>
      <c r="J54" s="599"/>
      <c r="K54" s="599"/>
      <c r="L54" s="599"/>
      <c r="M54" s="599"/>
      <c r="N54" s="599"/>
      <c r="O54" s="599"/>
      <c r="P54" s="599"/>
      <c r="Q54" s="599"/>
      <c r="R54" s="599"/>
      <c r="S54" s="599"/>
      <c r="T54" s="599"/>
      <c r="U54" s="599"/>
      <c r="V54" s="599"/>
      <c r="W54" s="599"/>
      <c r="X54" s="599"/>
      <c r="Y54" s="599"/>
      <c r="Z54" s="599"/>
      <c r="AA54" s="600"/>
      <c r="AB54" s="603" t="s">
        <v>540</v>
      </c>
      <c r="AC54" s="599"/>
      <c r="AD54" s="599"/>
      <c r="AE54" s="599"/>
      <c r="AF54" s="599"/>
      <c r="AG54" s="599"/>
      <c r="AH54" s="599"/>
      <c r="AI54" s="599"/>
      <c r="AJ54" s="599"/>
      <c r="AK54" s="599"/>
      <c r="AL54" s="599"/>
      <c r="AM54" s="599"/>
      <c r="AN54" s="599"/>
      <c r="AO54" s="599"/>
      <c r="AP54" s="599"/>
      <c r="AQ54" s="599"/>
      <c r="AR54" s="599"/>
      <c r="AS54" s="599"/>
      <c r="AT54" s="599"/>
      <c r="AU54" s="599"/>
      <c r="AV54" s="599"/>
      <c r="AW54" s="599"/>
      <c r="AX54" s="604"/>
      <c r="AY54">
        <f>COUNTA($G$56)</f>
        <v>1</v>
      </c>
    </row>
    <row r="55" spans="1:60" ht="22.5" customHeight="1" x14ac:dyDescent="0.15">
      <c r="A55" s="617"/>
      <c r="B55" s="610"/>
      <c r="C55" s="341"/>
      <c r="D55" s="341"/>
      <c r="E55" s="341"/>
      <c r="F55" s="342"/>
      <c r="G55" s="601"/>
      <c r="H55" s="601"/>
      <c r="I55" s="601"/>
      <c r="J55" s="601"/>
      <c r="K55" s="601"/>
      <c r="L55" s="601"/>
      <c r="M55" s="601"/>
      <c r="N55" s="601"/>
      <c r="O55" s="601"/>
      <c r="P55" s="601"/>
      <c r="Q55" s="601"/>
      <c r="R55" s="601"/>
      <c r="S55" s="601"/>
      <c r="T55" s="601"/>
      <c r="U55" s="601"/>
      <c r="V55" s="601"/>
      <c r="W55" s="601"/>
      <c r="X55" s="601"/>
      <c r="Y55" s="601"/>
      <c r="Z55" s="601"/>
      <c r="AA55" s="602"/>
      <c r="AB55" s="605"/>
      <c r="AC55" s="601"/>
      <c r="AD55" s="601"/>
      <c r="AE55" s="601"/>
      <c r="AF55" s="601"/>
      <c r="AG55" s="601"/>
      <c r="AH55" s="601"/>
      <c r="AI55" s="601"/>
      <c r="AJ55" s="601"/>
      <c r="AK55" s="601"/>
      <c r="AL55" s="601"/>
      <c r="AM55" s="601"/>
      <c r="AN55" s="601"/>
      <c r="AO55" s="601"/>
      <c r="AP55" s="601"/>
      <c r="AQ55" s="601"/>
      <c r="AR55" s="601"/>
      <c r="AS55" s="601"/>
      <c r="AT55" s="601"/>
      <c r="AU55" s="601"/>
      <c r="AV55" s="601"/>
      <c r="AW55" s="601"/>
      <c r="AX55" s="606"/>
      <c r="AY55">
        <f t="shared" ref="AY55:AY63" si="1">$AY$54</f>
        <v>1</v>
      </c>
    </row>
    <row r="56" spans="1:60" ht="35.1" customHeight="1" x14ac:dyDescent="0.15">
      <c r="A56" s="617"/>
      <c r="B56" s="610"/>
      <c r="C56" s="341"/>
      <c r="D56" s="341"/>
      <c r="E56" s="341"/>
      <c r="F56" s="342"/>
      <c r="G56" s="368" t="s">
        <v>598</v>
      </c>
      <c r="H56" s="368"/>
      <c r="I56" s="368"/>
      <c r="J56" s="368"/>
      <c r="K56" s="368"/>
      <c r="L56" s="368"/>
      <c r="M56" s="368"/>
      <c r="N56" s="368"/>
      <c r="O56" s="368"/>
      <c r="P56" s="368"/>
      <c r="Q56" s="368"/>
      <c r="R56" s="368"/>
      <c r="S56" s="368"/>
      <c r="T56" s="368"/>
      <c r="U56" s="368"/>
      <c r="V56" s="368"/>
      <c r="W56" s="368"/>
      <c r="X56" s="368"/>
      <c r="Y56" s="368"/>
      <c r="Z56" s="368"/>
      <c r="AA56" s="369"/>
      <c r="AB56" s="374" t="s">
        <v>599</v>
      </c>
      <c r="AC56" s="368"/>
      <c r="AD56" s="368"/>
      <c r="AE56" s="368"/>
      <c r="AF56" s="368"/>
      <c r="AG56" s="368"/>
      <c r="AH56" s="368"/>
      <c r="AI56" s="368"/>
      <c r="AJ56" s="368"/>
      <c r="AK56" s="368"/>
      <c r="AL56" s="368"/>
      <c r="AM56" s="368"/>
      <c r="AN56" s="368"/>
      <c r="AO56" s="368"/>
      <c r="AP56" s="368"/>
      <c r="AQ56" s="368"/>
      <c r="AR56" s="368"/>
      <c r="AS56" s="368"/>
      <c r="AT56" s="368"/>
      <c r="AU56" s="368"/>
      <c r="AV56" s="368"/>
      <c r="AW56" s="368"/>
      <c r="AX56" s="375"/>
      <c r="AY56">
        <f t="shared" si="1"/>
        <v>1</v>
      </c>
    </row>
    <row r="57" spans="1:60" ht="35.1" customHeight="1" x14ac:dyDescent="0.15">
      <c r="A57" s="617"/>
      <c r="B57" s="610"/>
      <c r="C57" s="341"/>
      <c r="D57" s="341"/>
      <c r="E57" s="341"/>
      <c r="F57" s="342"/>
      <c r="G57" s="370"/>
      <c r="H57" s="370"/>
      <c r="I57" s="370"/>
      <c r="J57" s="370"/>
      <c r="K57" s="370"/>
      <c r="L57" s="370"/>
      <c r="M57" s="370"/>
      <c r="N57" s="370"/>
      <c r="O57" s="370"/>
      <c r="P57" s="370"/>
      <c r="Q57" s="370"/>
      <c r="R57" s="370"/>
      <c r="S57" s="370"/>
      <c r="T57" s="370"/>
      <c r="U57" s="370"/>
      <c r="V57" s="370"/>
      <c r="W57" s="370"/>
      <c r="X57" s="370"/>
      <c r="Y57" s="370"/>
      <c r="Z57" s="370"/>
      <c r="AA57" s="371"/>
      <c r="AB57" s="376"/>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7"/>
      <c r="AY57">
        <f t="shared" si="1"/>
        <v>1</v>
      </c>
    </row>
    <row r="58" spans="1:60" ht="35.1" customHeight="1" x14ac:dyDescent="0.15">
      <c r="A58" s="617"/>
      <c r="B58" s="611"/>
      <c r="C58" s="344"/>
      <c r="D58" s="344"/>
      <c r="E58" s="344"/>
      <c r="F58" s="345"/>
      <c r="G58" s="372"/>
      <c r="H58" s="372"/>
      <c r="I58" s="372"/>
      <c r="J58" s="372"/>
      <c r="K58" s="372"/>
      <c r="L58" s="372"/>
      <c r="M58" s="372"/>
      <c r="N58" s="372"/>
      <c r="O58" s="372"/>
      <c r="P58" s="372"/>
      <c r="Q58" s="372"/>
      <c r="R58" s="372"/>
      <c r="S58" s="372"/>
      <c r="T58" s="372"/>
      <c r="U58" s="372"/>
      <c r="V58" s="372"/>
      <c r="W58" s="372"/>
      <c r="X58" s="372"/>
      <c r="Y58" s="372"/>
      <c r="Z58" s="372"/>
      <c r="AA58" s="373"/>
      <c r="AB58" s="378"/>
      <c r="AC58" s="372"/>
      <c r="AD58" s="372"/>
      <c r="AE58" s="370"/>
      <c r="AF58" s="370"/>
      <c r="AG58" s="370"/>
      <c r="AH58" s="370"/>
      <c r="AI58" s="370"/>
      <c r="AJ58" s="370"/>
      <c r="AK58" s="370"/>
      <c r="AL58" s="370"/>
      <c r="AM58" s="370"/>
      <c r="AN58" s="370"/>
      <c r="AO58" s="370"/>
      <c r="AP58" s="370"/>
      <c r="AQ58" s="370"/>
      <c r="AR58" s="370"/>
      <c r="AS58" s="370"/>
      <c r="AT58" s="370"/>
      <c r="AU58" s="372"/>
      <c r="AV58" s="372"/>
      <c r="AW58" s="372"/>
      <c r="AX58" s="379"/>
      <c r="AY58">
        <f t="shared" si="1"/>
        <v>1</v>
      </c>
    </row>
    <row r="59" spans="1:60" ht="18.75" customHeight="1" x14ac:dyDescent="0.15">
      <c r="A59" s="617"/>
      <c r="B59" s="607" t="s">
        <v>136</v>
      </c>
      <c r="C59" s="608"/>
      <c r="D59" s="608"/>
      <c r="E59" s="608"/>
      <c r="F59" s="609"/>
      <c r="G59" s="619" t="s">
        <v>54</v>
      </c>
      <c r="H59" s="612"/>
      <c r="I59" s="612"/>
      <c r="J59" s="612"/>
      <c r="K59" s="612"/>
      <c r="L59" s="612"/>
      <c r="M59" s="612"/>
      <c r="N59" s="612"/>
      <c r="O59" s="613"/>
      <c r="P59" s="614" t="s">
        <v>56</v>
      </c>
      <c r="Q59" s="612"/>
      <c r="R59" s="612"/>
      <c r="S59" s="612"/>
      <c r="T59" s="612"/>
      <c r="U59" s="612"/>
      <c r="V59" s="612"/>
      <c r="W59" s="612"/>
      <c r="X59" s="613"/>
      <c r="Y59" s="621"/>
      <c r="Z59" s="622"/>
      <c r="AA59" s="623"/>
      <c r="AB59" s="624" t="s">
        <v>11</v>
      </c>
      <c r="AC59" s="625"/>
      <c r="AD59" s="626"/>
      <c r="AE59" s="314" t="s">
        <v>367</v>
      </c>
      <c r="AF59" s="314"/>
      <c r="AG59" s="314"/>
      <c r="AH59" s="314"/>
      <c r="AI59" s="314" t="s">
        <v>519</v>
      </c>
      <c r="AJ59" s="314"/>
      <c r="AK59" s="314"/>
      <c r="AL59" s="314"/>
      <c r="AM59" s="314" t="s">
        <v>335</v>
      </c>
      <c r="AN59" s="314"/>
      <c r="AO59" s="314"/>
      <c r="AP59" s="314"/>
      <c r="AQ59" s="629" t="s">
        <v>165</v>
      </c>
      <c r="AR59" s="630"/>
      <c r="AS59" s="630"/>
      <c r="AT59" s="631"/>
      <c r="AU59" s="658" t="s">
        <v>126</v>
      </c>
      <c r="AV59" s="658"/>
      <c r="AW59" s="658"/>
      <c r="AX59" s="659"/>
      <c r="AY59">
        <f t="shared" si="1"/>
        <v>1</v>
      </c>
      <c r="BA59" s="10"/>
      <c r="BB59" s="10"/>
      <c r="BC59" s="10"/>
    </row>
    <row r="60" spans="1:60" ht="18.75" customHeight="1" x14ac:dyDescent="0.15">
      <c r="A60" s="617"/>
      <c r="B60" s="610"/>
      <c r="C60" s="341"/>
      <c r="D60" s="341"/>
      <c r="E60" s="341"/>
      <c r="F60" s="342"/>
      <c r="G60" s="620"/>
      <c r="H60" s="601"/>
      <c r="I60" s="601"/>
      <c r="J60" s="601"/>
      <c r="K60" s="601"/>
      <c r="L60" s="601"/>
      <c r="M60" s="601"/>
      <c r="N60" s="601"/>
      <c r="O60" s="602"/>
      <c r="P60" s="605"/>
      <c r="Q60" s="601"/>
      <c r="R60" s="601"/>
      <c r="S60" s="601"/>
      <c r="T60" s="601"/>
      <c r="U60" s="601"/>
      <c r="V60" s="601"/>
      <c r="W60" s="601"/>
      <c r="X60" s="602"/>
      <c r="Y60" s="621"/>
      <c r="Z60" s="622"/>
      <c r="AA60" s="623"/>
      <c r="AB60" s="307"/>
      <c r="AC60" s="627"/>
      <c r="AD60" s="628"/>
      <c r="AE60" s="314"/>
      <c r="AF60" s="314"/>
      <c r="AG60" s="314"/>
      <c r="AH60" s="314"/>
      <c r="AI60" s="314"/>
      <c r="AJ60" s="314"/>
      <c r="AK60" s="314"/>
      <c r="AL60" s="314"/>
      <c r="AM60" s="314"/>
      <c r="AN60" s="314"/>
      <c r="AO60" s="314"/>
      <c r="AP60" s="314"/>
      <c r="AQ60" s="632" t="s">
        <v>607</v>
      </c>
      <c r="AR60" s="633"/>
      <c r="AS60" s="634" t="s">
        <v>166</v>
      </c>
      <c r="AT60" s="635"/>
      <c r="AU60" s="633" t="s">
        <v>607</v>
      </c>
      <c r="AV60" s="633"/>
      <c r="AW60" s="601" t="s">
        <v>163</v>
      </c>
      <c r="AX60" s="606"/>
      <c r="AY60">
        <f t="shared" si="1"/>
        <v>1</v>
      </c>
      <c r="BA60" s="10"/>
      <c r="BB60" s="10"/>
      <c r="BC60" s="10"/>
      <c r="BD60" s="10"/>
      <c r="BE60" s="10"/>
      <c r="BF60" s="10"/>
      <c r="BG60" s="10"/>
      <c r="BH60" s="10"/>
    </row>
    <row r="61" spans="1:60" ht="23.25" customHeight="1" x14ac:dyDescent="0.15">
      <c r="A61" s="617"/>
      <c r="B61" s="610"/>
      <c r="C61" s="341"/>
      <c r="D61" s="341"/>
      <c r="E61" s="341"/>
      <c r="F61" s="342"/>
      <c r="G61" s="636" t="s">
        <v>600</v>
      </c>
      <c r="H61" s="422"/>
      <c r="I61" s="422"/>
      <c r="J61" s="422"/>
      <c r="K61" s="422"/>
      <c r="L61" s="422"/>
      <c r="M61" s="422"/>
      <c r="N61" s="422"/>
      <c r="O61" s="637"/>
      <c r="P61" s="422" t="s">
        <v>601</v>
      </c>
      <c r="Q61" s="642"/>
      <c r="R61" s="642"/>
      <c r="S61" s="642"/>
      <c r="T61" s="642"/>
      <c r="U61" s="642"/>
      <c r="V61" s="642"/>
      <c r="W61" s="642"/>
      <c r="X61" s="643"/>
      <c r="Y61" s="648" t="s">
        <v>55</v>
      </c>
      <c r="Z61" s="649"/>
      <c r="AA61" s="650"/>
      <c r="AB61" s="305" t="s">
        <v>605</v>
      </c>
      <c r="AC61" s="305"/>
      <c r="AD61" s="305"/>
      <c r="AE61" s="286" t="s">
        <v>607</v>
      </c>
      <c r="AF61" s="287"/>
      <c r="AG61" s="287"/>
      <c r="AH61" s="287"/>
      <c r="AI61" s="286">
        <v>171404</v>
      </c>
      <c r="AJ61" s="287"/>
      <c r="AK61" s="287"/>
      <c r="AL61" s="287"/>
      <c r="AM61" s="286">
        <v>108749</v>
      </c>
      <c r="AN61" s="287"/>
      <c r="AO61" s="287"/>
      <c r="AP61" s="287"/>
      <c r="AQ61" s="651" t="s">
        <v>607</v>
      </c>
      <c r="AR61" s="652"/>
      <c r="AS61" s="652"/>
      <c r="AT61" s="653"/>
      <c r="AU61" s="287" t="s">
        <v>607</v>
      </c>
      <c r="AV61" s="287"/>
      <c r="AW61" s="287"/>
      <c r="AX61" s="288"/>
      <c r="AY61">
        <f t="shared" si="1"/>
        <v>1</v>
      </c>
    </row>
    <row r="62" spans="1:60" ht="23.25" customHeight="1" x14ac:dyDescent="0.15">
      <c r="A62" s="617"/>
      <c r="B62" s="610"/>
      <c r="C62" s="341"/>
      <c r="D62" s="341"/>
      <c r="E62" s="341"/>
      <c r="F62" s="342"/>
      <c r="G62" s="638"/>
      <c r="H62" s="425"/>
      <c r="I62" s="425"/>
      <c r="J62" s="425"/>
      <c r="K62" s="425"/>
      <c r="L62" s="425"/>
      <c r="M62" s="425"/>
      <c r="N62" s="425"/>
      <c r="O62" s="639"/>
      <c r="P62" s="644"/>
      <c r="Q62" s="644"/>
      <c r="R62" s="644"/>
      <c r="S62" s="644"/>
      <c r="T62" s="644"/>
      <c r="U62" s="644"/>
      <c r="V62" s="644"/>
      <c r="W62" s="644"/>
      <c r="X62" s="645"/>
      <c r="Y62" s="654" t="s">
        <v>49</v>
      </c>
      <c r="Z62" s="655"/>
      <c r="AA62" s="656"/>
      <c r="AB62" s="657" t="s">
        <v>235</v>
      </c>
      <c r="AC62" s="657"/>
      <c r="AD62" s="657"/>
      <c r="AE62" s="286" t="s">
        <v>607</v>
      </c>
      <c r="AF62" s="287"/>
      <c r="AG62" s="287"/>
      <c r="AH62" s="287"/>
      <c r="AI62" s="286" t="s">
        <v>607</v>
      </c>
      <c r="AJ62" s="287"/>
      <c r="AK62" s="287"/>
      <c r="AL62" s="287"/>
      <c r="AM62" s="286" t="s">
        <v>607</v>
      </c>
      <c r="AN62" s="287"/>
      <c r="AO62" s="287"/>
      <c r="AP62" s="287"/>
      <c r="AQ62" s="651" t="s">
        <v>607</v>
      </c>
      <c r="AR62" s="652"/>
      <c r="AS62" s="652"/>
      <c r="AT62" s="653"/>
      <c r="AU62" s="287" t="s">
        <v>607</v>
      </c>
      <c r="AV62" s="287"/>
      <c r="AW62" s="287"/>
      <c r="AX62" s="288"/>
      <c r="AY62">
        <f t="shared" si="1"/>
        <v>1</v>
      </c>
      <c r="BA62" s="10"/>
      <c r="BB62" s="10"/>
      <c r="BC62" s="10"/>
    </row>
    <row r="63" spans="1:60" ht="23.25" customHeight="1" thickBot="1" x14ac:dyDescent="0.2">
      <c r="A63" s="617"/>
      <c r="B63" s="610"/>
      <c r="C63" s="341"/>
      <c r="D63" s="341"/>
      <c r="E63" s="341"/>
      <c r="F63" s="342"/>
      <c r="G63" s="640"/>
      <c r="H63" s="408"/>
      <c r="I63" s="408"/>
      <c r="J63" s="408"/>
      <c r="K63" s="408"/>
      <c r="L63" s="408"/>
      <c r="M63" s="408"/>
      <c r="N63" s="408"/>
      <c r="O63" s="641"/>
      <c r="P63" s="646"/>
      <c r="Q63" s="646"/>
      <c r="R63" s="646"/>
      <c r="S63" s="646"/>
      <c r="T63" s="646"/>
      <c r="U63" s="646"/>
      <c r="V63" s="646"/>
      <c r="W63" s="646"/>
      <c r="X63" s="647"/>
      <c r="Y63" s="654" t="s">
        <v>12</v>
      </c>
      <c r="Z63" s="655"/>
      <c r="AA63" s="656"/>
      <c r="AB63" s="678" t="s">
        <v>13</v>
      </c>
      <c r="AC63" s="678"/>
      <c r="AD63" s="678"/>
      <c r="AE63" s="679" t="s">
        <v>607</v>
      </c>
      <c r="AF63" s="680"/>
      <c r="AG63" s="680"/>
      <c r="AH63" s="680"/>
      <c r="AI63" s="679" t="s">
        <v>607</v>
      </c>
      <c r="AJ63" s="680"/>
      <c r="AK63" s="680"/>
      <c r="AL63" s="680"/>
      <c r="AM63" s="679" t="s">
        <v>607</v>
      </c>
      <c r="AN63" s="680"/>
      <c r="AO63" s="680"/>
      <c r="AP63" s="680"/>
      <c r="AQ63" s="651" t="s">
        <v>607</v>
      </c>
      <c r="AR63" s="652"/>
      <c r="AS63" s="652"/>
      <c r="AT63" s="653"/>
      <c r="AU63" s="287" t="s">
        <v>607</v>
      </c>
      <c r="AV63" s="287"/>
      <c r="AW63" s="287"/>
      <c r="AX63" s="288"/>
      <c r="AY63">
        <f t="shared" si="1"/>
        <v>1</v>
      </c>
      <c r="BA63" s="10"/>
      <c r="BB63" s="10"/>
      <c r="BC63" s="10"/>
      <c r="BD63" s="10"/>
      <c r="BE63" s="10"/>
      <c r="BF63" s="10"/>
      <c r="BG63" s="10"/>
      <c r="BH63" s="10"/>
    </row>
    <row r="64" spans="1:60" ht="27" customHeight="1" x14ac:dyDescent="0.15">
      <c r="A64" s="360" t="s">
        <v>43</v>
      </c>
      <c r="B64" s="361"/>
      <c r="C64" s="361"/>
      <c r="D64" s="361"/>
      <c r="E64" s="361"/>
      <c r="F64" s="361"/>
      <c r="G64" s="361"/>
      <c r="H64" s="361"/>
      <c r="I64" s="361"/>
      <c r="J64" s="361"/>
      <c r="K64" s="361"/>
      <c r="L64" s="361"/>
      <c r="M64" s="361"/>
      <c r="N64" s="361"/>
      <c r="O64" s="361"/>
      <c r="P64" s="361"/>
      <c r="Q64" s="361"/>
      <c r="R64" s="361"/>
      <c r="S64" s="361"/>
      <c r="T64" s="361"/>
      <c r="U64" s="361"/>
      <c r="V64" s="361"/>
      <c r="W64" s="361"/>
      <c r="X64" s="361"/>
      <c r="Y64" s="361"/>
      <c r="Z64" s="361"/>
      <c r="AA64" s="361"/>
      <c r="AB64" s="361"/>
      <c r="AC64" s="361"/>
      <c r="AD64" s="361"/>
      <c r="AE64" s="361"/>
      <c r="AF64" s="361"/>
      <c r="AG64" s="361"/>
      <c r="AH64" s="361"/>
      <c r="AI64" s="361"/>
      <c r="AJ64" s="361"/>
      <c r="AK64" s="361"/>
      <c r="AL64" s="361"/>
      <c r="AM64" s="361"/>
      <c r="AN64" s="361"/>
      <c r="AO64" s="361"/>
      <c r="AP64" s="361"/>
      <c r="AQ64" s="361"/>
      <c r="AR64" s="361"/>
      <c r="AS64" s="361"/>
      <c r="AT64" s="361"/>
      <c r="AU64" s="361"/>
      <c r="AV64" s="361"/>
      <c r="AW64" s="361"/>
      <c r="AX64" s="362"/>
    </row>
    <row r="65" spans="1:50" ht="27" customHeight="1" x14ac:dyDescent="0.15">
      <c r="A65" s="5"/>
      <c r="B65" s="6"/>
      <c r="C65" s="363" t="s">
        <v>28</v>
      </c>
      <c r="D65" s="364"/>
      <c r="E65" s="364"/>
      <c r="F65" s="364"/>
      <c r="G65" s="364"/>
      <c r="H65" s="364"/>
      <c r="I65" s="364"/>
      <c r="J65" s="364"/>
      <c r="K65" s="364"/>
      <c r="L65" s="364"/>
      <c r="M65" s="364"/>
      <c r="N65" s="364"/>
      <c r="O65" s="364"/>
      <c r="P65" s="364"/>
      <c r="Q65" s="364"/>
      <c r="R65" s="364"/>
      <c r="S65" s="364"/>
      <c r="T65" s="364"/>
      <c r="U65" s="364"/>
      <c r="V65" s="364"/>
      <c r="W65" s="364"/>
      <c r="X65" s="364"/>
      <c r="Y65" s="364"/>
      <c r="Z65" s="364"/>
      <c r="AA65" s="364"/>
      <c r="AB65" s="364"/>
      <c r="AC65" s="365"/>
      <c r="AD65" s="364" t="s">
        <v>32</v>
      </c>
      <c r="AE65" s="364"/>
      <c r="AF65" s="364"/>
      <c r="AG65" s="366" t="s">
        <v>27</v>
      </c>
      <c r="AH65" s="364"/>
      <c r="AI65" s="364"/>
      <c r="AJ65" s="364"/>
      <c r="AK65" s="364"/>
      <c r="AL65" s="364"/>
      <c r="AM65" s="364"/>
      <c r="AN65" s="364"/>
      <c r="AO65" s="364"/>
      <c r="AP65" s="364"/>
      <c r="AQ65" s="364"/>
      <c r="AR65" s="364"/>
      <c r="AS65" s="364"/>
      <c r="AT65" s="364"/>
      <c r="AU65" s="364"/>
      <c r="AV65" s="364"/>
      <c r="AW65" s="364"/>
      <c r="AX65" s="367"/>
    </row>
    <row r="66" spans="1:50" ht="54" customHeight="1" x14ac:dyDescent="0.15">
      <c r="A66" s="380" t="s">
        <v>131</v>
      </c>
      <c r="B66" s="381"/>
      <c r="C66" s="386" t="s">
        <v>132</v>
      </c>
      <c r="D66" s="387"/>
      <c r="E66" s="387"/>
      <c r="F66" s="387"/>
      <c r="G66" s="387"/>
      <c r="H66" s="387"/>
      <c r="I66" s="387"/>
      <c r="J66" s="387"/>
      <c r="K66" s="387"/>
      <c r="L66" s="387"/>
      <c r="M66" s="387"/>
      <c r="N66" s="387"/>
      <c r="O66" s="387"/>
      <c r="P66" s="387"/>
      <c r="Q66" s="387"/>
      <c r="R66" s="387"/>
      <c r="S66" s="387"/>
      <c r="T66" s="387"/>
      <c r="U66" s="387"/>
      <c r="V66" s="387"/>
      <c r="W66" s="387"/>
      <c r="X66" s="387"/>
      <c r="Y66" s="387"/>
      <c r="Z66" s="387"/>
      <c r="AA66" s="387"/>
      <c r="AB66" s="387"/>
      <c r="AC66" s="388"/>
      <c r="AD66" s="389" t="s">
        <v>555</v>
      </c>
      <c r="AE66" s="390"/>
      <c r="AF66" s="390"/>
      <c r="AG66" s="391" t="s">
        <v>567</v>
      </c>
      <c r="AH66" s="392"/>
      <c r="AI66" s="392"/>
      <c r="AJ66" s="392"/>
      <c r="AK66" s="392"/>
      <c r="AL66" s="392"/>
      <c r="AM66" s="392"/>
      <c r="AN66" s="392"/>
      <c r="AO66" s="392"/>
      <c r="AP66" s="392"/>
      <c r="AQ66" s="392"/>
      <c r="AR66" s="392"/>
      <c r="AS66" s="392"/>
      <c r="AT66" s="392"/>
      <c r="AU66" s="392"/>
      <c r="AV66" s="392"/>
      <c r="AW66" s="392"/>
      <c r="AX66" s="393"/>
    </row>
    <row r="67" spans="1:50" ht="54" customHeight="1" x14ac:dyDescent="0.15">
      <c r="A67" s="382"/>
      <c r="B67" s="383"/>
      <c r="C67" s="394" t="s">
        <v>33</v>
      </c>
      <c r="D67" s="395"/>
      <c r="E67" s="395"/>
      <c r="F67" s="395"/>
      <c r="G67" s="395"/>
      <c r="H67" s="395"/>
      <c r="I67" s="395"/>
      <c r="J67" s="395"/>
      <c r="K67" s="395"/>
      <c r="L67" s="395"/>
      <c r="M67" s="395"/>
      <c r="N67" s="395"/>
      <c r="O67" s="395"/>
      <c r="P67" s="395"/>
      <c r="Q67" s="395"/>
      <c r="R67" s="395"/>
      <c r="S67" s="395"/>
      <c r="T67" s="395"/>
      <c r="U67" s="395"/>
      <c r="V67" s="395"/>
      <c r="W67" s="395"/>
      <c r="X67" s="395"/>
      <c r="Y67" s="395"/>
      <c r="Z67" s="395"/>
      <c r="AA67" s="395"/>
      <c r="AB67" s="395"/>
      <c r="AC67" s="396"/>
      <c r="AD67" s="397" t="s">
        <v>555</v>
      </c>
      <c r="AE67" s="398"/>
      <c r="AF67" s="398"/>
      <c r="AG67" s="399" t="s">
        <v>568</v>
      </c>
      <c r="AH67" s="400"/>
      <c r="AI67" s="400"/>
      <c r="AJ67" s="400"/>
      <c r="AK67" s="400"/>
      <c r="AL67" s="400"/>
      <c r="AM67" s="400"/>
      <c r="AN67" s="400"/>
      <c r="AO67" s="400"/>
      <c r="AP67" s="400"/>
      <c r="AQ67" s="400"/>
      <c r="AR67" s="400"/>
      <c r="AS67" s="400"/>
      <c r="AT67" s="400"/>
      <c r="AU67" s="400"/>
      <c r="AV67" s="400"/>
      <c r="AW67" s="400"/>
      <c r="AX67" s="401"/>
    </row>
    <row r="68" spans="1:50" ht="27" customHeight="1" x14ac:dyDescent="0.15">
      <c r="A68" s="384"/>
      <c r="B68" s="385"/>
      <c r="C68" s="402" t="s">
        <v>133</v>
      </c>
      <c r="D68" s="403"/>
      <c r="E68" s="403"/>
      <c r="F68" s="403"/>
      <c r="G68" s="403"/>
      <c r="H68" s="403"/>
      <c r="I68" s="403"/>
      <c r="J68" s="403"/>
      <c r="K68" s="403"/>
      <c r="L68" s="403"/>
      <c r="M68" s="403"/>
      <c r="N68" s="403"/>
      <c r="O68" s="403"/>
      <c r="P68" s="403"/>
      <c r="Q68" s="403"/>
      <c r="R68" s="403"/>
      <c r="S68" s="403"/>
      <c r="T68" s="403"/>
      <c r="U68" s="403"/>
      <c r="V68" s="403"/>
      <c r="W68" s="403"/>
      <c r="X68" s="403"/>
      <c r="Y68" s="403"/>
      <c r="Z68" s="403"/>
      <c r="AA68" s="403"/>
      <c r="AB68" s="403"/>
      <c r="AC68" s="404"/>
      <c r="AD68" s="405" t="s">
        <v>555</v>
      </c>
      <c r="AE68" s="406"/>
      <c r="AF68" s="406"/>
      <c r="AG68" s="407" t="s">
        <v>569</v>
      </c>
      <c r="AH68" s="408"/>
      <c r="AI68" s="408"/>
      <c r="AJ68" s="408"/>
      <c r="AK68" s="408"/>
      <c r="AL68" s="408"/>
      <c r="AM68" s="408"/>
      <c r="AN68" s="408"/>
      <c r="AO68" s="408"/>
      <c r="AP68" s="408"/>
      <c r="AQ68" s="408"/>
      <c r="AR68" s="408"/>
      <c r="AS68" s="408"/>
      <c r="AT68" s="408"/>
      <c r="AU68" s="408"/>
      <c r="AV68" s="408"/>
      <c r="AW68" s="408"/>
      <c r="AX68" s="409"/>
    </row>
    <row r="69" spans="1:50" ht="27" customHeight="1" x14ac:dyDescent="0.15">
      <c r="A69" s="93" t="s">
        <v>35</v>
      </c>
      <c r="B69" s="410"/>
      <c r="C69" s="416" t="s">
        <v>37</v>
      </c>
      <c r="D69" s="417"/>
      <c r="E69" s="418"/>
      <c r="F69" s="418"/>
      <c r="G69" s="418"/>
      <c r="H69" s="418"/>
      <c r="I69" s="418"/>
      <c r="J69" s="418"/>
      <c r="K69" s="418"/>
      <c r="L69" s="418"/>
      <c r="M69" s="418"/>
      <c r="N69" s="418"/>
      <c r="O69" s="418"/>
      <c r="P69" s="418"/>
      <c r="Q69" s="418"/>
      <c r="R69" s="418"/>
      <c r="S69" s="418"/>
      <c r="T69" s="418"/>
      <c r="U69" s="418"/>
      <c r="V69" s="418"/>
      <c r="W69" s="418"/>
      <c r="X69" s="418"/>
      <c r="Y69" s="418"/>
      <c r="Z69" s="418"/>
      <c r="AA69" s="418"/>
      <c r="AB69" s="418"/>
      <c r="AC69" s="419"/>
      <c r="AD69" s="420" t="s">
        <v>555</v>
      </c>
      <c r="AE69" s="421"/>
      <c r="AF69" s="421"/>
      <c r="AG69" s="296" t="s">
        <v>570</v>
      </c>
      <c r="AH69" s="422"/>
      <c r="AI69" s="422"/>
      <c r="AJ69" s="422"/>
      <c r="AK69" s="422"/>
      <c r="AL69" s="422"/>
      <c r="AM69" s="422"/>
      <c r="AN69" s="422"/>
      <c r="AO69" s="422"/>
      <c r="AP69" s="422"/>
      <c r="AQ69" s="422"/>
      <c r="AR69" s="422"/>
      <c r="AS69" s="422"/>
      <c r="AT69" s="422"/>
      <c r="AU69" s="422"/>
      <c r="AV69" s="422"/>
      <c r="AW69" s="422"/>
      <c r="AX69" s="423"/>
    </row>
    <row r="70" spans="1:50" ht="35.25" customHeight="1" x14ac:dyDescent="0.15">
      <c r="A70" s="411"/>
      <c r="B70" s="412"/>
      <c r="C70" s="427"/>
      <c r="D70" s="428"/>
      <c r="E70" s="431" t="s">
        <v>223</v>
      </c>
      <c r="F70" s="432"/>
      <c r="G70" s="432"/>
      <c r="H70" s="432"/>
      <c r="I70" s="432"/>
      <c r="J70" s="432"/>
      <c r="K70" s="432"/>
      <c r="L70" s="432"/>
      <c r="M70" s="432"/>
      <c r="N70" s="432"/>
      <c r="O70" s="432"/>
      <c r="P70" s="432"/>
      <c r="Q70" s="432"/>
      <c r="R70" s="432"/>
      <c r="S70" s="432"/>
      <c r="T70" s="432"/>
      <c r="U70" s="432"/>
      <c r="V70" s="432"/>
      <c r="W70" s="432"/>
      <c r="X70" s="432"/>
      <c r="Y70" s="432"/>
      <c r="Z70" s="432"/>
      <c r="AA70" s="432"/>
      <c r="AB70" s="432"/>
      <c r="AC70" s="433"/>
      <c r="AD70" s="397" t="s">
        <v>587</v>
      </c>
      <c r="AE70" s="398"/>
      <c r="AF70" s="434"/>
      <c r="AG70" s="424"/>
      <c r="AH70" s="425"/>
      <c r="AI70" s="425"/>
      <c r="AJ70" s="425"/>
      <c r="AK70" s="425"/>
      <c r="AL70" s="425"/>
      <c r="AM70" s="425"/>
      <c r="AN70" s="425"/>
      <c r="AO70" s="425"/>
      <c r="AP70" s="425"/>
      <c r="AQ70" s="425"/>
      <c r="AR70" s="425"/>
      <c r="AS70" s="425"/>
      <c r="AT70" s="425"/>
      <c r="AU70" s="425"/>
      <c r="AV70" s="425"/>
      <c r="AW70" s="425"/>
      <c r="AX70" s="426"/>
    </row>
    <row r="71" spans="1:50" ht="26.25" customHeight="1" x14ac:dyDescent="0.15">
      <c r="A71" s="411"/>
      <c r="B71" s="412"/>
      <c r="C71" s="429"/>
      <c r="D71" s="430"/>
      <c r="E71" s="435" t="s">
        <v>195</v>
      </c>
      <c r="F71" s="436"/>
      <c r="G71" s="436"/>
      <c r="H71" s="436"/>
      <c r="I71" s="436"/>
      <c r="J71" s="436"/>
      <c r="K71" s="436"/>
      <c r="L71" s="436"/>
      <c r="M71" s="436"/>
      <c r="N71" s="436"/>
      <c r="O71" s="436"/>
      <c r="P71" s="436"/>
      <c r="Q71" s="436"/>
      <c r="R71" s="436"/>
      <c r="S71" s="436"/>
      <c r="T71" s="436"/>
      <c r="U71" s="436"/>
      <c r="V71" s="436"/>
      <c r="W71" s="436"/>
      <c r="X71" s="436"/>
      <c r="Y71" s="436"/>
      <c r="Z71" s="436"/>
      <c r="AA71" s="436"/>
      <c r="AB71" s="436"/>
      <c r="AC71" s="437"/>
      <c r="AD71" s="438" t="s">
        <v>565</v>
      </c>
      <c r="AE71" s="439"/>
      <c r="AF71" s="439"/>
      <c r="AG71" s="424"/>
      <c r="AH71" s="425"/>
      <c r="AI71" s="425"/>
      <c r="AJ71" s="425"/>
      <c r="AK71" s="425"/>
      <c r="AL71" s="425"/>
      <c r="AM71" s="425"/>
      <c r="AN71" s="425"/>
      <c r="AO71" s="425"/>
      <c r="AP71" s="425"/>
      <c r="AQ71" s="425"/>
      <c r="AR71" s="425"/>
      <c r="AS71" s="425"/>
      <c r="AT71" s="425"/>
      <c r="AU71" s="425"/>
      <c r="AV71" s="425"/>
      <c r="AW71" s="425"/>
      <c r="AX71" s="426"/>
    </row>
    <row r="72" spans="1:50" ht="26.25" customHeight="1" x14ac:dyDescent="0.15">
      <c r="A72" s="411"/>
      <c r="B72" s="413"/>
      <c r="C72" s="440" t="s">
        <v>38</v>
      </c>
      <c r="D72" s="441"/>
      <c r="E72" s="441"/>
      <c r="F72" s="441"/>
      <c r="G72" s="441"/>
      <c r="H72" s="441"/>
      <c r="I72" s="441"/>
      <c r="J72" s="441"/>
      <c r="K72" s="441"/>
      <c r="L72" s="441"/>
      <c r="M72" s="441"/>
      <c r="N72" s="441"/>
      <c r="O72" s="441"/>
      <c r="P72" s="441"/>
      <c r="Q72" s="441"/>
      <c r="R72" s="441"/>
      <c r="S72" s="441"/>
      <c r="T72" s="441"/>
      <c r="U72" s="441"/>
      <c r="V72" s="441"/>
      <c r="W72" s="441"/>
      <c r="X72" s="441"/>
      <c r="Y72" s="441"/>
      <c r="Z72" s="441"/>
      <c r="AA72" s="441"/>
      <c r="AB72" s="441"/>
      <c r="AC72" s="441"/>
      <c r="AD72" s="459" t="s">
        <v>566</v>
      </c>
      <c r="AE72" s="460"/>
      <c r="AF72" s="460"/>
      <c r="AG72" s="461" t="s">
        <v>586</v>
      </c>
      <c r="AH72" s="462"/>
      <c r="AI72" s="462"/>
      <c r="AJ72" s="462"/>
      <c r="AK72" s="462"/>
      <c r="AL72" s="462"/>
      <c r="AM72" s="462"/>
      <c r="AN72" s="462"/>
      <c r="AO72" s="462"/>
      <c r="AP72" s="462"/>
      <c r="AQ72" s="462"/>
      <c r="AR72" s="462"/>
      <c r="AS72" s="462"/>
      <c r="AT72" s="462"/>
      <c r="AU72" s="462"/>
      <c r="AV72" s="462"/>
      <c r="AW72" s="462"/>
      <c r="AX72" s="463"/>
    </row>
    <row r="73" spans="1:50" ht="26.25" customHeight="1" x14ac:dyDescent="0.15">
      <c r="A73" s="411"/>
      <c r="B73" s="413"/>
      <c r="C73" s="452" t="s">
        <v>134</v>
      </c>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c r="AD73" s="397" t="s">
        <v>555</v>
      </c>
      <c r="AE73" s="398"/>
      <c r="AF73" s="398"/>
      <c r="AG73" s="399" t="s">
        <v>571</v>
      </c>
      <c r="AH73" s="400"/>
      <c r="AI73" s="400"/>
      <c r="AJ73" s="400"/>
      <c r="AK73" s="400"/>
      <c r="AL73" s="400"/>
      <c r="AM73" s="400"/>
      <c r="AN73" s="400"/>
      <c r="AO73" s="400"/>
      <c r="AP73" s="400"/>
      <c r="AQ73" s="400"/>
      <c r="AR73" s="400"/>
      <c r="AS73" s="400"/>
      <c r="AT73" s="400"/>
      <c r="AU73" s="400"/>
      <c r="AV73" s="400"/>
      <c r="AW73" s="400"/>
      <c r="AX73" s="401"/>
    </row>
    <row r="74" spans="1:50" ht="26.25" customHeight="1" x14ac:dyDescent="0.15">
      <c r="A74" s="411"/>
      <c r="B74" s="413"/>
      <c r="C74" s="452" t="s">
        <v>34</v>
      </c>
      <c r="D74" s="396"/>
      <c r="E74" s="396"/>
      <c r="F74" s="396"/>
      <c r="G74" s="396"/>
      <c r="H74" s="396"/>
      <c r="I74" s="396"/>
      <c r="J74" s="396"/>
      <c r="K74" s="396"/>
      <c r="L74" s="396"/>
      <c r="M74" s="396"/>
      <c r="N74" s="396"/>
      <c r="O74" s="396"/>
      <c r="P74" s="396"/>
      <c r="Q74" s="396"/>
      <c r="R74" s="396"/>
      <c r="S74" s="396"/>
      <c r="T74" s="396"/>
      <c r="U74" s="396"/>
      <c r="V74" s="396"/>
      <c r="W74" s="396"/>
      <c r="X74" s="396"/>
      <c r="Y74" s="396"/>
      <c r="Z74" s="396"/>
      <c r="AA74" s="396"/>
      <c r="AB74" s="396"/>
      <c r="AC74" s="396"/>
      <c r="AD74" s="397" t="s">
        <v>566</v>
      </c>
      <c r="AE74" s="398"/>
      <c r="AF74" s="398"/>
      <c r="AG74" s="399" t="s">
        <v>586</v>
      </c>
      <c r="AH74" s="400"/>
      <c r="AI74" s="400"/>
      <c r="AJ74" s="400"/>
      <c r="AK74" s="400"/>
      <c r="AL74" s="400"/>
      <c r="AM74" s="400"/>
      <c r="AN74" s="400"/>
      <c r="AO74" s="400"/>
      <c r="AP74" s="400"/>
      <c r="AQ74" s="400"/>
      <c r="AR74" s="400"/>
      <c r="AS74" s="400"/>
      <c r="AT74" s="400"/>
      <c r="AU74" s="400"/>
      <c r="AV74" s="400"/>
      <c r="AW74" s="400"/>
      <c r="AX74" s="401"/>
    </row>
    <row r="75" spans="1:50" ht="26.25" customHeight="1" x14ac:dyDescent="0.15">
      <c r="A75" s="411"/>
      <c r="B75" s="413"/>
      <c r="C75" s="452" t="s">
        <v>39</v>
      </c>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453"/>
      <c r="AD75" s="397" t="s">
        <v>566</v>
      </c>
      <c r="AE75" s="398"/>
      <c r="AF75" s="398"/>
      <c r="AG75" s="399" t="s">
        <v>586</v>
      </c>
      <c r="AH75" s="400"/>
      <c r="AI75" s="400"/>
      <c r="AJ75" s="400"/>
      <c r="AK75" s="400"/>
      <c r="AL75" s="400"/>
      <c r="AM75" s="400"/>
      <c r="AN75" s="400"/>
      <c r="AO75" s="400"/>
      <c r="AP75" s="400"/>
      <c r="AQ75" s="400"/>
      <c r="AR75" s="400"/>
      <c r="AS75" s="400"/>
      <c r="AT75" s="400"/>
      <c r="AU75" s="400"/>
      <c r="AV75" s="400"/>
      <c r="AW75" s="400"/>
      <c r="AX75" s="401"/>
    </row>
    <row r="76" spans="1:50" ht="26.25" customHeight="1" x14ac:dyDescent="0.15">
      <c r="A76" s="411"/>
      <c r="B76" s="413"/>
      <c r="C76" s="452" t="s">
        <v>203</v>
      </c>
      <c r="D76" s="396"/>
      <c r="E76" s="396"/>
      <c r="F76" s="396"/>
      <c r="G76" s="396"/>
      <c r="H76" s="396"/>
      <c r="I76" s="396"/>
      <c r="J76" s="396"/>
      <c r="K76" s="396"/>
      <c r="L76" s="396"/>
      <c r="M76" s="396"/>
      <c r="N76" s="396"/>
      <c r="O76" s="396"/>
      <c r="P76" s="396"/>
      <c r="Q76" s="396"/>
      <c r="R76" s="396"/>
      <c r="S76" s="396"/>
      <c r="T76" s="396"/>
      <c r="U76" s="396"/>
      <c r="V76" s="396"/>
      <c r="W76" s="396"/>
      <c r="X76" s="396"/>
      <c r="Y76" s="396"/>
      <c r="Z76" s="396"/>
      <c r="AA76" s="396"/>
      <c r="AB76" s="396"/>
      <c r="AC76" s="453"/>
      <c r="AD76" s="454" t="s">
        <v>566</v>
      </c>
      <c r="AE76" s="455"/>
      <c r="AF76" s="455"/>
      <c r="AG76" s="456" t="s">
        <v>586</v>
      </c>
      <c r="AH76" s="457"/>
      <c r="AI76" s="457"/>
      <c r="AJ76" s="457"/>
      <c r="AK76" s="457"/>
      <c r="AL76" s="457"/>
      <c r="AM76" s="457"/>
      <c r="AN76" s="457"/>
      <c r="AO76" s="457"/>
      <c r="AP76" s="457"/>
      <c r="AQ76" s="457"/>
      <c r="AR76" s="457"/>
      <c r="AS76" s="457"/>
      <c r="AT76" s="457"/>
      <c r="AU76" s="457"/>
      <c r="AV76" s="457"/>
      <c r="AW76" s="457"/>
      <c r="AX76" s="458"/>
    </row>
    <row r="77" spans="1:50" ht="52.5" customHeight="1" x14ac:dyDescent="0.15">
      <c r="A77" s="411"/>
      <c r="B77" s="413"/>
      <c r="C77" s="442" t="s">
        <v>204</v>
      </c>
      <c r="D77" s="443"/>
      <c r="E77" s="443"/>
      <c r="F77" s="443"/>
      <c r="G77" s="443"/>
      <c r="H77" s="443"/>
      <c r="I77" s="443"/>
      <c r="J77" s="443"/>
      <c r="K77" s="443"/>
      <c r="L77" s="443"/>
      <c r="M77" s="443"/>
      <c r="N77" s="443"/>
      <c r="O77" s="443"/>
      <c r="P77" s="443"/>
      <c r="Q77" s="443"/>
      <c r="R77" s="443"/>
      <c r="S77" s="443"/>
      <c r="T77" s="443"/>
      <c r="U77" s="443"/>
      <c r="V77" s="443"/>
      <c r="W77" s="443"/>
      <c r="X77" s="443"/>
      <c r="Y77" s="443"/>
      <c r="Z77" s="443"/>
      <c r="AA77" s="443"/>
      <c r="AB77" s="443"/>
      <c r="AC77" s="444"/>
      <c r="AD77" s="397" t="s">
        <v>555</v>
      </c>
      <c r="AE77" s="398"/>
      <c r="AF77" s="434"/>
      <c r="AG77" s="399" t="s">
        <v>572</v>
      </c>
      <c r="AH77" s="400"/>
      <c r="AI77" s="400"/>
      <c r="AJ77" s="400"/>
      <c r="AK77" s="400"/>
      <c r="AL77" s="400"/>
      <c r="AM77" s="400"/>
      <c r="AN77" s="400"/>
      <c r="AO77" s="400"/>
      <c r="AP77" s="400"/>
      <c r="AQ77" s="400"/>
      <c r="AR77" s="400"/>
      <c r="AS77" s="400"/>
      <c r="AT77" s="400"/>
      <c r="AU77" s="400"/>
      <c r="AV77" s="400"/>
      <c r="AW77" s="400"/>
      <c r="AX77" s="401"/>
    </row>
    <row r="78" spans="1:50" ht="26.25" customHeight="1" x14ac:dyDescent="0.15">
      <c r="A78" s="414"/>
      <c r="B78" s="415"/>
      <c r="C78" s="445" t="s">
        <v>196</v>
      </c>
      <c r="D78" s="446"/>
      <c r="E78" s="446"/>
      <c r="F78" s="446"/>
      <c r="G78" s="446"/>
      <c r="H78" s="446"/>
      <c r="I78" s="446"/>
      <c r="J78" s="446"/>
      <c r="K78" s="446"/>
      <c r="L78" s="446"/>
      <c r="M78" s="446"/>
      <c r="N78" s="446"/>
      <c r="O78" s="446"/>
      <c r="P78" s="446"/>
      <c r="Q78" s="446"/>
      <c r="R78" s="446"/>
      <c r="S78" s="446"/>
      <c r="T78" s="446"/>
      <c r="U78" s="446"/>
      <c r="V78" s="446"/>
      <c r="W78" s="446"/>
      <c r="X78" s="446"/>
      <c r="Y78" s="446"/>
      <c r="Z78" s="446"/>
      <c r="AA78" s="446"/>
      <c r="AB78" s="446"/>
      <c r="AC78" s="447"/>
      <c r="AD78" s="405" t="s">
        <v>555</v>
      </c>
      <c r="AE78" s="406"/>
      <c r="AF78" s="448"/>
      <c r="AG78" s="449" t="s">
        <v>573</v>
      </c>
      <c r="AH78" s="450"/>
      <c r="AI78" s="450"/>
      <c r="AJ78" s="450"/>
      <c r="AK78" s="450"/>
      <c r="AL78" s="450"/>
      <c r="AM78" s="450"/>
      <c r="AN78" s="450"/>
      <c r="AO78" s="450"/>
      <c r="AP78" s="450"/>
      <c r="AQ78" s="450"/>
      <c r="AR78" s="450"/>
      <c r="AS78" s="450"/>
      <c r="AT78" s="450"/>
      <c r="AU78" s="450"/>
      <c r="AV78" s="450"/>
      <c r="AW78" s="450"/>
      <c r="AX78" s="451"/>
    </row>
    <row r="79" spans="1:50" ht="27" customHeight="1" x14ac:dyDescent="0.15">
      <c r="A79" s="93" t="s">
        <v>36</v>
      </c>
      <c r="B79" s="498"/>
      <c r="C79" s="499" t="s">
        <v>197</v>
      </c>
      <c r="D79" s="500"/>
      <c r="E79" s="500"/>
      <c r="F79" s="500"/>
      <c r="G79" s="500"/>
      <c r="H79" s="500"/>
      <c r="I79" s="500"/>
      <c r="J79" s="500"/>
      <c r="K79" s="500"/>
      <c r="L79" s="500"/>
      <c r="M79" s="500"/>
      <c r="N79" s="500"/>
      <c r="O79" s="500"/>
      <c r="P79" s="500"/>
      <c r="Q79" s="500"/>
      <c r="R79" s="500"/>
      <c r="S79" s="500"/>
      <c r="T79" s="500"/>
      <c r="U79" s="500"/>
      <c r="V79" s="500"/>
      <c r="W79" s="500"/>
      <c r="X79" s="500"/>
      <c r="Y79" s="500"/>
      <c r="Z79" s="500"/>
      <c r="AA79" s="500"/>
      <c r="AB79" s="500"/>
      <c r="AC79" s="501"/>
      <c r="AD79" s="459" t="s">
        <v>555</v>
      </c>
      <c r="AE79" s="460"/>
      <c r="AF79" s="502"/>
      <c r="AG79" s="461" t="s">
        <v>574</v>
      </c>
      <c r="AH79" s="462"/>
      <c r="AI79" s="462"/>
      <c r="AJ79" s="462"/>
      <c r="AK79" s="462"/>
      <c r="AL79" s="462"/>
      <c r="AM79" s="462"/>
      <c r="AN79" s="462"/>
      <c r="AO79" s="462"/>
      <c r="AP79" s="462"/>
      <c r="AQ79" s="462"/>
      <c r="AR79" s="462"/>
      <c r="AS79" s="462"/>
      <c r="AT79" s="462"/>
      <c r="AU79" s="462"/>
      <c r="AV79" s="462"/>
      <c r="AW79" s="462"/>
      <c r="AX79" s="463"/>
    </row>
    <row r="80" spans="1:50" ht="35.25" customHeight="1" x14ac:dyDescent="0.15">
      <c r="A80" s="411"/>
      <c r="B80" s="413"/>
      <c r="C80" s="503" t="s">
        <v>41</v>
      </c>
      <c r="D80" s="504"/>
      <c r="E80" s="504"/>
      <c r="F80" s="504"/>
      <c r="G80" s="504"/>
      <c r="H80" s="504"/>
      <c r="I80" s="504"/>
      <c r="J80" s="504"/>
      <c r="K80" s="504"/>
      <c r="L80" s="504"/>
      <c r="M80" s="504"/>
      <c r="N80" s="504"/>
      <c r="O80" s="504"/>
      <c r="P80" s="504"/>
      <c r="Q80" s="504"/>
      <c r="R80" s="504"/>
      <c r="S80" s="504"/>
      <c r="T80" s="504"/>
      <c r="U80" s="504"/>
      <c r="V80" s="504"/>
      <c r="W80" s="504"/>
      <c r="X80" s="504"/>
      <c r="Y80" s="504"/>
      <c r="Z80" s="504"/>
      <c r="AA80" s="504"/>
      <c r="AB80" s="504"/>
      <c r="AC80" s="505"/>
      <c r="AD80" s="506" t="s">
        <v>555</v>
      </c>
      <c r="AE80" s="507"/>
      <c r="AF80" s="507"/>
      <c r="AG80" s="399" t="s">
        <v>573</v>
      </c>
      <c r="AH80" s="400"/>
      <c r="AI80" s="400"/>
      <c r="AJ80" s="400"/>
      <c r="AK80" s="400"/>
      <c r="AL80" s="400"/>
      <c r="AM80" s="400"/>
      <c r="AN80" s="400"/>
      <c r="AO80" s="400"/>
      <c r="AP80" s="400"/>
      <c r="AQ80" s="400"/>
      <c r="AR80" s="400"/>
      <c r="AS80" s="400"/>
      <c r="AT80" s="400"/>
      <c r="AU80" s="400"/>
      <c r="AV80" s="400"/>
      <c r="AW80" s="400"/>
      <c r="AX80" s="401"/>
    </row>
    <row r="81" spans="1:50" ht="27" customHeight="1" x14ac:dyDescent="0.15">
      <c r="A81" s="411"/>
      <c r="B81" s="413"/>
      <c r="C81" s="452" t="s">
        <v>167</v>
      </c>
      <c r="D81" s="396"/>
      <c r="E81" s="396"/>
      <c r="F81" s="396"/>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c r="AD81" s="397" t="s">
        <v>555</v>
      </c>
      <c r="AE81" s="398"/>
      <c r="AF81" s="398"/>
      <c r="AG81" s="399" t="s">
        <v>575</v>
      </c>
      <c r="AH81" s="400"/>
      <c r="AI81" s="400"/>
      <c r="AJ81" s="400"/>
      <c r="AK81" s="400"/>
      <c r="AL81" s="400"/>
      <c r="AM81" s="400"/>
      <c r="AN81" s="400"/>
      <c r="AO81" s="400"/>
      <c r="AP81" s="400"/>
      <c r="AQ81" s="400"/>
      <c r="AR81" s="400"/>
      <c r="AS81" s="400"/>
      <c r="AT81" s="400"/>
      <c r="AU81" s="400"/>
      <c r="AV81" s="400"/>
      <c r="AW81" s="400"/>
      <c r="AX81" s="401"/>
    </row>
    <row r="82" spans="1:50" ht="27" customHeight="1" x14ac:dyDescent="0.15">
      <c r="A82" s="414"/>
      <c r="B82" s="415"/>
      <c r="C82" s="452" t="s">
        <v>40</v>
      </c>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7" t="s">
        <v>555</v>
      </c>
      <c r="AE82" s="398"/>
      <c r="AF82" s="398"/>
      <c r="AG82" s="407" t="s">
        <v>576</v>
      </c>
      <c r="AH82" s="408"/>
      <c r="AI82" s="408"/>
      <c r="AJ82" s="408"/>
      <c r="AK82" s="408"/>
      <c r="AL82" s="408"/>
      <c r="AM82" s="408"/>
      <c r="AN82" s="408"/>
      <c r="AO82" s="408"/>
      <c r="AP82" s="408"/>
      <c r="AQ82" s="408"/>
      <c r="AR82" s="408"/>
      <c r="AS82" s="408"/>
      <c r="AT82" s="408"/>
      <c r="AU82" s="408"/>
      <c r="AV82" s="408"/>
      <c r="AW82" s="408"/>
      <c r="AX82" s="409"/>
    </row>
    <row r="83" spans="1:50" ht="41.25" customHeight="1" x14ac:dyDescent="0.15">
      <c r="A83" s="508" t="s">
        <v>53</v>
      </c>
      <c r="B83" s="509"/>
      <c r="C83" s="514" t="s">
        <v>135</v>
      </c>
      <c r="D83" s="515"/>
      <c r="E83" s="515"/>
      <c r="F83" s="515"/>
      <c r="G83" s="515"/>
      <c r="H83" s="515"/>
      <c r="I83" s="515"/>
      <c r="J83" s="515"/>
      <c r="K83" s="515"/>
      <c r="L83" s="515"/>
      <c r="M83" s="515"/>
      <c r="N83" s="515"/>
      <c r="O83" s="515"/>
      <c r="P83" s="515"/>
      <c r="Q83" s="515"/>
      <c r="R83" s="515"/>
      <c r="S83" s="515"/>
      <c r="T83" s="515"/>
      <c r="U83" s="515"/>
      <c r="V83" s="515"/>
      <c r="W83" s="515"/>
      <c r="X83" s="515"/>
      <c r="Y83" s="515"/>
      <c r="Z83" s="515"/>
      <c r="AA83" s="515"/>
      <c r="AB83" s="515"/>
      <c r="AC83" s="417"/>
      <c r="AD83" s="420" t="s">
        <v>566</v>
      </c>
      <c r="AE83" s="421"/>
      <c r="AF83" s="464"/>
      <c r="AG83" s="296" t="s">
        <v>586</v>
      </c>
      <c r="AH83" s="422"/>
      <c r="AI83" s="422"/>
      <c r="AJ83" s="422"/>
      <c r="AK83" s="422"/>
      <c r="AL83" s="422"/>
      <c r="AM83" s="422"/>
      <c r="AN83" s="422"/>
      <c r="AO83" s="422"/>
      <c r="AP83" s="422"/>
      <c r="AQ83" s="422"/>
      <c r="AR83" s="422"/>
      <c r="AS83" s="422"/>
      <c r="AT83" s="422"/>
      <c r="AU83" s="422"/>
      <c r="AV83" s="422"/>
      <c r="AW83" s="422"/>
      <c r="AX83" s="423"/>
    </row>
    <row r="84" spans="1:50" ht="19.7" customHeight="1" x14ac:dyDescent="0.15">
      <c r="A84" s="510"/>
      <c r="B84" s="511"/>
      <c r="C84" s="73" t="s">
        <v>0</v>
      </c>
      <c r="D84" s="74"/>
      <c r="E84" s="74"/>
      <c r="F84" s="74"/>
      <c r="G84" s="74"/>
      <c r="H84" s="74"/>
      <c r="I84" s="74"/>
      <c r="J84" s="74"/>
      <c r="K84" s="74"/>
      <c r="L84" s="74"/>
      <c r="M84" s="74"/>
      <c r="N84" s="74"/>
      <c r="O84" s="70" t="s">
        <v>548</v>
      </c>
      <c r="P84" s="71"/>
      <c r="Q84" s="71"/>
      <c r="R84" s="71"/>
      <c r="S84" s="71"/>
      <c r="T84" s="71"/>
      <c r="U84" s="71"/>
      <c r="V84" s="71"/>
      <c r="W84" s="71"/>
      <c r="X84" s="71"/>
      <c r="Y84" s="71"/>
      <c r="Z84" s="71"/>
      <c r="AA84" s="71"/>
      <c r="AB84" s="71"/>
      <c r="AC84" s="71"/>
      <c r="AD84" s="71"/>
      <c r="AE84" s="71"/>
      <c r="AF84" s="72"/>
      <c r="AG84" s="424"/>
      <c r="AH84" s="425"/>
      <c r="AI84" s="425"/>
      <c r="AJ84" s="425"/>
      <c r="AK84" s="425"/>
      <c r="AL84" s="425"/>
      <c r="AM84" s="425"/>
      <c r="AN84" s="425"/>
      <c r="AO84" s="425"/>
      <c r="AP84" s="425"/>
      <c r="AQ84" s="425"/>
      <c r="AR84" s="425"/>
      <c r="AS84" s="425"/>
      <c r="AT84" s="425"/>
      <c r="AU84" s="425"/>
      <c r="AV84" s="425"/>
      <c r="AW84" s="425"/>
      <c r="AX84" s="426"/>
    </row>
    <row r="85" spans="1:50" ht="24.75" customHeight="1" x14ac:dyDescent="0.15">
      <c r="A85" s="510"/>
      <c r="B85" s="511"/>
      <c r="C85" s="473"/>
      <c r="D85" s="474"/>
      <c r="E85" s="78"/>
      <c r="F85" s="78"/>
      <c r="G85" s="78"/>
      <c r="H85" s="79"/>
      <c r="I85" s="79"/>
      <c r="J85" s="475"/>
      <c r="K85" s="475"/>
      <c r="L85" s="475"/>
      <c r="M85" s="79"/>
      <c r="N85" s="476"/>
      <c r="O85" s="477"/>
      <c r="P85" s="478"/>
      <c r="Q85" s="478"/>
      <c r="R85" s="478"/>
      <c r="S85" s="478"/>
      <c r="T85" s="478"/>
      <c r="U85" s="478"/>
      <c r="V85" s="478"/>
      <c r="W85" s="478"/>
      <c r="X85" s="478"/>
      <c r="Y85" s="478"/>
      <c r="Z85" s="478"/>
      <c r="AA85" s="478"/>
      <c r="AB85" s="478"/>
      <c r="AC85" s="478"/>
      <c r="AD85" s="478"/>
      <c r="AE85" s="478"/>
      <c r="AF85" s="479"/>
      <c r="AG85" s="424"/>
      <c r="AH85" s="425"/>
      <c r="AI85" s="425"/>
      <c r="AJ85" s="425"/>
      <c r="AK85" s="425"/>
      <c r="AL85" s="425"/>
      <c r="AM85" s="425"/>
      <c r="AN85" s="425"/>
      <c r="AO85" s="425"/>
      <c r="AP85" s="425"/>
      <c r="AQ85" s="425"/>
      <c r="AR85" s="425"/>
      <c r="AS85" s="425"/>
      <c r="AT85" s="425"/>
      <c r="AU85" s="425"/>
      <c r="AV85" s="425"/>
      <c r="AW85" s="425"/>
      <c r="AX85" s="426"/>
    </row>
    <row r="86" spans="1:50" ht="24.75" customHeight="1" x14ac:dyDescent="0.15">
      <c r="A86" s="510"/>
      <c r="B86" s="511"/>
      <c r="C86" s="76"/>
      <c r="D86" s="77"/>
      <c r="E86" s="78"/>
      <c r="F86" s="78"/>
      <c r="G86" s="78"/>
      <c r="H86" s="79"/>
      <c r="I86" s="79"/>
      <c r="J86" s="465"/>
      <c r="K86" s="465"/>
      <c r="L86" s="465"/>
      <c r="M86" s="466"/>
      <c r="N86" s="467"/>
      <c r="O86" s="480"/>
      <c r="P86" s="481"/>
      <c r="Q86" s="481"/>
      <c r="R86" s="481"/>
      <c r="S86" s="481"/>
      <c r="T86" s="481"/>
      <c r="U86" s="481"/>
      <c r="V86" s="481"/>
      <c r="W86" s="481"/>
      <c r="X86" s="481"/>
      <c r="Y86" s="481"/>
      <c r="Z86" s="481"/>
      <c r="AA86" s="481"/>
      <c r="AB86" s="481"/>
      <c r="AC86" s="481"/>
      <c r="AD86" s="481"/>
      <c r="AE86" s="481"/>
      <c r="AF86" s="482"/>
      <c r="AG86" s="424"/>
      <c r="AH86" s="425"/>
      <c r="AI86" s="425"/>
      <c r="AJ86" s="425"/>
      <c r="AK86" s="425"/>
      <c r="AL86" s="425"/>
      <c r="AM86" s="425"/>
      <c r="AN86" s="425"/>
      <c r="AO86" s="425"/>
      <c r="AP86" s="425"/>
      <c r="AQ86" s="425"/>
      <c r="AR86" s="425"/>
      <c r="AS86" s="425"/>
      <c r="AT86" s="425"/>
      <c r="AU86" s="425"/>
      <c r="AV86" s="425"/>
      <c r="AW86" s="425"/>
      <c r="AX86" s="426"/>
    </row>
    <row r="87" spans="1:50" ht="24.75" customHeight="1" x14ac:dyDescent="0.15">
      <c r="A87" s="510"/>
      <c r="B87" s="511"/>
      <c r="C87" s="76"/>
      <c r="D87" s="77"/>
      <c r="E87" s="78"/>
      <c r="F87" s="78"/>
      <c r="G87" s="78"/>
      <c r="H87" s="79"/>
      <c r="I87" s="79"/>
      <c r="J87" s="465"/>
      <c r="K87" s="465"/>
      <c r="L87" s="465"/>
      <c r="M87" s="466"/>
      <c r="N87" s="467"/>
      <c r="O87" s="480"/>
      <c r="P87" s="481"/>
      <c r="Q87" s="481"/>
      <c r="R87" s="481"/>
      <c r="S87" s="481"/>
      <c r="T87" s="481"/>
      <c r="U87" s="481"/>
      <c r="V87" s="481"/>
      <c r="W87" s="481"/>
      <c r="X87" s="481"/>
      <c r="Y87" s="481"/>
      <c r="Z87" s="481"/>
      <c r="AA87" s="481"/>
      <c r="AB87" s="481"/>
      <c r="AC87" s="481"/>
      <c r="AD87" s="481"/>
      <c r="AE87" s="481"/>
      <c r="AF87" s="482"/>
      <c r="AG87" s="424"/>
      <c r="AH87" s="425"/>
      <c r="AI87" s="425"/>
      <c r="AJ87" s="425"/>
      <c r="AK87" s="425"/>
      <c r="AL87" s="425"/>
      <c r="AM87" s="425"/>
      <c r="AN87" s="425"/>
      <c r="AO87" s="425"/>
      <c r="AP87" s="425"/>
      <c r="AQ87" s="425"/>
      <c r="AR87" s="425"/>
      <c r="AS87" s="425"/>
      <c r="AT87" s="425"/>
      <c r="AU87" s="425"/>
      <c r="AV87" s="425"/>
      <c r="AW87" s="425"/>
      <c r="AX87" s="426"/>
    </row>
    <row r="88" spans="1:50" ht="24.75" customHeight="1" x14ac:dyDescent="0.15">
      <c r="A88" s="510"/>
      <c r="B88" s="511"/>
      <c r="C88" s="76"/>
      <c r="D88" s="77"/>
      <c r="E88" s="78"/>
      <c r="F88" s="78"/>
      <c r="G88" s="78"/>
      <c r="H88" s="79"/>
      <c r="I88" s="79"/>
      <c r="J88" s="465"/>
      <c r="K88" s="465"/>
      <c r="L88" s="465"/>
      <c r="M88" s="466"/>
      <c r="N88" s="467"/>
      <c r="O88" s="480"/>
      <c r="P88" s="481"/>
      <c r="Q88" s="481"/>
      <c r="R88" s="481"/>
      <c r="S88" s="481"/>
      <c r="T88" s="481"/>
      <c r="U88" s="481"/>
      <c r="V88" s="481"/>
      <c r="W88" s="481"/>
      <c r="X88" s="481"/>
      <c r="Y88" s="481"/>
      <c r="Z88" s="481"/>
      <c r="AA88" s="481"/>
      <c r="AB88" s="481"/>
      <c r="AC88" s="481"/>
      <c r="AD88" s="481"/>
      <c r="AE88" s="481"/>
      <c r="AF88" s="482"/>
      <c r="AG88" s="424"/>
      <c r="AH88" s="425"/>
      <c r="AI88" s="425"/>
      <c r="AJ88" s="425"/>
      <c r="AK88" s="425"/>
      <c r="AL88" s="425"/>
      <c r="AM88" s="425"/>
      <c r="AN88" s="425"/>
      <c r="AO88" s="425"/>
      <c r="AP88" s="425"/>
      <c r="AQ88" s="425"/>
      <c r="AR88" s="425"/>
      <c r="AS88" s="425"/>
      <c r="AT88" s="425"/>
      <c r="AU88" s="425"/>
      <c r="AV88" s="425"/>
      <c r="AW88" s="425"/>
      <c r="AX88" s="426"/>
    </row>
    <row r="89" spans="1:50" ht="24.75" customHeight="1" x14ac:dyDescent="0.15">
      <c r="A89" s="512"/>
      <c r="B89" s="513"/>
      <c r="C89" s="468"/>
      <c r="D89" s="469"/>
      <c r="E89" s="78"/>
      <c r="F89" s="78"/>
      <c r="G89" s="78"/>
      <c r="H89" s="79"/>
      <c r="I89" s="79"/>
      <c r="J89" s="470"/>
      <c r="K89" s="470"/>
      <c r="L89" s="470"/>
      <c r="M89" s="471"/>
      <c r="N89" s="472"/>
      <c r="O89" s="483"/>
      <c r="P89" s="484"/>
      <c r="Q89" s="484"/>
      <c r="R89" s="484"/>
      <c r="S89" s="484"/>
      <c r="T89" s="484"/>
      <c r="U89" s="484"/>
      <c r="V89" s="484"/>
      <c r="W89" s="484"/>
      <c r="X89" s="484"/>
      <c r="Y89" s="484"/>
      <c r="Z89" s="484"/>
      <c r="AA89" s="484"/>
      <c r="AB89" s="484"/>
      <c r="AC89" s="484"/>
      <c r="AD89" s="484"/>
      <c r="AE89" s="484"/>
      <c r="AF89" s="485"/>
      <c r="AG89" s="407"/>
      <c r="AH89" s="408"/>
      <c r="AI89" s="408"/>
      <c r="AJ89" s="408"/>
      <c r="AK89" s="408"/>
      <c r="AL89" s="408"/>
      <c r="AM89" s="408"/>
      <c r="AN89" s="408"/>
      <c r="AO89" s="408"/>
      <c r="AP89" s="408"/>
      <c r="AQ89" s="408"/>
      <c r="AR89" s="408"/>
      <c r="AS89" s="408"/>
      <c r="AT89" s="408"/>
      <c r="AU89" s="408"/>
      <c r="AV89" s="408"/>
      <c r="AW89" s="408"/>
      <c r="AX89" s="409"/>
    </row>
    <row r="90" spans="1:50" ht="67.5" customHeight="1" x14ac:dyDescent="0.15">
      <c r="A90" s="93" t="s">
        <v>44</v>
      </c>
      <c r="B90" s="94"/>
      <c r="C90" s="97" t="s">
        <v>48</v>
      </c>
      <c r="D90" s="98"/>
      <c r="E90" s="98"/>
      <c r="F90" s="99"/>
      <c r="G90" s="100" t="s">
        <v>577</v>
      </c>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1"/>
    </row>
    <row r="91" spans="1:50" ht="67.5" customHeight="1" thickBot="1" x14ac:dyDescent="0.2">
      <c r="A91" s="95"/>
      <c r="B91" s="96"/>
      <c r="C91" s="102" t="s">
        <v>52</v>
      </c>
      <c r="D91" s="103"/>
      <c r="E91" s="103"/>
      <c r="F91" s="104"/>
      <c r="G91" s="105" t="s">
        <v>578</v>
      </c>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5"/>
      <c r="AX91" s="106"/>
    </row>
    <row r="92" spans="1:50" ht="24" customHeight="1" x14ac:dyDescent="0.15">
      <c r="A92" s="80" t="s">
        <v>29</v>
      </c>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2"/>
    </row>
    <row r="93" spans="1:50" ht="67.5" customHeight="1" thickBot="1" x14ac:dyDescent="0.2">
      <c r="A93" s="83" t="s">
        <v>588</v>
      </c>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5"/>
    </row>
    <row r="94" spans="1:50" ht="24.75" customHeight="1" x14ac:dyDescent="0.15">
      <c r="A94" s="86" t="s">
        <v>30</v>
      </c>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c r="AV94" s="87"/>
      <c r="AW94" s="87"/>
      <c r="AX94" s="88"/>
    </row>
    <row r="95" spans="1:50" ht="67.5" customHeight="1" thickBot="1" x14ac:dyDescent="0.2">
      <c r="A95" s="89" t="s">
        <v>130</v>
      </c>
      <c r="B95" s="90"/>
      <c r="C95" s="90"/>
      <c r="D95" s="90"/>
      <c r="E95" s="91"/>
      <c r="F95" s="92" t="s">
        <v>622</v>
      </c>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5"/>
    </row>
    <row r="96" spans="1:50" ht="24.75" customHeight="1" x14ac:dyDescent="0.15">
      <c r="A96" s="86" t="s">
        <v>42</v>
      </c>
      <c r="B96" s="87"/>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c r="AX96" s="88"/>
    </row>
    <row r="97" spans="1:50" ht="66" customHeight="1" thickBot="1" x14ac:dyDescent="0.2">
      <c r="A97" s="89" t="s">
        <v>130</v>
      </c>
      <c r="B97" s="90"/>
      <c r="C97" s="90"/>
      <c r="D97" s="90"/>
      <c r="E97" s="91"/>
      <c r="F97" s="486" t="s">
        <v>623</v>
      </c>
      <c r="G97" s="487"/>
      <c r="H97" s="487"/>
      <c r="I97" s="487"/>
      <c r="J97" s="487"/>
      <c r="K97" s="487"/>
      <c r="L97" s="487"/>
      <c r="M97" s="487"/>
      <c r="N97" s="487"/>
      <c r="O97" s="487"/>
      <c r="P97" s="487"/>
      <c r="Q97" s="487"/>
      <c r="R97" s="487"/>
      <c r="S97" s="487"/>
      <c r="T97" s="487"/>
      <c r="U97" s="487"/>
      <c r="V97" s="487"/>
      <c r="W97" s="487"/>
      <c r="X97" s="487"/>
      <c r="Y97" s="487"/>
      <c r="Z97" s="487"/>
      <c r="AA97" s="487"/>
      <c r="AB97" s="487"/>
      <c r="AC97" s="487"/>
      <c r="AD97" s="487"/>
      <c r="AE97" s="487"/>
      <c r="AF97" s="487"/>
      <c r="AG97" s="487"/>
      <c r="AH97" s="487"/>
      <c r="AI97" s="487"/>
      <c r="AJ97" s="487"/>
      <c r="AK97" s="487"/>
      <c r="AL97" s="487"/>
      <c r="AM97" s="487"/>
      <c r="AN97" s="487"/>
      <c r="AO97" s="487"/>
      <c r="AP97" s="487"/>
      <c r="AQ97" s="487"/>
      <c r="AR97" s="487"/>
      <c r="AS97" s="487"/>
      <c r="AT97" s="487"/>
      <c r="AU97" s="487"/>
      <c r="AV97" s="487"/>
      <c r="AW97" s="487"/>
      <c r="AX97" s="488"/>
    </row>
    <row r="98" spans="1:50" ht="24.75" customHeight="1" x14ac:dyDescent="0.15">
      <c r="A98" s="489" t="s">
        <v>31</v>
      </c>
      <c r="B98" s="490"/>
      <c r="C98" s="490"/>
      <c r="D98" s="490"/>
      <c r="E98" s="490"/>
      <c r="F98" s="490"/>
      <c r="G98" s="490"/>
      <c r="H98" s="490"/>
      <c r="I98" s="490"/>
      <c r="J98" s="490"/>
      <c r="K98" s="490"/>
      <c r="L98" s="490"/>
      <c r="M98" s="490"/>
      <c r="N98" s="490"/>
      <c r="O98" s="490"/>
      <c r="P98" s="490"/>
      <c r="Q98" s="490"/>
      <c r="R98" s="490"/>
      <c r="S98" s="490"/>
      <c r="T98" s="490"/>
      <c r="U98" s="490"/>
      <c r="V98" s="490"/>
      <c r="W98" s="490"/>
      <c r="X98" s="490"/>
      <c r="Y98" s="490"/>
      <c r="Z98" s="490"/>
      <c r="AA98" s="490"/>
      <c r="AB98" s="490"/>
      <c r="AC98" s="490"/>
      <c r="AD98" s="490"/>
      <c r="AE98" s="490"/>
      <c r="AF98" s="490"/>
      <c r="AG98" s="490"/>
      <c r="AH98" s="490"/>
      <c r="AI98" s="490"/>
      <c r="AJ98" s="490"/>
      <c r="AK98" s="490"/>
      <c r="AL98" s="490"/>
      <c r="AM98" s="490"/>
      <c r="AN98" s="490"/>
      <c r="AO98" s="490"/>
      <c r="AP98" s="490"/>
      <c r="AQ98" s="490"/>
      <c r="AR98" s="490"/>
      <c r="AS98" s="490"/>
      <c r="AT98" s="490"/>
      <c r="AU98" s="490"/>
      <c r="AV98" s="490"/>
      <c r="AW98" s="490"/>
      <c r="AX98" s="491"/>
    </row>
    <row r="99" spans="1:50" ht="67.5" customHeight="1" thickBot="1" x14ac:dyDescent="0.2">
      <c r="A99" s="492"/>
      <c r="B99" s="493"/>
      <c r="C99" s="493"/>
      <c r="D99" s="493"/>
      <c r="E99" s="493"/>
      <c r="F99" s="493"/>
      <c r="G99" s="493"/>
      <c r="H99" s="493"/>
      <c r="I99" s="493"/>
      <c r="J99" s="493"/>
      <c r="K99" s="493"/>
      <c r="L99" s="493"/>
      <c r="M99" s="493"/>
      <c r="N99" s="493"/>
      <c r="O99" s="493"/>
      <c r="P99" s="493"/>
      <c r="Q99" s="493"/>
      <c r="R99" s="493"/>
      <c r="S99" s="493"/>
      <c r="T99" s="493"/>
      <c r="U99" s="493"/>
      <c r="V99" s="493"/>
      <c r="W99" s="493"/>
      <c r="X99" s="493"/>
      <c r="Y99" s="493"/>
      <c r="Z99" s="493"/>
      <c r="AA99" s="493"/>
      <c r="AB99" s="493"/>
      <c r="AC99" s="493"/>
      <c r="AD99" s="493"/>
      <c r="AE99" s="493"/>
      <c r="AF99" s="493"/>
      <c r="AG99" s="493"/>
      <c r="AH99" s="493"/>
      <c r="AI99" s="493"/>
      <c r="AJ99" s="493"/>
      <c r="AK99" s="493"/>
      <c r="AL99" s="493"/>
      <c r="AM99" s="493"/>
      <c r="AN99" s="493"/>
      <c r="AO99" s="493"/>
      <c r="AP99" s="493"/>
      <c r="AQ99" s="493"/>
      <c r="AR99" s="493"/>
      <c r="AS99" s="493"/>
      <c r="AT99" s="493"/>
      <c r="AU99" s="493"/>
      <c r="AV99" s="493"/>
      <c r="AW99" s="493"/>
      <c r="AX99" s="494"/>
    </row>
    <row r="100" spans="1:50" ht="24.75" customHeight="1" x14ac:dyDescent="0.15">
      <c r="A100" s="495" t="s">
        <v>205</v>
      </c>
      <c r="B100" s="496"/>
      <c r="C100" s="496"/>
      <c r="D100" s="496"/>
      <c r="E100" s="496"/>
      <c r="F100" s="496"/>
      <c r="G100" s="496"/>
      <c r="H100" s="496"/>
      <c r="I100" s="496"/>
      <c r="J100" s="496"/>
      <c r="K100" s="496"/>
      <c r="L100" s="496"/>
      <c r="M100" s="496"/>
      <c r="N100" s="496"/>
      <c r="O100" s="496"/>
      <c r="P100" s="496"/>
      <c r="Q100" s="496"/>
      <c r="R100" s="496"/>
      <c r="S100" s="496"/>
      <c r="T100" s="496"/>
      <c r="U100" s="496"/>
      <c r="V100" s="496"/>
      <c r="W100" s="496"/>
      <c r="X100" s="496"/>
      <c r="Y100" s="496"/>
      <c r="Z100" s="496"/>
      <c r="AA100" s="496"/>
      <c r="AB100" s="496"/>
      <c r="AC100" s="496"/>
      <c r="AD100" s="496"/>
      <c r="AE100" s="496"/>
      <c r="AF100" s="496"/>
      <c r="AG100" s="496"/>
      <c r="AH100" s="496"/>
      <c r="AI100" s="496"/>
      <c r="AJ100" s="496"/>
      <c r="AK100" s="496"/>
      <c r="AL100" s="496"/>
      <c r="AM100" s="496"/>
      <c r="AN100" s="496"/>
      <c r="AO100" s="496"/>
      <c r="AP100" s="496"/>
      <c r="AQ100" s="496"/>
      <c r="AR100" s="496"/>
      <c r="AS100" s="496"/>
      <c r="AT100" s="496"/>
      <c r="AU100" s="496"/>
      <c r="AV100" s="496"/>
      <c r="AW100" s="496"/>
      <c r="AX100" s="497"/>
    </row>
    <row r="101" spans="1:50" ht="24.75" customHeight="1" x14ac:dyDescent="0.15">
      <c r="A101" s="520" t="s">
        <v>541</v>
      </c>
      <c r="B101" s="520"/>
      <c r="C101" s="520"/>
      <c r="D101" s="520"/>
      <c r="E101" s="518" t="s">
        <v>137</v>
      </c>
      <c r="F101" s="519"/>
      <c r="G101" s="519"/>
      <c r="H101" s="60"/>
      <c r="I101" s="519" t="s">
        <v>239</v>
      </c>
      <c r="J101" s="519"/>
      <c r="K101" s="60"/>
      <c r="L101" s="75">
        <v>29</v>
      </c>
      <c r="M101" s="75"/>
      <c r="N101" s="60" t="str">
        <f>IF(O101="","","-")</f>
        <v/>
      </c>
      <c r="O101" s="516"/>
      <c r="P101" s="517"/>
      <c r="Q101" s="518"/>
      <c r="R101" s="519"/>
      <c r="S101" s="519"/>
      <c r="T101" s="60" t="str">
        <f>IF(Q101="","","-")</f>
        <v/>
      </c>
      <c r="U101" s="519"/>
      <c r="V101" s="519"/>
      <c r="W101" s="60" t="str">
        <f>IF(U101="","","-")</f>
        <v/>
      </c>
      <c r="X101" s="75"/>
      <c r="Y101" s="75"/>
      <c r="Z101" s="60" t="str">
        <f>IF(AA101="","","-")</f>
        <v/>
      </c>
      <c r="AA101" s="516"/>
      <c r="AB101" s="517"/>
      <c r="AC101" s="518"/>
      <c r="AD101" s="519"/>
      <c r="AE101" s="519"/>
      <c r="AF101" s="60" t="str">
        <f>IF(AC101="","","-")</f>
        <v/>
      </c>
      <c r="AG101" s="519"/>
      <c r="AH101" s="519"/>
      <c r="AI101" s="60" t="str">
        <f>IF(AG101="","","-")</f>
        <v/>
      </c>
      <c r="AJ101" s="75"/>
      <c r="AK101" s="75"/>
      <c r="AL101" s="60" t="str">
        <f>IF(AM101="","","-")</f>
        <v/>
      </c>
      <c r="AM101" s="516"/>
      <c r="AN101" s="517"/>
      <c r="AO101" s="518"/>
      <c r="AP101" s="519"/>
      <c r="AQ101" s="60" t="str">
        <f>IF(AO101="","","-")</f>
        <v/>
      </c>
      <c r="AR101" s="519"/>
      <c r="AS101" s="519"/>
      <c r="AT101" s="60" t="str">
        <f>IF(AR101="","","-")</f>
        <v/>
      </c>
      <c r="AU101" s="75"/>
      <c r="AV101" s="75"/>
      <c r="AW101" s="60" t="str">
        <f>IF(AX101="","","-")</f>
        <v/>
      </c>
      <c r="AX101" s="62"/>
    </row>
    <row r="102" spans="1:50" ht="24.75" customHeight="1" x14ac:dyDescent="0.15">
      <c r="A102" s="520" t="s">
        <v>335</v>
      </c>
      <c r="B102" s="520"/>
      <c r="C102" s="520"/>
      <c r="D102" s="520"/>
      <c r="E102" s="522">
        <v>2021</v>
      </c>
      <c r="F102" s="107"/>
      <c r="G102" s="519" t="s">
        <v>550</v>
      </c>
      <c r="H102" s="519"/>
      <c r="I102" s="519"/>
      <c r="J102" s="107">
        <v>20</v>
      </c>
      <c r="K102" s="107"/>
      <c r="L102" s="75">
        <v>42</v>
      </c>
      <c r="M102" s="75"/>
      <c r="N102" s="75"/>
      <c r="O102" s="107"/>
      <c r="P102" s="107"/>
      <c r="Q102" s="522"/>
      <c r="R102" s="107"/>
      <c r="S102" s="519"/>
      <c r="T102" s="519"/>
      <c r="U102" s="519"/>
      <c r="V102" s="107"/>
      <c r="W102" s="107"/>
      <c r="X102" s="75"/>
      <c r="Y102" s="75"/>
      <c r="Z102" s="75"/>
      <c r="AA102" s="107"/>
      <c r="AB102" s="521"/>
      <c r="AC102" s="522"/>
      <c r="AD102" s="107"/>
      <c r="AE102" s="519"/>
      <c r="AF102" s="519"/>
      <c r="AG102" s="519"/>
      <c r="AH102" s="107"/>
      <c r="AI102" s="107"/>
      <c r="AJ102" s="75"/>
      <c r="AK102" s="75"/>
      <c r="AL102" s="75"/>
      <c r="AM102" s="107"/>
      <c r="AN102" s="521"/>
      <c r="AO102" s="522"/>
      <c r="AP102" s="107"/>
      <c r="AQ102" s="519"/>
      <c r="AR102" s="519"/>
      <c r="AS102" s="519"/>
      <c r="AT102" s="107"/>
      <c r="AU102" s="107"/>
      <c r="AV102" s="75"/>
      <c r="AW102" s="75"/>
      <c r="AX102" s="62"/>
    </row>
    <row r="103" spans="1:50" ht="28.35" customHeight="1" x14ac:dyDescent="0.15">
      <c r="A103" s="214" t="s">
        <v>225</v>
      </c>
      <c r="B103" s="215"/>
      <c r="C103" s="215"/>
      <c r="D103" s="215"/>
      <c r="E103" s="215"/>
      <c r="F103" s="216"/>
      <c r="G103" s="64" t="s">
        <v>543</v>
      </c>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6"/>
    </row>
    <row r="104" spans="1:50" ht="28.35" customHeight="1" x14ac:dyDescent="0.15">
      <c r="A104" s="217"/>
      <c r="B104" s="218"/>
      <c r="C104" s="218"/>
      <c r="D104" s="218"/>
      <c r="E104" s="218"/>
      <c r="F104" s="219"/>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217"/>
      <c r="B105" s="218"/>
      <c r="C105" s="218"/>
      <c r="D105" s="218"/>
      <c r="E105" s="218"/>
      <c r="F105" s="219"/>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217"/>
      <c r="B106" s="218"/>
      <c r="C106" s="218"/>
      <c r="D106" s="218"/>
      <c r="E106" s="218"/>
      <c r="F106" s="219"/>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7.75" customHeight="1" x14ac:dyDescent="0.15">
      <c r="A107" s="217"/>
      <c r="B107" s="218"/>
      <c r="C107" s="218"/>
      <c r="D107" s="218"/>
      <c r="E107" s="218"/>
      <c r="F107" s="219"/>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217"/>
      <c r="B108" s="218"/>
      <c r="C108" s="218"/>
      <c r="D108" s="218"/>
      <c r="E108" s="218"/>
      <c r="F108" s="219"/>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217"/>
      <c r="B109" s="218"/>
      <c r="C109" s="218"/>
      <c r="D109" s="218"/>
      <c r="E109" s="218"/>
      <c r="F109" s="219"/>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7.75" customHeight="1" x14ac:dyDescent="0.15">
      <c r="A110" s="217"/>
      <c r="B110" s="218"/>
      <c r="C110" s="218"/>
      <c r="D110" s="218"/>
      <c r="E110" s="218"/>
      <c r="F110" s="219"/>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15">
      <c r="A111" s="217"/>
      <c r="B111" s="218"/>
      <c r="C111" s="218"/>
      <c r="D111" s="218"/>
      <c r="E111" s="218"/>
      <c r="F111" s="219"/>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217"/>
      <c r="B112" s="218"/>
      <c r="C112" s="218"/>
      <c r="D112" s="218"/>
      <c r="E112" s="218"/>
      <c r="F112" s="219"/>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15">
      <c r="A113" s="217"/>
      <c r="B113" s="218"/>
      <c r="C113" s="218"/>
      <c r="D113" s="218"/>
      <c r="E113" s="218"/>
      <c r="F113" s="219"/>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8.35" customHeight="1" x14ac:dyDescent="0.15">
      <c r="A114" s="217"/>
      <c r="B114" s="218"/>
      <c r="C114" s="218"/>
      <c r="D114" s="218"/>
      <c r="E114" s="218"/>
      <c r="F114" s="219"/>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35" customHeight="1" x14ac:dyDescent="0.15">
      <c r="A115" s="217"/>
      <c r="B115" s="218"/>
      <c r="C115" s="218"/>
      <c r="D115" s="218"/>
      <c r="E115" s="218"/>
      <c r="F115" s="219"/>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7.75" customHeight="1" x14ac:dyDescent="0.15">
      <c r="A116" s="217"/>
      <c r="B116" s="218"/>
      <c r="C116" s="218"/>
      <c r="D116" s="218"/>
      <c r="E116" s="218"/>
      <c r="F116" s="219"/>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8.35" customHeight="1" thickBot="1" x14ac:dyDescent="0.2">
      <c r="A117" s="523"/>
      <c r="B117" s="524"/>
      <c r="C117" s="524"/>
      <c r="D117" s="524"/>
      <c r="E117" s="524"/>
      <c r="F117" s="525"/>
      <c r="G117" s="67"/>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9"/>
    </row>
    <row r="118" spans="1:50" ht="24.75" customHeight="1" x14ac:dyDescent="0.15">
      <c r="A118" s="526" t="s">
        <v>227</v>
      </c>
      <c r="B118" s="527"/>
      <c r="C118" s="527"/>
      <c r="D118" s="527"/>
      <c r="E118" s="527"/>
      <c r="F118" s="528"/>
      <c r="G118" s="535" t="s">
        <v>590</v>
      </c>
      <c r="H118" s="536"/>
      <c r="I118" s="536"/>
      <c r="J118" s="536"/>
      <c r="K118" s="536"/>
      <c r="L118" s="536"/>
      <c r="M118" s="536"/>
      <c r="N118" s="536"/>
      <c r="O118" s="536"/>
      <c r="P118" s="536"/>
      <c r="Q118" s="536"/>
      <c r="R118" s="536"/>
      <c r="S118" s="536"/>
      <c r="T118" s="536"/>
      <c r="U118" s="536"/>
      <c r="V118" s="536"/>
      <c r="W118" s="536"/>
      <c r="X118" s="536"/>
      <c r="Y118" s="536"/>
      <c r="Z118" s="536"/>
      <c r="AA118" s="536"/>
      <c r="AB118" s="537"/>
      <c r="AC118" s="535" t="s">
        <v>614</v>
      </c>
      <c r="AD118" s="536"/>
      <c r="AE118" s="536"/>
      <c r="AF118" s="536"/>
      <c r="AG118" s="536"/>
      <c r="AH118" s="536"/>
      <c r="AI118" s="536"/>
      <c r="AJ118" s="536"/>
      <c r="AK118" s="536"/>
      <c r="AL118" s="536"/>
      <c r="AM118" s="536"/>
      <c r="AN118" s="536"/>
      <c r="AO118" s="536"/>
      <c r="AP118" s="536"/>
      <c r="AQ118" s="536"/>
      <c r="AR118" s="536"/>
      <c r="AS118" s="536"/>
      <c r="AT118" s="536"/>
      <c r="AU118" s="536"/>
      <c r="AV118" s="536"/>
      <c r="AW118" s="536"/>
      <c r="AX118" s="538"/>
    </row>
    <row r="119" spans="1:50" ht="24.75" customHeight="1" x14ac:dyDescent="0.15">
      <c r="A119" s="529"/>
      <c r="B119" s="530"/>
      <c r="C119" s="530"/>
      <c r="D119" s="530"/>
      <c r="E119" s="530"/>
      <c r="F119" s="531"/>
      <c r="G119" s="97" t="s">
        <v>14</v>
      </c>
      <c r="H119" s="539"/>
      <c r="I119" s="539"/>
      <c r="J119" s="539"/>
      <c r="K119" s="539"/>
      <c r="L119" s="540" t="s">
        <v>15</v>
      </c>
      <c r="M119" s="539"/>
      <c r="N119" s="539"/>
      <c r="O119" s="539"/>
      <c r="P119" s="539"/>
      <c r="Q119" s="539"/>
      <c r="R119" s="539"/>
      <c r="S119" s="539"/>
      <c r="T119" s="539"/>
      <c r="U119" s="539"/>
      <c r="V119" s="539"/>
      <c r="W119" s="539"/>
      <c r="X119" s="541"/>
      <c r="Y119" s="552" t="s">
        <v>16</v>
      </c>
      <c r="Z119" s="553"/>
      <c r="AA119" s="553"/>
      <c r="AB119" s="554"/>
      <c r="AC119" s="97" t="s">
        <v>14</v>
      </c>
      <c r="AD119" s="539"/>
      <c r="AE119" s="539"/>
      <c r="AF119" s="539"/>
      <c r="AG119" s="539"/>
      <c r="AH119" s="540" t="s">
        <v>15</v>
      </c>
      <c r="AI119" s="539"/>
      <c r="AJ119" s="539"/>
      <c r="AK119" s="539"/>
      <c r="AL119" s="539"/>
      <c r="AM119" s="539"/>
      <c r="AN119" s="539"/>
      <c r="AO119" s="539"/>
      <c r="AP119" s="539"/>
      <c r="AQ119" s="539"/>
      <c r="AR119" s="539"/>
      <c r="AS119" s="539"/>
      <c r="AT119" s="541"/>
      <c r="AU119" s="552" t="s">
        <v>16</v>
      </c>
      <c r="AV119" s="553"/>
      <c r="AW119" s="553"/>
      <c r="AX119" s="555"/>
    </row>
    <row r="120" spans="1:50" ht="24.75" customHeight="1" x14ac:dyDescent="0.15">
      <c r="A120" s="529"/>
      <c r="B120" s="530"/>
      <c r="C120" s="530"/>
      <c r="D120" s="530"/>
      <c r="E120" s="530"/>
      <c r="F120" s="531"/>
      <c r="G120" s="556" t="s">
        <v>589</v>
      </c>
      <c r="H120" s="557"/>
      <c r="I120" s="557"/>
      <c r="J120" s="557"/>
      <c r="K120" s="558"/>
      <c r="L120" s="559" t="s">
        <v>579</v>
      </c>
      <c r="M120" s="560"/>
      <c r="N120" s="560"/>
      <c r="O120" s="560"/>
      <c r="P120" s="560"/>
      <c r="Q120" s="560"/>
      <c r="R120" s="560"/>
      <c r="S120" s="560"/>
      <c r="T120" s="560"/>
      <c r="U120" s="560"/>
      <c r="V120" s="560"/>
      <c r="W120" s="560"/>
      <c r="X120" s="561"/>
      <c r="Y120" s="562">
        <v>534</v>
      </c>
      <c r="Z120" s="563"/>
      <c r="AA120" s="563"/>
      <c r="AB120" s="564"/>
      <c r="AC120" s="556" t="s">
        <v>612</v>
      </c>
      <c r="AD120" s="557"/>
      <c r="AE120" s="557"/>
      <c r="AF120" s="557"/>
      <c r="AG120" s="558"/>
      <c r="AH120" s="559" t="s">
        <v>613</v>
      </c>
      <c r="AI120" s="560"/>
      <c r="AJ120" s="560"/>
      <c r="AK120" s="560"/>
      <c r="AL120" s="560"/>
      <c r="AM120" s="560"/>
      <c r="AN120" s="560"/>
      <c r="AO120" s="560"/>
      <c r="AP120" s="560"/>
      <c r="AQ120" s="560"/>
      <c r="AR120" s="560"/>
      <c r="AS120" s="560"/>
      <c r="AT120" s="561"/>
      <c r="AU120" s="562">
        <v>175</v>
      </c>
      <c r="AV120" s="563"/>
      <c r="AW120" s="563"/>
      <c r="AX120" s="565"/>
    </row>
    <row r="121" spans="1:50" ht="24.75" customHeight="1" x14ac:dyDescent="0.15">
      <c r="A121" s="529"/>
      <c r="B121" s="530"/>
      <c r="C121" s="530"/>
      <c r="D121" s="530"/>
      <c r="E121" s="530"/>
      <c r="F121" s="531"/>
      <c r="G121" s="542"/>
      <c r="H121" s="543"/>
      <c r="I121" s="543"/>
      <c r="J121" s="543"/>
      <c r="K121" s="544"/>
      <c r="L121" s="545"/>
      <c r="M121" s="546"/>
      <c r="N121" s="546"/>
      <c r="O121" s="546"/>
      <c r="P121" s="546"/>
      <c r="Q121" s="546"/>
      <c r="R121" s="546"/>
      <c r="S121" s="546"/>
      <c r="T121" s="546"/>
      <c r="U121" s="546"/>
      <c r="V121" s="546"/>
      <c r="W121" s="546"/>
      <c r="X121" s="547"/>
      <c r="Y121" s="548"/>
      <c r="Z121" s="549"/>
      <c r="AA121" s="549"/>
      <c r="AB121" s="550"/>
      <c r="AC121" s="542"/>
      <c r="AD121" s="543"/>
      <c r="AE121" s="543"/>
      <c r="AF121" s="543"/>
      <c r="AG121" s="544"/>
      <c r="AH121" s="545"/>
      <c r="AI121" s="546"/>
      <c r="AJ121" s="546"/>
      <c r="AK121" s="546"/>
      <c r="AL121" s="546"/>
      <c r="AM121" s="546"/>
      <c r="AN121" s="546"/>
      <c r="AO121" s="546"/>
      <c r="AP121" s="546"/>
      <c r="AQ121" s="546"/>
      <c r="AR121" s="546"/>
      <c r="AS121" s="546"/>
      <c r="AT121" s="547"/>
      <c r="AU121" s="548"/>
      <c r="AV121" s="549"/>
      <c r="AW121" s="549"/>
      <c r="AX121" s="551"/>
    </row>
    <row r="122" spans="1:50" ht="24.75" customHeight="1" x14ac:dyDescent="0.15">
      <c r="A122" s="529"/>
      <c r="B122" s="530"/>
      <c r="C122" s="530"/>
      <c r="D122" s="530"/>
      <c r="E122" s="530"/>
      <c r="F122" s="531"/>
      <c r="G122" s="542"/>
      <c r="H122" s="543"/>
      <c r="I122" s="543"/>
      <c r="J122" s="543"/>
      <c r="K122" s="544"/>
      <c r="L122" s="545"/>
      <c r="M122" s="546"/>
      <c r="N122" s="546"/>
      <c r="O122" s="546"/>
      <c r="P122" s="546"/>
      <c r="Q122" s="546"/>
      <c r="R122" s="546"/>
      <c r="S122" s="546"/>
      <c r="T122" s="546"/>
      <c r="U122" s="546"/>
      <c r="V122" s="546"/>
      <c r="W122" s="546"/>
      <c r="X122" s="547"/>
      <c r="Y122" s="548"/>
      <c r="Z122" s="549"/>
      <c r="AA122" s="549"/>
      <c r="AB122" s="550"/>
      <c r="AC122" s="542"/>
      <c r="AD122" s="543"/>
      <c r="AE122" s="543"/>
      <c r="AF122" s="543"/>
      <c r="AG122" s="544"/>
      <c r="AH122" s="545"/>
      <c r="AI122" s="546"/>
      <c r="AJ122" s="546"/>
      <c r="AK122" s="546"/>
      <c r="AL122" s="546"/>
      <c r="AM122" s="546"/>
      <c r="AN122" s="546"/>
      <c r="AO122" s="546"/>
      <c r="AP122" s="546"/>
      <c r="AQ122" s="546"/>
      <c r="AR122" s="546"/>
      <c r="AS122" s="546"/>
      <c r="AT122" s="547"/>
      <c r="AU122" s="548"/>
      <c r="AV122" s="549"/>
      <c r="AW122" s="549"/>
      <c r="AX122" s="551"/>
    </row>
    <row r="123" spans="1:50" ht="24.75" customHeight="1" x14ac:dyDescent="0.15">
      <c r="A123" s="529"/>
      <c r="B123" s="530"/>
      <c r="C123" s="530"/>
      <c r="D123" s="530"/>
      <c r="E123" s="530"/>
      <c r="F123" s="531"/>
      <c r="G123" s="542"/>
      <c r="H123" s="543"/>
      <c r="I123" s="543"/>
      <c r="J123" s="543"/>
      <c r="K123" s="544"/>
      <c r="L123" s="545"/>
      <c r="M123" s="546"/>
      <c r="N123" s="546"/>
      <c r="O123" s="546"/>
      <c r="P123" s="546"/>
      <c r="Q123" s="546"/>
      <c r="R123" s="546"/>
      <c r="S123" s="546"/>
      <c r="T123" s="546"/>
      <c r="U123" s="546"/>
      <c r="V123" s="546"/>
      <c r="W123" s="546"/>
      <c r="X123" s="547"/>
      <c r="Y123" s="548"/>
      <c r="Z123" s="549"/>
      <c r="AA123" s="549"/>
      <c r="AB123" s="550"/>
      <c r="AC123" s="542"/>
      <c r="AD123" s="543"/>
      <c r="AE123" s="543"/>
      <c r="AF123" s="543"/>
      <c r="AG123" s="544"/>
      <c r="AH123" s="545"/>
      <c r="AI123" s="546"/>
      <c r="AJ123" s="546"/>
      <c r="AK123" s="546"/>
      <c r="AL123" s="546"/>
      <c r="AM123" s="546"/>
      <c r="AN123" s="546"/>
      <c r="AO123" s="546"/>
      <c r="AP123" s="546"/>
      <c r="AQ123" s="546"/>
      <c r="AR123" s="546"/>
      <c r="AS123" s="546"/>
      <c r="AT123" s="547"/>
      <c r="AU123" s="548"/>
      <c r="AV123" s="549"/>
      <c r="AW123" s="549"/>
      <c r="AX123" s="551"/>
    </row>
    <row r="124" spans="1:50" ht="24.75" customHeight="1" x14ac:dyDescent="0.15">
      <c r="A124" s="529"/>
      <c r="B124" s="530"/>
      <c r="C124" s="530"/>
      <c r="D124" s="530"/>
      <c r="E124" s="530"/>
      <c r="F124" s="531"/>
      <c r="G124" s="542"/>
      <c r="H124" s="543"/>
      <c r="I124" s="543"/>
      <c r="J124" s="543"/>
      <c r="K124" s="544"/>
      <c r="L124" s="545"/>
      <c r="M124" s="546"/>
      <c r="N124" s="546"/>
      <c r="O124" s="546"/>
      <c r="P124" s="546"/>
      <c r="Q124" s="546"/>
      <c r="R124" s="546"/>
      <c r="S124" s="546"/>
      <c r="T124" s="546"/>
      <c r="U124" s="546"/>
      <c r="V124" s="546"/>
      <c r="W124" s="546"/>
      <c r="X124" s="547"/>
      <c r="Y124" s="548"/>
      <c r="Z124" s="549"/>
      <c r="AA124" s="549"/>
      <c r="AB124" s="550"/>
      <c r="AC124" s="542"/>
      <c r="AD124" s="543"/>
      <c r="AE124" s="543"/>
      <c r="AF124" s="543"/>
      <c r="AG124" s="544"/>
      <c r="AH124" s="545"/>
      <c r="AI124" s="546"/>
      <c r="AJ124" s="546"/>
      <c r="AK124" s="546"/>
      <c r="AL124" s="546"/>
      <c r="AM124" s="546"/>
      <c r="AN124" s="546"/>
      <c r="AO124" s="546"/>
      <c r="AP124" s="546"/>
      <c r="AQ124" s="546"/>
      <c r="AR124" s="546"/>
      <c r="AS124" s="546"/>
      <c r="AT124" s="547"/>
      <c r="AU124" s="548"/>
      <c r="AV124" s="549"/>
      <c r="AW124" s="549"/>
      <c r="AX124" s="551"/>
    </row>
    <row r="125" spans="1:50" ht="24.75" customHeight="1" x14ac:dyDescent="0.15">
      <c r="A125" s="529"/>
      <c r="B125" s="530"/>
      <c r="C125" s="530"/>
      <c r="D125" s="530"/>
      <c r="E125" s="530"/>
      <c r="F125" s="531"/>
      <c r="G125" s="542"/>
      <c r="H125" s="543"/>
      <c r="I125" s="543"/>
      <c r="J125" s="543"/>
      <c r="K125" s="544"/>
      <c r="L125" s="545"/>
      <c r="M125" s="546"/>
      <c r="N125" s="546"/>
      <c r="O125" s="546"/>
      <c r="P125" s="546"/>
      <c r="Q125" s="546"/>
      <c r="R125" s="546"/>
      <c r="S125" s="546"/>
      <c r="T125" s="546"/>
      <c r="U125" s="546"/>
      <c r="V125" s="546"/>
      <c r="W125" s="546"/>
      <c r="X125" s="547"/>
      <c r="Y125" s="548"/>
      <c r="Z125" s="549"/>
      <c r="AA125" s="549"/>
      <c r="AB125" s="550"/>
      <c r="AC125" s="542"/>
      <c r="AD125" s="543"/>
      <c r="AE125" s="543"/>
      <c r="AF125" s="543"/>
      <c r="AG125" s="544"/>
      <c r="AH125" s="545"/>
      <c r="AI125" s="546"/>
      <c r="AJ125" s="546"/>
      <c r="AK125" s="546"/>
      <c r="AL125" s="546"/>
      <c r="AM125" s="546"/>
      <c r="AN125" s="546"/>
      <c r="AO125" s="546"/>
      <c r="AP125" s="546"/>
      <c r="AQ125" s="546"/>
      <c r="AR125" s="546"/>
      <c r="AS125" s="546"/>
      <c r="AT125" s="547"/>
      <c r="AU125" s="548"/>
      <c r="AV125" s="549"/>
      <c r="AW125" s="549"/>
      <c r="AX125" s="551"/>
    </row>
    <row r="126" spans="1:50" ht="24.75" customHeight="1" x14ac:dyDescent="0.15">
      <c r="A126" s="529"/>
      <c r="B126" s="530"/>
      <c r="C126" s="530"/>
      <c r="D126" s="530"/>
      <c r="E126" s="530"/>
      <c r="F126" s="531"/>
      <c r="G126" s="542"/>
      <c r="H126" s="543"/>
      <c r="I126" s="543"/>
      <c r="J126" s="543"/>
      <c r="K126" s="544"/>
      <c r="L126" s="545"/>
      <c r="M126" s="546"/>
      <c r="N126" s="546"/>
      <c r="O126" s="546"/>
      <c r="P126" s="546"/>
      <c r="Q126" s="546"/>
      <c r="R126" s="546"/>
      <c r="S126" s="546"/>
      <c r="T126" s="546"/>
      <c r="U126" s="546"/>
      <c r="V126" s="546"/>
      <c r="W126" s="546"/>
      <c r="X126" s="547"/>
      <c r="Y126" s="548"/>
      <c r="Z126" s="549"/>
      <c r="AA126" s="549"/>
      <c r="AB126" s="550"/>
      <c r="AC126" s="542"/>
      <c r="AD126" s="543"/>
      <c r="AE126" s="543"/>
      <c r="AF126" s="543"/>
      <c r="AG126" s="544"/>
      <c r="AH126" s="545"/>
      <c r="AI126" s="546"/>
      <c r="AJ126" s="546"/>
      <c r="AK126" s="546"/>
      <c r="AL126" s="546"/>
      <c r="AM126" s="546"/>
      <c r="AN126" s="546"/>
      <c r="AO126" s="546"/>
      <c r="AP126" s="546"/>
      <c r="AQ126" s="546"/>
      <c r="AR126" s="546"/>
      <c r="AS126" s="546"/>
      <c r="AT126" s="547"/>
      <c r="AU126" s="548"/>
      <c r="AV126" s="549"/>
      <c r="AW126" s="549"/>
      <c r="AX126" s="551"/>
    </row>
    <row r="127" spans="1:50" ht="24.75" customHeight="1" x14ac:dyDescent="0.15">
      <c r="A127" s="529"/>
      <c r="B127" s="530"/>
      <c r="C127" s="530"/>
      <c r="D127" s="530"/>
      <c r="E127" s="530"/>
      <c r="F127" s="531"/>
      <c r="G127" s="542"/>
      <c r="H127" s="543"/>
      <c r="I127" s="543"/>
      <c r="J127" s="543"/>
      <c r="K127" s="544"/>
      <c r="L127" s="545"/>
      <c r="M127" s="546"/>
      <c r="N127" s="546"/>
      <c r="O127" s="546"/>
      <c r="P127" s="546"/>
      <c r="Q127" s="546"/>
      <c r="R127" s="546"/>
      <c r="S127" s="546"/>
      <c r="T127" s="546"/>
      <c r="U127" s="546"/>
      <c r="V127" s="546"/>
      <c r="W127" s="546"/>
      <c r="X127" s="547"/>
      <c r="Y127" s="548"/>
      <c r="Z127" s="549"/>
      <c r="AA127" s="549"/>
      <c r="AB127" s="550"/>
      <c r="AC127" s="542"/>
      <c r="AD127" s="543"/>
      <c r="AE127" s="543"/>
      <c r="AF127" s="543"/>
      <c r="AG127" s="544"/>
      <c r="AH127" s="545"/>
      <c r="AI127" s="546"/>
      <c r="AJ127" s="546"/>
      <c r="AK127" s="546"/>
      <c r="AL127" s="546"/>
      <c r="AM127" s="546"/>
      <c r="AN127" s="546"/>
      <c r="AO127" s="546"/>
      <c r="AP127" s="546"/>
      <c r="AQ127" s="546"/>
      <c r="AR127" s="546"/>
      <c r="AS127" s="546"/>
      <c r="AT127" s="547"/>
      <c r="AU127" s="548"/>
      <c r="AV127" s="549"/>
      <c r="AW127" s="549"/>
      <c r="AX127" s="551"/>
    </row>
    <row r="128" spans="1:50" ht="24.75" customHeight="1" x14ac:dyDescent="0.15">
      <c r="A128" s="529"/>
      <c r="B128" s="530"/>
      <c r="C128" s="530"/>
      <c r="D128" s="530"/>
      <c r="E128" s="530"/>
      <c r="F128" s="531"/>
      <c r="G128" s="542"/>
      <c r="H128" s="543"/>
      <c r="I128" s="543"/>
      <c r="J128" s="543"/>
      <c r="K128" s="544"/>
      <c r="L128" s="545"/>
      <c r="M128" s="546"/>
      <c r="N128" s="546"/>
      <c r="O128" s="546"/>
      <c r="P128" s="546"/>
      <c r="Q128" s="546"/>
      <c r="R128" s="546"/>
      <c r="S128" s="546"/>
      <c r="T128" s="546"/>
      <c r="U128" s="546"/>
      <c r="V128" s="546"/>
      <c r="W128" s="546"/>
      <c r="X128" s="547"/>
      <c r="Y128" s="548"/>
      <c r="Z128" s="549"/>
      <c r="AA128" s="549"/>
      <c r="AB128" s="550"/>
      <c r="AC128" s="542"/>
      <c r="AD128" s="543"/>
      <c r="AE128" s="543"/>
      <c r="AF128" s="543"/>
      <c r="AG128" s="544"/>
      <c r="AH128" s="545"/>
      <c r="AI128" s="546"/>
      <c r="AJ128" s="546"/>
      <c r="AK128" s="546"/>
      <c r="AL128" s="546"/>
      <c r="AM128" s="546"/>
      <c r="AN128" s="546"/>
      <c r="AO128" s="546"/>
      <c r="AP128" s="546"/>
      <c r="AQ128" s="546"/>
      <c r="AR128" s="546"/>
      <c r="AS128" s="546"/>
      <c r="AT128" s="547"/>
      <c r="AU128" s="548"/>
      <c r="AV128" s="549"/>
      <c r="AW128" s="549"/>
      <c r="AX128" s="551"/>
    </row>
    <row r="129" spans="1:51" ht="24.75" customHeight="1" x14ac:dyDescent="0.15">
      <c r="A129" s="529"/>
      <c r="B129" s="530"/>
      <c r="C129" s="530"/>
      <c r="D129" s="530"/>
      <c r="E129" s="530"/>
      <c r="F129" s="531"/>
      <c r="G129" s="542"/>
      <c r="H129" s="543"/>
      <c r="I129" s="543"/>
      <c r="J129" s="543"/>
      <c r="K129" s="544"/>
      <c r="L129" s="545"/>
      <c r="M129" s="546"/>
      <c r="N129" s="546"/>
      <c r="O129" s="546"/>
      <c r="P129" s="546"/>
      <c r="Q129" s="546"/>
      <c r="R129" s="546"/>
      <c r="S129" s="546"/>
      <c r="T129" s="546"/>
      <c r="U129" s="546"/>
      <c r="V129" s="546"/>
      <c r="W129" s="546"/>
      <c r="X129" s="547"/>
      <c r="Y129" s="548"/>
      <c r="Z129" s="549"/>
      <c r="AA129" s="549"/>
      <c r="AB129" s="550"/>
      <c r="AC129" s="542"/>
      <c r="AD129" s="543"/>
      <c r="AE129" s="543"/>
      <c r="AF129" s="543"/>
      <c r="AG129" s="544"/>
      <c r="AH129" s="545"/>
      <c r="AI129" s="546"/>
      <c r="AJ129" s="546"/>
      <c r="AK129" s="546"/>
      <c r="AL129" s="546"/>
      <c r="AM129" s="546"/>
      <c r="AN129" s="546"/>
      <c r="AO129" s="546"/>
      <c r="AP129" s="546"/>
      <c r="AQ129" s="546"/>
      <c r="AR129" s="546"/>
      <c r="AS129" s="546"/>
      <c r="AT129" s="547"/>
      <c r="AU129" s="548"/>
      <c r="AV129" s="549"/>
      <c r="AW129" s="549"/>
      <c r="AX129" s="551"/>
    </row>
    <row r="130" spans="1:51" ht="24.75" customHeight="1" x14ac:dyDescent="0.15">
      <c r="A130" s="532"/>
      <c r="B130" s="533"/>
      <c r="C130" s="533"/>
      <c r="D130" s="533"/>
      <c r="E130" s="533"/>
      <c r="F130" s="534"/>
      <c r="G130" s="566" t="s">
        <v>17</v>
      </c>
      <c r="H130" s="567"/>
      <c r="I130" s="567"/>
      <c r="J130" s="567"/>
      <c r="K130" s="567"/>
      <c r="L130" s="568"/>
      <c r="M130" s="569"/>
      <c r="N130" s="569"/>
      <c r="O130" s="569"/>
      <c r="P130" s="569"/>
      <c r="Q130" s="569"/>
      <c r="R130" s="569"/>
      <c r="S130" s="569"/>
      <c r="T130" s="569"/>
      <c r="U130" s="569"/>
      <c r="V130" s="569"/>
      <c r="W130" s="569"/>
      <c r="X130" s="570"/>
      <c r="Y130" s="571">
        <f>SUM(Y120:AB129)</f>
        <v>534</v>
      </c>
      <c r="Z130" s="572"/>
      <c r="AA130" s="572"/>
      <c r="AB130" s="573"/>
      <c r="AC130" s="566" t="s">
        <v>17</v>
      </c>
      <c r="AD130" s="567"/>
      <c r="AE130" s="567"/>
      <c r="AF130" s="567"/>
      <c r="AG130" s="567"/>
      <c r="AH130" s="568"/>
      <c r="AI130" s="569"/>
      <c r="AJ130" s="569"/>
      <c r="AK130" s="569"/>
      <c r="AL130" s="569"/>
      <c r="AM130" s="569"/>
      <c r="AN130" s="569"/>
      <c r="AO130" s="569"/>
      <c r="AP130" s="569"/>
      <c r="AQ130" s="569"/>
      <c r="AR130" s="569"/>
      <c r="AS130" s="569"/>
      <c r="AT130" s="570"/>
      <c r="AU130" s="571">
        <f>SUM(AU120:AX129)</f>
        <v>175</v>
      </c>
      <c r="AV130" s="572"/>
      <c r="AW130" s="572"/>
      <c r="AX130" s="574"/>
    </row>
    <row r="131" spans="1:51" ht="24.75" customHeight="1" x14ac:dyDescent="0.15">
      <c r="A131" s="4"/>
      <c r="B131" s="4"/>
      <c r="C131" s="4"/>
      <c r="D131" s="4"/>
      <c r="E131" s="4"/>
      <c r="F131" s="4"/>
      <c r="G131" s="7"/>
      <c r="H131" s="7"/>
      <c r="I131" s="7"/>
      <c r="J131" s="7"/>
      <c r="K131" s="7"/>
      <c r="L131" s="3"/>
      <c r="M131" s="7"/>
      <c r="N131" s="7"/>
      <c r="O131" s="7"/>
      <c r="P131" s="7"/>
      <c r="Q131" s="7"/>
      <c r="R131" s="7"/>
      <c r="S131" s="7"/>
      <c r="T131" s="7"/>
      <c r="U131" s="7"/>
      <c r="V131" s="7"/>
      <c r="W131" s="7"/>
      <c r="X131" s="7"/>
      <c r="Y131" s="8"/>
      <c r="Z131" s="8"/>
      <c r="AA131" s="8"/>
      <c r="AB131" s="8"/>
      <c r="AC131" s="7"/>
      <c r="AD131" s="7"/>
      <c r="AE131" s="7"/>
      <c r="AF131" s="7"/>
      <c r="AG131" s="7"/>
      <c r="AH131" s="3"/>
      <c r="AI131" s="7"/>
      <c r="AJ131" s="7"/>
      <c r="AK131" s="7"/>
      <c r="AL131" s="7"/>
      <c r="AM131" s="7"/>
      <c r="AN131" s="7"/>
      <c r="AO131" s="7"/>
      <c r="AP131" s="7"/>
      <c r="AQ131" s="7"/>
      <c r="AR131" s="7"/>
      <c r="AS131" s="7"/>
      <c r="AT131" s="7"/>
      <c r="AU131" s="8"/>
      <c r="AV131" s="8"/>
      <c r="AW131" s="8"/>
      <c r="AX131" s="8"/>
    </row>
    <row r="132" spans="1:51" ht="24.75" customHeight="1" x14ac:dyDescent="0.15"/>
    <row r="133" spans="1:51" ht="24.75" customHeight="1" x14ac:dyDescent="0.15">
      <c r="A133" s="9"/>
      <c r="B133" s="1" t="s">
        <v>25</v>
      </c>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row>
    <row r="134" spans="1:51" ht="24.75" customHeight="1" x14ac:dyDescent="0.15">
      <c r="A134" s="9"/>
      <c r="B134" s="36" t="s">
        <v>209</v>
      </c>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row>
    <row r="135" spans="1:51" ht="59.25" customHeight="1" x14ac:dyDescent="0.15">
      <c r="A135" s="594"/>
      <c r="B135" s="594"/>
      <c r="C135" s="594" t="s">
        <v>23</v>
      </c>
      <c r="D135" s="594"/>
      <c r="E135" s="594"/>
      <c r="F135" s="594"/>
      <c r="G135" s="594"/>
      <c r="H135" s="594"/>
      <c r="I135" s="594"/>
      <c r="J135" s="595" t="s">
        <v>178</v>
      </c>
      <c r="K135" s="520"/>
      <c r="L135" s="520"/>
      <c r="M135" s="520"/>
      <c r="N135" s="520"/>
      <c r="O135" s="520"/>
      <c r="P135" s="314" t="s">
        <v>24</v>
      </c>
      <c r="Q135" s="314"/>
      <c r="R135" s="314"/>
      <c r="S135" s="314"/>
      <c r="T135" s="314"/>
      <c r="U135" s="314"/>
      <c r="V135" s="314"/>
      <c r="W135" s="314"/>
      <c r="X135" s="314"/>
      <c r="Y135" s="596" t="s">
        <v>177</v>
      </c>
      <c r="Z135" s="597"/>
      <c r="AA135" s="597"/>
      <c r="AB135" s="597"/>
      <c r="AC135" s="595" t="s">
        <v>202</v>
      </c>
      <c r="AD135" s="595"/>
      <c r="AE135" s="595"/>
      <c r="AF135" s="595"/>
      <c r="AG135" s="595"/>
      <c r="AH135" s="596" t="s">
        <v>214</v>
      </c>
      <c r="AI135" s="594"/>
      <c r="AJ135" s="594"/>
      <c r="AK135" s="594"/>
      <c r="AL135" s="594" t="s">
        <v>18</v>
      </c>
      <c r="AM135" s="594"/>
      <c r="AN135" s="594"/>
      <c r="AO135" s="598"/>
      <c r="AP135" s="575" t="s">
        <v>179</v>
      </c>
      <c r="AQ135" s="575"/>
      <c r="AR135" s="575"/>
      <c r="AS135" s="575"/>
      <c r="AT135" s="575"/>
      <c r="AU135" s="575"/>
      <c r="AV135" s="575"/>
      <c r="AW135" s="575"/>
      <c r="AX135" s="575"/>
    </row>
    <row r="136" spans="1:51" ht="65.25" customHeight="1" x14ac:dyDescent="0.15">
      <c r="A136" s="576">
        <v>1</v>
      </c>
      <c r="B136" s="576">
        <v>1</v>
      </c>
      <c r="C136" s="577" t="s">
        <v>580</v>
      </c>
      <c r="D136" s="578"/>
      <c r="E136" s="578"/>
      <c r="F136" s="578"/>
      <c r="G136" s="578"/>
      <c r="H136" s="578"/>
      <c r="I136" s="578"/>
      <c r="J136" s="579">
        <v>7010001180643</v>
      </c>
      <c r="K136" s="580"/>
      <c r="L136" s="580"/>
      <c r="M136" s="580"/>
      <c r="N136" s="580"/>
      <c r="O136" s="580"/>
      <c r="P136" s="581" t="s">
        <v>579</v>
      </c>
      <c r="Q136" s="582"/>
      <c r="R136" s="582"/>
      <c r="S136" s="582"/>
      <c r="T136" s="582"/>
      <c r="U136" s="582"/>
      <c r="V136" s="582"/>
      <c r="W136" s="582"/>
      <c r="X136" s="582"/>
      <c r="Y136" s="583">
        <v>534</v>
      </c>
      <c r="Z136" s="584"/>
      <c r="AA136" s="584"/>
      <c r="AB136" s="585"/>
      <c r="AC136" s="586" t="s">
        <v>216</v>
      </c>
      <c r="AD136" s="587"/>
      <c r="AE136" s="587"/>
      <c r="AF136" s="587"/>
      <c r="AG136" s="587"/>
      <c r="AH136" s="588">
        <v>1</v>
      </c>
      <c r="AI136" s="589"/>
      <c r="AJ136" s="589"/>
      <c r="AK136" s="589"/>
      <c r="AL136" s="590" t="s">
        <v>560</v>
      </c>
      <c r="AM136" s="591"/>
      <c r="AN136" s="591"/>
      <c r="AO136" s="592"/>
      <c r="AP136" s="593" t="s">
        <v>581</v>
      </c>
      <c r="AQ136" s="593"/>
      <c r="AR136" s="593"/>
      <c r="AS136" s="593"/>
      <c r="AT136" s="593"/>
      <c r="AU136" s="593"/>
      <c r="AV136" s="593"/>
      <c r="AW136" s="593"/>
      <c r="AX136" s="593"/>
    </row>
    <row r="137" spans="1:51" ht="24.75" customHeight="1" x14ac:dyDescent="0.15">
      <c r="A137" s="40"/>
      <c r="B137" s="40"/>
      <c r="C137" s="40"/>
      <c r="D137" s="40"/>
      <c r="E137" s="40"/>
      <c r="F137" s="40"/>
      <c r="G137" s="40"/>
      <c r="H137" s="40"/>
      <c r="I137" s="40"/>
      <c r="J137" s="41"/>
      <c r="K137" s="41"/>
      <c r="L137" s="41"/>
      <c r="M137" s="41"/>
      <c r="N137" s="41"/>
      <c r="O137" s="41"/>
      <c r="P137" s="42"/>
      <c r="Q137" s="42"/>
      <c r="R137" s="42"/>
      <c r="S137" s="42"/>
      <c r="T137" s="42"/>
      <c r="U137" s="42"/>
      <c r="V137" s="42"/>
      <c r="W137" s="42"/>
      <c r="X137" s="42"/>
      <c r="Y137" s="43"/>
      <c r="Z137" s="43"/>
      <c r="AA137" s="43"/>
      <c r="AB137" s="43"/>
      <c r="AC137" s="43"/>
      <c r="AD137" s="43"/>
      <c r="AE137" s="43"/>
      <c r="AF137" s="43"/>
      <c r="AG137" s="43"/>
      <c r="AH137" s="43"/>
      <c r="AI137" s="43"/>
      <c r="AJ137" s="43"/>
      <c r="AK137" s="43"/>
      <c r="AL137" s="43"/>
      <c r="AM137" s="43"/>
      <c r="AN137" s="43"/>
      <c r="AO137" s="43"/>
      <c r="AP137" s="42"/>
      <c r="AQ137" s="42"/>
      <c r="AR137" s="42"/>
      <c r="AS137" s="42"/>
      <c r="AT137" s="42"/>
      <c r="AU137" s="42"/>
      <c r="AV137" s="42"/>
      <c r="AW137" s="42"/>
      <c r="AX137" s="42"/>
      <c r="AY137">
        <f>COUNTA($C$140)</f>
        <v>1</v>
      </c>
    </row>
    <row r="138" spans="1:51" ht="24.75" customHeight="1" x14ac:dyDescent="0.15">
      <c r="A138" s="40"/>
      <c r="B138" s="44" t="s">
        <v>164</v>
      </c>
      <c r="C138" s="40"/>
      <c r="D138" s="40"/>
      <c r="E138" s="40"/>
      <c r="F138" s="40"/>
      <c r="G138" s="40"/>
      <c r="H138" s="40"/>
      <c r="I138" s="40"/>
      <c r="J138" s="40"/>
      <c r="K138" s="40"/>
      <c r="L138" s="40"/>
      <c r="M138" s="40"/>
      <c r="N138" s="40"/>
      <c r="O138" s="40"/>
      <c r="P138" s="45"/>
      <c r="Q138" s="45"/>
      <c r="R138" s="45"/>
      <c r="S138" s="45"/>
      <c r="T138" s="45"/>
      <c r="U138" s="45"/>
      <c r="V138" s="45"/>
      <c r="W138" s="45"/>
      <c r="X138" s="45"/>
      <c r="Y138" s="46"/>
      <c r="Z138" s="46"/>
      <c r="AA138" s="46"/>
      <c r="AB138" s="46"/>
      <c r="AC138" s="46"/>
      <c r="AD138" s="46"/>
      <c r="AE138" s="46"/>
      <c r="AF138" s="46"/>
      <c r="AG138" s="46"/>
      <c r="AH138" s="46"/>
      <c r="AI138" s="46"/>
      <c r="AJ138" s="46"/>
      <c r="AK138" s="46"/>
      <c r="AL138" s="46"/>
      <c r="AM138" s="46"/>
      <c r="AN138" s="46"/>
      <c r="AO138" s="46"/>
      <c r="AP138" s="45"/>
      <c r="AQ138" s="45"/>
      <c r="AR138" s="45"/>
      <c r="AS138" s="45"/>
      <c r="AT138" s="45"/>
      <c r="AU138" s="45"/>
      <c r="AV138" s="45"/>
      <c r="AW138" s="45"/>
      <c r="AX138" s="45"/>
      <c r="AY138">
        <f>$AY$137</f>
        <v>1</v>
      </c>
    </row>
    <row r="139" spans="1:51" ht="59.25" customHeight="1" x14ac:dyDescent="0.15">
      <c r="A139" s="594"/>
      <c r="B139" s="594"/>
      <c r="C139" s="594" t="s">
        <v>23</v>
      </c>
      <c r="D139" s="594"/>
      <c r="E139" s="594"/>
      <c r="F139" s="594"/>
      <c r="G139" s="594"/>
      <c r="H139" s="594"/>
      <c r="I139" s="594"/>
      <c r="J139" s="595" t="s">
        <v>178</v>
      </c>
      <c r="K139" s="520"/>
      <c r="L139" s="520"/>
      <c r="M139" s="520"/>
      <c r="N139" s="520"/>
      <c r="O139" s="520"/>
      <c r="P139" s="314" t="s">
        <v>24</v>
      </c>
      <c r="Q139" s="314"/>
      <c r="R139" s="314"/>
      <c r="S139" s="314"/>
      <c r="T139" s="314"/>
      <c r="U139" s="314"/>
      <c r="V139" s="314"/>
      <c r="W139" s="314"/>
      <c r="X139" s="314"/>
      <c r="Y139" s="596" t="s">
        <v>177</v>
      </c>
      <c r="Z139" s="597"/>
      <c r="AA139" s="597"/>
      <c r="AB139" s="597"/>
      <c r="AC139" s="595" t="s">
        <v>202</v>
      </c>
      <c r="AD139" s="595"/>
      <c r="AE139" s="595"/>
      <c r="AF139" s="595"/>
      <c r="AG139" s="595"/>
      <c r="AH139" s="596" t="s">
        <v>214</v>
      </c>
      <c r="AI139" s="594"/>
      <c r="AJ139" s="594"/>
      <c r="AK139" s="594"/>
      <c r="AL139" s="594" t="s">
        <v>18</v>
      </c>
      <c r="AM139" s="594"/>
      <c r="AN139" s="594"/>
      <c r="AO139" s="598"/>
      <c r="AP139" s="575" t="s">
        <v>179</v>
      </c>
      <c r="AQ139" s="575"/>
      <c r="AR139" s="575"/>
      <c r="AS139" s="575"/>
      <c r="AT139" s="575"/>
      <c r="AU139" s="575"/>
      <c r="AV139" s="575"/>
      <c r="AW139" s="575"/>
      <c r="AX139" s="575"/>
      <c r="AY139">
        <f>$AY$137</f>
        <v>1</v>
      </c>
    </row>
    <row r="140" spans="1:51" ht="60" customHeight="1" x14ac:dyDescent="0.15">
      <c r="A140" s="576">
        <v>1</v>
      </c>
      <c r="B140" s="576">
        <v>1</v>
      </c>
      <c r="C140" s="577" t="s">
        <v>615</v>
      </c>
      <c r="D140" s="578"/>
      <c r="E140" s="578"/>
      <c r="F140" s="578"/>
      <c r="G140" s="578"/>
      <c r="H140" s="578"/>
      <c r="I140" s="578"/>
      <c r="J140" s="579">
        <v>7010001180643</v>
      </c>
      <c r="K140" s="580"/>
      <c r="L140" s="580"/>
      <c r="M140" s="580"/>
      <c r="N140" s="580"/>
      <c r="O140" s="580"/>
      <c r="P140" s="581" t="s">
        <v>613</v>
      </c>
      <c r="Q140" s="582"/>
      <c r="R140" s="582"/>
      <c r="S140" s="582"/>
      <c r="T140" s="582"/>
      <c r="U140" s="582"/>
      <c r="V140" s="582"/>
      <c r="W140" s="582"/>
      <c r="X140" s="582"/>
      <c r="Y140" s="583">
        <v>175</v>
      </c>
      <c r="Z140" s="584"/>
      <c r="AA140" s="584"/>
      <c r="AB140" s="585"/>
      <c r="AC140" s="586" t="s">
        <v>216</v>
      </c>
      <c r="AD140" s="587"/>
      <c r="AE140" s="587"/>
      <c r="AF140" s="587"/>
      <c r="AG140" s="587"/>
      <c r="AH140" s="588">
        <v>2</v>
      </c>
      <c r="AI140" s="589"/>
      <c r="AJ140" s="589"/>
      <c r="AK140" s="589"/>
      <c r="AL140" s="590" t="s">
        <v>616</v>
      </c>
      <c r="AM140" s="591"/>
      <c r="AN140" s="591"/>
      <c r="AO140" s="592"/>
      <c r="AP140" s="593" t="s">
        <v>617</v>
      </c>
      <c r="AQ140" s="593"/>
      <c r="AR140" s="593"/>
      <c r="AS140" s="593"/>
      <c r="AT140" s="593"/>
      <c r="AU140" s="593"/>
      <c r="AV140" s="593"/>
      <c r="AW140" s="593"/>
      <c r="AX140" s="593"/>
      <c r="AY140">
        <f>$AY$137</f>
        <v>1</v>
      </c>
    </row>
  </sheetData>
  <sheetProtection formatRows="0"/>
  <dataConsolidate link="1"/>
  <mergeCells count="565">
    <mergeCell ref="AW60:AX60"/>
    <mergeCell ref="AU61:AX61"/>
    <mergeCell ref="E102:F102"/>
    <mergeCell ref="G102:I102"/>
    <mergeCell ref="J102:K102"/>
    <mergeCell ref="Q102:R102"/>
    <mergeCell ref="S102:U102"/>
    <mergeCell ref="V102:W102"/>
    <mergeCell ref="AC102:AD102"/>
    <mergeCell ref="AE102:AG102"/>
    <mergeCell ref="AH102:AI102"/>
    <mergeCell ref="AM42:AP43"/>
    <mergeCell ref="AQ42:AT42"/>
    <mergeCell ref="AQ102:AS102"/>
    <mergeCell ref="AM45:AP45"/>
    <mergeCell ref="AQ45:AT45"/>
    <mergeCell ref="AU45:AX45"/>
    <mergeCell ref="Y46:AA46"/>
    <mergeCell ref="AB46:AD46"/>
    <mergeCell ref="AE46:AH46"/>
    <mergeCell ref="AI46:AL46"/>
    <mergeCell ref="AM46:AP46"/>
    <mergeCell ref="AQ46:AT46"/>
    <mergeCell ref="AU46:AX46"/>
    <mergeCell ref="AQ62:AT62"/>
    <mergeCell ref="AU62:AX62"/>
    <mergeCell ref="Y63:AA63"/>
    <mergeCell ref="AB63:AD63"/>
    <mergeCell ref="AE63:AH63"/>
    <mergeCell ref="AI63:AL63"/>
    <mergeCell ref="AM63:AP63"/>
    <mergeCell ref="AQ63:AT63"/>
    <mergeCell ref="AU63:AX63"/>
    <mergeCell ref="AU59:AX59"/>
    <mergeCell ref="AU60:AV60"/>
    <mergeCell ref="AU42:AX42"/>
    <mergeCell ref="AQ43:AR43"/>
    <mergeCell ref="AS43:AT43"/>
    <mergeCell ref="AU43:AV43"/>
    <mergeCell ref="AW43:AX43"/>
    <mergeCell ref="G44:O46"/>
    <mergeCell ref="P44:X46"/>
    <mergeCell ref="Y44:AA44"/>
    <mergeCell ref="AB44:AD44"/>
    <mergeCell ref="AE44:AH44"/>
    <mergeCell ref="AI44:AL44"/>
    <mergeCell ref="AM44:AP44"/>
    <mergeCell ref="AQ44:AT44"/>
    <mergeCell ref="AU44:AX44"/>
    <mergeCell ref="Y45:AA45"/>
    <mergeCell ref="AB45:AD45"/>
    <mergeCell ref="AE45:AH45"/>
    <mergeCell ref="AI45:AL45"/>
    <mergeCell ref="G42:O43"/>
    <mergeCell ref="P42:X43"/>
    <mergeCell ref="Y42:AA43"/>
    <mergeCell ref="AB42:AD43"/>
    <mergeCell ref="AE42:AH43"/>
    <mergeCell ref="AI42:AL43"/>
    <mergeCell ref="G61:O63"/>
    <mergeCell ref="P61:X63"/>
    <mergeCell ref="Y61:AA61"/>
    <mergeCell ref="AB61:AD61"/>
    <mergeCell ref="AE61:AH61"/>
    <mergeCell ref="AI61:AL61"/>
    <mergeCell ref="AM61:AP61"/>
    <mergeCell ref="AQ61:AT61"/>
    <mergeCell ref="Y62:AA62"/>
    <mergeCell ref="AB62:AD62"/>
    <mergeCell ref="AE62:AH62"/>
    <mergeCell ref="AI62:AL62"/>
    <mergeCell ref="AM62:AP62"/>
    <mergeCell ref="G59:O60"/>
    <mergeCell ref="P59:X60"/>
    <mergeCell ref="Y59:AA60"/>
    <mergeCell ref="AB59:AD60"/>
    <mergeCell ref="AE59:AH60"/>
    <mergeCell ref="AI59:AL60"/>
    <mergeCell ref="AM59:AP60"/>
    <mergeCell ref="AQ59:AT59"/>
    <mergeCell ref="AQ60:AR60"/>
    <mergeCell ref="AS60:AT60"/>
    <mergeCell ref="G54:AA55"/>
    <mergeCell ref="AB54:AX55"/>
    <mergeCell ref="B37:F41"/>
    <mergeCell ref="G37:AA38"/>
    <mergeCell ref="AB37:AX38"/>
    <mergeCell ref="G39:AA41"/>
    <mergeCell ref="AB39:AX41"/>
    <mergeCell ref="A37:A46"/>
    <mergeCell ref="A54:A63"/>
    <mergeCell ref="B54:F58"/>
    <mergeCell ref="AM49:AP49"/>
    <mergeCell ref="AQ49:AT49"/>
    <mergeCell ref="AU49:AX49"/>
    <mergeCell ref="AI51:AL51"/>
    <mergeCell ref="AI50:AL50"/>
    <mergeCell ref="AM50:AP50"/>
    <mergeCell ref="AQ50:AT50"/>
    <mergeCell ref="AU50:AX50"/>
    <mergeCell ref="AI48:AL48"/>
    <mergeCell ref="AM48:AP48"/>
    <mergeCell ref="AQ48:AT48"/>
    <mergeCell ref="AU48:AX48"/>
    <mergeCell ref="AI49:AL49"/>
    <mergeCell ref="B59:F63"/>
    <mergeCell ref="AP140:AX140"/>
    <mergeCell ref="AL139:AO139"/>
    <mergeCell ref="AP139:AX139"/>
    <mergeCell ref="A140:B140"/>
    <mergeCell ref="C140:I140"/>
    <mergeCell ref="J140:O140"/>
    <mergeCell ref="P140:X140"/>
    <mergeCell ref="Y140:AB140"/>
    <mergeCell ref="AC140:AG140"/>
    <mergeCell ref="AH140:AK140"/>
    <mergeCell ref="AL140:AO140"/>
    <mergeCell ref="A139:B139"/>
    <mergeCell ref="C139:I139"/>
    <mergeCell ref="J139:O139"/>
    <mergeCell ref="P139:X139"/>
    <mergeCell ref="Y139:AB139"/>
    <mergeCell ref="AC139:AG139"/>
    <mergeCell ref="AH139:AK139"/>
    <mergeCell ref="AP135:AX135"/>
    <mergeCell ref="A136:B136"/>
    <mergeCell ref="C136:I136"/>
    <mergeCell ref="J136:O136"/>
    <mergeCell ref="P136:X136"/>
    <mergeCell ref="Y136:AB136"/>
    <mergeCell ref="AC136:AG136"/>
    <mergeCell ref="AH136:AK136"/>
    <mergeCell ref="AL136:AO136"/>
    <mergeCell ref="AP136:AX136"/>
    <mergeCell ref="A135:B135"/>
    <mergeCell ref="C135:I135"/>
    <mergeCell ref="J135:O135"/>
    <mergeCell ref="P135:X135"/>
    <mergeCell ref="Y135:AB135"/>
    <mergeCell ref="AC135:AG135"/>
    <mergeCell ref="AH135:AK135"/>
    <mergeCell ref="AL135:AO135"/>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L120:X120"/>
    <mergeCell ref="Y120:AB120"/>
    <mergeCell ref="AC120:AG120"/>
    <mergeCell ref="AH120:AT120"/>
    <mergeCell ref="AU120:AX120"/>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A103:F117"/>
    <mergeCell ref="A118:F130"/>
    <mergeCell ref="G118:AB118"/>
    <mergeCell ref="AC118:AX118"/>
    <mergeCell ref="G119:K119"/>
    <mergeCell ref="L119:X119"/>
    <mergeCell ref="AA102:AB102"/>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Y119:AB119"/>
    <mergeCell ref="AC119:AG119"/>
    <mergeCell ref="AH119:AT119"/>
    <mergeCell ref="AU119:AX119"/>
    <mergeCell ref="G120:K120"/>
    <mergeCell ref="M86:N86"/>
    <mergeCell ref="A83:B89"/>
    <mergeCell ref="C83:AC83"/>
    <mergeCell ref="AM101:AN101"/>
    <mergeCell ref="AO101:AP101"/>
    <mergeCell ref="AR101:AS101"/>
    <mergeCell ref="AU101:AV101"/>
    <mergeCell ref="A102:D102"/>
    <mergeCell ref="O102:P102"/>
    <mergeCell ref="U101:V101"/>
    <mergeCell ref="X101:Y101"/>
    <mergeCell ref="AA101:AB101"/>
    <mergeCell ref="AC101:AE101"/>
    <mergeCell ref="AG101:AH101"/>
    <mergeCell ref="AJ101:AK101"/>
    <mergeCell ref="A101:D101"/>
    <mergeCell ref="E101:G101"/>
    <mergeCell ref="I101:J101"/>
    <mergeCell ref="L101:M101"/>
    <mergeCell ref="O101:P101"/>
    <mergeCell ref="Q101:S101"/>
    <mergeCell ref="L102:N102"/>
    <mergeCell ref="AM102:AN102"/>
    <mergeCell ref="AO102:AP102"/>
    <mergeCell ref="O87:AF87"/>
    <mergeCell ref="O88:AF88"/>
    <mergeCell ref="O89:AF89"/>
    <mergeCell ref="A97:E97"/>
    <mergeCell ref="F97:AX97"/>
    <mergeCell ref="A98:AX98"/>
    <mergeCell ref="A99:AX99"/>
    <mergeCell ref="A100:AX100"/>
    <mergeCell ref="A79:B82"/>
    <mergeCell ref="C79:AC79"/>
    <mergeCell ref="AD79:AF79"/>
    <mergeCell ref="AG79:AX79"/>
    <mergeCell ref="C80:AC80"/>
    <mergeCell ref="AD80:AF80"/>
    <mergeCell ref="AG80:AX80"/>
    <mergeCell ref="C81:AC81"/>
    <mergeCell ref="AD81:AF81"/>
    <mergeCell ref="AG81:AX81"/>
    <mergeCell ref="C82:AC82"/>
    <mergeCell ref="AD82:AF82"/>
    <mergeCell ref="C86:D86"/>
    <mergeCell ref="E86:G86"/>
    <mergeCell ref="H86:I86"/>
    <mergeCell ref="J86:L86"/>
    <mergeCell ref="AG72:AX72"/>
    <mergeCell ref="C73:AC73"/>
    <mergeCell ref="AD73:AF73"/>
    <mergeCell ref="AG73:AX73"/>
    <mergeCell ref="C74:AC74"/>
    <mergeCell ref="AD74:AF74"/>
    <mergeCell ref="AG74:AX74"/>
    <mergeCell ref="AD83:AF83"/>
    <mergeCell ref="AG83:AX89"/>
    <mergeCell ref="J87:L87"/>
    <mergeCell ref="M87:N87"/>
    <mergeCell ref="C88:D88"/>
    <mergeCell ref="E88:G88"/>
    <mergeCell ref="H88:I88"/>
    <mergeCell ref="J88:L88"/>
    <mergeCell ref="M88:N88"/>
    <mergeCell ref="C89:D89"/>
    <mergeCell ref="E89:G89"/>
    <mergeCell ref="H89:I89"/>
    <mergeCell ref="J89:L89"/>
    <mergeCell ref="M89:N89"/>
    <mergeCell ref="C85:D85"/>
    <mergeCell ref="E85:G85"/>
    <mergeCell ref="H85:I85"/>
    <mergeCell ref="AG82:AX82"/>
    <mergeCell ref="A69:B78"/>
    <mergeCell ref="C69:AC69"/>
    <mergeCell ref="AD69:AF69"/>
    <mergeCell ref="AG69:AX71"/>
    <mergeCell ref="C70:D71"/>
    <mergeCell ref="E70:AC70"/>
    <mergeCell ref="AD70:AF70"/>
    <mergeCell ref="E71:AC71"/>
    <mergeCell ref="AD71:AF71"/>
    <mergeCell ref="C72:AC72"/>
    <mergeCell ref="C77:AC77"/>
    <mergeCell ref="AD77:AF77"/>
    <mergeCell ref="AG77:AX77"/>
    <mergeCell ref="C78:AC78"/>
    <mergeCell ref="AD78:AF78"/>
    <mergeCell ref="AG78:AX78"/>
    <mergeCell ref="C75:AC75"/>
    <mergeCell ref="AD75:AF75"/>
    <mergeCell ref="AG75:AX75"/>
    <mergeCell ref="C76:AC76"/>
    <mergeCell ref="AD76:AF76"/>
    <mergeCell ref="AG76:AX76"/>
    <mergeCell ref="AD72:AF72"/>
    <mergeCell ref="A66:B68"/>
    <mergeCell ref="C66:AC66"/>
    <mergeCell ref="AD66:AF66"/>
    <mergeCell ref="AG66:AX66"/>
    <mergeCell ref="C67:AC67"/>
    <mergeCell ref="AD67:AF67"/>
    <mergeCell ref="AG67:AX67"/>
    <mergeCell ref="C68:AC68"/>
    <mergeCell ref="AD68:AF68"/>
    <mergeCell ref="AG68:AX68"/>
    <mergeCell ref="A64:AX64"/>
    <mergeCell ref="C65:AC65"/>
    <mergeCell ref="AD65:AF65"/>
    <mergeCell ref="AG65:AX65"/>
    <mergeCell ref="G56:AA58"/>
    <mergeCell ref="AB56:AX58"/>
    <mergeCell ref="AQ52:AX52"/>
    <mergeCell ref="Y53:AA53"/>
    <mergeCell ref="AB53:AD53"/>
    <mergeCell ref="AE53:AH53"/>
    <mergeCell ref="AI53:AL53"/>
    <mergeCell ref="AM53:AP53"/>
    <mergeCell ref="AQ53:AX53"/>
    <mergeCell ref="G52:X53"/>
    <mergeCell ref="Y52:AA52"/>
    <mergeCell ref="AB52:AD52"/>
    <mergeCell ref="AE52:AH52"/>
    <mergeCell ref="AI52:AL52"/>
    <mergeCell ref="AM52:AP52"/>
    <mergeCell ref="A51:F53"/>
    <mergeCell ref="G51:X51"/>
    <mergeCell ref="Y51:AA51"/>
    <mergeCell ref="AB51:AD51"/>
    <mergeCell ref="AE51:AH51"/>
    <mergeCell ref="A31:F33"/>
    <mergeCell ref="G31:O31"/>
    <mergeCell ref="P31:X31"/>
    <mergeCell ref="Y31:AA31"/>
    <mergeCell ref="AB31:AD31"/>
    <mergeCell ref="AE31:AH31"/>
    <mergeCell ref="Y50:AA50"/>
    <mergeCell ref="AB50:AD50"/>
    <mergeCell ref="AE50:AH50"/>
    <mergeCell ref="G49:O50"/>
    <mergeCell ref="P49:X50"/>
    <mergeCell ref="Y49:AA49"/>
    <mergeCell ref="AB49:AD49"/>
    <mergeCell ref="AE49:AH49"/>
    <mergeCell ref="A47:F47"/>
    <mergeCell ref="A48:F50"/>
    <mergeCell ref="A34:F36"/>
    <mergeCell ref="G34:X34"/>
    <mergeCell ref="Y34:AA34"/>
    <mergeCell ref="AB34:AD34"/>
    <mergeCell ref="AE34:AH34"/>
    <mergeCell ref="AB36:AD36"/>
    <mergeCell ref="AE36:AH36"/>
    <mergeCell ref="B42:F46"/>
    <mergeCell ref="AM51:AP51"/>
    <mergeCell ref="AQ51:AX51"/>
    <mergeCell ref="AM34:AP34"/>
    <mergeCell ref="AQ34:AX34"/>
    <mergeCell ref="Y35:AA35"/>
    <mergeCell ref="AB35:AD35"/>
    <mergeCell ref="AE32:AH32"/>
    <mergeCell ref="AI32:AL32"/>
    <mergeCell ref="G47:AX47"/>
    <mergeCell ref="G48:O48"/>
    <mergeCell ref="P48:X48"/>
    <mergeCell ref="Y48:AA48"/>
    <mergeCell ref="AM36:AP36"/>
    <mergeCell ref="AQ36:AX36"/>
    <mergeCell ref="AB48:AD48"/>
    <mergeCell ref="AE48:AH48"/>
    <mergeCell ref="AM32:AP32"/>
    <mergeCell ref="AQ32:AT32"/>
    <mergeCell ref="AU32:AX32"/>
    <mergeCell ref="Y33:AA33"/>
    <mergeCell ref="AB33:AD33"/>
    <mergeCell ref="AE33:AH33"/>
    <mergeCell ref="AI33:AL33"/>
    <mergeCell ref="AM33:AP33"/>
    <mergeCell ref="W25:AC25"/>
    <mergeCell ref="G26:O26"/>
    <mergeCell ref="P26:V26"/>
    <mergeCell ref="W26:AC26"/>
    <mergeCell ref="G35:X36"/>
    <mergeCell ref="AE35:AH35"/>
    <mergeCell ref="AI35:AL35"/>
    <mergeCell ref="AM35:AP35"/>
    <mergeCell ref="AQ35:AX35"/>
    <mergeCell ref="Y36:AA36"/>
    <mergeCell ref="G32:O33"/>
    <mergeCell ref="P32:X33"/>
    <mergeCell ref="Y32:AA32"/>
    <mergeCell ref="AB32:AD32"/>
    <mergeCell ref="P25:V25"/>
    <mergeCell ref="AI31:AL31"/>
    <mergeCell ref="AM31:AP31"/>
    <mergeCell ref="AQ31:AT31"/>
    <mergeCell ref="AU31:AX31"/>
    <mergeCell ref="AQ33:AT33"/>
    <mergeCell ref="AU33:AX33"/>
    <mergeCell ref="AI34:AL34"/>
    <mergeCell ref="AI36:AL36"/>
    <mergeCell ref="A22:F29"/>
    <mergeCell ref="G22:O22"/>
    <mergeCell ref="P22:V22"/>
    <mergeCell ref="W22:AC22"/>
    <mergeCell ref="G29:O29"/>
    <mergeCell ref="P29:V29"/>
    <mergeCell ref="W29:AC29"/>
    <mergeCell ref="A30:F30"/>
    <mergeCell ref="G30:AX30"/>
    <mergeCell ref="AD22:AX22"/>
    <mergeCell ref="G23:O23"/>
    <mergeCell ref="P23:V23"/>
    <mergeCell ref="W23:AC23"/>
    <mergeCell ref="AD23:AX29"/>
    <mergeCell ref="G24:O24"/>
    <mergeCell ref="G27:O27"/>
    <mergeCell ref="P27:V27"/>
    <mergeCell ref="W27:AC27"/>
    <mergeCell ref="G28:O28"/>
    <mergeCell ref="P28:V28"/>
    <mergeCell ref="W28:AC28"/>
    <mergeCell ref="P24:V24"/>
    <mergeCell ref="W24:AC24"/>
    <mergeCell ref="G25:O25"/>
    <mergeCell ref="G21:O21"/>
    <mergeCell ref="P21:V21"/>
    <mergeCell ref="W21:AC21"/>
    <mergeCell ref="AD21:AJ21"/>
    <mergeCell ref="AK21:AQ21"/>
    <mergeCell ref="AR21:AX21"/>
    <mergeCell ref="G20:O20"/>
    <mergeCell ref="P20:V20"/>
    <mergeCell ref="W20:AC20"/>
    <mergeCell ref="AD20:AJ20"/>
    <mergeCell ref="AK20:AQ20"/>
    <mergeCell ref="AR20:AX20"/>
    <mergeCell ref="AR19:AX19"/>
    <mergeCell ref="I18:O18"/>
    <mergeCell ref="P18:V18"/>
    <mergeCell ref="W18:AC18"/>
    <mergeCell ref="AD18:AJ18"/>
    <mergeCell ref="AK18:AQ18"/>
    <mergeCell ref="AR18:AX18"/>
    <mergeCell ref="I17:O17"/>
    <mergeCell ref="P17:V17"/>
    <mergeCell ref="G12:O12"/>
    <mergeCell ref="P12:V12"/>
    <mergeCell ref="W12:AC12"/>
    <mergeCell ref="AD12:AJ12"/>
    <mergeCell ref="AK12:AQ12"/>
    <mergeCell ref="G19:O19"/>
    <mergeCell ref="P19:V19"/>
    <mergeCell ref="W19:AC19"/>
    <mergeCell ref="AD19:AJ19"/>
    <mergeCell ref="AK19:AQ1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4:F4"/>
    <mergeCell ref="G4:X4"/>
    <mergeCell ref="Y4:AD4"/>
    <mergeCell ref="AE4:AP4"/>
    <mergeCell ref="AQ4:AX4"/>
    <mergeCell ref="A5:F5"/>
    <mergeCell ref="G5:L5"/>
    <mergeCell ref="M5:R5"/>
    <mergeCell ref="S5:X5"/>
    <mergeCell ref="Y5:AD5"/>
    <mergeCell ref="A9:F9"/>
    <mergeCell ref="G9:AX9"/>
    <mergeCell ref="A10:F10"/>
    <mergeCell ref="G10:AX10"/>
    <mergeCell ref="A11:F11"/>
    <mergeCell ref="G11:AX11"/>
    <mergeCell ref="A12:F21"/>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O84:AF84"/>
    <mergeCell ref="C84:N84"/>
    <mergeCell ref="X102:Z102"/>
    <mergeCell ref="AJ102:AL102"/>
    <mergeCell ref="C87:D87"/>
    <mergeCell ref="E87:G87"/>
    <mergeCell ref="H87:I87"/>
    <mergeCell ref="A92:AX92"/>
    <mergeCell ref="A93:AX93"/>
    <mergeCell ref="A94:AX94"/>
    <mergeCell ref="A95:E95"/>
    <mergeCell ref="F95:AX95"/>
    <mergeCell ref="A96:AX96"/>
    <mergeCell ref="A90:B91"/>
    <mergeCell ref="C90:F90"/>
    <mergeCell ref="G90:AX90"/>
    <mergeCell ref="C91:F91"/>
    <mergeCell ref="G91:AX91"/>
    <mergeCell ref="AT102:AU102"/>
    <mergeCell ref="AV102:AW102"/>
    <mergeCell ref="J85:L85"/>
    <mergeCell ref="M85:N85"/>
    <mergeCell ref="O85:AF85"/>
    <mergeCell ref="O86:AF86"/>
  </mergeCells>
  <phoneticPr fontId="5"/>
  <conditionalFormatting sqref="P14:AQ14">
    <cfRule type="expression" dxfId="143" priority="909">
      <formula>IF(RIGHT(TEXT(P14,"0.#"),1)=".",FALSE,TRUE)</formula>
    </cfRule>
    <cfRule type="expression" dxfId="142" priority="910">
      <formula>IF(RIGHT(TEXT(P14,"0.#"),1)=".",TRUE,FALSE)</formula>
    </cfRule>
  </conditionalFormatting>
  <conditionalFormatting sqref="P18:AX18">
    <cfRule type="expression" dxfId="141" priority="907">
      <formula>IF(RIGHT(TEXT(P18,"0.#"),1)=".",FALSE,TRUE)</formula>
    </cfRule>
    <cfRule type="expression" dxfId="140" priority="908">
      <formula>IF(RIGHT(TEXT(P18,"0.#"),1)=".",TRUE,FALSE)</formula>
    </cfRule>
  </conditionalFormatting>
  <conditionalFormatting sqref="Y121">
    <cfRule type="expression" dxfId="139" priority="905">
      <formula>IF(RIGHT(TEXT(Y121,"0.#"),1)=".",FALSE,TRUE)</formula>
    </cfRule>
    <cfRule type="expression" dxfId="138" priority="906">
      <formula>IF(RIGHT(TEXT(Y121,"0.#"),1)=".",TRUE,FALSE)</formula>
    </cfRule>
  </conditionalFormatting>
  <conditionalFormatting sqref="Y130">
    <cfRule type="expression" dxfId="137" priority="903">
      <formula>IF(RIGHT(TEXT(Y130,"0.#"),1)=".",FALSE,TRUE)</formula>
    </cfRule>
    <cfRule type="expression" dxfId="136" priority="904">
      <formula>IF(RIGHT(TEXT(Y130,"0.#"),1)=".",TRUE,FALSE)</formula>
    </cfRule>
  </conditionalFormatting>
  <conditionalFormatting sqref="P16:AQ17 P15:AX15 P13:AX13">
    <cfRule type="expression" dxfId="135" priority="901">
      <formula>IF(RIGHT(TEXT(P13,"0.#"),1)=".",FALSE,TRUE)</formula>
    </cfRule>
    <cfRule type="expression" dxfId="134" priority="902">
      <formula>IF(RIGHT(TEXT(P13,"0.#"),1)=".",TRUE,FALSE)</formula>
    </cfRule>
  </conditionalFormatting>
  <conditionalFormatting sqref="P19:AJ19">
    <cfRule type="expression" dxfId="133" priority="899">
      <formula>IF(RIGHT(TEXT(P19,"0.#"),1)=".",FALSE,TRUE)</formula>
    </cfRule>
    <cfRule type="expression" dxfId="132" priority="900">
      <formula>IF(RIGHT(TEXT(P19,"0.#"),1)=".",TRUE,FALSE)</formula>
    </cfRule>
  </conditionalFormatting>
  <conditionalFormatting sqref="AE32 AQ32">
    <cfRule type="expression" dxfId="131" priority="897">
      <formula>IF(RIGHT(TEXT(AE32,"0.#"),1)=".",FALSE,TRUE)</formula>
    </cfRule>
    <cfRule type="expression" dxfId="130" priority="898">
      <formula>IF(RIGHT(TEXT(AE32,"0.#"),1)=".",TRUE,FALSE)</formula>
    </cfRule>
  </conditionalFormatting>
  <conditionalFormatting sqref="Y122:Y129 Y120">
    <cfRule type="expression" dxfId="129" priority="895">
      <formula>IF(RIGHT(TEXT(Y120,"0.#"),1)=".",FALSE,TRUE)</formula>
    </cfRule>
    <cfRule type="expression" dxfId="128" priority="896">
      <formula>IF(RIGHT(TEXT(Y120,"0.#"),1)=".",TRUE,FALSE)</formula>
    </cfRule>
  </conditionalFormatting>
  <conditionalFormatting sqref="AU121">
    <cfRule type="expression" dxfId="127" priority="893">
      <formula>IF(RIGHT(TEXT(AU121,"0.#"),1)=".",FALSE,TRUE)</formula>
    </cfRule>
    <cfRule type="expression" dxfId="126" priority="894">
      <formula>IF(RIGHT(TEXT(AU121,"0.#"),1)=".",TRUE,FALSE)</formula>
    </cfRule>
  </conditionalFormatting>
  <conditionalFormatting sqref="AU130">
    <cfRule type="expression" dxfId="125" priority="891">
      <formula>IF(RIGHT(TEXT(AU130,"0.#"),1)=".",FALSE,TRUE)</formula>
    </cfRule>
    <cfRule type="expression" dxfId="124" priority="892">
      <formula>IF(RIGHT(TEXT(AU130,"0.#"),1)=".",TRUE,FALSE)</formula>
    </cfRule>
  </conditionalFormatting>
  <conditionalFormatting sqref="AU122:AU129 AU120">
    <cfRule type="expression" dxfId="123" priority="889">
      <formula>IF(RIGHT(TEXT(AU120,"0.#"),1)=".",FALSE,TRUE)</formula>
    </cfRule>
    <cfRule type="expression" dxfId="122" priority="890">
      <formula>IF(RIGHT(TEXT(AU120,"0.#"),1)=".",TRUE,FALSE)</formula>
    </cfRule>
  </conditionalFormatting>
  <conditionalFormatting sqref="AI32">
    <cfRule type="expression" dxfId="121" priority="875">
      <formula>IF(RIGHT(TEXT(AI32,"0.#"),1)=".",FALSE,TRUE)</formula>
    </cfRule>
    <cfRule type="expression" dxfId="120" priority="876">
      <formula>IF(RIGHT(TEXT(AI32,"0.#"),1)=".",TRUE,FALSE)</formula>
    </cfRule>
  </conditionalFormatting>
  <conditionalFormatting sqref="AM32">
    <cfRule type="expression" dxfId="119" priority="873">
      <formula>IF(RIGHT(TEXT(AM32,"0.#"),1)=".",FALSE,TRUE)</formula>
    </cfRule>
    <cfRule type="expression" dxfId="118" priority="874">
      <formula>IF(RIGHT(TEXT(AM32,"0.#"),1)=".",TRUE,FALSE)</formula>
    </cfRule>
  </conditionalFormatting>
  <conditionalFormatting sqref="AE33">
    <cfRule type="expression" dxfId="117" priority="871">
      <formula>IF(RIGHT(TEXT(AE33,"0.#"),1)=".",FALSE,TRUE)</formula>
    </cfRule>
    <cfRule type="expression" dxfId="116" priority="872">
      <formula>IF(RIGHT(TEXT(AE33,"0.#"),1)=".",TRUE,FALSE)</formula>
    </cfRule>
  </conditionalFormatting>
  <conditionalFormatting sqref="AI33">
    <cfRule type="expression" dxfId="115" priority="869">
      <formula>IF(RIGHT(TEXT(AI33,"0.#"),1)=".",FALSE,TRUE)</formula>
    </cfRule>
    <cfRule type="expression" dxfId="114" priority="870">
      <formula>IF(RIGHT(TEXT(AI33,"0.#"),1)=".",TRUE,FALSE)</formula>
    </cfRule>
  </conditionalFormatting>
  <conditionalFormatting sqref="AM33">
    <cfRule type="expression" dxfId="113" priority="867">
      <formula>IF(RIGHT(TEXT(AM33,"0.#"),1)=".",FALSE,TRUE)</formula>
    </cfRule>
    <cfRule type="expression" dxfId="112" priority="868">
      <formula>IF(RIGHT(TEXT(AM33,"0.#"),1)=".",TRUE,FALSE)</formula>
    </cfRule>
  </conditionalFormatting>
  <conditionalFormatting sqref="AQ33">
    <cfRule type="expression" dxfId="111" priority="865">
      <formula>IF(RIGHT(TEXT(AQ33,"0.#"),1)=".",FALSE,TRUE)</formula>
    </cfRule>
    <cfRule type="expression" dxfId="110" priority="866">
      <formula>IF(RIGHT(TEXT(AQ33,"0.#"),1)=".",TRUE,FALSE)</formula>
    </cfRule>
  </conditionalFormatting>
  <conditionalFormatting sqref="AL136:AO136">
    <cfRule type="expression" dxfId="109" priority="827">
      <formula>IF(AND(AL136&gt;=0, RIGHT(TEXT(AL136,"0.#"),1)&lt;&gt;"."),TRUE,FALSE)</formula>
    </cfRule>
    <cfRule type="expression" dxfId="108" priority="828">
      <formula>IF(AND(AL136&gt;=0, RIGHT(TEXT(AL136,"0.#"),1)="."),TRUE,FALSE)</formula>
    </cfRule>
    <cfRule type="expression" dxfId="107" priority="829">
      <formula>IF(AND(AL136&lt;0, RIGHT(TEXT(AL136,"0.#"),1)&lt;&gt;"."),TRUE,FALSE)</formula>
    </cfRule>
    <cfRule type="expression" dxfId="106" priority="830">
      <formula>IF(AND(AL136&lt;0, RIGHT(TEXT(AL136,"0.#"),1)="."),TRUE,FALSE)</formula>
    </cfRule>
  </conditionalFormatting>
  <conditionalFormatting sqref="Y136">
    <cfRule type="expression" dxfId="105" priority="825">
      <formula>IF(RIGHT(TEXT(Y136,"0.#"),1)=".",FALSE,TRUE)</formula>
    </cfRule>
    <cfRule type="expression" dxfId="104" priority="826">
      <formula>IF(RIGHT(TEXT(Y136,"0.#"),1)=".",TRUE,FALSE)</formula>
    </cfRule>
  </conditionalFormatting>
  <conditionalFormatting sqref="Y140">
    <cfRule type="expression" dxfId="103" priority="757">
      <formula>IF(RIGHT(TEXT(Y140,"0.#"),1)=".",FALSE,TRUE)</formula>
    </cfRule>
    <cfRule type="expression" dxfId="102" priority="758">
      <formula>IF(RIGHT(TEXT(Y140,"0.#"),1)=".",TRUE,FALSE)</formula>
    </cfRule>
  </conditionalFormatting>
  <conditionalFormatting sqref="P23 W23">
    <cfRule type="expression" dxfId="101" priority="817">
      <formula>IF(RIGHT(TEXT(P23,"0.#"),1)=".",FALSE,TRUE)</formula>
    </cfRule>
    <cfRule type="expression" dxfId="100" priority="818">
      <formula>IF(RIGHT(TEXT(P23,"0.#"),1)=".",TRUE,FALSE)</formula>
    </cfRule>
  </conditionalFormatting>
  <conditionalFormatting sqref="P24:P27 W24:W27">
    <cfRule type="expression" dxfId="99" priority="815">
      <formula>IF(RIGHT(TEXT(P24,"0.#"),1)=".",FALSE,TRUE)</formula>
    </cfRule>
    <cfRule type="expression" dxfId="98" priority="816">
      <formula>IF(RIGHT(TEXT(P24,"0.#"),1)=".",TRUE,FALSE)</formula>
    </cfRule>
  </conditionalFormatting>
  <conditionalFormatting sqref="P28 W28">
    <cfRule type="expression" dxfId="97" priority="813">
      <formula>IF(RIGHT(TEXT(P28,"0.#"),1)=".",FALSE,TRUE)</formula>
    </cfRule>
    <cfRule type="expression" dxfId="96" priority="814">
      <formula>IF(RIGHT(TEXT(P28,"0.#"),1)=".",TRUE,FALSE)</formula>
    </cfRule>
  </conditionalFormatting>
  <conditionalFormatting sqref="AL140:AO140">
    <cfRule type="expression" dxfId="95" priority="759">
      <formula>IF(AND(AL140&gt;=0, RIGHT(TEXT(AL140,"0.#"),1)&lt;&gt;"."),TRUE,FALSE)</formula>
    </cfRule>
    <cfRule type="expression" dxfId="94" priority="760">
      <formula>IF(AND(AL140&gt;=0, RIGHT(TEXT(AL140,"0.#"),1)="."),TRUE,FALSE)</formula>
    </cfRule>
    <cfRule type="expression" dxfId="93" priority="761">
      <formula>IF(AND(AL140&lt;0, RIGHT(TEXT(AL140,"0.#"),1)&lt;&gt;"."),TRUE,FALSE)</formula>
    </cfRule>
    <cfRule type="expression" dxfId="92" priority="762">
      <formula>IF(AND(AL140&lt;0, RIGHT(TEXT(AL140,"0.#"),1)="."),TRUE,FALSE)</formula>
    </cfRule>
  </conditionalFormatting>
  <conditionalFormatting sqref="AU33">
    <cfRule type="expression" dxfId="91" priority="681">
      <formula>IF(RIGHT(TEXT(AU33,"0.#"),1)=".",FALSE,TRUE)</formula>
    </cfRule>
    <cfRule type="expression" dxfId="90" priority="682">
      <formula>IF(RIGHT(TEXT(AU33,"0.#"),1)=".",TRUE,FALSE)</formula>
    </cfRule>
  </conditionalFormatting>
  <conditionalFormatting sqref="AU32">
    <cfRule type="expression" dxfId="89" priority="683">
      <formula>IF(RIGHT(TEXT(AU32,"0.#"),1)=".",FALSE,TRUE)</formula>
    </cfRule>
    <cfRule type="expression" dxfId="88" priority="684">
      <formula>IF(RIGHT(TEXT(AU32,"0.#"),1)=".",TRUE,FALSE)</formula>
    </cfRule>
  </conditionalFormatting>
  <conditionalFormatting sqref="P29:AC29">
    <cfRule type="expression" dxfId="87" priority="679">
      <formula>IF(RIGHT(TEXT(P29,"0.#"),1)=".",FALSE,TRUE)</formula>
    </cfRule>
    <cfRule type="expression" dxfId="86" priority="680">
      <formula>IF(RIGHT(TEXT(P29,"0.#"),1)=".",TRUE,FALSE)</formula>
    </cfRule>
  </conditionalFormatting>
  <conditionalFormatting sqref="AM52">
    <cfRule type="expression" dxfId="85" priority="629">
      <formula>IF(RIGHT(TEXT(AM52,"0.#"),1)=".",FALSE,TRUE)</formula>
    </cfRule>
    <cfRule type="expression" dxfId="84" priority="630">
      <formula>IF(RIGHT(TEXT(AM52,"0.#"),1)=".",TRUE,FALSE)</formula>
    </cfRule>
  </conditionalFormatting>
  <conditionalFormatting sqref="AE53 AM53">
    <cfRule type="expression" dxfId="83" priority="627">
      <formula>IF(RIGHT(TEXT(AE53,"0.#"),1)=".",FALSE,TRUE)</formula>
    </cfRule>
    <cfRule type="expression" dxfId="82" priority="628">
      <formula>IF(RIGHT(TEXT(AE53,"0.#"),1)=".",TRUE,FALSE)</formula>
    </cfRule>
  </conditionalFormatting>
  <conditionalFormatting sqref="AI53">
    <cfRule type="expression" dxfId="81" priority="625">
      <formula>IF(RIGHT(TEXT(AI53,"0.#"),1)=".",FALSE,TRUE)</formula>
    </cfRule>
    <cfRule type="expression" dxfId="80" priority="626">
      <formula>IF(RIGHT(TEXT(AI53,"0.#"),1)=".",TRUE,FALSE)</formula>
    </cfRule>
  </conditionalFormatting>
  <conditionalFormatting sqref="AQ53">
    <cfRule type="expression" dxfId="79" priority="623">
      <formula>IF(RIGHT(TEXT(AQ53,"0.#"),1)=".",FALSE,TRUE)</formula>
    </cfRule>
    <cfRule type="expression" dxfId="78" priority="624">
      <formula>IF(RIGHT(TEXT(AQ53,"0.#"),1)=".",TRUE,FALSE)</formula>
    </cfRule>
  </conditionalFormatting>
  <conditionalFormatting sqref="AE52 AQ52">
    <cfRule type="expression" dxfId="77" priority="633">
      <formula>IF(RIGHT(TEXT(AE52,"0.#"),1)=".",FALSE,TRUE)</formula>
    </cfRule>
    <cfRule type="expression" dxfId="76" priority="634">
      <formula>IF(RIGHT(TEXT(AE52,"0.#"),1)=".",TRUE,FALSE)</formula>
    </cfRule>
  </conditionalFormatting>
  <conditionalFormatting sqref="AI52">
    <cfRule type="expression" dxfId="75" priority="631">
      <formula>IF(RIGHT(TEXT(AI52,"0.#"),1)=".",FALSE,TRUE)</formula>
    </cfRule>
    <cfRule type="expression" dxfId="74" priority="632">
      <formula>IF(RIGHT(TEXT(AI52,"0.#"),1)=".",TRUE,FALSE)</formula>
    </cfRule>
  </conditionalFormatting>
  <conditionalFormatting sqref="AE49 AQ49">
    <cfRule type="expression" dxfId="73" priority="621">
      <formula>IF(RIGHT(TEXT(AE49,"0.#"),1)=".",FALSE,TRUE)</formula>
    </cfRule>
    <cfRule type="expression" dxfId="72" priority="622">
      <formula>IF(RIGHT(TEXT(AE49,"0.#"),1)=".",TRUE,FALSE)</formula>
    </cfRule>
  </conditionalFormatting>
  <conditionalFormatting sqref="AI49">
    <cfRule type="expression" dxfId="71" priority="619">
      <formula>IF(RIGHT(TEXT(AI49,"0.#"),1)=".",FALSE,TRUE)</formula>
    </cfRule>
    <cfRule type="expression" dxfId="70" priority="620">
      <formula>IF(RIGHT(TEXT(AI49,"0.#"),1)=".",TRUE,FALSE)</formula>
    </cfRule>
  </conditionalFormatting>
  <conditionalFormatting sqref="AM49">
    <cfRule type="expression" dxfId="69" priority="617">
      <formula>IF(RIGHT(TEXT(AM49,"0.#"),1)=".",FALSE,TRUE)</formula>
    </cfRule>
    <cfRule type="expression" dxfId="68" priority="618">
      <formula>IF(RIGHT(TEXT(AM49,"0.#"),1)=".",TRUE,FALSE)</formula>
    </cfRule>
  </conditionalFormatting>
  <conditionalFormatting sqref="AE50">
    <cfRule type="expression" dxfId="67" priority="615">
      <formula>IF(RIGHT(TEXT(AE50,"0.#"),1)=".",FALSE,TRUE)</formula>
    </cfRule>
    <cfRule type="expression" dxfId="66" priority="616">
      <formula>IF(RIGHT(TEXT(AE50,"0.#"),1)=".",TRUE,FALSE)</formula>
    </cfRule>
  </conditionalFormatting>
  <conditionalFormatting sqref="AI50">
    <cfRule type="expression" dxfId="65" priority="613">
      <formula>IF(RIGHT(TEXT(AI50,"0.#"),1)=".",FALSE,TRUE)</formula>
    </cfRule>
    <cfRule type="expression" dxfId="64" priority="614">
      <formula>IF(RIGHT(TEXT(AI50,"0.#"),1)=".",TRUE,FALSE)</formula>
    </cfRule>
  </conditionalFormatting>
  <conditionalFormatting sqref="AM50">
    <cfRule type="expression" dxfId="63" priority="611">
      <formula>IF(RIGHT(TEXT(AM50,"0.#"),1)=".",FALSE,TRUE)</formula>
    </cfRule>
    <cfRule type="expression" dxfId="62" priority="612">
      <formula>IF(RIGHT(TEXT(AM50,"0.#"),1)=".",TRUE,FALSE)</formula>
    </cfRule>
  </conditionalFormatting>
  <conditionalFormatting sqref="AQ50">
    <cfRule type="expression" dxfId="61" priority="609">
      <formula>IF(RIGHT(TEXT(AQ50,"0.#"),1)=".",FALSE,TRUE)</formula>
    </cfRule>
    <cfRule type="expression" dxfId="60" priority="610">
      <formula>IF(RIGHT(TEXT(AQ50,"0.#"),1)=".",TRUE,FALSE)</formula>
    </cfRule>
  </conditionalFormatting>
  <conditionalFormatting sqref="AU49">
    <cfRule type="expression" dxfId="59" priority="607">
      <formula>IF(RIGHT(TEXT(AU49,"0.#"),1)=".",FALSE,TRUE)</formula>
    </cfRule>
    <cfRule type="expression" dxfId="58" priority="608">
      <formula>IF(RIGHT(TEXT(AU49,"0.#"),1)=".",TRUE,FALSE)</formula>
    </cfRule>
  </conditionalFormatting>
  <conditionalFormatting sqref="AU50">
    <cfRule type="expression" dxfId="57" priority="605">
      <formula>IF(RIGHT(TEXT(AU50,"0.#"),1)=".",FALSE,TRUE)</formula>
    </cfRule>
    <cfRule type="expression" dxfId="56" priority="606">
      <formula>IF(RIGHT(TEXT(AU50,"0.#"),1)=".",TRUE,FALSE)</formula>
    </cfRule>
  </conditionalFormatting>
  <conditionalFormatting sqref="AM35">
    <cfRule type="expression" dxfId="55" priority="545">
      <formula>IF(RIGHT(TEXT(AM35,"0.#"),1)=".",FALSE,TRUE)</formula>
    </cfRule>
    <cfRule type="expression" dxfId="54" priority="546">
      <formula>IF(RIGHT(TEXT(AM35,"0.#"),1)=".",TRUE,FALSE)</formula>
    </cfRule>
  </conditionalFormatting>
  <conditionalFormatting sqref="AE36 AM36">
    <cfRule type="expression" dxfId="53" priority="543">
      <formula>IF(RIGHT(TEXT(AE36,"0.#"),1)=".",FALSE,TRUE)</formula>
    </cfRule>
    <cfRule type="expression" dxfId="52" priority="544">
      <formula>IF(RIGHT(TEXT(AE36,"0.#"),1)=".",TRUE,FALSE)</formula>
    </cfRule>
  </conditionalFormatting>
  <conditionalFormatting sqref="AI36">
    <cfRule type="expression" dxfId="51" priority="541">
      <formula>IF(RIGHT(TEXT(AI36,"0.#"),1)=".",FALSE,TRUE)</formula>
    </cfRule>
    <cfRule type="expression" dxfId="50" priority="542">
      <formula>IF(RIGHT(TEXT(AI36,"0.#"),1)=".",TRUE,FALSE)</formula>
    </cfRule>
  </conditionalFormatting>
  <conditionalFormatting sqref="AQ36">
    <cfRule type="expression" dxfId="49" priority="539">
      <formula>IF(RIGHT(TEXT(AQ36,"0.#"),1)=".",FALSE,TRUE)</formula>
    </cfRule>
    <cfRule type="expression" dxfId="48" priority="540">
      <formula>IF(RIGHT(TEXT(AQ36,"0.#"),1)=".",TRUE,FALSE)</formula>
    </cfRule>
  </conditionalFormatting>
  <conditionalFormatting sqref="AE35 AQ35">
    <cfRule type="expression" dxfId="47" priority="549">
      <formula>IF(RIGHT(TEXT(AE35,"0.#"),1)=".",FALSE,TRUE)</formula>
    </cfRule>
    <cfRule type="expression" dxfId="46" priority="550">
      <formula>IF(RIGHT(TEXT(AE35,"0.#"),1)=".",TRUE,FALSE)</formula>
    </cfRule>
  </conditionalFormatting>
  <conditionalFormatting sqref="AI35">
    <cfRule type="expression" dxfId="45" priority="547">
      <formula>IF(RIGHT(TEXT(AI35,"0.#"),1)=".",FALSE,TRUE)</formula>
    </cfRule>
    <cfRule type="expression" dxfId="44" priority="548">
      <formula>IF(RIGHT(TEXT(AI35,"0.#"),1)=".",TRUE,FALSE)</formula>
    </cfRule>
  </conditionalFormatting>
  <conditionalFormatting sqref="AE61">
    <cfRule type="expression" dxfId="43" priority="201">
      <formula>IF(RIGHT(TEXT(AE61,"0.#"),1)=".",FALSE,TRUE)</formula>
    </cfRule>
    <cfRule type="expression" dxfId="42" priority="202">
      <formula>IF(RIGHT(TEXT(AE61,"0.#"),1)=".",TRUE,FALSE)</formula>
    </cfRule>
  </conditionalFormatting>
  <conditionalFormatting sqref="AE62">
    <cfRule type="expression" dxfId="41" priority="199">
      <formula>IF(RIGHT(TEXT(AE62,"0.#"),1)=".",FALSE,TRUE)</formula>
    </cfRule>
    <cfRule type="expression" dxfId="40" priority="200">
      <formula>IF(RIGHT(TEXT(AE62,"0.#"),1)=".",TRUE,FALSE)</formula>
    </cfRule>
  </conditionalFormatting>
  <conditionalFormatting sqref="AM61">
    <cfRule type="expression" dxfId="39" priority="189">
      <formula>IF(RIGHT(TEXT(AM61,"0.#"),1)=".",FALSE,TRUE)</formula>
    </cfRule>
    <cfRule type="expression" dxfId="38" priority="190">
      <formula>IF(RIGHT(TEXT(AM61,"0.#"),1)=".",TRUE,FALSE)</formula>
    </cfRule>
  </conditionalFormatting>
  <conditionalFormatting sqref="AE63">
    <cfRule type="expression" dxfId="37" priority="197">
      <formula>IF(RIGHT(TEXT(AE63,"0.#"),1)=".",FALSE,TRUE)</formula>
    </cfRule>
    <cfRule type="expression" dxfId="36" priority="198">
      <formula>IF(RIGHT(TEXT(AE63,"0.#"),1)=".",TRUE,FALSE)</formula>
    </cfRule>
  </conditionalFormatting>
  <conditionalFormatting sqref="AI63">
    <cfRule type="expression" dxfId="35" priority="195">
      <formula>IF(RIGHT(TEXT(AI63,"0.#"),1)=".",FALSE,TRUE)</formula>
    </cfRule>
    <cfRule type="expression" dxfId="34" priority="196">
      <formula>IF(RIGHT(TEXT(AI63,"0.#"),1)=".",TRUE,FALSE)</formula>
    </cfRule>
  </conditionalFormatting>
  <conditionalFormatting sqref="AI62">
    <cfRule type="expression" dxfId="33" priority="193">
      <formula>IF(RIGHT(TEXT(AI62,"0.#"),1)=".",FALSE,TRUE)</formula>
    </cfRule>
    <cfRule type="expression" dxfId="32" priority="194">
      <formula>IF(RIGHT(TEXT(AI62,"0.#"),1)=".",TRUE,FALSE)</formula>
    </cfRule>
  </conditionalFormatting>
  <conditionalFormatting sqref="AI61">
    <cfRule type="expression" dxfId="31" priority="191">
      <formula>IF(RIGHT(TEXT(AI61,"0.#"),1)=".",FALSE,TRUE)</formula>
    </cfRule>
    <cfRule type="expression" dxfId="30" priority="192">
      <formula>IF(RIGHT(TEXT(AI61,"0.#"),1)=".",TRUE,FALSE)</formula>
    </cfRule>
  </conditionalFormatting>
  <conditionalFormatting sqref="AM62">
    <cfRule type="expression" dxfId="29" priority="187">
      <formula>IF(RIGHT(TEXT(AM62,"0.#"),1)=".",FALSE,TRUE)</formula>
    </cfRule>
    <cfRule type="expression" dxfId="28" priority="188">
      <formula>IF(RIGHT(TEXT(AM62,"0.#"),1)=".",TRUE,FALSE)</formula>
    </cfRule>
  </conditionalFormatting>
  <conditionalFormatting sqref="AM63">
    <cfRule type="expression" dxfId="27" priority="185">
      <formula>IF(RIGHT(TEXT(AM63,"0.#"),1)=".",FALSE,TRUE)</formula>
    </cfRule>
    <cfRule type="expression" dxfId="26" priority="186">
      <formula>IF(RIGHT(TEXT(AM63,"0.#"),1)=".",TRUE,FALSE)</formula>
    </cfRule>
  </conditionalFormatting>
  <conditionalFormatting sqref="AQ61:AQ63">
    <cfRule type="expression" dxfId="25" priority="183">
      <formula>IF(RIGHT(TEXT(AQ61,"0.#"),1)=".",FALSE,TRUE)</formula>
    </cfRule>
    <cfRule type="expression" dxfId="24" priority="184">
      <formula>IF(RIGHT(TEXT(AQ61,"0.#"),1)=".",TRUE,FALSE)</formula>
    </cfRule>
  </conditionalFormatting>
  <conditionalFormatting sqref="AU61:AU63">
    <cfRule type="expression" dxfId="23" priority="181">
      <formula>IF(RIGHT(TEXT(AU61,"0.#"),1)=".",FALSE,TRUE)</formula>
    </cfRule>
    <cfRule type="expression" dxfId="22" priority="182">
      <formula>IF(RIGHT(TEXT(AU61,"0.#"),1)=".",TRUE,FALSE)</formula>
    </cfRule>
  </conditionalFormatting>
  <conditionalFormatting sqref="AE44">
    <cfRule type="expression" dxfId="21" priority="25">
      <formula>IF(RIGHT(TEXT(AE44,"0.#"),1)=".",FALSE,TRUE)</formula>
    </cfRule>
    <cfRule type="expression" dxfId="20" priority="26">
      <formula>IF(RIGHT(TEXT(AE44,"0.#"),1)=".",TRUE,FALSE)</formula>
    </cfRule>
  </conditionalFormatting>
  <conditionalFormatting sqref="AE45">
    <cfRule type="expression" dxfId="19" priority="23">
      <formula>IF(RIGHT(TEXT(AE45,"0.#"),1)=".",FALSE,TRUE)</formula>
    </cfRule>
    <cfRule type="expression" dxfId="18" priority="24">
      <formula>IF(RIGHT(TEXT(AE45,"0.#"),1)=".",TRUE,FALSE)</formula>
    </cfRule>
  </conditionalFormatting>
  <conditionalFormatting sqref="AM44">
    <cfRule type="expression" dxfId="17" priority="13">
      <formula>IF(RIGHT(TEXT(AM44,"0.#"),1)=".",FALSE,TRUE)</formula>
    </cfRule>
    <cfRule type="expression" dxfId="16" priority="14">
      <formula>IF(RIGHT(TEXT(AM44,"0.#"),1)=".",TRUE,FALSE)</formula>
    </cfRule>
  </conditionalFormatting>
  <conditionalFormatting sqref="AE46">
    <cfRule type="expression" dxfId="15" priority="21">
      <formula>IF(RIGHT(TEXT(AE46,"0.#"),1)=".",FALSE,TRUE)</formula>
    </cfRule>
    <cfRule type="expression" dxfId="14" priority="22">
      <formula>IF(RIGHT(TEXT(AE46,"0.#"),1)=".",TRUE,FALSE)</formula>
    </cfRule>
  </conditionalFormatting>
  <conditionalFormatting sqref="AI46">
    <cfRule type="expression" dxfId="13" priority="19">
      <formula>IF(RIGHT(TEXT(AI46,"0.#"),1)=".",FALSE,TRUE)</formula>
    </cfRule>
    <cfRule type="expression" dxfId="12" priority="20">
      <formula>IF(RIGHT(TEXT(AI46,"0.#"),1)=".",TRUE,FALSE)</formula>
    </cfRule>
  </conditionalFormatting>
  <conditionalFormatting sqref="AI45">
    <cfRule type="expression" dxfId="11" priority="17">
      <formula>IF(RIGHT(TEXT(AI45,"0.#"),1)=".",FALSE,TRUE)</formula>
    </cfRule>
    <cfRule type="expression" dxfId="10" priority="18">
      <formula>IF(RIGHT(TEXT(AI45,"0.#"),1)=".",TRUE,FALSE)</formula>
    </cfRule>
  </conditionalFormatting>
  <conditionalFormatting sqref="AI44">
    <cfRule type="expression" dxfId="9" priority="15">
      <formula>IF(RIGHT(TEXT(AI44,"0.#"),1)=".",FALSE,TRUE)</formula>
    </cfRule>
    <cfRule type="expression" dxfId="8" priority="16">
      <formula>IF(RIGHT(TEXT(AI44,"0.#"),1)=".",TRUE,FALSE)</formula>
    </cfRule>
  </conditionalFormatting>
  <conditionalFormatting sqref="AM45">
    <cfRule type="expression" dxfId="7" priority="11">
      <formula>IF(RIGHT(TEXT(AM45,"0.#"),1)=".",FALSE,TRUE)</formula>
    </cfRule>
    <cfRule type="expression" dxfId="6" priority="12">
      <formula>IF(RIGHT(TEXT(AM45,"0.#"),1)=".",TRUE,FALSE)</formula>
    </cfRule>
  </conditionalFormatting>
  <conditionalFormatting sqref="AM46">
    <cfRule type="expression" dxfId="5" priority="9">
      <formula>IF(RIGHT(TEXT(AM46,"0.#"),1)=".",FALSE,TRUE)</formula>
    </cfRule>
    <cfRule type="expression" dxfId="4" priority="10">
      <formula>IF(RIGHT(TEXT(AM46,"0.#"),1)=".",TRUE,FALSE)</formula>
    </cfRule>
  </conditionalFormatting>
  <conditionalFormatting sqref="AQ44:AQ46">
    <cfRule type="expression" dxfId="3" priority="7">
      <formula>IF(RIGHT(TEXT(AQ44,"0.#"),1)=".",FALSE,TRUE)</formula>
    </cfRule>
    <cfRule type="expression" dxfId="2" priority="8">
      <formula>IF(RIGHT(TEXT(AQ44,"0.#"),1)=".",TRUE,FALSE)</formula>
    </cfRule>
  </conditionalFormatting>
  <conditionalFormatting sqref="AU44:AU46">
    <cfRule type="expression" dxfId="1" priority="5">
      <formula>IF(RIGHT(TEXT(AU44,"0.#"),1)=".",FALSE,TRUE)</formula>
    </cfRule>
    <cfRule type="expression" dxfId="0" priority="6">
      <formula>IF(RIGHT(TEXT(AU44,"0.#"),1)=".",TRUE,FALSE)</formula>
    </cfRule>
  </conditionalFormatting>
  <dataValidations count="16">
    <dataValidation type="whole" allowBlank="1" showInputMessage="1" showErrorMessage="1" sqref="AJ102 X102 J85:J89 AU101:AV101 M101 L101:L102 X101:Y101 AJ101:AK10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5:E95">
      <formula1>T行政事業レビュー推進チームの所見</formula1>
    </dataValidation>
    <dataValidation type="custom" imeMode="disabled" allowBlank="1" showInputMessage="1" showErrorMessage="1" sqref="AH136:AK136 AH140:AK140">
      <formula1>OR(AND(MOD(IF(ISNUMBER(AH136), AH136, 0.5),1)=0, 0&lt;=AH136), AH136="-")</formula1>
    </dataValidation>
    <dataValidation type="whole" imeMode="disabled" allowBlank="1" showInputMessage="1" showErrorMessage="1" sqref="AW2:AX2">
      <formula1>0</formula1>
      <formula2>99</formula2>
    </dataValidation>
    <dataValidation type="list" allowBlank="1" showInputMessage="1" showErrorMessage="1" sqref="A97:E97">
      <formula1>T所見を踏まえた改善点</formula1>
    </dataValidation>
    <dataValidation type="list" allowBlank="1" showInputMessage="1" showErrorMessage="1" error="プルダウンリストから選択してください。" sqref="AD70:AF71">
      <formula1>"有,無"</formula1>
    </dataValidation>
    <dataValidation type="list" allowBlank="1" showInputMessage="1" showErrorMessage="1" error="プルダウンリストから選択してください。" sqref="AD66:AF69 AD72:AD83 AE72:AF76 AE78:AF83">
      <formula1>"○,△,×,‐"</formula1>
    </dataValidation>
    <dataValidation type="list" allowBlank="1" showInputMessage="1" showErrorMessage="1" sqref="S5:X5">
      <formula1>T終了年度</formula1>
    </dataValidation>
    <dataValidation type="list" allowBlank="1" showInputMessage="1" showErrorMessage="1" sqref="H85:I89">
      <formula1>T事業番号</formula1>
    </dataValidation>
    <dataValidation type="custom" imeMode="disabled" allowBlank="1" showInputMessage="1" showErrorMessage="1" sqref="AY23 AQ43:AR43 P13:AX13 AR15:AX15 P14:AQ18 AR18:AX18 P19:AJ19 P23:AC29 Y120:AB129 AU120:AX129 Y136:AB136 AL136:AO136 Y140:AB140 AL140:AO140 AE52:AX52 AE32:AX33 AE35:AX35 AE49:AX50 AU60:AX60 AE61:AX63 AQ60:AR60 AU43:AX43 AE44:AX46">
      <formula1>OR(ISNUMBER(P13), P13="-")</formula1>
    </dataValidation>
    <dataValidation type="list" allowBlank="1" showInputMessage="1" showErrorMessage="1" sqref="Q102:R102 AC102:AD102 AO102:AP102">
      <formula1>$U$40</formula1>
    </dataValidation>
    <dataValidation type="custom" allowBlank="1" showInputMessage="1" showErrorMessage="1" errorTitle="法人番号チェック" error="法人番号は13桁の数字で入力してください。" sqref="J140:O140 J136:O136">
      <formula1>OR(J136="-",AND(LEN(J136)=13,IFERROR(SEARCH("-",J136),"")="",IFERROR(SEARCH(".",J136),"")="",ISNUMBER(J136)))</formula1>
    </dataValidation>
    <dataValidation type="whole" allowBlank="1" showInputMessage="1" showErrorMessage="1" sqref="O101:P101 AM101:AN101 AA101:AB101 AX101:AX10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3" manualBreakCount="3">
    <brk id="36" max="50" man="1"/>
    <brk id="68" max="16383" man="1"/>
    <brk id="102"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U101:V101 I101:J101 AG101:AH101 AR101:AS101</xm:sqref>
        </x14:dataValidation>
        <x14:dataValidation type="list" allowBlank="1" showInputMessage="1" showErrorMessage="1">
          <x14:formula1>
            <xm:f>入力規則等!$AG$2:$AG$13</xm:f>
          </x14:formula1>
          <xm:sqref>AC136:AG136 AC140:AG140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入力規則等!$U$48</xm:f>
          </x14:formula1>
          <xm:sqref>E102:F102</xm:sqref>
        </x14:dataValidation>
        <x14:dataValidation type="list" allowBlank="1" showInputMessage="1" showErrorMessage="1">
          <x14:formula1>
            <xm:f>入力規則等!$U$13:$U$35</xm:f>
          </x14:formula1>
          <xm:sqref>AJ2:AM2 E85:G89 AE102:AG102 G102:I102 AQ102:AS102 S102:U102</xm:sqref>
        </x14:dataValidation>
        <x14:dataValidation type="list" allowBlank="1" showInputMessage="1" showErrorMessage="1">
          <x14:formula1>
            <xm:f>入力規則等!$U$56:$U$58</xm:f>
          </x14:formula1>
          <xm:sqref>J102:K102 AT102:AU102 AH102:AI102 V102:W102</xm:sqref>
        </x14:dataValidation>
        <x14:dataValidation type="list" allowBlank="1" showInputMessage="1" showErrorMessage="1">
          <x14:formula1>
            <xm:f>入力規則等!$U$49</xm:f>
          </x14:formula1>
          <xm:sqref>C85:D89</xm:sqref>
        </x14:dataValidation>
        <x14:dataValidation type="list" allowBlank="1" showInputMessage="1" showErrorMessage="1">
          <x14:formula1>
            <xm:f>入力規則等!$W$2:$W$24</xm:f>
          </x14:formula1>
          <xm:sqref>AO101:AP101 E101:G101 AC101:AE101 Q101:S101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76</v>
      </c>
      <c r="B1" s="23" t="s">
        <v>77</v>
      </c>
      <c r="F1" s="24" t="s">
        <v>4</v>
      </c>
      <c r="G1" s="24" t="s">
        <v>66</v>
      </c>
      <c r="K1" s="25" t="s">
        <v>94</v>
      </c>
      <c r="L1" s="23" t="s">
        <v>77</v>
      </c>
      <c r="O1" s="13"/>
      <c r="P1" s="24" t="s">
        <v>5</v>
      </c>
      <c r="Q1" s="24" t="s">
        <v>66</v>
      </c>
      <c r="T1" s="13"/>
      <c r="U1" s="27" t="s">
        <v>157</v>
      </c>
      <c r="W1" s="27" t="s">
        <v>156</v>
      </c>
      <c r="Y1" s="27" t="s">
        <v>74</v>
      </c>
      <c r="Z1" s="27" t="s">
        <v>368</v>
      </c>
      <c r="AA1" s="27" t="s">
        <v>75</v>
      </c>
      <c r="AB1" s="27" t="s">
        <v>369</v>
      </c>
      <c r="AC1" s="27" t="s">
        <v>30</v>
      </c>
      <c r="AD1" s="26"/>
      <c r="AE1" s="27" t="s">
        <v>42</v>
      </c>
      <c r="AF1" s="28"/>
      <c r="AG1" s="37" t="s">
        <v>168</v>
      </c>
      <c r="AI1" s="37" t="s">
        <v>170</v>
      </c>
      <c r="AK1" s="37" t="s">
        <v>174</v>
      </c>
      <c r="AM1" s="49"/>
      <c r="AN1" s="49"/>
      <c r="AP1" s="26" t="s">
        <v>207</v>
      </c>
    </row>
    <row r="2" spans="1:42" ht="13.5" customHeight="1" x14ac:dyDescent="0.15">
      <c r="A2" s="14" t="s">
        <v>78</v>
      </c>
      <c r="B2" s="15"/>
      <c r="C2" s="13" t="str">
        <f>IF(B2="","",A2)</f>
        <v/>
      </c>
      <c r="D2" s="13" t="str">
        <f>IF(C2="","",IF(D1&lt;&gt;"",CONCATENATE(D1,"、",C2),C2))</f>
        <v/>
      </c>
      <c r="F2" s="12" t="s">
        <v>65</v>
      </c>
      <c r="G2" s="17" t="s">
        <v>555</v>
      </c>
      <c r="H2" s="13" t="str">
        <f>IF(G2="","",F2)</f>
        <v>一般会計</v>
      </c>
      <c r="I2" s="13" t="str">
        <f>IF(H2="","",IF(I1&lt;&gt;"",CONCATENATE(I1,"、",H2),H2))</f>
        <v>一般会計</v>
      </c>
      <c r="K2" s="14" t="s">
        <v>95</v>
      </c>
      <c r="L2" s="15"/>
      <c r="M2" s="13" t="str">
        <f>IF(L2="","",K2)</f>
        <v/>
      </c>
      <c r="N2" s="13" t="str">
        <f>IF(M2="","",IF(N1&lt;&gt;"",CONCATENATE(N1,"、",M2),M2))</f>
        <v/>
      </c>
      <c r="O2" s="13"/>
      <c r="P2" s="12" t="s">
        <v>67</v>
      </c>
      <c r="Q2" s="17"/>
      <c r="R2" s="13" t="str">
        <f>IF(Q2="","",P2)</f>
        <v/>
      </c>
      <c r="S2" s="13" t="str">
        <f>IF(R2="","",IF(S1&lt;&gt;"",CONCATENATE(S1,"、",R2),R2))</f>
        <v/>
      </c>
      <c r="T2" s="13"/>
      <c r="U2" s="61">
        <v>21</v>
      </c>
      <c r="W2" s="30" t="s">
        <v>162</v>
      </c>
      <c r="Y2" s="30" t="s">
        <v>61</v>
      </c>
      <c r="Z2" s="30" t="s">
        <v>61</v>
      </c>
      <c r="AA2" s="55" t="s">
        <v>238</v>
      </c>
      <c r="AB2" s="55" t="s">
        <v>463</v>
      </c>
      <c r="AC2" s="56" t="s">
        <v>127</v>
      </c>
      <c r="AD2" s="26"/>
      <c r="AE2" s="32" t="s">
        <v>158</v>
      </c>
      <c r="AF2" s="28"/>
      <c r="AG2" s="38" t="s">
        <v>215</v>
      </c>
      <c r="AI2" s="37" t="s">
        <v>235</v>
      </c>
      <c r="AK2" s="37" t="s">
        <v>175</v>
      </c>
      <c r="AM2" s="49"/>
      <c r="AN2" s="49"/>
      <c r="AP2" s="38" t="s">
        <v>215</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555</v>
      </c>
      <c r="R3" s="13" t="str">
        <f t="shared" ref="R3:R8" si="3">IF(Q3="","",P3)</f>
        <v>委託・請負</v>
      </c>
      <c r="S3" s="13" t="str">
        <f t="shared" ref="S3:S8" si="4">IF(R3="",S2,IF(S2&lt;&gt;"",CONCATENATE(S2,"、",R3),R3))</f>
        <v>委託・請負</v>
      </c>
      <c r="T3" s="13"/>
      <c r="U3" s="30" t="s">
        <v>494</v>
      </c>
      <c r="W3" s="30" t="s">
        <v>137</v>
      </c>
      <c r="Y3" s="30" t="s">
        <v>62</v>
      </c>
      <c r="Z3" s="30" t="s">
        <v>370</v>
      </c>
      <c r="AA3" s="55" t="s">
        <v>336</v>
      </c>
      <c r="AB3" s="55" t="s">
        <v>464</v>
      </c>
      <c r="AC3" s="56" t="s">
        <v>128</v>
      </c>
      <c r="AD3" s="26"/>
      <c r="AE3" s="32" t="s">
        <v>159</v>
      </c>
      <c r="AF3" s="28"/>
      <c r="AG3" s="38" t="s">
        <v>216</v>
      </c>
      <c r="AI3" s="37" t="s">
        <v>169</v>
      </c>
      <c r="AK3" s="37" t="str">
        <f>CHAR(CODE(AK2)+1)</f>
        <v>B</v>
      </c>
      <c r="AM3" s="49"/>
      <c r="AN3" s="49"/>
      <c r="AP3" s="38" t="s">
        <v>216</v>
      </c>
    </row>
    <row r="4" spans="1:42" ht="13.5" customHeight="1" x14ac:dyDescent="0.15">
      <c r="A4" s="14" t="s">
        <v>80</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c r="R4" s="13" t="str">
        <f t="shared" si="3"/>
        <v/>
      </c>
      <c r="S4" s="13" t="str">
        <f t="shared" si="4"/>
        <v>委託・請負</v>
      </c>
      <c r="T4" s="13"/>
      <c r="U4" s="30" t="s">
        <v>547</v>
      </c>
      <c r="W4" s="30" t="s">
        <v>138</v>
      </c>
      <c r="Y4" s="30" t="s">
        <v>243</v>
      </c>
      <c r="Z4" s="30" t="s">
        <v>371</v>
      </c>
      <c r="AA4" s="55" t="s">
        <v>337</v>
      </c>
      <c r="AB4" s="55" t="s">
        <v>465</v>
      </c>
      <c r="AC4" s="55" t="s">
        <v>129</v>
      </c>
      <c r="AD4" s="26"/>
      <c r="AE4" s="32" t="s">
        <v>160</v>
      </c>
      <c r="AF4" s="28"/>
      <c r="AG4" s="38" t="s">
        <v>217</v>
      </c>
      <c r="AI4" s="37" t="s">
        <v>171</v>
      </c>
      <c r="AK4" s="37" t="str">
        <f t="shared" ref="AK4:AK49" si="7">CHAR(CODE(AK3)+1)</f>
        <v>C</v>
      </c>
      <c r="AM4" s="49"/>
      <c r="AN4" s="49"/>
      <c r="AP4" s="38" t="s">
        <v>217</v>
      </c>
    </row>
    <row r="5" spans="1:42" ht="13.5" customHeight="1" x14ac:dyDescent="0.15">
      <c r="A5" s="14" t="s">
        <v>81</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委託・請負</v>
      </c>
      <c r="T5" s="13"/>
      <c r="W5" s="30" t="s">
        <v>518</v>
      </c>
      <c r="Y5" s="30" t="s">
        <v>244</v>
      </c>
      <c r="Z5" s="30" t="s">
        <v>372</v>
      </c>
      <c r="AA5" s="55" t="s">
        <v>338</v>
      </c>
      <c r="AB5" s="55" t="s">
        <v>466</v>
      </c>
      <c r="AC5" s="55" t="s">
        <v>161</v>
      </c>
      <c r="AD5" s="29"/>
      <c r="AE5" s="32" t="s">
        <v>226</v>
      </c>
      <c r="AF5" s="28"/>
      <c r="AG5" s="38" t="s">
        <v>218</v>
      </c>
      <c r="AI5" s="37" t="s">
        <v>241</v>
      </c>
      <c r="AK5" s="37" t="str">
        <f t="shared" si="7"/>
        <v>D</v>
      </c>
      <c r="AP5" s="38" t="s">
        <v>218</v>
      </c>
    </row>
    <row r="6" spans="1:42" ht="13.5" customHeight="1" x14ac:dyDescent="0.15">
      <c r="A6" s="14" t="s">
        <v>82</v>
      </c>
      <c r="B6" s="15"/>
      <c r="C6" s="13" t="str">
        <f t="shared" si="0"/>
        <v/>
      </c>
      <c r="D6" s="13" t="str">
        <f t="shared" ref="D6:D21" si="8">IF(C6="",D5,IF(D5&lt;&gt;"",CONCATENATE(D5,"、",C6),C6))</f>
        <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委託・請負</v>
      </c>
      <c r="T6" s="13"/>
      <c r="U6" s="30" t="s">
        <v>228</v>
      </c>
      <c r="W6" s="30" t="s">
        <v>520</v>
      </c>
      <c r="Y6" s="30" t="s">
        <v>245</v>
      </c>
      <c r="Z6" s="30" t="s">
        <v>373</v>
      </c>
      <c r="AA6" s="55" t="s">
        <v>339</v>
      </c>
      <c r="AB6" s="55" t="s">
        <v>467</v>
      </c>
      <c r="AC6" s="55" t="s">
        <v>130</v>
      </c>
      <c r="AD6" s="29"/>
      <c r="AE6" s="32" t="s">
        <v>224</v>
      </c>
      <c r="AF6" s="28"/>
      <c r="AG6" s="38" t="s">
        <v>219</v>
      </c>
      <c r="AI6" s="37" t="s">
        <v>242</v>
      </c>
      <c r="AK6" s="37" t="str">
        <f>CHAR(CODE(AK5)+1)</f>
        <v>E</v>
      </c>
      <c r="AP6" s="38" t="s">
        <v>219</v>
      </c>
    </row>
    <row r="7" spans="1:42" ht="13.5" customHeight="1" x14ac:dyDescent="0.15">
      <c r="A7" s="14" t="s">
        <v>83</v>
      </c>
      <c r="B7" s="15"/>
      <c r="C7" s="13" t="str">
        <f t="shared" si="0"/>
        <v/>
      </c>
      <c r="D7" s="13" t="str">
        <f t="shared" si="8"/>
        <v/>
      </c>
      <c r="F7" s="18" t="s">
        <v>180</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委託・請負</v>
      </c>
      <c r="T7" s="13"/>
      <c r="U7" s="30"/>
      <c r="W7" s="30" t="s">
        <v>139</v>
      </c>
      <c r="Y7" s="30" t="s">
        <v>246</v>
      </c>
      <c r="Z7" s="30" t="s">
        <v>374</v>
      </c>
      <c r="AA7" s="55" t="s">
        <v>340</v>
      </c>
      <c r="AB7" s="55" t="s">
        <v>468</v>
      </c>
      <c r="AC7" s="29"/>
      <c r="AD7" s="29"/>
      <c r="AE7" s="30" t="s">
        <v>130</v>
      </c>
      <c r="AF7" s="28"/>
      <c r="AG7" s="38" t="s">
        <v>220</v>
      </c>
      <c r="AH7" s="51"/>
      <c r="AI7" s="38" t="s">
        <v>232</v>
      </c>
      <c r="AK7" s="37" t="str">
        <f>CHAR(CODE(AK6)+1)</f>
        <v>F</v>
      </c>
      <c r="AP7" s="38" t="s">
        <v>220</v>
      </c>
    </row>
    <row r="8" spans="1:42" ht="13.5" customHeight="1" x14ac:dyDescent="0.15">
      <c r="A8" s="14" t="s">
        <v>84</v>
      </c>
      <c r="B8" s="15"/>
      <c r="C8" s="13" t="str">
        <f t="shared" si="0"/>
        <v/>
      </c>
      <c r="D8" s="13" t="str">
        <f t="shared" si="8"/>
        <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委託・請負</v>
      </c>
      <c r="T8" s="13"/>
      <c r="U8" s="30" t="s">
        <v>239</v>
      </c>
      <c r="W8" s="30" t="s">
        <v>140</v>
      </c>
      <c r="Y8" s="30" t="s">
        <v>247</v>
      </c>
      <c r="Z8" s="30" t="s">
        <v>375</v>
      </c>
      <c r="AA8" s="55" t="s">
        <v>341</v>
      </c>
      <c r="AB8" s="55" t="s">
        <v>469</v>
      </c>
      <c r="AC8" s="29"/>
      <c r="AD8" s="29"/>
      <c r="AE8" s="29"/>
      <c r="AF8" s="28"/>
      <c r="AG8" s="38" t="s">
        <v>221</v>
      </c>
      <c r="AI8" s="37" t="s">
        <v>233</v>
      </c>
      <c r="AK8" s="37" t="str">
        <f t="shared" si="7"/>
        <v>G</v>
      </c>
      <c r="AP8" s="38" t="s">
        <v>221</v>
      </c>
    </row>
    <row r="9" spans="1:42" ht="13.5" customHeight="1" x14ac:dyDescent="0.15">
      <c r="A9" s="14" t="s">
        <v>85</v>
      </c>
      <c r="B9" s="15"/>
      <c r="C9" s="13" t="str">
        <f t="shared" si="0"/>
        <v/>
      </c>
      <c r="D9" s="13" t="str">
        <f t="shared" si="8"/>
        <v/>
      </c>
      <c r="F9" s="18" t="s">
        <v>181</v>
      </c>
      <c r="G9" s="17"/>
      <c r="H9" s="13" t="str">
        <f t="shared" si="1"/>
        <v/>
      </c>
      <c r="I9" s="13" t="str">
        <f t="shared" si="5"/>
        <v>一般会計</v>
      </c>
      <c r="K9" s="14" t="s">
        <v>102</v>
      </c>
      <c r="L9" s="15"/>
      <c r="M9" s="13" t="str">
        <f t="shared" si="2"/>
        <v/>
      </c>
      <c r="N9" s="13" t="str">
        <f t="shared" si="6"/>
        <v/>
      </c>
      <c r="O9" s="13"/>
      <c r="P9" s="13"/>
      <c r="Q9" s="19"/>
      <c r="T9" s="13"/>
      <c r="U9" s="30" t="s">
        <v>240</v>
      </c>
      <c r="W9" s="30" t="s">
        <v>141</v>
      </c>
      <c r="Y9" s="30" t="s">
        <v>248</v>
      </c>
      <c r="Z9" s="30" t="s">
        <v>376</v>
      </c>
      <c r="AA9" s="55" t="s">
        <v>342</v>
      </c>
      <c r="AB9" s="55" t="s">
        <v>470</v>
      </c>
      <c r="AC9" s="29"/>
      <c r="AD9" s="29"/>
      <c r="AE9" s="29"/>
      <c r="AF9" s="28"/>
      <c r="AG9" s="38" t="s">
        <v>222</v>
      </c>
      <c r="AI9" s="48"/>
      <c r="AK9" s="37" t="str">
        <f t="shared" si="7"/>
        <v>H</v>
      </c>
      <c r="AP9" s="38" t="s">
        <v>222</v>
      </c>
    </row>
    <row r="10" spans="1:42" ht="13.5" customHeight="1" x14ac:dyDescent="0.15">
      <c r="A10" s="14" t="s">
        <v>198</v>
      </c>
      <c r="B10" s="15"/>
      <c r="C10" s="13" t="str">
        <f t="shared" si="0"/>
        <v/>
      </c>
      <c r="D10" s="13" t="str">
        <f t="shared" si="8"/>
        <v/>
      </c>
      <c r="F10" s="18" t="s">
        <v>109</v>
      </c>
      <c r="G10" s="17"/>
      <c r="H10" s="13" t="str">
        <f t="shared" si="1"/>
        <v/>
      </c>
      <c r="I10" s="13" t="str">
        <f t="shared" si="5"/>
        <v>一般会計</v>
      </c>
      <c r="K10" s="14" t="s">
        <v>199</v>
      </c>
      <c r="L10" s="15"/>
      <c r="M10" s="13" t="str">
        <f t="shared" si="2"/>
        <v/>
      </c>
      <c r="N10" s="13" t="str">
        <f t="shared" si="6"/>
        <v/>
      </c>
      <c r="O10" s="13"/>
      <c r="P10" s="13" t="str">
        <f>S8</f>
        <v>委託・請負</v>
      </c>
      <c r="Q10" s="19"/>
      <c r="T10" s="13"/>
      <c r="W10" s="30" t="s">
        <v>142</v>
      </c>
      <c r="Y10" s="30" t="s">
        <v>249</v>
      </c>
      <c r="Z10" s="30" t="s">
        <v>377</v>
      </c>
      <c r="AA10" s="55" t="s">
        <v>343</v>
      </c>
      <c r="AB10" s="55" t="s">
        <v>471</v>
      </c>
      <c r="AC10" s="29"/>
      <c r="AD10" s="29"/>
      <c r="AE10" s="29"/>
      <c r="AF10" s="28"/>
      <c r="AG10" s="38" t="s">
        <v>210</v>
      </c>
      <c r="AK10" s="37" t="str">
        <f t="shared" si="7"/>
        <v>I</v>
      </c>
      <c r="AP10" s="37" t="s">
        <v>208</v>
      </c>
    </row>
    <row r="11" spans="1:42" ht="13.5" customHeight="1" x14ac:dyDescent="0.15">
      <c r="A11" s="14" t="s">
        <v>86</v>
      </c>
      <c r="B11" s="15"/>
      <c r="C11" s="13" t="str">
        <f t="shared" si="0"/>
        <v/>
      </c>
      <c r="D11" s="13" t="str">
        <f t="shared" si="8"/>
        <v/>
      </c>
      <c r="F11" s="18" t="s">
        <v>110</v>
      </c>
      <c r="G11" s="17"/>
      <c r="H11" s="13" t="str">
        <f t="shared" si="1"/>
        <v/>
      </c>
      <c r="I11" s="13" t="str">
        <f t="shared" si="5"/>
        <v>一般会計</v>
      </c>
      <c r="K11" s="14" t="s">
        <v>103</v>
      </c>
      <c r="L11" s="15" t="s">
        <v>555</v>
      </c>
      <c r="M11" s="13" t="str">
        <f t="shared" si="2"/>
        <v>その他の事項経費</v>
      </c>
      <c r="N11" s="13" t="str">
        <f t="shared" si="6"/>
        <v>その他の事項経費</v>
      </c>
      <c r="O11" s="13"/>
      <c r="P11" s="13"/>
      <c r="Q11" s="19"/>
      <c r="T11" s="13"/>
      <c r="W11" s="30" t="s">
        <v>544</v>
      </c>
      <c r="Y11" s="30" t="s">
        <v>250</v>
      </c>
      <c r="Z11" s="30" t="s">
        <v>378</v>
      </c>
      <c r="AA11" s="55" t="s">
        <v>344</v>
      </c>
      <c r="AB11" s="55" t="s">
        <v>472</v>
      </c>
      <c r="AC11" s="29"/>
      <c r="AD11" s="29"/>
      <c r="AE11" s="29"/>
      <c r="AF11" s="28"/>
      <c r="AG11" s="37" t="s">
        <v>213</v>
      </c>
      <c r="AK11" s="37" t="str">
        <f t="shared" si="7"/>
        <v>J</v>
      </c>
    </row>
    <row r="12" spans="1:42" ht="13.5" customHeight="1" x14ac:dyDescent="0.15">
      <c r="A12" s="14" t="s">
        <v>87</v>
      </c>
      <c r="B12" s="15"/>
      <c r="C12" s="13" t="str">
        <f t="shared" ref="C12:C23" si="9">IF(B12="","",A12)</f>
        <v/>
      </c>
      <c r="D12" s="13" t="str">
        <f t="shared" si="8"/>
        <v/>
      </c>
      <c r="F12" s="18" t="s">
        <v>111</v>
      </c>
      <c r="G12" s="17"/>
      <c r="H12" s="13" t="str">
        <f t="shared" si="1"/>
        <v/>
      </c>
      <c r="I12" s="13" t="str">
        <f t="shared" si="5"/>
        <v>一般会計</v>
      </c>
      <c r="K12" s="13"/>
      <c r="L12" s="13"/>
      <c r="O12" s="13"/>
      <c r="P12" s="13"/>
      <c r="Q12" s="19"/>
      <c r="T12" s="13"/>
      <c r="U12" s="27" t="s">
        <v>495</v>
      </c>
      <c r="W12" s="30" t="s">
        <v>143</v>
      </c>
      <c r="Y12" s="30" t="s">
        <v>251</v>
      </c>
      <c r="Z12" s="30" t="s">
        <v>379</v>
      </c>
      <c r="AA12" s="55" t="s">
        <v>345</v>
      </c>
      <c r="AB12" s="55" t="s">
        <v>473</v>
      </c>
      <c r="AC12" s="29"/>
      <c r="AD12" s="29"/>
      <c r="AE12" s="29"/>
      <c r="AF12" s="28"/>
      <c r="AG12" s="37" t="s">
        <v>211</v>
      </c>
      <c r="AK12" s="37" t="str">
        <f t="shared" si="7"/>
        <v>K</v>
      </c>
    </row>
    <row r="13" spans="1:42" ht="13.5" customHeight="1" x14ac:dyDescent="0.15">
      <c r="A13" s="14" t="s">
        <v>88</v>
      </c>
      <c r="B13" s="15"/>
      <c r="C13" s="13" t="str">
        <f t="shared" si="9"/>
        <v/>
      </c>
      <c r="D13" s="13" t="str">
        <f t="shared" si="8"/>
        <v/>
      </c>
      <c r="F13" s="18" t="s">
        <v>112</v>
      </c>
      <c r="G13" s="17"/>
      <c r="H13" s="13" t="str">
        <f t="shared" si="1"/>
        <v/>
      </c>
      <c r="I13" s="13" t="str">
        <f t="shared" si="5"/>
        <v>一般会計</v>
      </c>
      <c r="K13" s="13" t="str">
        <f>N11</f>
        <v>その他の事項経費</v>
      </c>
      <c r="L13" s="13"/>
      <c r="O13" s="13"/>
      <c r="P13" s="13"/>
      <c r="Q13" s="19"/>
      <c r="T13" s="13"/>
      <c r="U13" s="30" t="s">
        <v>162</v>
      </c>
      <c r="W13" s="30" t="s">
        <v>144</v>
      </c>
      <c r="Y13" s="30" t="s">
        <v>252</v>
      </c>
      <c r="Z13" s="30" t="s">
        <v>380</v>
      </c>
      <c r="AA13" s="55" t="s">
        <v>346</v>
      </c>
      <c r="AB13" s="55" t="s">
        <v>474</v>
      </c>
      <c r="AC13" s="29"/>
      <c r="AD13" s="29"/>
      <c r="AE13" s="29"/>
      <c r="AF13" s="28"/>
      <c r="AG13" s="37" t="s">
        <v>212</v>
      </c>
      <c r="AK13" s="37" t="str">
        <f t="shared" si="7"/>
        <v>L</v>
      </c>
    </row>
    <row r="14" spans="1:42" ht="13.5" customHeight="1" x14ac:dyDescent="0.15">
      <c r="A14" s="14" t="s">
        <v>89</v>
      </c>
      <c r="B14" s="15"/>
      <c r="C14" s="13" t="str">
        <f t="shared" si="9"/>
        <v/>
      </c>
      <c r="D14" s="13" t="str">
        <f t="shared" si="8"/>
        <v/>
      </c>
      <c r="F14" s="18" t="s">
        <v>113</v>
      </c>
      <c r="G14" s="17"/>
      <c r="H14" s="13" t="str">
        <f t="shared" si="1"/>
        <v/>
      </c>
      <c r="I14" s="13" t="str">
        <f t="shared" si="5"/>
        <v>一般会計</v>
      </c>
      <c r="K14" s="13"/>
      <c r="L14" s="13"/>
      <c r="O14" s="13"/>
      <c r="P14" s="13"/>
      <c r="Q14" s="19"/>
      <c r="T14" s="13"/>
      <c r="U14" s="30" t="s">
        <v>496</v>
      </c>
      <c r="W14" s="30" t="s">
        <v>145</v>
      </c>
      <c r="Y14" s="30" t="s">
        <v>253</v>
      </c>
      <c r="Z14" s="30" t="s">
        <v>381</v>
      </c>
      <c r="AA14" s="55" t="s">
        <v>347</v>
      </c>
      <c r="AB14" s="55" t="s">
        <v>475</v>
      </c>
      <c r="AC14" s="29"/>
      <c r="AD14" s="29"/>
      <c r="AE14" s="29"/>
      <c r="AF14" s="28"/>
      <c r="AG14" s="48"/>
      <c r="AK14" s="37" t="str">
        <f t="shared" si="7"/>
        <v>M</v>
      </c>
    </row>
    <row r="15" spans="1:42" ht="13.5" customHeight="1" x14ac:dyDescent="0.15">
      <c r="A15" s="14" t="s">
        <v>90</v>
      </c>
      <c r="B15" s="15"/>
      <c r="C15" s="13" t="str">
        <f t="shared" si="9"/>
        <v/>
      </c>
      <c r="D15" s="13" t="str">
        <f t="shared" si="8"/>
        <v/>
      </c>
      <c r="F15" s="18" t="s">
        <v>114</v>
      </c>
      <c r="G15" s="17"/>
      <c r="H15" s="13" t="str">
        <f t="shared" si="1"/>
        <v/>
      </c>
      <c r="I15" s="13" t="str">
        <f t="shared" si="5"/>
        <v>一般会計</v>
      </c>
      <c r="K15" s="13"/>
      <c r="L15" s="13"/>
      <c r="O15" s="13"/>
      <c r="P15" s="13"/>
      <c r="Q15" s="19"/>
      <c r="T15" s="13"/>
      <c r="U15" s="30" t="s">
        <v>497</v>
      </c>
      <c r="W15" s="30" t="s">
        <v>146</v>
      </c>
      <c r="Y15" s="30" t="s">
        <v>254</v>
      </c>
      <c r="Z15" s="30" t="s">
        <v>382</v>
      </c>
      <c r="AA15" s="55" t="s">
        <v>348</v>
      </c>
      <c r="AB15" s="55" t="s">
        <v>476</v>
      </c>
      <c r="AC15" s="29"/>
      <c r="AD15" s="29"/>
      <c r="AE15" s="29"/>
      <c r="AF15" s="28"/>
      <c r="AG15" s="49"/>
      <c r="AK15" s="37" t="str">
        <f t="shared" si="7"/>
        <v>N</v>
      </c>
    </row>
    <row r="16" spans="1:42" ht="13.5" customHeight="1" x14ac:dyDescent="0.15">
      <c r="A16" s="14" t="s">
        <v>91</v>
      </c>
      <c r="B16" s="15"/>
      <c r="C16" s="13" t="str">
        <f t="shared" si="9"/>
        <v/>
      </c>
      <c r="D16" s="13" t="str">
        <f t="shared" si="8"/>
        <v/>
      </c>
      <c r="F16" s="18" t="s">
        <v>115</v>
      </c>
      <c r="G16" s="17"/>
      <c r="H16" s="13" t="str">
        <f t="shared" si="1"/>
        <v/>
      </c>
      <c r="I16" s="13" t="str">
        <f t="shared" si="5"/>
        <v>一般会計</v>
      </c>
      <c r="K16" s="13"/>
      <c r="L16" s="13"/>
      <c r="O16" s="13"/>
      <c r="P16" s="13"/>
      <c r="Q16" s="19"/>
      <c r="T16" s="13"/>
      <c r="U16" s="30" t="s">
        <v>498</v>
      </c>
      <c r="W16" s="30" t="s">
        <v>147</v>
      </c>
      <c r="Y16" s="30" t="s">
        <v>255</v>
      </c>
      <c r="Z16" s="30" t="s">
        <v>383</v>
      </c>
      <c r="AA16" s="55" t="s">
        <v>349</v>
      </c>
      <c r="AB16" s="55" t="s">
        <v>477</v>
      </c>
      <c r="AC16" s="29"/>
      <c r="AD16" s="29"/>
      <c r="AE16" s="29"/>
      <c r="AF16" s="28"/>
      <c r="AG16" s="49"/>
      <c r="AK16" s="37" t="str">
        <f t="shared" si="7"/>
        <v>O</v>
      </c>
    </row>
    <row r="17" spans="1:37" ht="13.5" customHeight="1" x14ac:dyDescent="0.15">
      <c r="A17" s="14" t="s">
        <v>92</v>
      </c>
      <c r="B17" s="15"/>
      <c r="C17" s="13" t="str">
        <f t="shared" si="9"/>
        <v/>
      </c>
      <c r="D17" s="13" t="str">
        <f t="shared" si="8"/>
        <v/>
      </c>
      <c r="F17" s="18" t="s">
        <v>116</v>
      </c>
      <c r="G17" s="17"/>
      <c r="H17" s="13" t="str">
        <f t="shared" si="1"/>
        <v/>
      </c>
      <c r="I17" s="13" t="str">
        <f t="shared" si="5"/>
        <v>一般会計</v>
      </c>
      <c r="K17" s="13"/>
      <c r="L17" s="13"/>
      <c r="O17" s="13"/>
      <c r="P17" s="13"/>
      <c r="Q17" s="19"/>
      <c r="T17" s="13"/>
      <c r="U17" s="30" t="s">
        <v>516</v>
      </c>
      <c r="W17" s="30" t="s">
        <v>148</v>
      </c>
      <c r="Y17" s="30" t="s">
        <v>256</v>
      </c>
      <c r="Z17" s="30" t="s">
        <v>384</v>
      </c>
      <c r="AA17" s="55" t="s">
        <v>350</v>
      </c>
      <c r="AB17" s="55" t="s">
        <v>478</v>
      </c>
      <c r="AC17" s="29"/>
      <c r="AD17" s="29"/>
      <c r="AE17" s="29"/>
      <c r="AF17" s="28"/>
      <c r="AG17" s="49"/>
      <c r="AK17" s="37" t="str">
        <f t="shared" si="7"/>
        <v>P</v>
      </c>
    </row>
    <row r="18" spans="1:37" ht="13.5" customHeight="1" x14ac:dyDescent="0.15">
      <c r="A18" s="14" t="s">
        <v>93</v>
      </c>
      <c r="B18" s="15"/>
      <c r="C18" s="13" t="str">
        <f t="shared" si="9"/>
        <v/>
      </c>
      <c r="D18" s="13" t="str">
        <f t="shared" si="8"/>
        <v/>
      </c>
      <c r="F18" s="18" t="s">
        <v>117</v>
      </c>
      <c r="G18" s="17"/>
      <c r="H18" s="13" t="str">
        <f t="shared" si="1"/>
        <v/>
      </c>
      <c r="I18" s="13" t="str">
        <f t="shared" si="5"/>
        <v>一般会計</v>
      </c>
      <c r="K18" s="13"/>
      <c r="L18" s="13"/>
      <c r="O18" s="13"/>
      <c r="P18" s="13"/>
      <c r="Q18" s="19"/>
      <c r="T18" s="13"/>
      <c r="U18" s="30" t="s">
        <v>499</v>
      </c>
      <c r="W18" s="30" t="s">
        <v>149</v>
      </c>
      <c r="Y18" s="30" t="s">
        <v>257</v>
      </c>
      <c r="Z18" s="30" t="s">
        <v>385</v>
      </c>
      <c r="AA18" s="55" t="s">
        <v>351</v>
      </c>
      <c r="AB18" s="55" t="s">
        <v>479</v>
      </c>
      <c r="AC18" s="29"/>
      <c r="AD18" s="29"/>
      <c r="AE18" s="29"/>
      <c r="AF18" s="28"/>
      <c r="AK18" s="37" t="str">
        <f t="shared" si="7"/>
        <v>Q</v>
      </c>
    </row>
    <row r="19" spans="1:37" ht="13.5" customHeight="1" x14ac:dyDescent="0.15">
      <c r="A19" s="14" t="s">
        <v>191</v>
      </c>
      <c r="B19" s="15"/>
      <c r="C19" s="13" t="str">
        <f t="shared" si="9"/>
        <v/>
      </c>
      <c r="D19" s="13" t="str">
        <f t="shared" si="8"/>
        <v/>
      </c>
      <c r="F19" s="18" t="s">
        <v>118</v>
      </c>
      <c r="G19" s="17"/>
      <c r="H19" s="13" t="str">
        <f t="shared" si="1"/>
        <v/>
      </c>
      <c r="I19" s="13" t="str">
        <f t="shared" si="5"/>
        <v>一般会計</v>
      </c>
      <c r="K19" s="13"/>
      <c r="L19" s="13"/>
      <c r="O19" s="13"/>
      <c r="P19" s="13"/>
      <c r="Q19" s="19"/>
      <c r="T19" s="13"/>
      <c r="U19" s="30" t="s">
        <v>500</v>
      </c>
      <c r="W19" s="30" t="s">
        <v>150</v>
      </c>
      <c r="Y19" s="30" t="s">
        <v>258</v>
      </c>
      <c r="Z19" s="30" t="s">
        <v>386</v>
      </c>
      <c r="AA19" s="55" t="s">
        <v>352</v>
      </c>
      <c r="AB19" s="55" t="s">
        <v>480</v>
      </c>
      <c r="AC19" s="29"/>
      <c r="AD19" s="29"/>
      <c r="AE19" s="29"/>
      <c r="AF19" s="28"/>
      <c r="AK19" s="37" t="str">
        <f t="shared" si="7"/>
        <v>R</v>
      </c>
    </row>
    <row r="20" spans="1:37" ht="13.5" customHeight="1" x14ac:dyDescent="0.15">
      <c r="A20" s="14" t="s">
        <v>192</v>
      </c>
      <c r="B20" s="15"/>
      <c r="C20" s="13" t="str">
        <f t="shared" si="9"/>
        <v/>
      </c>
      <c r="D20" s="13" t="str">
        <f t="shared" si="8"/>
        <v/>
      </c>
      <c r="F20" s="18" t="s">
        <v>190</v>
      </c>
      <c r="G20" s="17"/>
      <c r="H20" s="13" t="str">
        <f t="shared" si="1"/>
        <v/>
      </c>
      <c r="I20" s="13" t="str">
        <f t="shared" si="5"/>
        <v>一般会計</v>
      </c>
      <c r="K20" s="13"/>
      <c r="L20" s="13"/>
      <c r="O20" s="13"/>
      <c r="P20" s="13"/>
      <c r="Q20" s="19"/>
      <c r="T20" s="13"/>
      <c r="U20" s="30" t="s">
        <v>501</v>
      </c>
      <c r="W20" s="30" t="s">
        <v>151</v>
      </c>
      <c r="Y20" s="30" t="s">
        <v>259</v>
      </c>
      <c r="Z20" s="30" t="s">
        <v>387</v>
      </c>
      <c r="AA20" s="55" t="s">
        <v>353</v>
      </c>
      <c r="AB20" s="55" t="s">
        <v>481</v>
      </c>
      <c r="AC20" s="29"/>
      <c r="AD20" s="29"/>
      <c r="AE20" s="29"/>
      <c r="AF20" s="28"/>
      <c r="AK20" s="37" t="str">
        <f t="shared" si="7"/>
        <v>S</v>
      </c>
    </row>
    <row r="21" spans="1:37" ht="13.5" customHeight="1" x14ac:dyDescent="0.15">
      <c r="A21" s="14" t="s">
        <v>193</v>
      </c>
      <c r="B21" s="15"/>
      <c r="C21" s="13" t="str">
        <f t="shared" si="9"/>
        <v/>
      </c>
      <c r="D21" s="13" t="str">
        <f t="shared" si="8"/>
        <v/>
      </c>
      <c r="F21" s="18" t="s">
        <v>119</v>
      </c>
      <c r="G21" s="17"/>
      <c r="H21" s="13" t="str">
        <f t="shared" si="1"/>
        <v/>
      </c>
      <c r="I21" s="13" t="str">
        <f t="shared" si="5"/>
        <v>一般会計</v>
      </c>
      <c r="K21" s="13"/>
      <c r="L21" s="13"/>
      <c r="O21" s="13"/>
      <c r="P21" s="13"/>
      <c r="Q21" s="19"/>
      <c r="T21" s="13"/>
      <c r="U21" s="30" t="s">
        <v>502</v>
      </c>
      <c r="W21" s="30" t="s">
        <v>152</v>
      </c>
      <c r="Y21" s="30" t="s">
        <v>260</v>
      </c>
      <c r="Z21" s="30" t="s">
        <v>388</v>
      </c>
      <c r="AA21" s="55" t="s">
        <v>354</v>
      </c>
      <c r="AB21" s="55" t="s">
        <v>482</v>
      </c>
      <c r="AC21" s="29"/>
      <c r="AD21" s="29"/>
      <c r="AE21" s="29"/>
      <c r="AF21" s="28"/>
      <c r="AK21" s="37" t="str">
        <f t="shared" si="7"/>
        <v>T</v>
      </c>
    </row>
    <row r="22" spans="1:37" ht="13.5" customHeight="1" x14ac:dyDescent="0.15">
      <c r="A22" s="14" t="s">
        <v>194</v>
      </c>
      <c r="B22" s="15"/>
      <c r="C22" s="13" t="str">
        <f t="shared" si="9"/>
        <v/>
      </c>
      <c r="D22" s="13" t="str">
        <f>IF(C22="",D21,IF(D21&lt;&gt;"",CONCATENATE(D21,"、",C22),C22))</f>
        <v/>
      </c>
      <c r="F22" s="18" t="s">
        <v>120</v>
      </c>
      <c r="G22" s="17"/>
      <c r="H22" s="13" t="str">
        <f t="shared" si="1"/>
        <v/>
      </c>
      <c r="I22" s="13" t="str">
        <f t="shared" si="5"/>
        <v>一般会計</v>
      </c>
      <c r="K22" s="13"/>
      <c r="L22" s="13"/>
      <c r="O22" s="13"/>
      <c r="P22" s="13"/>
      <c r="Q22" s="19"/>
      <c r="T22" s="13"/>
      <c r="U22" s="30" t="s">
        <v>546</v>
      </c>
      <c r="W22" s="30" t="s">
        <v>153</v>
      </c>
      <c r="Y22" s="30" t="s">
        <v>261</v>
      </c>
      <c r="Z22" s="30" t="s">
        <v>389</v>
      </c>
      <c r="AA22" s="55" t="s">
        <v>355</v>
      </c>
      <c r="AB22" s="55" t="s">
        <v>483</v>
      </c>
      <c r="AC22" s="29"/>
      <c r="AD22" s="29"/>
      <c r="AE22" s="29"/>
      <c r="AF22" s="28"/>
      <c r="AK22" s="37" t="str">
        <f t="shared" si="7"/>
        <v>U</v>
      </c>
    </row>
    <row r="23" spans="1:37" ht="13.5" customHeight="1" x14ac:dyDescent="0.15">
      <c r="A23" s="54" t="s">
        <v>234</v>
      </c>
      <c r="B23" s="15"/>
      <c r="C23" s="13" t="str">
        <f t="shared" si="9"/>
        <v/>
      </c>
      <c r="D23" s="13" t="str">
        <f>IF(C23="",D22,IF(D22&lt;&gt;"",CONCATENATE(D22,"、",C23),C23))</f>
        <v/>
      </c>
      <c r="F23" s="18" t="s">
        <v>121</v>
      </c>
      <c r="G23" s="17"/>
      <c r="H23" s="13" t="str">
        <f t="shared" si="1"/>
        <v/>
      </c>
      <c r="I23" s="13" t="str">
        <f t="shared" si="5"/>
        <v>一般会計</v>
      </c>
      <c r="K23" s="13"/>
      <c r="L23" s="13"/>
      <c r="O23" s="13"/>
      <c r="P23" s="13"/>
      <c r="Q23" s="19"/>
      <c r="T23" s="13"/>
      <c r="U23" s="30" t="s">
        <v>503</v>
      </c>
      <c r="W23" s="30" t="s">
        <v>154</v>
      </c>
      <c r="Y23" s="30" t="s">
        <v>262</v>
      </c>
      <c r="Z23" s="30" t="s">
        <v>390</v>
      </c>
      <c r="AA23" s="55" t="s">
        <v>356</v>
      </c>
      <c r="AB23" s="55" t="s">
        <v>484</v>
      </c>
      <c r="AC23" s="29"/>
      <c r="AD23" s="29"/>
      <c r="AE23" s="29"/>
      <c r="AF23" s="28"/>
      <c r="AK23" s="37" t="str">
        <f t="shared" si="7"/>
        <v>V</v>
      </c>
    </row>
    <row r="24" spans="1:37" ht="13.5" customHeight="1" x14ac:dyDescent="0.15">
      <c r="A24" s="63"/>
      <c r="B24" s="52"/>
      <c r="F24" s="18" t="s">
        <v>236</v>
      </c>
      <c r="G24" s="17"/>
      <c r="H24" s="13" t="str">
        <f t="shared" si="1"/>
        <v/>
      </c>
      <c r="I24" s="13" t="str">
        <f t="shared" si="5"/>
        <v>一般会計</v>
      </c>
      <c r="K24" s="13"/>
      <c r="L24" s="13"/>
      <c r="O24" s="13"/>
      <c r="P24" s="13"/>
      <c r="Q24" s="19"/>
      <c r="T24" s="13"/>
      <c r="U24" s="30" t="s">
        <v>504</v>
      </c>
      <c r="W24" s="30" t="s">
        <v>155</v>
      </c>
      <c r="Y24" s="30" t="s">
        <v>263</v>
      </c>
      <c r="Z24" s="30" t="s">
        <v>391</v>
      </c>
      <c r="AA24" s="55" t="s">
        <v>357</v>
      </c>
      <c r="AB24" s="55" t="s">
        <v>485</v>
      </c>
      <c r="AC24" s="29"/>
      <c r="AD24" s="29"/>
      <c r="AE24" s="29"/>
      <c r="AF24" s="28"/>
      <c r="AK24" s="37" t="str">
        <f>CHAR(CODE(AK23)+1)</f>
        <v>W</v>
      </c>
    </row>
    <row r="25" spans="1:37" ht="13.5" customHeight="1" x14ac:dyDescent="0.15">
      <c r="A25" s="53"/>
      <c r="B25" s="52"/>
      <c r="F25" s="18" t="s">
        <v>122</v>
      </c>
      <c r="G25" s="17"/>
      <c r="H25" s="13" t="str">
        <f t="shared" si="1"/>
        <v/>
      </c>
      <c r="I25" s="13" t="str">
        <f t="shared" si="5"/>
        <v>一般会計</v>
      </c>
      <c r="K25" s="13"/>
      <c r="L25" s="13"/>
      <c r="O25" s="13"/>
      <c r="P25" s="13"/>
      <c r="Q25" s="19"/>
      <c r="T25" s="13"/>
      <c r="U25" s="30" t="s">
        <v>505</v>
      </c>
      <c r="W25" s="47"/>
      <c r="Y25" s="30" t="s">
        <v>264</v>
      </c>
      <c r="Z25" s="30" t="s">
        <v>392</v>
      </c>
      <c r="AA25" s="55" t="s">
        <v>358</v>
      </c>
      <c r="AB25" s="55" t="s">
        <v>486</v>
      </c>
      <c r="AC25" s="29"/>
      <c r="AD25" s="29"/>
      <c r="AE25" s="29"/>
      <c r="AF25" s="28"/>
      <c r="AK25" s="37" t="str">
        <f t="shared" si="7"/>
        <v>X</v>
      </c>
    </row>
    <row r="26" spans="1:37" ht="13.5" customHeight="1" x14ac:dyDescent="0.15">
      <c r="A26" s="53"/>
      <c r="B26" s="52"/>
      <c r="F26" s="18" t="s">
        <v>123</v>
      </c>
      <c r="G26" s="17"/>
      <c r="H26" s="13" t="str">
        <f t="shared" si="1"/>
        <v/>
      </c>
      <c r="I26" s="13" t="str">
        <f t="shared" si="5"/>
        <v>一般会計</v>
      </c>
      <c r="K26" s="13"/>
      <c r="L26" s="13"/>
      <c r="O26" s="13"/>
      <c r="P26" s="13"/>
      <c r="Q26" s="19"/>
      <c r="T26" s="13"/>
      <c r="U26" s="30" t="s">
        <v>506</v>
      </c>
      <c r="Y26" s="30" t="s">
        <v>265</v>
      </c>
      <c r="Z26" s="30" t="s">
        <v>393</v>
      </c>
      <c r="AA26" s="55" t="s">
        <v>359</v>
      </c>
      <c r="AB26" s="55" t="s">
        <v>487</v>
      </c>
      <c r="AC26" s="29"/>
      <c r="AD26" s="29"/>
      <c r="AE26" s="29"/>
      <c r="AF26" s="28"/>
      <c r="AK26" s="37" t="str">
        <f t="shared" si="7"/>
        <v>Y</v>
      </c>
    </row>
    <row r="27" spans="1:37" ht="13.5" customHeight="1" x14ac:dyDescent="0.15">
      <c r="A27" s="13" t="str">
        <f>IF(D23="", "-", D23)</f>
        <v>-</v>
      </c>
      <c r="B27" s="13"/>
      <c r="F27" s="18" t="s">
        <v>124</v>
      </c>
      <c r="G27" s="17"/>
      <c r="H27" s="13" t="str">
        <f t="shared" si="1"/>
        <v/>
      </c>
      <c r="I27" s="13" t="str">
        <f t="shared" si="5"/>
        <v>一般会計</v>
      </c>
      <c r="K27" s="13"/>
      <c r="L27" s="13"/>
      <c r="O27" s="13"/>
      <c r="P27" s="13"/>
      <c r="Q27" s="19"/>
      <c r="T27" s="13"/>
      <c r="U27" s="30" t="s">
        <v>507</v>
      </c>
      <c r="Y27" s="30" t="s">
        <v>266</v>
      </c>
      <c r="Z27" s="30" t="s">
        <v>394</v>
      </c>
      <c r="AA27" s="55" t="s">
        <v>360</v>
      </c>
      <c r="AB27" s="55" t="s">
        <v>488</v>
      </c>
      <c r="AC27" s="29"/>
      <c r="AD27" s="29"/>
      <c r="AE27" s="29"/>
      <c r="AF27" s="28"/>
      <c r="AK27" s="37"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0" t="s">
        <v>508</v>
      </c>
      <c r="Y28" s="30" t="s">
        <v>267</v>
      </c>
      <c r="Z28" s="30" t="s">
        <v>395</v>
      </c>
      <c r="AA28" s="55" t="s">
        <v>361</v>
      </c>
      <c r="AB28" s="55" t="s">
        <v>489</v>
      </c>
      <c r="AC28" s="29"/>
      <c r="AD28" s="29"/>
      <c r="AE28" s="29"/>
      <c r="AF28" s="28"/>
      <c r="AK28" s="37" t="s">
        <v>176</v>
      </c>
    </row>
    <row r="29" spans="1:37" ht="13.5" customHeight="1" x14ac:dyDescent="0.15">
      <c r="A29" s="13"/>
      <c r="B29" s="13"/>
      <c r="F29" s="18" t="s">
        <v>182</v>
      </c>
      <c r="G29" s="17"/>
      <c r="H29" s="13" t="str">
        <f t="shared" si="1"/>
        <v/>
      </c>
      <c r="I29" s="13" t="str">
        <f t="shared" si="5"/>
        <v>一般会計</v>
      </c>
      <c r="K29" s="13"/>
      <c r="L29" s="13"/>
      <c r="O29" s="13"/>
      <c r="P29" s="13"/>
      <c r="Q29" s="19"/>
      <c r="T29" s="13"/>
      <c r="U29" s="30" t="s">
        <v>509</v>
      </c>
      <c r="Y29" s="30" t="s">
        <v>268</v>
      </c>
      <c r="Z29" s="30" t="s">
        <v>396</v>
      </c>
      <c r="AA29" s="55" t="s">
        <v>362</v>
      </c>
      <c r="AB29" s="55" t="s">
        <v>490</v>
      </c>
      <c r="AC29" s="29"/>
      <c r="AD29" s="29"/>
      <c r="AE29" s="29"/>
      <c r="AF29" s="28"/>
      <c r="AK29" s="37" t="str">
        <f t="shared" si="7"/>
        <v>b</v>
      </c>
    </row>
    <row r="30" spans="1:37" ht="13.5" customHeight="1" x14ac:dyDescent="0.15">
      <c r="A30" s="13"/>
      <c r="B30" s="13"/>
      <c r="F30" s="18" t="s">
        <v>183</v>
      </c>
      <c r="G30" s="17"/>
      <c r="H30" s="13" t="str">
        <f t="shared" si="1"/>
        <v/>
      </c>
      <c r="I30" s="13" t="str">
        <f t="shared" si="5"/>
        <v>一般会計</v>
      </c>
      <c r="K30" s="13"/>
      <c r="L30" s="13"/>
      <c r="O30" s="13"/>
      <c r="P30" s="13"/>
      <c r="Q30" s="19"/>
      <c r="T30" s="13"/>
      <c r="U30" s="30" t="s">
        <v>510</v>
      </c>
      <c r="Y30" s="30" t="s">
        <v>269</v>
      </c>
      <c r="Z30" s="30" t="s">
        <v>397</v>
      </c>
      <c r="AA30" s="55" t="s">
        <v>363</v>
      </c>
      <c r="AB30" s="55" t="s">
        <v>491</v>
      </c>
      <c r="AC30" s="29"/>
      <c r="AD30" s="29"/>
      <c r="AE30" s="29"/>
      <c r="AF30" s="28"/>
      <c r="AK30" s="37" t="str">
        <f t="shared" si="7"/>
        <v>c</v>
      </c>
    </row>
    <row r="31" spans="1:37" ht="13.5" customHeight="1" x14ac:dyDescent="0.15">
      <c r="A31" s="13"/>
      <c r="B31" s="13"/>
      <c r="F31" s="18" t="s">
        <v>184</v>
      </c>
      <c r="G31" s="17"/>
      <c r="H31" s="13" t="str">
        <f t="shared" si="1"/>
        <v/>
      </c>
      <c r="I31" s="13" t="str">
        <f t="shared" si="5"/>
        <v>一般会計</v>
      </c>
      <c r="K31" s="13"/>
      <c r="L31" s="13"/>
      <c r="O31" s="13"/>
      <c r="P31" s="13"/>
      <c r="Q31" s="19"/>
      <c r="T31" s="13"/>
      <c r="U31" s="30" t="s">
        <v>511</v>
      </c>
      <c r="Y31" s="30" t="s">
        <v>270</v>
      </c>
      <c r="Z31" s="30" t="s">
        <v>398</v>
      </c>
      <c r="AA31" s="55" t="s">
        <v>364</v>
      </c>
      <c r="AB31" s="55" t="s">
        <v>492</v>
      </c>
      <c r="AC31" s="29"/>
      <c r="AD31" s="29"/>
      <c r="AE31" s="29"/>
      <c r="AF31" s="28"/>
      <c r="AK31" s="37" t="str">
        <f t="shared" si="7"/>
        <v>d</v>
      </c>
    </row>
    <row r="32" spans="1:37" ht="13.5" customHeight="1" x14ac:dyDescent="0.15">
      <c r="A32" s="13"/>
      <c r="B32" s="13"/>
      <c r="F32" s="18" t="s">
        <v>185</v>
      </c>
      <c r="G32" s="17"/>
      <c r="H32" s="13" t="str">
        <f t="shared" si="1"/>
        <v/>
      </c>
      <c r="I32" s="13" t="str">
        <f t="shared" si="5"/>
        <v>一般会計</v>
      </c>
      <c r="K32" s="13"/>
      <c r="L32" s="13"/>
      <c r="O32" s="13"/>
      <c r="P32" s="13"/>
      <c r="Q32" s="19"/>
      <c r="T32" s="13"/>
      <c r="U32" s="30" t="s">
        <v>512</v>
      </c>
      <c r="Y32" s="30" t="s">
        <v>271</v>
      </c>
      <c r="Z32" s="30" t="s">
        <v>399</v>
      </c>
      <c r="AA32" s="55" t="s">
        <v>63</v>
      </c>
      <c r="AB32" s="55" t="s">
        <v>63</v>
      </c>
      <c r="AC32" s="29"/>
      <c r="AD32" s="29"/>
      <c r="AE32" s="29"/>
      <c r="AF32" s="28"/>
      <c r="AK32" s="37" t="str">
        <f t="shared" si="7"/>
        <v>e</v>
      </c>
    </row>
    <row r="33" spans="1:37" ht="13.5" customHeight="1" x14ac:dyDescent="0.15">
      <c r="A33" s="13"/>
      <c r="B33" s="13"/>
      <c r="F33" s="18" t="s">
        <v>186</v>
      </c>
      <c r="G33" s="17"/>
      <c r="H33" s="13" t="str">
        <f t="shared" si="1"/>
        <v/>
      </c>
      <c r="I33" s="13" t="str">
        <f t="shared" si="5"/>
        <v>一般会計</v>
      </c>
      <c r="K33" s="13"/>
      <c r="L33" s="13"/>
      <c r="O33" s="13"/>
      <c r="P33" s="13"/>
      <c r="Q33" s="19"/>
      <c r="T33" s="13"/>
      <c r="U33" s="30" t="s">
        <v>513</v>
      </c>
      <c r="Y33" s="30" t="s">
        <v>272</v>
      </c>
      <c r="Z33" s="30" t="s">
        <v>400</v>
      </c>
      <c r="AA33" s="47"/>
      <c r="AB33" s="29"/>
      <c r="AC33" s="29"/>
      <c r="AD33" s="29"/>
      <c r="AE33" s="29"/>
      <c r="AF33" s="28"/>
      <c r="AK33" s="37" t="str">
        <f t="shared" si="7"/>
        <v>f</v>
      </c>
    </row>
    <row r="34" spans="1:37" ht="13.5" customHeight="1" x14ac:dyDescent="0.15">
      <c r="A34" s="13"/>
      <c r="B34" s="13"/>
      <c r="F34" s="18" t="s">
        <v>187</v>
      </c>
      <c r="G34" s="17"/>
      <c r="H34" s="13" t="str">
        <f t="shared" si="1"/>
        <v/>
      </c>
      <c r="I34" s="13" t="str">
        <f t="shared" si="5"/>
        <v>一般会計</v>
      </c>
      <c r="K34" s="13"/>
      <c r="L34" s="13"/>
      <c r="O34" s="13"/>
      <c r="P34" s="13"/>
      <c r="Q34" s="19"/>
      <c r="T34" s="13"/>
      <c r="U34" s="30" t="s">
        <v>514</v>
      </c>
      <c r="Y34" s="30" t="s">
        <v>273</v>
      </c>
      <c r="Z34" s="30" t="s">
        <v>401</v>
      </c>
      <c r="AB34" s="29"/>
      <c r="AC34" s="29"/>
      <c r="AD34" s="29"/>
      <c r="AE34" s="29"/>
      <c r="AF34" s="28"/>
      <c r="AK34" s="37" t="str">
        <f t="shared" si="7"/>
        <v>g</v>
      </c>
    </row>
    <row r="35" spans="1:37" ht="13.5" customHeight="1" x14ac:dyDescent="0.15">
      <c r="A35" s="13"/>
      <c r="B35" s="13"/>
      <c r="F35" s="18" t="s">
        <v>188</v>
      </c>
      <c r="G35" s="17"/>
      <c r="H35" s="13" t="str">
        <f t="shared" si="1"/>
        <v/>
      </c>
      <c r="I35" s="13" t="str">
        <f t="shared" si="5"/>
        <v>一般会計</v>
      </c>
      <c r="K35" s="13"/>
      <c r="L35" s="13"/>
      <c r="O35" s="13"/>
      <c r="P35" s="13"/>
      <c r="Q35" s="19"/>
      <c r="T35" s="13"/>
      <c r="U35" s="30" t="s">
        <v>515</v>
      </c>
      <c r="Y35" s="30" t="s">
        <v>274</v>
      </c>
      <c r="Z35" s="30" t="s">
        <v>402</v>
      </c>
      <c r="AC35" s="29"/>
      <c r="AF35" s="28"/>
      <c r="AK35" s="37" t="str">
        <f t="shared" si="7"/>
        <v>h</v>
      </c>
    </row>
    <row r="36" spans="1:37" ht="13.5" customHeight="1" x14ac:dyDescent="0.15">
      <c r="A36" s="13"/>
      <c r="B36" s="13"/>
      <c r="F36" s="18" t="s">
        <v>189</v>
      </c>
      <c r="G36" s="17"/>
      <c r="H36" s="13" t="str">
        <f t="shared" si="1"/>
        <v/>
      </c>
      <c r="I36" s="13" t="str">
        <f t="shared" si="5"/>
        <v>一般会計</v>
      </c>
      <c r="K36" s="13"/>
      <c r="L36" s="13"/>
      <c r="O36" s="13"/>
      <c r="P36" s="13"/>
      <c r="Q36" s="19"/>
      <c r="T36" s="13"/>
      <c r="Y36" s="30" t="s">
        <v>275</v>
      </c>
      <c r="Z36" s="30" t="s">
        <v>403</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276</v>
      </c>
      <c r="Z37" s="30" t="s">
        <v>404</v>
      </c>
      <c r="AF37" s="28"/>
      <c r="AK37" s="37" t="str">
        <f t="shared" si="7"/>
        <v>j</v>
      </c>
    </row>
    <row r="38" spans="1:37" x14ac:dyDescent="0.15">
      <c r="A38" s="13"/>
      <c r="B38" s="13"/>
      <c r="F38" s="13"/>
      <c r="G38" s="19"/>
      <c r="K38" s="13"/>
      <c r="L38" s="13"/>
      <c r="O38" s="13"/>
      <c r="P38" s="13"/>
      <c r="Q38" s="19"/>
      <c r="T38" s="13"/>
      <c r="Y38" s="30" t="s">
        <v>277</v>
      </c>
      <c r="Z38" s="30" t="s">
        <v>405</v>
      </c>
      <c r="AF38" s="28"/>
      <c r="AK38" s="37" t="str">
        <f t="shared" si="7"/>
        <v>k</v>
      </c>
    </row>
    <row r="39" spans="1:37" x14ac:dyDescent="0.15">
      <c r="A39" s="13"/>
      <c r="B39" s="13"/>
      <c r="F39" s="13" t="str">
        <f>I37</f>
        <v>一般会計</v>
      </c>
      <c r="G39" s="19"/>
      <c r="K39" s="13"/>
      <c r="L39" s="13"/>
      <c r="O39" s="13"/>
      <c r="P39" s="13"/>
      <c r="Q39" s="19"/>
      <c r="T39" s="13"/>
      <c r="U39" s="30" t="s">
        <v>517</v>
      </c>
      <c r="Y39" s="30" t="s">
        <v>278</v>
      </c>
      <c r="Z39" s="30" t="s">
        <v>406</v>
      </c>
      <c r="AF39" s="28"/>
      <c r="AK39" s="37" t="str">
        <f t="shared" si="7"/>
        <v>l</v>
      </c>
    </row>
    <row r="40" spans="1:37" x14ac:dyDescent="0.15">
      <c r="A40" s="13"/>
      <c r="B40" s="13"/>
      <c r="F40" s="13"/>
      <c r="G40" s="19"/>
      <c r="K40" s="13"/>
      <c r="L40" s="13"/>
      <c r="O40" s="13"/>
      <c r="P40" s="13"/>
      <c r="Q40" s="19"/>
      <c r="T40" s="13"/>
      <c r="U40" s="30"/>
      <c r="Y40" s="30" t="s">
        <v>279</v>
      </c>
      <c r="Z40" s="30" t="s">
        <v>407</v>
      </c>
      <c r="AF40" s="28"/>
      <c r="AK40" s="37" t="str">
        <f t="shared" si="7"/>
        <v>m</v>
      </c>
    </row>
    <row r="41" spans="1:37" x14ac:dyDescent="0.15">
      <c r="A41" s="13"/>
      <c r="B41" s="13"/>
      <c r="F41" s="13"/>
      <c r="G41" s="19"/>
      <c r="K41" s="13"/>
      <c r="L41" s="13"/>
      <c r="O41" s="13"/>
      <c r="P41" s="13"/>
      <c r="Q41" s="19"/>
      <c r="T41" s="13"/>
      <c r="U41" s="30" t="s">
        <v>229</v>
      </c>
      <c r="Y41" s="30" t="s">
        <v>280</v>
      </c>
      <c r="Z41" s="30" t="s">
        <v>408</v>
      </c>
      <c r="AF41" s="28"/>
      <c r="AK41" s="37" t="str">
        <f t="shared" si="7"/>
        <v>n</v>
      </c>
    </row>
    <row r="42" spans="1:37" x14ac:dyDescent="0.15">
      <c r="A42" s="13"/>
      <c r="B42" s="13"/>
      <c r="F42" s="13"/>
      <c r="G42" s="19"/>
      <c r="K42" s="13"/>
      <c r="L42" s="13"/>
      <c r="O42" s="13"/>
      <c r="P42" s="13"/>
      <c r="Q42" s="19"/>
      <c r="T42" s="13"/>
      <c r="U42" s="30" t="s">
        <v>231</v>
      </c>
      <c r="Y42" s="30" t="s">
        <v>281</v>
      </c>
      <c r="Z42" s="30" t="s">
        <v>409</v>
      </c>
      <c r="AF42" s="28"/>
      <c r="AK42" s="37" t="str">
        <f t="shared" si="7"/>
        <v>o</v>
      </c>
    </row>
    <row r="43" spans="1:37" x14ac:dyDescent="0.15">
      <c r="A43" s="13"/>
      <c r="B43" s="13"/>
      <c r="F43" s="13"/>
      <c r="G43" s="19"/>
      <c r="K43" s="13"/>
      <c r="L43" s="13"/>
      <c r="O43" s="13"/>
      <c r="P43" s="13"/>
      <c r="Q43" s="19"/>
      <c r="T43" s="13"/>
      <c r="Y43" s="30" t="s">
        <v>282</v>
      </c>
      <c r="Z43" s="30" t="s">
        <v>410</v>
      </c>
      <c r="AF43" s="28"/>
      <c r="AK43" s="37" t="str">
        <f t="shared" si="7"/>
        <v>p</v>
      </c>
    </row>
    <row r="44" spans="1:37" x14ac:dyDescent="0.15">
      <c r="A44" s="13"/>
      <c r="B44" s="13"/>
      <c r="F44" s="13"/>
      <c r="G44" s="19"/>
      <c r="K44" s="13"/>
      <c r="L44" s="13"/>
      <c r="O44" s="13"/>
      <c r="P44" s="13"/>
      <c r="Q44" s="19"/>
      <c r="T44" s="13"/>
      <c r="Y44" s="30" t="s">
        <v>283</v>
      </c>
      <c r="Z44" s="30" t="s">
        <v>411</v>
      </c>
      <c r="AF44" s="28"/>
      <c r="AK44" s="37" t="str">
        <f t="shared" si="7"/>
        <v>q</v>
      </c>
    </row>
    <row r="45" spans="1:37" x14ac:dyDescent="0.15">
      <c r="A45" s="13"/>
      <c r="B45" s="13"/>
      <c r="F45" s="13"/>
      <c r="G45" s="19"/>
      <c r="K45" s="13"/>
      <c r="L45" s="13"/>
      <c r="O45" s="13"/>
      <c r="P45" s="13"/>
      <c r="Q45" s="19"/>
      <c r="T45" s="13"/>
      <c r="U45" s="27" t="s">
        <v>157</v>
      </c>
      <c r="Y45" s="30" t="s">
        <v>284</v>
      </c>
      <c r="Z45" s="30" t="s">
        <v>412</v>
      </c>
      <c r="AF45" s="28"/>
      <c r="AK45" s="37" t="str">
        <f t="shared" si="7"/>
        <v>r</v>
      </c>
    </row>
    <row r="46" spans="1:37" x14ac:dyDescent="0.15">
      <c r="A46" s="13"/>
      <c r="B46" s="13"/>
      <c r="F46" s="13"/>
      <c r="G46" s="19"/>
      <c r="K46" s="13"/>
      <c r="L46" s="13"/>
      <c r="O46" s="13"/>
      <c r="P46" s="13"/>
      <c r="Q46" s="19"/>
      <c r="T46" s="13"/>
      <c r="U46" s="61" t="s">
        <v>545</v>
      </c>
      <c r="Y46" s="30" t="s">
        <v>285</v>
      </c>
      <c r="Z46" s="30" t="s">
        <v>413</v>
      </c>
      <c r="AF46" s="28"/>
      <c r="AK46" s="37" t="str">
        <f t="shared" si="7"/>
        <v>s</v>
      </c>
    </row>
    <row r="47" spans="1:37" x14ac:dyDescent="0.15">
      <c r="A47" s="13"/>
      <c r="B47" s="13"/>
      <c r="F47" s="13"/>
      <c r="G47" s="19"/>
      <c r="K47" s="13"/>
      <c r="L47" s="13"/>
      <c r="O47" s="13"/>
      <c r="P47" s="13"/>
      <c r="Q47" s="19"/>
      <c r="T47" s="13"/>
      <c r="Y47" s="30" t="s">
        <v>286</v>
      </c>
      <c r="Z47" s="30" t="s">
        <v>414</v>
      </c>
      <c r="AF47" s="28"/>
      <c r="AK47" s="37" t="str">
        <f t="shared" si="7"/>
        <v>t</v>
      </c>
    </row>
    <row r="48" spans="1:37" x14ac:dyDescent="0.15">
      <c r="A48" s="13"/>
      <c r="B48" s="13"/>
      <c r="F48" s="13"/>
      <c r="G48" s="19"/>
      <c r="K48" s="13"/>
      <c r="L48" s="13"/>
      <c r="O48" s="13"/>
      <c r="P48" s="13"/>
      <c r="Q48" s="19"/>
      <c r="T48" s="13"/>
      <c r="U48" s="61">
        <v>2021</v>
      </c>
      <c r="Y48" s="30" t="s">
        <v>287</v>
      </c>
      <c r="Z48" s="30" t="s">
        <v>415</v>
      </c>
      <c r="AF48" s="28"/>
      <c r="AK48" s="37" t="str">
        <f t="shared" si="7"/>
        <v>u</v>
      </c>
    </row>
    <row r="49" spans="1:37" x14ac:dyDescent="0.15">
      <c r="A49" s="13"/>
      <c r="B49" s="13"/>
      <c r="F49" s="13"/>
      <c r="G49" s="19"/>
      <c r="K49" s="13"/>
      <c r="L49" s="13"/>
      <c r="O49" s="13"/>
      <c r="P49" s="13"/>
      <c r="Q49" s="19"/>
      <c r="T49" s="13"/>
      <c r="U49" s="61">
        <v>2022</v>
      </c>
      <c r="Y49" s="30" t="s">
        <v>288</v>
      </c>
      <c r="Z49" s="30" t="s">
        <v>416</v>
      </c>
      <c r="AF49" s="28"/>
      <c r="AK49" s="37" t="str">
        <f t="shared" si="7"/>
        <v>v</v>
      </c>
    </row>
    <row r="50" spans="1:37" x14ac:dyDescent="0.15">
      <c r="A50" s="13"/>
      <c r="B50" s="13"/>
      <c r="F50" s="13"/>
      <c r="G50" s="19"/>
      <c r="K50" s="13"/>
      <c r="L50" s="13"/>
      <c r="O50" s="13"/>
      <c r="P50" s="13"/>
      <c r="Q50" s="19"/>
      <c r="T50" s="13"/>
      <c r="U50" s="61">
        <v>2023</v>
      </c>
      <c r="Y50" s="30" t="s">
        <v>289</v>
      </c>
      <c r="Z50" s="30" t="s">
        <v>417</v>
      </c>
      <c r="AF50" s="28"/>
    </row>
    <row r="51" spans="1:37" x14ac:dyDescent="0.15">
      <c r="A51" s="13"/>
      <c r="B51" s="13"/>
      <c r="F51" s="13"/>
      <c r="G51" s="19"/>
      <c r="K51" s="13"/>
      <c r="L51" s="13"/>
      <c r="O51" s="13"/>
      <c r="P51" s="13"/>
      <c r="Q51" s="19"/>
      <c r="T51" s="13"/>
      <c r="U51" s="61">
        <v>2024</v>
      </c>
      <c r="Y51" s="30" t="s">
        <v>290</v>
      </c>
      <c r="Z51" s="30" t="s">
        <v>418</v>
      </c>
      <c r="AF51" s="28"/>
    </row>
    <row r="52" spans="1:37" x14ac:dyDescent="0.15">
      <c r="A52" s="13"/>
      <c r="B52" s="13"/>
      <c r="F52" s="13"/>
      <c r="G52" s="19"/>
      <c r="K52" s="13"/>
      <c r="L52" s="13"/>
      <c r="O52" s="13"/>
      <c r="P52" s="13"/>
      <c r="Q52" s="19"/>
      <c r="T52" s="13"/>
      <c r="U52" s="61">
        <v>2025</v>
      </c>
      <c r="Y52" s="30" t="s">
        <v>291</v>
      </c>
      <c r="Z52" s="30" t="s">
        <v>419</v>
      </c>
      <c r="AF52" s="28"/>
    </row>
    <row r="53" spans="1:37" x14ac:dyDescent="0.15">
      <c r="A53" s="13"/>
      <c r="B53" s="13"/>
      <c r="F53" s="13"/>
      <c r="G53" s="19"/>
      <c r="K53" s="13"/>
      <c r="L53" s="13"/>
      <c r="O53" s="13"/>
      <c r="P53" s="13"/>
      <c r="Q53" s="19"/>
      <c r="T53" s="13"/>
      <c r="U53" s="61">
        <v>2026</v>
      </c>
      <c r="Y53" s="30" t="s">
        <v>292</v>
      </c>
      <c r="Z53" s="30" t="s">
        <v>420</v>
      </c>
      <c r="AF53" s="28"/>
    </row>
    <row r="54" spans="1:37" x14ac:dyDescent="0.15">
      <c r="A54" s="13"/>
      <c r="B54" s="13"/>
      <c r="F54" s="13"/>
      <c r="G54" s="19"/>
      <c r="K54" s="13"/>
      <c r="L54" s="13"/>
      <c r="O54" s="13"/>
      <c r="P54" s="20"/>
      <c r="Q54" s="19"/>
      <c r="T54" s="13"/>
      <c r="Y54" s="30" t="s">
        <v>293</v>
      </c>
      <c r="Z54" s="30" t="s">
        <v>421</v>
      </c>
      <c r="AF54" s="28"/>
    </row>
    <row r="55" spans="1:37" x14ac:dyDescent="0.15">
      <c r="A55" s="13"/>
      <c r="B55" s="13"/>
      <c r="F55" s="13"/>
      <c r="G55" s="19"/>
      <c r="K55" s="13"/>
      <c r="L55" s="13"/>
      <c r="O55" s="13"/>
      <c r="P55" s="13"/>
      <c r="Q55" s="19"/>
      <c r="T55" s="13"/>
      <c r="Y55" s="30" t="s">
        <v>294</v>
      </c>
      <c r="Z55" s="30" t="s">
        <v>422</v>
      </c>
      <c r="AF55" s="28"/>
    </row>
    <row r="56" spans="1:37" x14ac:dyDescent="0.15">
      <c r="A56" s="13"/>
      <c r="B56" s="13"/>
      <c r="F56" s="13"/>
      <c r="G56" s="19"/>
      <c r="K56" s="13"/>
      <c r="L56" s="13"/>
      <c r="O56" s="13"/>
      <c r="P56" s="13"/>
      <c r="Q56" s="19"/>
      <c r="T56" s="13"/>
      <c r="U56" s="61">
        <v>20</v>
      </c>
      <c r="Y56" s="30" t="s">
        <v>295</v>
      </c>
      <c r="Z56" s="30" t="s">
        <v>423</v>
      </c>
      <c r="AF56" s="28"/>
    </row>
    <row r="57" spans="1:37" x14ac:dyDescent="0.15">
      <c r="A57" s="13"/>
      <c r="B57" s="13"/>
      <c r="F57" s="13"/>
      <c r="G57" s="19"/>
      <c r="K57" s="13"/>
      <c r="L57" s="13"/>
      <c r="O57" s="13"/>
      <c r="P57" s="13"/>
      <c r="Q57" s="19"/>
      <c r="T57" s="13"/>
      <c r="U57" s="30" t="s">
        <v>493</v>
      </c>
      <c r="Y57" s="30" t="s">
        <v>296</v>
      </c>
      <c r="Z57" s="30" t="s">
        <v>424</v>
      </c>
      <c r="AF57" s="28"/>
    </row>
    <row r="58" spans="1:37" x14ac:dyDescent="0.15">
      <c r="A58" s="13"/>
      <c r="B58" s="13"/>
      <c r="F58" s="13"/>
      <c r="G58" s="19"/>
      <c r="K58" s="13"/>
      <c r="L58" s="13"/>
      <c r="O58" s="13"/>
      <c r="P58" s="13"/>
      <c r="Q58" s="19"/>
      <c r="T58" s="13"/>
      <c r="U58" s="30" t="s">
        <v>494</v>
      </c>
      <c r="Y58" s="30" t="s">
        <v>297</v>
      </c>
      <c r="Z58" s="30" t="s">
        <v>425</v>
      </c>
      <c r="AF58" s="28"/>
    </row>
    <row r="59" spans="1:37" x14ac:dyDescent="0.15">
      <c r="A59" s="13"/>
      <c r="B59" s="13"/>
      <c r="F59" s="13"/>
      <c r="G59" s="19"/>
      <c r="K59" s="13"/>
      <c r="L59" s="13"/>
      <c r="O59" s="13"/>
      <c r="P59" s="13"/>
      <c r="Q59" s="19"/>
      <c r="T59" s="13"/>
      <c r="Y59" s="30" t="s">
        <v>298</v>
      </c>
      <c r="Z59" s="30" t="s">
        <v>426</v>
      </c>
      <c r="AF59" s="28"/>
    </row>
    <row r="60" spans="1:37" x14ac:dyDescent="0.15">
      <c r="A60" s="13"/>
      <c r="B60" s="13"/>
      <c r="F60" s="13"/>
      <c r="G60" s="19"/>
      <c r="K60" s="13"/>
      <c r="L60" s="13"/>
      <c r="O60" s="13"/>
      <c r="P60" s="13"/>
      <c r="Q60" s="19"/>
      <c r="T60" s="13"/>
      <c r="Y60" s="30" t="s">
        <v>299</v>
      </c>
      <c r="Z60" s="30" t="s">
        <v>427</v>
      </c>
      <c r="AF60" s="28"/>
    </row>
    <row r="61" spans="1:37" x14ac:dyDescent="0.15">
      <c r="A61" s="13"/>
      <c r="B61" s="13"/>
      <c r="F61" s="13"/>
      <c r="G61" s="19"/>
      <c r="K61" s="13"/>
      <c r="L61" s="13"/>
      <c r="O61" s="13"/>
      <c r="P61" s="13"/>
      <c r="Q61" s="19"/>
      <c r="T61" s="13"/>
      <c r="Y61" s="30" t="s">
        <v>300</v>
      </c>
      <c r="Z61" s="30" t="s">
        <v>428</v>
      </c>
      <c r="AF61" s="28"/>
    </row>
    <row r="62" spans="1:37" x14ac:dyDescent="0.15">
      <c r="A62" s="13"/>
      <c r="B62" s="13"/>
      <c r="F62" s="13"/>
      <c r="G62" s="19"/>
      <c r="K62" s="13"/>
      <c r="L62" s="13"/>
      <c r="O62" s="13"/>
      <c r="P62" s="13"/>
      <c r="Q62" s="19"/>
      <c r="T62" s="13"/>
      <c r="Y62" s="30" t="s">
        <v>301</v>
      </c>
      <c r="Z62" s="30" t="s">
        <v>429</v>
      </c>
      <c r="AF62" s="28"/>
    </row>
    <row r="63" spans="1:37" x14ac:dyDescent="0.15">
      <c r="A63" s="13"/>
      <c r="B63" s="13"/>
      <c r="F63" s="13"/>
      <c r="G63" s="19"/>
      <c r="K63" s="13"/>
      <c r="L63" s="13"/>
      <c r="O63" s="13"/>
      <c r="P63" s="13"/>
      <c r="Q63" s="19"/>
      <c r="T63" s="13"/>
      <c r="Y63" s="30" t="s">
        <v>302</v>
      </c>
      <c r="Z63" s="30" t="s">
        <v>430</v>
      </c>
      <c r="AF63" s="28"/>
    </row>
    <row r="64" spans="1:37" x14ac:dyDescent="0.15">
      <c r="A64" s="13"/>
      <c r="B64" s="13"/>
      <c r="F64" s="13"/>
      <c r="G64" s="19"/>
      <c r="K64" s="13"/>
      <c r="L64" s="13"/>
      <c r="O64" s="13"/>
      <c r="P64" s="13"/>
      <c r="Q64" s="19"/>
      <c r="T64" s="13"/>
      <c r="Y64" s="30" t="s">
        <v>303</v>
      </c>
      <c r="Z64" s="30" t="s">
        <v>431</v>
      </c>
      <c r="AF64" s="28"/>
    </row>
    <row r="65" spans="1:32" x14ac:dyDescent="0.15">
      <c r="A65" s="13"/>
      <c r="B65" s="13"/>
      <c r="F65" s="13"/>
      <c r="G65" s="19"/>
      <c r="K65" s="13"/>
      <c r="L65" s="13"/>
      <c r="O65" s="13"/>
      <c r="P65" s="13"/>
      <c r="Q65" s="19"/>
      <c r="T65" s="13"/>
      <c r="Y65" s="30" t="s">
        <v>304</v>
      </c>
      <c r="Z65" s="30" t="s">
        <v>432</v>
      </c>
      <c r="AF65" s="28"/>
    </row>
    <row r="66" spans="1:32" x14ac:dyDescent="0.15">
      <c r="A66" s="13"/>
      <c r="B66" s="13"/>
      <c r="F66" s="13"/>
      <c r="G66" s="19"/>
      <c r="K66" s="13"/>
      <c r="L66" s="13"/>
      <c r="O66" s="13"/>
      <c r="P66" s="13"/>
      <c r="Q66" s="19"/>
      <c r="T66" s="13"/>
      <c r="Y66" s="30" t="s">
        <v>64</v>
      </c>
      <c r="Z66" s="30" t="s">
        <v>433</v>
      </c>
      <c r="AF66" s="28"/>
    </row>
    <row r="67" spans="1:32" x14ac:dyDescent="0.15">
      <c r="A67" s="13"/>
      <c r="B67" s="13"/>
      <c r="F67" s="13"/>
      <c r="G67" s="19"/>
      <c r="K67" s="13"/>
      <c r="L67" s="13"/>
      <c r="O67" s="13"/>
      <c r="P67" s="13"/>
      <c r="Q67" s="19"/>
      <c r="T67" s="13"/>
      <c r="Y67" s="30" t="s">
        <v>305</v>
      </c>
      <c r="Z67" s="30" t="s">
        <v>434</v>
      </c>
      <c r="AF67" s="28"/>
    </row>
    <row r="68" spans="1:32" x14ac:dyDescent="0.15">
      <c r="A68" s="13"/>
      <c r="B68" s="13"/>
      <c r="F68" s="13"/>
      <c r="G68" s="19"/>
      <c r="K68" s="13"/>
      <c r="L68" s="13"/>
      <c r="O68" s="13"/>
      <c r="P68" s="13"/>
      <c r="Q68" s="19"/>
      <c r="T68" s="13"/>
      <c r="Y68" s="30" t="s">
        <v>306</v>
      </c>
      <c r="Z68" s="30" t="s">
        <v>435</v>
      </c>
      <c r="AF68" s="28"/>
    </row>
    <row r="69" spans="1:32" x14ac:dyDescent="0.15">
      <c r="A69" s="13"/>
      <c r="B69" s="13"/>
      <c r="F69" s="13"/>
      <c r="G69" s="19"/>
      <c r="K69" s="13"/>
      <c r="L69" s="13"/>
      <c r="O69" s="13"/>
      <c r="P69" s="13"/>
      <c r="Q69" s="19"/>
      <c r="T69" s="13"/>
      <c r="Y69" s="30" t="s">
        <v>307</v>
      </c>
      <c r="Z69" s="30" t="s">
        <v>436</v>
      </c>
      <c r="AF69" s="28"/>
    </row>
    <row r="70" spans="1:32" x14ac:dyDescent="0.15">
      <c r="A70" s="13"/>
      <c r="B70" s="13"/>
      <c r="Y70" s="30" t="s">
        <v>308</v>
      </c>
      <c r="Z70" s="30" t="s">
        <v>437</v>
      </c>
    </row>
    <row r="71" spans="1:32" x14ac:dyDescent="0.15">
      <c r="Y71" s="30" t="s">
        <v>309</v>
      </c>
      <c r="Z71" s="30" t="s">
        <v>438</v>
      </c>
    </row>
    <row r="72" spans="1:32" x14ac:dyDescent="0.15">
      <c r="Y72" s="30" t="s">
        <v>310</v>
      </c>
      <c r="Z72" s="30" t="s">
        <v>439</v>
      </c>
    </row>
    <row r="73" spans="1:32" x14ac:dyDescent="0.15">
      <c r="Y73" s="30" t="s">
        <v>311</v>
      </c>
      <c r="Z73" s="30" t="s">
        <v>440</v>
      </c>
    </row>
    <row r="74" spans="1:32" x14ac:dyDescent="0.15">
      <c r="Y74" s="30" t="s">
        <v>312</v>
      </c>
      <c r="Z74" s="30" t="s">
        <v>441</v>
      </c>
    </row>
    <row r="75" spans="1:32" x14ac:dyDescent="0.15">
      <c r="Y75" s="30" t="s">
        <v>313</v>
      </c>
      <c r="Z75" s="30" t="s">
        <v>442</v>
      </c>
    </row>
    <row r="76" spans="1:32" x14ac:dyDescent="0.15">
      <c r="Y76" s="30" t="s">
        <v>314</v>
      </c>
      <c r="Z76" s="30" t="s">
        <v>443</v>
      </c>
    </row>
    <row r="77" spans="1:32" x14ac:dyDescent="0.15">
      <c r="Y77" s="30" t="s">
        <v>315</v>
      </c>
      <c r="Z77" s="30" t="s">
        <v>444</v>
      </c>
    </row>
    <row r="78" spans="1:32" x14ac:dyDescent="0.15">
      <c r="Y78" s="30" t="s">
        <v>316</v>
      </c>
      <c r="Z78" s="30" t="s">
        <v>445</v>
      </c>
    </row>
    <row r="79" spans="1:32" x14ac:dyDescent="0.15">
      <c r="Y79" s="30" t="s">
        <v>317</v>
      </c>
      <c r="Z79" s="30" t="s">
        <v>446</v>
      </c>
    </row>
    <row r="80" spans="1:32" x14ac:dyDescent="0.15">
      <c r="Y80" s="30" t="s">
        <v>318</v>
      </c>
      <c r="Z80" s="30" t="s">
        <v>447</v>
      </c>
    </row>
    <row r="81" spans="25:26" x14ac:dyDescent="0.15">
      <c r="Y81" s="30" t="s">
        <v>319</v>
      </c>
      <c r="Z81" s="30" t="s">
        <v>448</v>
      </c>
    </row>
    <row r="82" spans="25:26" x14ac:dyDescent="0.15">
      <c r="Y82" s="30" t="s">
        <v>320</v>
      </c>
      <c r="Z82" s="30" t="s">
        <v>449</v>
      </c>
    </row>
    <row r="83" spans="25:26" x14ac:dyDescent="0.15">
      <c r="Y83" s="30" t="s">
        <v>321</v>
      </c>
      <c r="Z83" s="30" t="s">
        <v>450</v>
      </c>
    </row>
    <row r="84" spans="25:26" x14ac:dyDescent="0.15">
      <c r="Y84" s="30" t="s">
        <v>322</v>
      </c>
      <c r="Z84" s="30" t="s">
        <v>451</v>
      </c>
    </row>
    <row r="85" spans="25:26" x14ac:dyDescent="0.15">
      <c r="Y85" s="30" t="s">
        <v>323</v>
      </c>
      <c r="Z85" s="30" t="s">
        <v>452</v>
      </c>
    </row>
    <row r="86" spans="25:26" x14ac:dyDescent="0.15">
      <c r="Y86" s="30" t="s">
        <v>324</v>
      </c>
      <c r="Z86" s="30" t="s">
        <v>453</v>
      </c>
    </row>
    <row r="87" spans="25:26" x14ac:dyDescent="0.15">
      <c r="Y87" s="30" t="s">
        <v>325</v>
      </c>
      <c r="Z87" s="30" t="s">
        <v>454</v>
      </c>
    </row>
    <row r="88" spans="25:26" x14ac:dyDescent="0.15">
      <c r="Y88" s="30" t="s">
        <v>326</v>
      </c>
      <c r="Z88" s="30" t="s">
        <v>455</v>
      </c>
    </row>
    <row r="89" spans="25:26" x14ac:dyDescent="0.15">
      <c r="Y89" s="30" t="s">
        <v>327</v>
      </c>
      <c r="Z89" s="30" t="s">
        <v>456</v>
      </c>
    </row>
    <row r="90" spans="25:26" x14ac:dyDescent="0.15">
      <c r="Y90" s="30" t="s">
        <v>328</v>
      </c>
      <c r="Z90" s="30" t="s">
        <v>457</v>
      </c>
    </row>
    <row r="91" spans="25:26" x14ac:dyDescent="0.15">
      <c r="Y91" s="30" t="s">
        <v>329</v>
      </c>
      <c r="Z91" s="30" t="s">
        <v>458</v>
      </c>
    </row>
    <row r="92" spans="25:26" x14ac:dyDescent="0.15">
      <c r="Y92" s="30" t="s">
        <v>330</v>
      </c>
      <c r="Z92" s="30" t="s">
        <v>459</v>
      </c>
    </row>
    <row r="93" spans="25:26" x14ac:dyDescent="0.15">
      <c r="Y93" s="30" t="s">
        <v>331</v>
      </c>
      <c r="Z93" s="30" t="s">
        <v>460</v>
      </c>
    </row>
    <row r="94" spans="25:26" x14ac:dyDescent="0.15">
      <c r="Y94" s="30" t="s">
        <v>332</v>
      </c>
      <c r="Z94" s="30" t="s">
        <v>461</v>
      </c>
    </row>
    <row r="95" spans="25:26" x14ac:dyDescent="0.15">
      <c r="Y95" s="30" t="s">
        <v>333</v>
      </c>
      <c r="Z95" s="30" t="s">
        <v>462</v>
      </c>
    </row>
    <row r="96" spans="25:26" x14ac:dyDescent="0.15">
      <c r="Y96" s="30" t="s">
        <v>237</v>
      </c>
      <c r="Z96" s="30" t="s">
        <v>463</v>
      </c>
    </row>
    <row r="97" spans="25:26" x14ac:dyDescent="0.15">
      <c r="Y97" s="30" t="s">
        <v>334</v>
      </c>
      <c r="Z97" s="30" t="s">
        <v>464</v>
      </c>
    </row>
    <row r="98" spans="25:26" x14ac:dyDescent="0.15">
      <c r="Y98" s="30" t="s">
        <v>335</v>
      </c>
      <c r="Z98" s="30" t="s">
        <v>465</v>
      </c>
    </row>
    <row r="99" spans="25:26" x14ac:dyDescent="0.15">
      <c r="Y99" s="30" t="s">
        <v>365</v>
      </c>
      <c r="Z99" s="30" t="s">
        <v>466</v>
      </c>
    </row>
    <row r="100" spans="25:26" x14ac:dyDescent="0.15">
      <c r="Y100" s="30" t="s">
        <v>549</v>
      </c>
      <c r="Z100" s="30" t="s">
        <v>467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2022-08-25T16:21:08Z</dcterms:created>
  <dcterms:modified xsi:type="dcterms:W3CDTF">2022-08-26T07:13:14Z</dcterms:modified>
</cp:coreProperties>
</file>