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行政事業レビューシート!$AZ$1:$AZ$172</definedName>
    <definedName name="_xlnm.Print_Area" localSheetId="0">行政事業レビューシート!$A$1:$AX$172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9" i="11" l="1"/>
  <c r="P29" i="11"/>
  <c r="AY156" i="11" l="1"/>
  <c r="AY153" i="11"/>
  <c r="AY152" i="11"/>
  <c r="AY154" i="11" s="1"/>
  <c r="AY148" i="11"/>
  <c r="AY147" i="11"/>
  <c r="AY146" i="11"/>
  <c r="AY145" i="11"/>
  <c r="AY144" i="11"/>
  <c r="AY143" i="11"/>
  <c r="AY133" i="11"/>
  <c r="AY129" i="11"/>
  <c r="AY155" i="11" l="1"/>
  <c r="AY131" i="11"/>
  <c r="AY132" i="11"/>
  <c r="AY130" i="11"/>
  <c r="AY135" i="11"/>
  <c r="AY134" i="11"/>
  <c r="AY50" i="11"/>
  <c r="AY55" i="11" s="1"/>
  <c r="AY40" i="11"/>
  <c r="AY42" i="11" s="1"/>
  <c r="AY37" i="11"/>
  <c r="AY38" i="11" s="1"/>
  <c r="AY43" i="11"/>
  <c r="AY48" i="11" s="1"/>
  <c r="AY34" i="11"/>
  <c r="AY35" i="11" s="1"/>
  <c r="AY41" i="11" l="1"/>
  <c r="AY36" i="11"/>
  <c r="AY45" i="11"/>
  <c r="AY47" i="11"/>
  <c r="AY49" i="11"/>
  <c r="AY39" i="11"/>
  <c r="AY52" i="11"/>
  <c r="AY54" i="11"/>
  <c r="AY56" i="11"/>
  <c r="AY44" i="11"/>
  <c r="AY46" i="11"/>
  <c r="AY51" i="11"/>
  <c r="AY53" i="11"/>
  <c r="AW103" i="11" l="1"/>
  <c r="AT103" i="11"/>
  <c r="AQ103" i="11"/>
  <c r="AL103" i="11"/>
  <c r="AI103" i="11"/>
  <c r="AF103" i="11"/>
  <c r="Z103" i="11"/>
  <c r="W103" i="11"/>
  <c r="T103" i="11"/>
  <c r="N103" i="11"/>
  <c r="AW102" i="11"/>
  <c r="AT102" i="11"/>
  <c r="AQ102" i="11"/>
  <c r="AL102" i="11"/>
  <c r="AI102" i="11"/>
  <c r="AF102" i="11"/>
  <c r="Z102" i="11"/>
  <c r="W102" i="11"/>
  <c r="T102" i="11"/>
  <c r="N102" i="11"/>
  <c r="K102" i="11"/>
  <c r="H102" i="11"/>
  <c r="AY169" i="11" l="1"/>
  <c r="AY172" i="11" s="1"/>
  <c r="AY165" i="11"/>
  <c r="AY167" i="11" s="1"/>
  <c r="AY161" i="11"/>
  <c r="AY164" i="11" s="1"/>
  <c r="AY160" i="11"/>
  <c r="AY159" i="11"/>
  <c r="AY158" i="11"/>
  <c r="AY157" i="11"/>
  <c r="AY151" i="11"/>
  <c r="AY150" i="11"/>
  <c r="AY149" i="11"/>
  <c r="AU136" i="11"/>
  <c r="Y136" i="11"/>
  <c r="AY136" i="11"/>
  <c r="AU132" i="11"/>
  <c r="Y132" i="11"/>
  <c r="AU128" i="11"/>
  <c r="Y128" i="11"/>
  <c r="AD21" i="11"/>
  <c r="W21" i="11"/>
  <c r="P21" i="11"/>
  <c r="AR18" i="11"/>
  <c r="AK18" i="11"/>
  <c r="AD18" i="11"/>
  <c r="AD20" i="11" s="1"/>
  <c r="W18" i="11"/>
  <c r="W20" i="11" s="1"/>
  <c r="P18" i="11"/>
  <c r="P20" i="11" s="1"/>
  <c r="AV2" i="11"/>
  <c r="AY168" i="11" l="1"/>
  <c r="AY166" i="11"/>
  <c r="AY163" i="11"/>
  <c r="AY171" i="11"/>
  <c r="AY162" i="11"/>
  <c r="AY170"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<sst xmlns="http://schemas.openxmlformats.org/spreadsheetml/2006/main" count="975" uniqueCount="681">
  <si>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</si>
  <si>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</si>
  <si>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</si>
  <si>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</si>
  <si>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</si>
  <si>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</si>
  <si>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</si>
  <si>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</si>
  <si>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</si>
  <si>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</si>
  <si>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</si>
  <si>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</si>
  <si>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</si>
  <si>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</si>
  <si>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</si>
  <si>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</si>
  <si>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</si>
  <si>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</si>
  <si>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</si>
  <si>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</si>
  <si>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</si>
  <si>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</si>
  <si>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</si>
  <si>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</si>
  <si>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</si>
  <si>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</si>
  <si>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</si>
  <si>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</si>
  <si>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</si>
  <si>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</si>
  <si>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</si>
  <si>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</si>
  <si>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</si>
  <si>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</si>
  <si>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</si>
  <si>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</si>
  <si>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</si>
  <si>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</si>
  <si>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</si>
  <si>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</si>
  <si>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</si>
  <si>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</si>
  <si>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</si>
  <si>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</si>
  <si>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</si>
  <si>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</si>
  <si>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</si>
  <si>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</si>
  <si>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</si>
  <si>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</si>
  <si>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</si>
  <si>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</si>
  <si>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</si>
  <si>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</si>
  <si>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</si>
  <si>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</si>
  <si>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</si>
  <si>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</si>
  <si>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</si>
  <si>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</si>
  <si>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</si>
  <si>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</si>
  <si>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</si>
  <si>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</si>
  <si>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</si>
  <si>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</si>
  <si>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</si>
  <si>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</si>
  <si>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</si>
  <si>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</si>
  <si>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</si>
  <si>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</si>
  <si>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</si>
  <si>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</si>
  <si>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</si>
  <si>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</si>
  <si>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</si>
  <si>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</si>
  <si>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</si>
  <si>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</si>
  <si>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</si>
  <si>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</si>
  <si>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</si>
  <si>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</si>
  <si>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</si>
  <si>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</si>
  <si>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</si>
  <si>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</si>
  <si>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</si>
  <si>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</si>
  <si>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</si>
  <si>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</si>
  <si>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</si>
  <si>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</si>
  <si>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</si>
  <si>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</si>
  <si>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</si>
  <si>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</si>
  <si>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</si>
  <si>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</si>
  <si>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</si>
  <si>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</si>
  <si>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</si>
  <si>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</si>
  <si>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</si>
  <si>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</si>
  <si>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</si>
  <si>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</si>
  <si>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</si>
  <si>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</si>
  <si>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</si>
  <si>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</si>
  <si>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</si>
  <si>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</si>
  <si>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</si>
  <si>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</si>
  <si>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</si>
  <si>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</si>
  <si>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</si>
  <si>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</si>
  <si>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</si>
  <si>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</si>
  <si>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</si>
  <si>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</si>
  <si>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</si>
  <si>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</si>
  <si>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</si>
  <si>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</si>
  <si>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</si>
  <si>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</si>
  <si>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</si>
  <si>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</si>
  <si>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</si>
  <si>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</si>
  <si>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</si>
  <si>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</si>
  <si>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</si>
  <si>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</si>
  <si>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</si>
  <si>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</si>
  <si>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</si>
  <si>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</si>
  <si>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</si>
  <si>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</si>
  <si>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</si>
  <si>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</si>
  <si>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</si>
  <si>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</si>
  <si>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</si>
  <si>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</si>
  <si>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</si>
  <si>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</si>
  <si>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</si>
  <si>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</si>
  <si>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</si>
  <si>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</si>
  <si>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</si>
  <si>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</si>
  <si>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</si>
  <si>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</si>
  <si>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</si>
  <si>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</si>
  <si>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</si>
  <si>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</si>
  <si>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D</t>
    <phoneticPr fontId="6"/>
  </si>
  <si>
    <t>E</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</si>
  <si>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</si>
  <si>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</si>
  <si>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</si>
  <si>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</si>
  <si>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</si>
  <si>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</si>
  <si>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</si>
  <si>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</si>
  <si>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</si>
  <si>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</si>
  <si>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</si>
  <si>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</si>
  <si>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</si>
  <si>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</si>
  <si>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</si>
  <si>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</si>
  <si>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</si>
  <si>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</si>
  <si>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</si>
  <si>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</si>
  <si>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</si>
  <si>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</si>
  <si>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</si>
  <si>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</si>
  <si>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</si>
  <si>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</si>
  <si>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</si>
  <si>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</si>
  <si>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</si>
  <si>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</si>
  <si>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</si>
  <si>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</si>
  <si>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</si>
  <si>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</si>
  <si>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</si>
  <si>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 xml:space="preserve">F. </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</si>
  <si>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</si>
  <si>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</si>
  <si>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</si>
  <si>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</si>
  <si>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</si>
  <si>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</si>
  <si>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</si>
  <si>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</si>
  <si>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</si>
  <si>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</si>
  <si>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</si>
  <si>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</si>
  <si>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</si>
  <si>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</si>
  <si>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</si>
  <si>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</si>
  <si>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</si>
  <si>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</si>
  <si>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</si>
  <si>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</si>
  <si>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</si>
  <si>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</si>
  <si>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</si>
  <si>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</si>
  <si>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</si>
  <si>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</si>
  <si>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</si>
  <si>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</si>
  <si>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</si>
  <si>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</si>
  <si>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</si>
  <si>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</si>
  <si>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</si>
  <si>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</si>
  <si>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</si>
  <si>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</si>
  <si>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</si>
  <si>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</si>
  <si>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</si>
  <si>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</si>
  <si>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</si>
  <si>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</si>
  <si>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</si>
  <si>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</si>
  <si>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</si>
  <si>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</si>
  <si>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</si>
  <si>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</si>
  <si>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</si>
  <si>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</si>
  <si>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</si>
  <si>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</si>
  <si>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</si>
  <si>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</si>
  <si>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</si>
  <si>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</si>
  <si>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</si>
  <si>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</si>
  <si>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</si>
  <si>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</si>
  <si>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</si>
  <si>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</si>
  <si>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</si>
  <si>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</si>
  <si>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</si>
  <si>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</si>
  <si>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</si>
  <si>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</si>
  <si>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</si>
  <si>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</si>
  <si>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</si>
  <si>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</si>
  <si>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</si>
  <si>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</si>
  <si>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</si>
  <si>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</si>
  <si>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</si>
  <si>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</si>
  <si>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</si>
  <si>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</si>
  <si>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</si>
  <si>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</si>
  <si>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</si>
  <si>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</si>
  <si>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</si>
  <si>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</si>
  <si>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</si>
  <si>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</si>
  <si>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</si>
  <si>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</si>
  <si>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</si>
  <si>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</si>
  <si>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</si>
  <si>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</si>
  <si>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</si>
  <si>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</si>
  <si>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</si>
  <si>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</si>
  <si>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</si>
  <si>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</si>
  <si>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</si>
  <si>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</si>
  <si>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</si>
  <si>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</si>
  <si>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</si>
  <si>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</si>
  <si>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</si>
  <si>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</si>
  <si>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</si>
  <si>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</si>
  <si>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</si>
  <si>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</si>
  <si>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</si>
  <si>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</si>
  <si>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</si>
  <si>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</si>
  <si>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</si>
  <si>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</si>
  <si>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</si>
  <si>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</si>
  <si>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</si>
  <si>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</si>
  <si>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</si>
  <si>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</si>
  <si>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</si>
  <si>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</si>
  <si>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</si>
  <si>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</si>
  <si>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</si>
  <si>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</si>
  <si>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</si>
  <si>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</si>
  <si>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</si>
  <si>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</si>
  <si>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</si>
  <si>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</si>
  <si>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</si>
  <si>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</si>
  <si>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</si>
  <si>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</si>
  <si>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</si>
  <si>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</si>
  <si>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</si>
  <si>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</si>
  <si>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</si>
  <si>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</si>
  <si>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</si>
  <si>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</si>
  <si>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</si>
  <si>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</si>
  <si>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</si>
  <si>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</si>
  <si>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</si>
  <si>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</si>
  <si>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</si>
  <si>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</si>
  <si>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</si>
  <si>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</si>
  <si>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</si>
  <si>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</si>
  <si>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</si>
  <si>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</si>
  <si>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</si>
  <si>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</si>
  <si>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</si>
  <si>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</si>
  <si>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</si>
  <si>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</si>
  <si>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</si>
  <si>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</si>
  <si>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</si>
  <si>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</si>
  <si>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</si>
  <si>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</si>
  <si>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</si>
  <si>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</si>
  <si>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</si>
  <si>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</si>
  <si>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</si>
  <si>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</si>
  <si>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</si>
  <si>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</si>
  <si>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</si>
  <si>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</si>
  <si>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</si>
  <si>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</si>
  <si>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</si>
  <si>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</si>
  <si>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</si>
  <si>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</si>
  <si>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</si>
  <si>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</si>
  <si>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</si>
  <si>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</si>
  <si>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</si>
  <si>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</si>
  <si>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</si>
  <si>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</si>
  <si>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</si>
  <si>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</si>
  <si>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</si>
  <si>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</si>
  <si>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</si>
  <si>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</si>
  <si>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</si>
  <si>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</si>
  <si>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</si>
  <si>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</si>
  <si>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</si>
  <si>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</si>
  <si>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</si>
  <si>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</si>
  <si>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</si>
  <si>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</si>
  <si>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</si>
  <si>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</si>
  <si>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</si>
  <si>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</si>
  <si>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</si>
  <si>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</si>
  <si>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</si>
  <si>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</si>
  <si>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</si>
  <si>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</si>
  <si>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</si>
  <si>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</si>
  <si>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</si>
  <si>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</si>
  <si>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</si>
  <si>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</si>
  <si>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</si>
  <si>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</si>
  <si>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</si>
  <si>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</si>
  <si>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</si>
  <si>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</si>
  <si>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</si>
  <si>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</si>
  <si>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</si>
  <si>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</si>
  <si>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</si>
  <si>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</si>
  <si>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</si>
  <si>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</si>
  <si>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</si>
  <si>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</si>
  <si>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</si>
  <si>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</si>
  <si>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</si>
  <si>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</si>
  <si>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</si>
  <si>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</si>
  <si>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</si>
  <si>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</si>
  <si>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</si>
  <si>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</si>
  <si>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</si>
  <si>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</si>
  <si>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</si>
  <si>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</si>
  <si>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</si>
  <si>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</si>
  <si>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</si>
  <si>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</si>
  <si>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</si>
  <si>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</si>
  <si>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</si>
  <si>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</si>
  <si>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</si>
  <si>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</si>
  <si>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</si>
  <si>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</si>
  <si>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</si>
  <si>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</si>
  <si>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</si>
  <si>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</si>
  <si>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</si>
  <si>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</si>
  <si>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</si>
  <si>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</si>
  <si>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</si>
  <si>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</si>
  <si>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</si>
  <si>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</si>
  <si>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</si>
  <si>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</si>
  <si>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</si>
  <si>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</si>
  <si>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</si>
  <si>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</si>
  <si>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</si>
  <si>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</si>
  <si>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</si>
  <si>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</si>
  <si>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</si>
  <si>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</si>
  <si>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</si>
  <si>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</si>
  <si>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</si>
  <si>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</si>
  <si>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</si>
  <si>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</si>
  <si>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</si>
  <si>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</si>
  <si>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</si>
  <si>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</si>
  <si>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</si>
  <si>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</si>
  <si>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</si>
  <si>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</si>
  <si>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</si>
  <si>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</si>
  <si>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</si>
  <si>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</si>
  <si>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</si>
  <si>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</si>
  <si>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</si>
  <si>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</si>
  <si>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</si>
  <si>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</si>
  <si>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</si>
  <si>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</si>
  <si>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</si>
  <si>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</si>
  <si>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</si>
  <si>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</si>
  <si>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</si>
  <si>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</si>
  <si>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</si>
  <si>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</si>
  <si>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</si>
  <si>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</si>
  <si>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</si>
  <si>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</si>
  <si>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</si>
  <si>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</si>
  <si>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</si>
  <si>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</si>
  <si>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</si>
  <si>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</si>
  <si>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</si>
  <si>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</si>
  <si>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</si>
  <si>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</si>
  <si>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</si>
  <si>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</si>
  <si>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</si>
  <si>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</si>
  <si>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</si>
  <si>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令和5年度要求</t>
    <rPh sb="0" eb="2">
      <t>レイワ</t>
    </rPh>
    <rPh sb="5" eb="7">
      <t>ヨウキュウ</t>
    </rPh>
    <phoneticPr fontId="6"/>
  </si>
  <si>
    <t>令和4年度当初予算</t>
    <rPh sb="0" eb="2">
      <t>レイワ</t>
    </rPh>
    <phoneticPr fontId="6"/>
  </si>
  <si>
    <t>令和5年度要求</t>
    <rPh sb="0" eb="2">
      <t>レイワ</t>
    </rPh>
    <phoneticPr fontId="6"/>
  </si>
  <si>
    <t>令和4・5年度
予算内訳
（単位：百万円）</t>
    <rPh sb="0" eb="2">
      <t>レイワ</t>
    </rPh>
    <rPh sb="8" eb="10">
      <t>ヨサン</t>
    </rPh>
    <rPh sb="10" eb="12">
      <t>ウチワケ</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</si>
  <si>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</si>
  <si>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</si>
  <si>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</si>
  <si>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令和4年度行政事業レビューシート</t>
    <rPh sb="0" eb="2">
      <t>レイワ</t>
    </rPh>
    <rPh sb="3" eb="5">
      <t>ネンド</t>
    </rPh>
    <rPh sb="5" eb="7">
      <t>ギョウセイ</t>
    </rPh>
    <rPh sb="7" eb="9">
      <t>ジギョウ</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</si>
  <si>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</si>
  <si>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</si>
  <si>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</si>
  <si>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</si>
  <si>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</si>
  <si>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</si>
  <si>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</si>
  <si>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</si>
  <si>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内閣府</t>
  </si>
  <si>
    <t>地方創生に向けたＳＤＧｓ推進事業</t>
  </si>
  <si>
    <t>政策統括官（経済財政分析担当）</t>
  </si>
  <si>
    <t>平成30年度</t>
  </si>
  <si>
    <t>終了予定なし</t>
  </si>
  <si>
    <t>地方創生推進室</t>
  </si>
  <si>
    <t>-</t>
  </si>
  <si>
    <t>地方創生支援事業費補助金</t>
  </si>
  <si>
    <t>地方創生支援委託費</t>
  </si>
  <si>
    <t>諸謝金</t>
  </si>
  <si>
    <t>委員等旅費</t>
  </si>
  <si>
    <t>都道府県及び市区町村におけるSDGｓの達成に向けた取組の割合
（SDGsの達成に取り組む地方公共団体数）/（地方公共団体数（1788））</t>
  </si>
  <si>
    <t>「地方創生SDGs官民連携プラットフォーム」の加入数を令和４年度までに8,000団体
※平成30年８月に「環境未来都市」構想推進協議会から改組。（目標数値も「令和３年度までに330団体」から変更）</t>
  </si>
  <si>
    <t>「地方創生SDGs官民連携プラットフォーム」への参加団体数</t>
  </si>
  <si>
    <t>団体</t>
  </si>
  <si>
    <t>「地方創生SDGs官民連携プラットフォーム」の加入状況に基づく。</t>
  </si>
  <si>
    <t>SDGs未来都市選定数（延数）</t>
  </si>
  <si>
    <t>都市</t>
  </si>
  <si>
    <t>人</t>
  </si>
  <si>
    <t>千回</t>
  </si>
  <si>
    <t>当該年度執行額（X）／「SDGs未来都市」選定件数（Y）　　　　　　　　　　　　</t>
    <phoneticPr fontId="6"/>
  </si>
  <si>
    <t>百万円</t>
  </si>
  <si>
    <t>百万円/件</t>
    <phoneticPr fontId="6"/>
  </si>
  <si>
    <t>新30-0002</t>
  </si>
  <si>
    <t>○</t>
  </si>
  <si>
    <t>府</t>
  </si>
  <si>
    <t>その他</t>
    <rPh sb="2" eb="3">
      <t>タ</t>
    </rPh>
    <phoneticPr fontId="6"/>
  </si>
  <si>
    <t>先行してSDGsに取り組んでいる自治体の取組のうち、他のモデルとなる先進的な事業に対して補助金による財政支援を行うとともに、その先進事例を広く普及展開する。また、官民連携や金融面においても更なる取組を推進し、地方創生の深化を図る。</t>
    <phoneticPr fontId="6"/>
  </si>
  <si>
    <t>内閣府地方創生推進事務局が令和３年度に実施した全国の地方公共団体向けアンケート調査結果の推計値による。</t>
    <phoneticPr fontId="6"/>
  </si>
  <si>
    <t>SDGsは国連で定められた世界共通の目標であり、多様な目標の追及による社会課題の解決は、地方創生にも寄与するものであり、国民や社会のニーズを反映した事業である。</t>
    <rPh sb="5" eb="7">
      <t>コクレン</t>
    </rPh>
    <rPh sb="8" eb="9">
      <t>サダ</t>
    </rPh>
    <rPh sb="13" eb="15">
      <t>セカイ</t>
    </rPh>
    <rPh sb="15" eb="17">
      <t>キョウツウ</t>
    </rPh>
    <rPh sb="18" eb="20">
      <t>モクヒョウ</t>
    </rPh>
    <rPh sb="24" eb="26">
      <t>タヨウ</t>
    </rPh>
    <rPh sb="27" eb="29">
      <t>モクヒョウ</t>
    </rPh>
    <rPh sb="30" eb="32">
      <t>ツイキュウ</t>
    </rPh>
    <rPh sb="35" eb="37">
      <t>シャカイ</t>
    </rPh>
    <rPh sb="37" eb="39">
      <t>カダイ</t>
    </rPh>
    <rPh sb="40" eb="42">
      <t>カイケツ</t>
    </rPh>
    <rPh sb="44" eb="46">
      <t>チホウ</t>
    </rPh>
    <rPh sb="46" eb="48">
      <t>ソウセイ</t>
    </rPh>
    <rPh sb="50" eb="52">
      <t>キヨ</t>
    </rPh>
    <rPh sb="60" eb="62">
      <t>コクミン</t>
    </rPh>
    <rPh sb="63" eb="65">
      <t>シャカイ</t>
    </rPh>
    <rPh sb="70" eb="72">
      <t>ハンエイ</t>
    </rPh>
    <rPh sb="74" eb="76">
      <t>ジギョウ</t>
    </rPh>
    <phoneticPr fontId="6"/>
  </si>
  <si>
    <t>各都市へのモデル事業形成への支援、普及展開など国として担わなければならない事業である。</t>
    <rPh sb="0" eb="1">
      <t>カク</t>
    </rPh>
    <rPh sb="1" eb="3">
      <t>トシ</t>
    </rPh>
    <rPh sb="8" eb="10">
      <t>ジギョウ</t>
    </rPh>
    <rPh sb="10" eb="12">
      <t>ケイセイ</t>
    </rPh>
    <rPh sb="14" eb="16">
      <t>シエン</t>
    </rPh>
    <rPh sb="17" eb="19">
      <t>フキュウ</t>
    </rPh>
    <rPh sb="19" eb="21">
      <t>テンカイ</t>
    </rPh>
    <rPh sb="23" eb="24">
      <t>クニ</t>
    </rPh>
    <rPh sb="27" eb="28">
      <t>ニナ</t>
    </rPh>
    <rPh sb="37" eb="39">
      <t>ジギョウ</t>
    </rPh>
    <phoneticPr fontId="6"/>
  </si>
  <si>
    <t>SDGsは国連で定められた世界共通の目標であり、多様な目標の追及による社会課題の解決は、地方創生にも寄与するものであり、優先度の高い事業である。</t>
    <rPh sb="60" eb="63">
      <t>ユウセンド</t>
    </rPh>
    <rPh sb="64" eb="65">
      <t>タカ</t>
    </rPh>
    <rPh sb="66" eb="68">
      <t>ジギョウ</t>
    </rPh>
    <phoneticPr fontId="6"/>
  </si>
  <si>
    <t>上記の通り、入札時の提案を確認したうえで、選定している。</t>
    <phoneticPr fontId="6"/>
  </si>
  <si>
    <t>SDGｓの取組を強化・拡大し、その発信・展開を推進するために妥当な金額である。</t>
    <rPh sb="30" eb="32">
      <t>ダトウ</t>
    </rPh>
    <rPh sb="33" eb="35">
      <t>キンガク</t>
    </rPh>
    <phoneticPr fontId="6"/>
  </si>
  <si>
    <t>相互に関係する複数の事業を一元化して委託することで、合理的な支出としている。</t>
    <phoneticPr fontId="6"/>
  </si>
  <si>
    <t>業務期間中も予算使途を明確化し、不必要な支出のないように事業を実施した。</t>
    <phoneticPr fontId="6"/>
  </si>
  <si>
    <t>複数の業務を一元化し委託することで、効率化を図ったほか、不要な手数料等のコストの縮減に寄与した。</t>
    <phoneticPr fontId="6"/>
  </si>
  <si>
    <t>‐</t>
  </si>
  <si>
    <t>最終目標値に向け、プラットフォーム参加団体の実績数が目標を達成する等、普及展開の促進につながった。</t>
    <rPh sb="0" eb="2">
      <t>サイシュウ</t>
    </rPh>
    <rPh sb="2" eb="5">
      <t>モクヒョウチ</t>
    </rPh>
    <rPh sb="6" eb="7">
      <t>ム</t>
    </rPh>
    <rPh sb="17" eb="19">
      <t>サンカ</t>
    </rPh>
    <rPh sb="19" eb="21">
      <t>ダンタイ</t>
    </rPh>
    <rPh sb="22" eb="24">
      <t>ジッセキ</t>
    </rPh>
    <rPh sb="24" eb="25">
      <t>スウ</t>
    </rPh>
    <rPh sb="26" eb="28">
      <t>モクヒョウ</t>
    </rPh>
    <rPh sb="29" eb="31">
      <t>タッセイ</t>
    </rPh>
    <rPh sb="33" eb="34">
      <t>ナド</t>
    </rPh>
    <rPh sb="35" eb="37">
      <t>フキュウ</t>
    </rPh>
    <rPh sb="37" eb="39">
      <t>テンカイ</t>
    </rPh>
    <rPh sb="40" eb="42">
      <t>ソクシン</t>
    </rPh>
    <phoneticPr fontId="6"/>
  </si>
  <si>
    <t>国際フォーラムの開催により、国内の幅広い対象だけでなく海外向けにも普及展開を実現でき、効果的に実施できている。</t>
    <rPh sb="0" eb="2">
      <t>コクサイ</t>
    </rPh>
    <rPh sb="8" eb="10">
      <t>カイサイ</t>
    </rPh>
    <rPh sb="14" eb="16">
      <t>コクナイ</t>
    </rPh>
    <rPh sb="17" eb="19">
      <t>ハバヒロ</t>
    </rPh>
    <rPh sb="20" eb="22">
      <t>タイショウ</t>
    </rPh>
    <rPh sb="27" eb="29">
      <t>カイガイ</t>
    </rPh>
    <rPh sb="29" eb="30">
      <t>ム</t>
    </rPh>
    <rPh sb="33" eb="35">
      <t>フキュウ</t>
    </rPh>
    <rPh sb="35" eb="37">
      <t>テンカイ</t>
    </rPh>
    <rPh sb="38" eb="40">
      <t>ジツゲン</t>
    </rPh>
    <rPh sb="43" eb="46">
      <t>コウカテキ</t>
    </rPh>
    <rPh sb="47" eb="49">
      <t>ジッシ</t>
    </rPh>
    <phoneticPr fontId="6"/>
  </si>
  <si>
    <t>各実績とも見込に見合ったもの、もしくは上回る結果となっている。</t>
    <rPh sb="0" eb="1">
      <t>カク</t>
    </rPh>
    <rPh sb="1" eb="3">
      <t>ジッセキ</t>
    </rPh>
    <rPh sb="5" eb="7">
      <t>ミコミ</t>
    </rPh>
    <rPh sb="8" eb="10">
      <t>ミア</t>
    </rPh>
    <rPh sb="19" eb="21">
      <t>ウワマワ</t>
    </rPh>
    <rPh sb="22" eb="24">
      <t>ケッカ</t>
    </rPh>
    <phoneticPr fontId="6"/>
  </si>
  <si>
    <t>成果物は国際フォーラム等のイベントにおいて配布する等、十分に活用されている。</t>
    <rPh sb="0" eb="3">
      <t>セイカブツ</t>
    </rPh>
    <rPh sb="4" eb="6">
      <t>コクサイ</t>
    </rPh>
    <rPh sb="11" eb="12">
      <t>トウ</t>
    </rPh>
    <rPh sb="21" eb="23">
      <t>ハイフ</t>
    </rPh>
    <rPh sb="25" eb="26">
      <t>トウ</t>
    </rPh>
    <rPh sb="27" eb="29">
      <t>ジュウブン</t>
    </rPh>
    <rPh sb="30" eb="32">
      <t>カツヨウ</t>
    </rPh>
    <phoneticPr fontId="6"/>
  </si>
  <si>
    <t>有</t>
  </si>
  <si>
    <t>　本事業は、先行してSDGsに取り組んでいる自治体を選定するとともに、モデル事業による先行事例の創出、普及展開を通して地方公共団体によるSDGsの達成に向けた取組を推進することで、地方創生の深化を図るためのものである。
　モデル事業選定都市については補助金を交付し、その取組の更なる推進につなげており、成果を上げていると考えられる。また、より一層の地方創生の深化のため、広範なステークホルダー間とのパートナーシップを深める官民連携の場である「地方創生SDGs官民連携プラットフォーム」に係るマッチングや分科会の取組等の支援、「地方創生ＳＤＧｓ金融」を推進した。加えて、普及展開においても、国際フォーラムの開催やウェブサイトの運営等、多様な方法を検討・実施している。</t>
    <rPh sb="98" eb="99">
      <t>ハカ</t>
    </rPh>
    <rPh sb="114" eb="116">
      <t>ジギョウ</t>
    </rPh>
    <rPh sb="116" eb="118">
      <t>センテイ</t>
    </rPh>
    <rPh sb="118" eb="120">
      <t>トシ</t>
    </rPh>
    <rPh sb="125" eb="128">
      <t>ホジョキン</t>
    </rPh>
    <rPh sb="129" eb="131">
      <t>コウフ</t>
    </rPh>
    <rPh sb="135" eb="137">
      <t>トリクミ</t>
    </rPh>
    <rPh sb="138" eb="139">
      <t>サラ</t>
    </rPh>
    <rPh sb="141" eb="143">
      <t>スイシン</t>
    </rPh>
    <rPh sb="160" eb="161">
      <t>カンガ</t>
    </rPh>
    <rPh sb="179" eb="181">
      <t>シンカ</t>
    </rPh>
    <rPh sb="243" eb="244">
      <t>カカ</t>
    </rPh>
    <rPh sb="259" eb="261">
      <t>シエン</t>
    </rPh>
    <rPh sb="263" eb="265">
      <t>チホウ</t>
    </rPh>
    <rPh sb="265" eb="267">
      <t>ソウセイ</t>
    </rPh>
    <rPh sb="271" eb="273">
      <t>キンユウ</t>
    </rPh>
    <rPh sb="275" eb="277">
      <t>スイシン</t>
    </rPh>
    <rPh sb="280" eb="281">
      <t>クワ</t>
    </rPh>
    <rPh sb="284" eb="286">
      <t>フキュウ</t>
    </rPh>
    <rPh sb="286" eb="288">
      <t>テンカイ</t>
    </rPh>
    <rPh sb="294" eb="296">
      <t>コクサイ</t>
    </rPh>
    <rPh sb="302" eb="304">
      <t>カイサイ</t>
    </rPh>
    <rPh sb="312" eb="314">
      <t>ウンエイ</t>
    </rPh>
    <rPh sb="314" eb="315">
      <t>トウ</t>
    </rPh>
    <rPh sb="316" eb="318">
      <t>タヨウ</t>
    </rPh>
    <rPh sb="319" eb="321">
      <t>ホウホウ</t>
    </rPh>
    <rPh sb="322" eb="324">
      <t>ケントウ</t>
    </rPh>
    <rPh sb="325" eb="327">
      <t>ジッシ</t>
    </rPh>
    <phoneticPr fontId="6"/>
  </si>
  <si>
    <t>本事業については入札における仕様等の見直しを行うとともに、更なる効率的な事業運営を実施することで、コスト縮減に向けた努力を行っていく。また、各成果目標の最終目標値を達成するためより効果の高い事業運営に努め、地方創生の深化を図るため、引き続き地方創生SDGｓに係る取組を一層推進していく。</t>
    <rPh sb="0" eb="1">
      <t>ホン</t>
    </rPh>
    <rPh sb="1" eb="3">
      <t>ジギョウ</t>
    </rPh>
    <rPh sb="8" eb="10">
      <t>ニュウサツ</t>
    </rPh>
    <rPh sb="14" eb="16">
      <t>シヨウ</t>
    </rPh>
    <rPh sb="16" eb="17">
      <t>トウ</t>
    </rPh>
    <rPh sb="18" eb="20">
      <t>ミナオ</t>
    </rPh>
    <rPh sb="22" eb="23">
      <t>オコナ</t>
    </rPh>
    <rPh sb="29" eb="30">
      <t>サラ</t>
    </rPh>
    <rPh sb="32" eb="35">
      <t>コウリツテキ</t>
    </rPh>
    <rPh sb="36" eb="38">
      <t>ジギョウ</t>
    </rPh>
    <rPh sb="38" eb="40">
      <t>ウンエイ</t>
    </rPh>
    <rPh sb="41" eb="43">
      <t>ジッシ</t>
    </rPh>
    <rPh sb="52" eb="54">
      <t>シュクゲン</t>
    </rPh>
    <rPh sb="55" eb="56">
      <t>ム</t>
    </rPh>
    <rPh sb="58" eb="60">
      <t>ドリョク</t>
    </rPh>
    <rPh sb="61" eb="62">
      <t>オコナ</t>
    </rPh>
    <rPh sb="70" eb="71">
      <t>カク</t>
    </rPh>
    <rPh sb="71" eb="73">
      <t>セイカ</t>
    </rPh>
    <rPh sb="73" eb="75">
      <t>モクヒョウ</t>
    </rPh>
    <rPh sb="76" eb="78">
      <t>サイシュウ</t>
    </rPh>
    <rPh sb="78" eb="80">
      <t>モクヒョウ</t>
    </rPh>
    <rPh sb="80" eb="81">
      <t>アタイ</t>
    </rPh>
    <rPh sb="82" eb="84">
      <t>タッセイ</t>
    </rPh>
    <rPh sb="90" eb="92">
      <t>コウカ</t>
    </rPh>
    <rPh sb="93" eb="94">
      <t>タカ</t>
    </rPh>
    <rPh sb="95" eb="97">
      <t>ジギョウ</t>
    </rPh>
    <rPh sb="97" eb="99">
      <t>ウンエイ</t>
    </rPh>
    <rPh sb="100" eb="101">
      <t>ツト</t>
    </rPh>
    <rPh sb="103" eb="105">
      <t>チホウ</t>
    </rPh>
    <rPh sb="105" eb="107">
      <t>ソウセイ</t>
    </rPh>
    <rPh sb="108" eb="110">
      <t>シンカ</t>
    </rPh>
    <rPh sb="111" eb="112">
      <t>ハカ</t>
    </rPh>
    <rPh sb="120" eb="122">
      <t>チホウ</t>
    </rPh>
    <rPh sb="122" eb="124">
      <t>ソウセイ</t>
    </rPh>
    <rPh sb="129" eb="130">
      <t>カカ</t>
    </rPh>
    <rPh sb="131" eb="133">
      <t>トリクミ</t>
    </rPh>
    <rPh sb="134" eb="136">
      <t>イッソウ</t>
    </rPh>
    <rPh sb="136" eb="138">
      <t>スイシン</t>
    </rPh>
    <phoneticPr fontId="6"/>
  </si>
  <si>
    <t>２ページ</t>
    <phoneticPr fontId="6"/>
  </si>
  <si>
    <t>https://www8.cao.go.jp/hyouka/r2hyouka/r2jigo/r2jigo-3.pdf</t>
    <phoneticPr fontId="6"/>
  </si>
  <si>
    <t>補助金</t>
    <rPh sb="0" eb="3">
      <t>ホジョキン</t>
    </rPh>
    <phoneticPr fontId="6"/>
  </si>
  <si>
    <t>自治体SDGsモデル事業</t>
    <rPh sb="0" eb="3">
      <t>ジチタイ</t>
    </rPh>
    <rPh sb="10" eb="12">
      <t>ジギョウ</t>
    </rPh>
    <phoneticPr fontId="6"/>
  </si>
  <si>
    <t>委託費</t>
    <rPh sb="0" eb="2">
      <t>イタク</t>
    </rPh>
    <rPh sb="2" eb="3">
      <t>ヒ</t>
    </rPh>
    <phoneticPr fontId="6"/>
  </si>
  <si>
    <t>東京都墨田区</t>
    <rPh sb="0" eb="3">
      <t>トウキョウト</t>
    </rPh>
    <rPh sb="3" eb="6">
      <t>スミダク</t>
    </rPh>
    <phoneticPr fontId="6"/>
  </si>
  <si>
    <t>岐阜県美濃加茂市</t>
    <rPh sb="0" eb="3">
      <t>ギフケン</t>
    </rPh>
    <rPh sb="3" eb="8">
      <t>ミノカモシ</t>
    </rPh>
    <phoneticPr fontId="6"/>
  </si>
  <si>
    <t>沖縄県</t>
    <rPh sb="0" eb="3">
      <t>オキナワケン</t>
    </rPh>
    <phoneticPr fontId="6"/>
  </si>
  <si>
    <t>新潟県妙高市</t>
    <rPh sb="0" eb="3">
      <t>ニイガタケン</t>
    </rPh>
    <rPh sb="3" eb="6">
      <t>ミョウコウシ</t>
    </rPh>
    <phoneticPr fontId="6"/>
  </si>
  <si>
    <t>愛媛県西条市</t>
    <rPh sb="0" eb="3">
      <t>エヒメケン</t>
    </rPh>
    <rPh sb="3" eb="6">
      <t>サイジョウシ</t>
    </rPh>
    <phoneticPr fontId="6"/>
  </si>
  <si>
    <t>京都府京都市</t>
    <rPh sb="0" eb="3">
      <t>キョウトフ</t>
    </rPh>
    <rPh sb="3" eb="6">
      <t>キョウトシ</t>
    </rPh>
    <phoneticPr fontId="6"/>
  </si>
  <si>
    <t>千葉県市原市</t>
    <rPh sb="0" eb="3">
      <t>チバケン</t>
    </rPh>
    <rPh sb="3" eb="6">
      <t>イチハラシ</t>
    </rPh>
    <phoneticPr fontId="6"/>
  </si>
  <si>
    <t>熊本県山都町</t>
    <rPh sb="0" eb="3">
      <t>クマモトケン</t>
    </rPh>
    <rPh sb="3" eb="6">
      <t>ヤマトチョウ</t>
    </rPh>
    <phoneticPr fontId="6"/>
  </si>
  <si>
    <t>北海道上士幌町</t>
    <rPh sb="0" eb="3">
      <t>ホッカイドウ</t>
    </rPh>
    <rPh sb="3" eb="7">
      <t>カミシホロチョウ</t>
    </rPh>
    <phoneticPr fontId="6"/>
  </si>
  <si>
    <t>岐阜県岐阜市</t>
    <rPh sb="0" eb="3">
      <t>ギフケン</t>
    </rPh>
    <rPh sb="3" eb="6">
      <t>ギフシ</t>
    </rPh>
    <phoneticPr fontId="6"/>
  </si>
  <si>
    <t>-</t>
    <phoneticPr fontId="6"/>
  </si>
  <si>
    <t>補助金等交付</t>
  </si>
  <si>
    <t>地方創生SDGs官民連携プラットフォームマッチング支援活性化に係るシステム構築事業</t>
    <rPh sb="0" eb="2">
      <t>チホウ</t>
    </rPh>
    <rPh sb="2" eb="4">
      <t>ソウセイ</t>
    </rPh>
    <rPh sb="8" eb="10">
      <t>カンミン</t>
    </rPh>
    <rPh sb="10" eb="12">
      <t>レンケイ</t>
    </rPh>
    <rPh sb="25" eb="27">
      <t>シエン</t>
    </rPh>
    <rPh sb="27" eb="30">
      <t>カッセイカ</t>
    </rPh>
    <rPh sb="31" eb="32">
      <t>カカワ</t>
    </rPh>
    <rPh sb="37" eb="39">
      <t>コウチク</t>
    </rPh>
    <rPh sb="39" eb="41">
      <t>ジギョウ</t>
    </rPh>
    <phoneticPr fontId="6"/>
  </si>
  <si>
    <t>令和３年度地方創生SDGs推進等に係る調査・分析等業務</t>
    <rPh sb="0" eb="2">
      <t>レイワ</t>
    </rPh>
    <rPh sb="3" eb="5">
      <t>ネンド</t>
    </rPh>
    <rPh sb="5" eb="7">
      <t>チホウ</t>
    </rPh>
    <rPh sb="7" eb="9">
      <t>ソウセイ</t>
    </rPh>
    <rPh sb="13" eb="15">
      <t>スイシン</t>
    </rPh>
    <rPh sb="15" eb="16">
      <t>トウ</t>
    </rPh>
    <rPh sb="17" eb="18">
      <t>カカワ</t>
    </rPh>
    <rPh sb="19" eb="21">
      <t>チョウサ</t>
    </rPh>
    <rPh sb="22" eb="24">
      <t>ブンセキ</t>
    </rPh>
    <rPh sb="24" eb="25">
      <t>トウ</t>
    </rPh>
    <rPh sb="25" eb="27">
      <t>ギョウム</t>
    </rPh>
    <phoneticPr fontId="6"/>
  </si>
  <si>
    <t>令和３年度地方創生SDGs官民連携プラットフォームに係る調査・分析等業務</t>
    <rPh sb="0" eb="2">
      <t>レイワ</t>
    </rPh>
    <rPh sb="3" eb="5">
      <t>ネンド</t>
    </rPh>
    <rPh sb="5" eb="7">
      <t>チホウ</t>
    </rPh>
    <rPh sb="7" eb="9">
      <t>ソウセイ</t>
    </rPh>
    <rPh sb="13" eb="15">
      <t>カンミン</t>
    </rPh>
    <rPh sb="15" eb="17">
      <t>レンケイ</t>
    </rPh>
    <rPh sb="26" eb="27">
      <t>カカワ</t>
    </rPh>
    <rPh sb="28" eb="30">
      <t>チョウサ</t>
    </rPh>
    <rPh sb="31" eb="33">
      <t>ブンセキ</t>
    </rPh>
    <rPh sb="33" eb="34">
      <t>トウ</t>
    </rPh>
    <rPh sb="34" eb="36">
      <t>ギョウム</t>
    </rPh>
    <phoneticPr fontId="6"/>
  </si>
  <si>
    <t>令和３年度地方創生SDGs金融の自律的好循環形成に向けた調査・研究業務</t>
    <rPh sb="0" eb="2">
      <t>レイワ</t>
    </rPh>
    <rPh sb="3" eb="5">
      <t>ネンド</t>
    </rPh>
    <rPh sb="5" eb="7">
      <t>チホウ</t>
    </rPh>
    <rPh sb="7" eb="9">
      <t>ソウセイ</t>
    </rPh>
    <rPh sb="13" eb="15">
      <t>キンユウ</t>
    </rPh>
    <rPh sb="16" eb="19">
      <t>ジリツテキ</t>
    </rPh>
    <rPh sb="19" eb="22">
      <t>コウジュンカン</t>
    </rPh>
    <rPh sb="22" eb="24">
      <t>ケイセイ</t>
    </rPh>
    <rPh sb="25" eb="26">
      <t>ム</t>
    </rPh>
    <rPh sb="28" eb="30">
      <t>チョウサ</t>
    </rPh>
    <rPh sb="31" eb="33">
      <t>ケンキュウ</t>
    </rPh>
    <rPh sb="33" eb="35">
      <t>ギョウム</t>
    </rPh>
    <phoneticPr fontId="6"/>
  </si>
  <si>
    <t>令和３年度地方創生SDGs国際フォーラム開催・運営等業務</t>
    <rPh sb="0" eb="2">
      <t>レイワ</t>
    </rPh>
    <rPh sb="3" eb="5">
      <t>ネンド</t>
    </rPh>
    <rPh sb="5" eb="7">
      <t>チホウ</t>
    </rPh>
    <rPh sb="7" eb="9">
      <t>ソウセイ</t>
    </rPh>
    <rPh sb="13" eb="15">
      <t>コクサイ</t>
    </rPh>
    <rPh sb="20" eb="22">
      <t>カイサイ</t>
    </rPh>
    <rPh sb="23" eb="25">
      <t>ウンエイ</t>
    </rPh>
    <rPh sb="25" eb="26">
      <t>トウ</t>
    </rPh>
    <rPh sb="26" eb="28">
      <t>ギョウム</t>
    </rPh>
    <phoneticPr fontId="6"/>
  </si>
  <si>
    <t>令和３年度　地方創生SDGｓに関する上場企業及び中小企業並びに海外都市調査業務</t>
    <rPh sb="0" eb="2">
      <t>レイワ</t>
    </rPh>
    <rPh sb="3" eb="5">
      <t>ネンド</t>
    </rPh>
    <rPh sb="6" eb="8">
      <t>チホウ</t>
    </rPh>
    <rPh sb="8" eb="10">
      <t>ソウセイ</t>
    </rPh>
    <rPh sb="15" eb="16">
      <t>カン</t>
    </rPh>
    <rPh sb="18" eb="20">
      <t>ジョウジョウ</t>
    </rPh>
    <rPh sb="20" eb="22">
      <t>キギョウ</t>
    </rPh>
    <rPh sb="22" eb="23">
      <t>オヨ</t>
    </rPh>
    <rPh sb="24" eb="26">
      <t>チュウショウ</t>
    </rPh>
    <rPh sb="26" eb="28">
      <t>キギョウ</t>
    </rPh>
    <rPh sb="28" eb="29">
      <t>ナラ</t>
    </rPh>
    <rPh sb="31" eb="33">
      <t>カイガイ</t>
    </rPh>
    <rPh sb="33" eb="35">
      <t>トシ</t>
    </rPh>
    <rPh sb="35" eb="37">
      <t>チョウサ</t>
    </rPh>
    <rPh sb="37" eb="39">
      <t>ギョウム</t>
    </rPh>
    <phoneticPr fontId="6"/>
  </si>
  <si>
    <t>令和３年度地方創生SDGs官民連携プラットフォーム等ウェブサイト運用・保守業務（令和３年４月～５月）</t>
    <rPh sb="0" eb="2">
      <t>レイワ</t>
    </rPh>
    <rPh sb="3" eb="5">
      <t>ネンド</t>
    </rPh>
    <rPh sb="5" eb="7">
      <t>チホウ</t>
    </rPh>
    <rPh sb="7" eb="9">
      <t>ソウセイ</t>
    </rPh>
    <rPh sb="13" eb="15">
      <t>カンミン</t>
    </rPh>
    <rPh sb="15" eb="17">
      <t>レンケイ</t>
    </rPh>
    <rPh sb="25" eb="26">
      <t>トウ</t>
    </rPh>
    <rPh sb="32" eb="34">
      <t>ウンヨウ</t>
    </rPh>
    <rPh sb="35" eb="37">
      <t>ホシュ</t>
    </rPh>
    <rPh sb="37" eb="39">
      <t>ギョウム</t>
    </rPh>
    <rPh sb="40" eb="42">
      <t>レイワ</t>
    </rPh>
    <rPh sb="43" eb="44">
      <t>ネン</t>
    </rPh>
    <rPh sb="45" eb="46">
      <t>ツキ</t>
    </rPh>
    <rPh sb="48" eb="49">
      <t>ツキ</t>
    </rPh>
    <phoneticPr fontId="6"/>
  </si>
  <si>
    <t>令和３年度地方創生SDGs官民連携プラットフォームウェブデータベース運用・保守業務</t>
    <rPh sb="0" eb="2">
      <t>レイワ</t>
    </rPh>
    <rPh sb="3" eb="5">
      <t>ネンド</t>
    </rPh>
    <rPh sb="5" eb="7">
      <t>チホウ</t>
    </rPh>
    <rPh sb="7" eb="9">
      <t>ソウセイ</t>
    </rPh>
    <rPh sb="13" eb="15">
      <t>カンミン</t>
    </rPh>
    <rPh sb="15" eb="17">
      <t>レンケイ</t>
    </rPh>
    <rPh sb="34" eb="36">
      <t>ウンヨウ</t>
    </rPh>
    <rPh sb="37" eb="39">
      <t>ホシュ</t>
    </rPh>
    <rPh sb="39" eb="41">
      <t>ギョウム</t>
    </rPh>
    <phoneticPr fontId="6"/>
  </si>
  <si>
    <t>アビームコンサルティング株式会社</t>
    <rPh sb="12" eb="14">
      <t>カブシキ</t>
    </rPh>
    <rPh sb="14" eb="16">
      <t>カイシャ</t>
    </rPh>
    <phoneticPr fontId="6"/>
  </si>
  <si>
    <t>凸版印刷株式会社</t>
    <rPh sb="0" eb="2">
      <t>トッパン</t>
    </rPh>
    <rPh sb="2" eb="4">
      <t>インサツ</t>
    </rPh>
    <rPh sb="4" eb="6">
      <t>カブシキ</t>
    </rPh>
    <rPh sb="6" eb="8">
      <t>カイシャ</t>
    </rPh>
    <phoneticPr fontId="6"/>
  </si>
  <si>
    <t>株式会社博報堂</t>
    <rPh sb="0" eb="2">
      <t>カブシキ</t>
    </rPh>
    <rPh sb="2" eb="4">
      <t>カイシャ</t>
    </rPh>
    <rPh sb="4" eb="7">
      <t>ハクホウドウ</t>
    </rPh>
    <phoneticPr fontId="6"/>
  </si>
  <si>
    <t>近畿日本ツーリスト株式会社</t>
    <rPh sb="0" eb="2">
      <t>キンキ</t>
    </rPh>
    <rPh sb="2" eb="4">
      <t>ニホン</t>
    </rPh>
    <rPh sb="9" eb="11">
      <t>カブシキ</t>
    </rPh>
    <rPh sb="11" eb="13">
      <t>カイシャ</t>
    </rPh>
    <phoneticPr fontId="6"/>
  </si>
  <si>
    <t>三菱UFJリサーチ＆コンサルティング株式会社</t>
    <rPh sb="0" eb="2">
      <t>ミツビシ</t>
    </rPh>
    <rPh sb="18" eb="20">
      <t>カブシキ</t>
    </rPh>
    <rPh sb="20" eb="22">
      <t>カイシャ</t>
    </rPh>
    <phoneticPr fontId="6"/>
  </si>
  <si>
    <t>株式会社ソニア</t>
    <rPh sb="0" eb="2">
      <t>カブシキ</t>
    </rPh>
    <rPh sb="2" eb="4">
      <t>カイシャ</t>
    </rPh>
    <phoneticPr fontId="6"/>
  </si>
  <si>
    <t>一般競争契約のうち総合評価方式を採用することにより価格及び技術面の競争性が確保され、適正な手続きをとっており、支出先の選定は妥当である。しかし、会計法第二十九条の三第四項「契約の性質又は目的が競争を許さない場合」により、随意契約となった事例が１件あった。</t>
    <rPh sb="0" eb="2">
      <t>イッパン</t>
    </rPh>
    <rPh sb="2" eb="4">
      <t>キョウソウ</t>
    </rPh>
    <rPh sb="4" eb="6">
      <t>ケイヤク</t>
    </rPh>
    <rPh sb="16" eb="18">
      <t>サイヨウ</t>
    </rPh>
    <rPh sb="25" eb="27">
      <t>カカク</t>
    </rPh>
    <rPh sb="27" eb="28">
      <t>オヨ</t>
    </rPh>
    <rPh sb="29" eb="31">
      <t>ギジュツ</t>
    </rPh>
    <rPh sb="31" eb="32">
      <t>メン</t>
    </rPh>
    <rPh sb="33" eb="36">
      <t>キョウソウセイ</t>
    </rPh>
    <rPh sb="37" eb="39">
      <t>カクホ</t>
    </rPh>
    <rPh sb="42" eb="44">
      <t>テキセイ</t>
    </rPh>
    <rPh sb="45" eb="47">
      <t>テツヅ</t>
    </rPh>
    <rPh sb="55" eb="57">
      <t>シシュツ</t>
    </rPh>
    <rPh sb="57" eb="58">
      <t>サキ</t>
    </rPh>
    <rPh sb="59" eb="61">
      <t>センテイ</t>
    </rPh>
    <rPh sb="62" eb="64">
      <t>ダトウ</t>
    </rPh>
    <rPh sb="110" eb="112">
      <t>ズイイ</t>
    </rPh>
    <rPh sb="112" eb="114">
      <t>ケイヤク</t>
    </rPh>
    <rPh sb="118" eb="120">
      <t>ジレイ</t>
    </rPh>
    <rPh sb="122" eb="123">
      <t>ケン</t>
    </rPh>
    <phoneticPr fontId="6"/>
  </si>
  <si>
    <t>令和３年度地方創生SDGs官民連携プラットフォーム等ウェブサイト運用・保守業務（令和３年６月～３月）</t>
    <rPh sb="0" eb="2">
      <t>レイワ</t>
    </rPh>
    <rPh sb="3" eb="5">
      <t>ネンド</t>
    </rPh>
    <rPh sb="5" eb="7">
      <t>チホウ</t>
    </rPh>
    <rPh sb="7" eb="9">
      <t>ソウセイ</t>
    </rPh>
    <rPh sb="13" eb="15">
      <t>カンミン</t>
    </rPh>
    <rPh sb="15" eb="17">
      <t>レンケイ</t>
    </rPh>
    <rPh sb="25" eb="26">
      <t>トウ</t>
    </rPh>
    <rPh sb="32" eb="34">
      <t>ウンヨウ</t>
    </rPh>
    <rPh sb="35" eb="37">
      <t>ホシュ</t>
    </rPh>
    <rPh sb="37" eb="39">
      <t>ギョウム</t>
    </rPh>
    <rPh sb="40" eb="42">
      <t>レイワ</t>
    </rPh>
    <rPh sb="43" eb="44">
      <t>ネン</t>
    </rPh>
    <rPh sb="45" eb="46">
      <t>ツキ</t>
    </rPh>
    <rPh sb="48" eb="49">
      <t>ツキ</t>
    </rPh>
    <phoneticPr fontId="6"/>
  </si>
  <si>
    <t>株式会社日本総合研究所</t>
    <rPh sb="6" eb="8">
      <t>ソウゴウ</t>
    </rPh>
    <rPh sb="8" eb="11">
      <t>ケンキュウジョ</t>
    </rPh>
    <phoneticPr fontId="6"/>
  </si>
  <si>
    <t>「SDGs実施指針改定版」
「まち・ひと・しごと創生基本方針2021」
「第２期『まち・ひと・しごと創生総合戦略』（2020改訂版）」
「SDGsアクションプラン2022」</t>
    <phoneticPr fontId="6"/>
  </si>
  <si>
    <t>庁費</t>
    <rPh sb="0" eb="1">
      <t>チョウ</t>
    </rPh>
    <rPh sb="1" eb="2">
      <t>ヒ</t>
    </rPh>
    <phoneticPr fontId="6"/>
  </si>
  <si>
    <t>５．地方創生の推進</t>
    <rPh sb="2" eb="4">
      <t>チホウ</t>
    </rPh>
    <rPh sb="4" eb="6">
      <t>ソウセイ</t>
    </rPh>
    <rPh sb="7" eb="9">
      <t>スイシン</t>
    </rPh>
    <phoneticPr fontId="6"/>
  </si>
  <si>
    <t>５．地方創生に関する施策の推進</t>
    <rPh sb="2" eb="4">
      <t>チホウ</t>
    </rPh>
    <rPh sb="4" eb="6">
      <t>ソウセイ</t>
    </rPh>
    <rPh sb="7" eb="8">
      <t>カン</t>
    </rPh>
    <rPh sb="10" eb="11">
      <t>セ</t>
    </rPh>
    <rPh sb="11" eb="12">
      <t>サク</t>
    </rPh>
    <rPh sb="13" eb="15">
      <t>スイシン</t>
    </rPh>
    <phoneticPr fontId="6"/>
  </si>
  <si>
    <t>A.東京都墨田区</t>
    <rPh sb="2" eb="5">
      <t>トウキョウト</t>
    </rPh>
    <rPh sb="5" eb="8">
      <t>スミダク</t>
    </rPh>
    <phoneticPr fontId="6"/>
  </si>
  <si>
    <t>B.凸版印刷株式会社</t>
    <rPh sb="2" eb="4">
      <t>トッパン</t>
    </rPh>
    <rPh sb="4" eb="6">
      <t>インサツ</t>
    </rPh>
    <rPh sb="6" eb="8">
      <t>カブシキ</t>
    </rPh>
    <rPh sb="8" eb="10">
      <t>カイシャ</t>
    </rPh>
    <phoneticPr fontId="6"/>
  </si>
  <si>
    <t>-</t>
    <phoneticPr fontId="6"/>
  </si>
  <si>
    <t>予定価格が類推される恐れがあるため、落札率は記載していない。</t>
    <phoneticPr fontId="6"/>
  </si>
  <si>
    <t>自治体への地方創生SDGsの普及を図るためSDGsの達成に向けて先導的な取組を行っているSDGs未来都市を選定</t>
    <rPh sb="0" eb="3">
      <t>ジチタイ</t>
    </rPh>
    <rPh sb="5" eb="7">
      <t>チホウ</t>
    </rPh>
    <rPh sb="7" eb="9">
      <t>ソウセイ</t>
    </rPh>
    <rPh sb="14" eb="16">
      <t>フキュウ</t>
    </rPh>
    <rPh sb="17" eb="18">
      <t>ハカ</t>
    </rPh>
    <rPh sb="26" eb="28">
      <t>タッセイ</t>
    </rPh>
    <rPh sb="29" eb="30">
      <t>ム</t>
    </rPh>
    <rPh sb="32" eb="35">
      <t>センドウテキ</t>
    </rPh>
    <rPh sb="36" eb="38">
      <t>トリクミ</t>
    </rPh>
    <rPh sb="39" eb="40">
      <t>オコナ</t>
    </rPh>
    <rPh sb="48" eb="50">
      <t>ミライ</t>
    </rPh>
    <rPh sb="50" eb="52">
      <t>トシ</t>
    </rPh>
    <rPh sb="53" eb="55">
      <t>センテイ</t>
    </rPh>
    <phoneticPr fontId="6"/>
  </si>
  <si>
    <t>国内外の情報を共有して地方創生SDGsの普及促進を図るため国際フォーラムを開催</t>
    <rPh sb="0" eb="3">
      <t>コクナイガイ</t>
    </rPh>
    <rPh sb="4" eb="6">
      <t>ジョウホウ</t>
    </rPh>
    <rPh sb="7" eb="9">
      <t>キョウユウ</t>
    </rPh>
    <rPh sb="11" eb="13">
      <t>チホウ</t>
    </rPh>
    <rPh sb="13" eb="15">
      <t>ソウセイ</t>
    </rPh>
    <rPh sb="20" eb="22">
      <t>フキュウ</t>
    </rPh>
    <rPh sb="22" eb="24">
      <t>ソクシン</t>
    </rPh>
    <rPh sb="25" eb="26">
      <t>ハカ</t>
    </rPh>
    <rPh sb="29" eb="31">
      <t>コクサイ</t>
    </rPh>
    <rPh sb="37" eb="39">
      <t>カイサイ</t>
    </rPh>
    <phoneticPr fontId="6"/>
  </si>
  <si>
    <t>国際フォーラムの参加人数</t>
    <phoneticPr fontId="6"/>
  </si>
  <si>
    <t>「環境未来都市」構想及び「地方創生SDGs」のウェブサイト閲覧数</t>
    <phoneticPr fontId="6"/>
  </si>
  <si>
    <t>「環境未来都市」構想及び「地方創生SDGs」を普及展開するためウェブサイトを運営</t>
    <rPh sb="10" eb="11">
      <t>オヨ</t>
    </rPh>
    <rPh sb="38" eb="40">
      <t>ウンエイ</t>
    </rPh>
    <phoneticPr fontId="6"/>
  </si>
  <si>
    <t>411/31</t>
    <phoneticPr fontId="6"/>
  </si>
  <si>
    <t>394/31</t>
    <phoneticPr fontId="6"/>
  </si>
  <si>
    <t>C.株式会社ソニア</t>
    <rPh sb="2" eb="6">
      <t>カブシキガイシャ</t>
    </rPh>
    <phoneticPr fontId="6"/>
  </si>
  <si>
    <t>D.株式会社博報堂</t>
    <rPh sb="2" eb="6">
      <t>カブシキガイシャ</t>
    </rPh>
    <rPh sb="6" eb="9">
      <t>ハクホウドウ</t>
    </rPh>
    <phoneticPr fontId="6"/>
  </si>
  <si>
    <t>E.株式会社テオ</t>
    <rPh sb="2" eb="6">
      <t>カブシキガイシャ</t>
    </rPh>
    <phoneticPr fontId="6"/>
  </si>
  <si>
    <t>440/33</t>
    <phoneticPr fontId="6"/>
  </si>
  <si>
    <t>地方公共団体におけるＳＤＧｓ達成に向けた優れた取組を提案する30都市を「ＳＤＧｓ未来都市」として選定した上で、特に先導的な取組を「自治体SDGsモデル事業」として10件選定し、資金的に支援を行う（定額補助　15百万円/件、定率補助1/2　上限10百万円/件）。さらに、令和４年度より、単独では地方創生SDGsの取組が困難な小規模な自治体等への普及・促進のために「広域連携SDGsモデル事業」として４件程度選定し、資金的に支援を行う（複数の市区町村による連携事業：定率補助2/3　上限20百万円/件、都道府県及び複数の市区町村による連携事業：定率補助1/2　上限30百万円/件）。また、「地方創生ＳＤＧｓ官民連携プラットフォーム」や「地方創生ＳＤＧｓ金融」等の取組についても一層の強化・拡大を図る。
地方創生SDGs官民連携プラットフォーム等ウェブサイト及び（仮称）地方創生ＳＤＧｓ官民連携プラットフォームマッチング支援活性化に係るシステムの経費については、令和４年度概算要求からデジタル庁にて予算計上。</t>
    <rPh sb="134" eb="136">
      <t>レイワ</t>
    </rPh>
    <rPh sb="137" eb="139">
      <t>ネンド</t>
    </rPh>
    <rPh sb="142" eb="144">
      <t>タンドク</t>
    </rPh>
    <rPh sb="146" eb="148">
      <t>チホウ</t>
    </rPh>
    <rPh sb="148" eb="150">
      <t>ソウセイ</t>
    </rPh>
    <rPh sb="155" eb="157">
      <t>トリクミ</t>
    </rPh>
    <rPh sb="158" eb="160">
      <t>コンナン</t>
    </rPh>
    <rPh sb="161" eb="164">
      <t>ショウキボ</t>
    </rPh>
    <rPh sb="165" eb="168">
      <t>ジチタイ</t>
    </rPh>
    <rPh sb="168" eb="169">
      <t>トウ</t>
    </rPh>
    <rPh sb="171" eb="173">
      <t>フキュウ</t>
    </rPh>
    <rPh sb="174" eb="176">
      <t>ソクシン</t>
    </rPh>
    <rPh sb="181" eb="183">
      <t>コウイキ</t>
    </rPh>
    <rPh sb="183" eb="185">
      <t>レンケイ</t>
    </rPh>
    <rPh sb="192" eb="194">
      <t>ジギョウ</t>
    </rPh>
    <rPh sb="199" eb="200">
      <t>ケン</t>
    </rPh>
    <rPh sb="200" eb="202">
      <t>テイド</t>
    </rPh>
    <rPh sb="202" eb="204">
      <t>センテイ</t>
    </rPh>
    <rPh sb="206" eb="209">
      <t>シキンテキ</t>
    </rPh>
    <rPh sb="210" eb="212">
      <t>シエン</t>
    </rPh>
    <rPh sb="213" eb="214">
      <t>オコナ</t>
    </rPh>
    <rPh sb="216" eb="218">
      <t>フクスウ</t>
    </rPh>
    <rPh sb="219" eb="221">
      <t>シク</t>
    </rPh>
    <rPh sb="221" eb="223">
      <t>チョウソン</t>
    </rPh>
    <rPh sb="226" eb="228">
      <t>レンケイ</t>
    </rPh>
    <rPh sb="228" eb="230">
      <t>ジギョウ</t>
    </rPh>
    <rPh sb="249" eb="253">
      <t>トドウフケン</t>
    </rPh>
    <rPh sb="253" eb="254">
      <t>オヨ</t>
    </rPh>
    <rPh sb="255" eb="257">
      <t>フクスウ</t>
    </rPh>
    <rPh sb="258" eb="260">
      <t>シク</t>
    </rPh>
    <rPh sb="260" eb="262">
      <t>チョウソン</t>
    </rPh>
    <rPh sb="265" eb="267">
      <t>レンケイ</t>
    </rPh>
    <rPh sb="267" eb="269">
      <t>ジギョウ</t>
    </rPh>
    <phoneticPr fontId="6"/>
  </si>
  <si>
    <t>令和３年度地方創生SDGs官民連携プラットフォームウェブデータベース運用・保守業務</t>
    <phoneticPr fontId="6"/>
  </si>
  <si>
    <t>令和３年度地方創生SDGs官民連携プラットフォーム等ウェブサイト運用・保守業務（令和３年６月～３月）</t>
    <phoneticPr fontId="6"/>
  </si>
  <si>
    <t>令和３年度地方創生SDGs官民連携プラットフォーム等ウェブサイト運用・保守業務（令和３年４月～５月）</t>
    <phoneticPr fontId="6"/>
  </si>
  <si>
    <t>予定価格が類推される恐れがあるため、落札率は記載していない。</t>
  </si>
  <si>
    <t>株式会社テオ</t>
  </si>
  <si>
    <t>-</t>
    <phoneticPr fontId="6"/>
  </si>
  <si>
    <t>-</t>
    <phoneticPr fontId="6"/>
  </si>
  <si>
    <t>・地方創生やSDGｓについては、カバーする範囲が広範であることもあり、本事業の取り組みの輪郭は国民にとって分かりにくい。レビューシートの読み手にとって分かりやすくなるよう、可能なかぎり丁寧に説明をしていただくようにお願いいたしたい。
・目指すべきなのは多くの自治体がSDGｓに取り組むことなのか、それとも地方創生を深化させていくことなのか。どちらが最終目的で、どちらが目的を達成するための手段なのか。曖昧に書きすぎではないか。
・定量的な成果目標の「都道府県及び市区町村におけるSDGｓの達成に向けた取組の割合を令和6年度までに60%」は分かりにくい。全自治体の60％がSDGsに関連した取り組みを行うことを目指すということか。そうであるとするならば、SDGｓ未来都市の対象数は過少ではないか。それとも、プラットフォームに参加する自治体数をカウントしようとしているのか。そうなのであれば、その旨を分かりやすく説明すべきではないか。</t>
    <phoneticPr fontId="6"/>
  </si>
  <si>
    <t>外部有識者の所見を踏まえ、本レビューシートにおける説明内容の更なるブラッシュアップを検討するとともに、事業の進捗状況を的確に把握しながら、有効性、効率性及び成果実績について、より一層の検証に努めるべき。</t>
    <rPh sb="0" eb="2">
      <t>ガイブ</t>
    </rPh>
    <rPh sb="2" eb="5">
      <t>ユウシキシャ</t>
    </rPh>
    <rPh sb="6" eb="8">
      <t>ショケン</t>
    </rPh>
    <rPh sb="9" eb="10">
      <t>フ</t>
    </rPh>
    <rPh sb="13" eb="14">
      <t>ホン</t>
    </rPh>
    <rPh sb="25" eb="27">
      <t>セツメイ</t>
    </rPh>
    <rPh sb="27" eb="29">
      <t>ナイヨウ</t>
    </rPh>
    <rPh sb="30" eb="31">
      <t>サラ</t>
    </rPh>
    <rPh sb="42" eb="44">
      <t>ケントウ</t>
    </rPh>
    <phoneticPr fontId="6"/>
  </si>
  <si>
    <t>経済・社会・環境の3側面を統合するSDGｓの理念に沿って、地域のデジタル化や脱炭素化等に向けた取組を通じた地域活性化を推進し、ポストコロナ時代を見据えた地域の社会変革を後押しするとともに、先行してSDGsに取り組んでいる自治体の先進事例を広く普及展開し、地方創生SDGｓに取り組む自治体を増やしていくことを通じ、持続可能なまちづくりを図ってゆく。</t>
    <rPh sb="0" eb="2">
      <t>ケイザイ</t>
    </rPh>
    <rPh sb="3" eb="5">
      <t>シャカイ</t>
    </rPh>
    <rPh sb="6" eb="8">
      <t>カンキョウ</t>
    </rPh>
    <rPh sb="10" eb="12">
      <t>ソクメン</t>
    </rPh>
    <rPh sb="13" eb="15">
      <t>トウゴウ</t>
    </rPh>
    <rPh sb="22" eb="24">
      <t>リネン</t>
    </rPh>
    <rPh sb="25" eb="26">
      <t>ソ</t>
    </rPh>
    <rPh sb="29" eb="31">
      <t>チイキ</t>
    </rPh>
    <rPh sb="36" eb="37">
      <t>カ</t>
    </rPh>
    <rPh sb="38" eb="39">
      <t>ダツ</t>
    </rPh>
    <rPh sb="39" eb="41">
      <t>タンソ</t>
    </rPh>
    <rPh sb="41" eb="42">
      <t>カ</t>
    </rPh>
    <rPh sb="42" eb="43">
      <t>トウ</t>
    </rPh>
    <rPh sb="44" eb="45">
      <t>ム</t>
    </rPh>
    <rPh sb="47" eb="49">
      <t>トリクミ</t>
    </rPh>
    <rPh sb="50" eb="51">
      <t>ツウ</t>
    </rPh>
    <rPh sb="53" eb="55">
      <t>チイキ</t>
    </rPh>
    <rPh sb="55" eb="58">
      <t>カッセイカ</t>
    </rPh>
    <rPh sb="59" eb="61">
      <t>スイシン</t>
    </rPh>
    <rPh sb="69" eb="71">
      <t>ジダイ</t>
    </rPh>
    <rPh sb="72" eb="74">
      <t>ミス</t>
    </rPh>
    <rPh sb="76" eb="78">
      <t>チイキ</t>
    </rPh>
    <rPh sb="79" eb="81">
      <t>シャカイ</t>
    </rPh>
    <rPh sb="81" eb="83">
      <t>ヘンカク</t>
    </rPh>
    <rPh sb="84" eb="86">
      <t>アトオ</t>
    </rPh>
    <rPh sb="127" eb="129">
      <t>チホウ</t>
    </rPh>
    <rPh sb="129" eb="131">
      <t>ソウセイ</t>
    </rPh>
    <rPh sb="136" eb="137">
      <t>ト</t>
    </rPh>
    <rPh sb="138" eb="139">
      <t>ク</t>
    </rPh>
    <rPh sb="140" eb="143">
      <t>ジチタイ</t>
    </rPh>
    <rPh sb="144" eb="145">
      <t>フ</t>
    </rPh>
    <rPh sb="153" eb="154">
      <t>ツウ</t>
    </rPh>
    <rPh sb="156" eb="158">
      <t>ジゾク</t>
    </rPh>
    <rPh sb="158" eb="160">
      <t>カノウ</t>
    </rPh>
    <rPh sb="167" eb="168">
      <t>ハカ</t>
    </rPh>
    <phoneticPr fontId="6"/>
  </si>
  <si>
    <t>全自治体（都道府県及び市区町村）のうち、SDGｓに取組む自治体の割合を令和6年度までに60%</t>
    <rPh sb="0" eb="1">
      <t>ゼン</t>
    </rPh>
    <rPh sb="1" eb="4">
      <t>ジチタイ</t>
    </rPh>
    <rPh sb="28" eb="31">
      <t>ジチタイ</t>
    </rPh>
    <phoneticPr fontId="6"/>
  </si>
  <si>
    <t>外部有識者の所見を踏まえ、「事業の目的」及び「定量的な成果目標」について、より丁寧な説明となるよう加筆修正し、説明内容の更なるブラッシュアップを行った。また、より効果の高い事業運営に努めつつ、各成果目標の最終目標値を達成するために必要な経費を概算要求に反映した。</t>
    <rPh sb="0" eb="2">
      <t>ガイブ</t>
    </rPh>
    <rPh sb="2" eb="5">
      <t>ユウシキシャ</t>
    </rPh>
    <rPh sb="6" eb="8">
      <t>ショケン</t>
    </rPh>
    <rPh sb="9" eb="10">
      <t>フ</t>
    </rPh>
    <rPh sb="14" eb="16">
      <t>ジギョウ</t>
    </rPh>
    <rPh sb="17" eb="19">
      <t>モクテキ</t>
    </rPh>
    <rPh sb="20" eb="21">
      <t>オヨ</t>
    </rPh>
    <rPh sb="23" eb="26">
      <t>テイリョウテキ</t>
    </rPh>
    <rPh sb="27" eb="29">
      <t>セイカ</t>
    </rPh>
    <rPh sb="29" eb="31">
      <t>モクヒョウ</t>
    </rPh>
    <rPh sb="39" eb="41">
      <t>テイネイ</t>
    </rPh>
    <rPh sb="42" eb="44">
      <t>セツメイ</t>
    </rPh>
    <rPh sb="49" eb="51">
      <t>カヒツ</t>
    </rPh>
    <rPh sb="51" eb="53">
      <t>シュウセイ</t>
    </rPh>
    <rPh sb="55" eb="57">
      <t>セツメイ</t>
    </rPh>
    <rPh sb="57" eb="59">
      <t>ナイヨウ</t>
    </rPh>
    <rPh sb="60" eb="61">
      <t>サラ</t>
    </rPh>
    <rPh sb="72" eb="73">
      <t>オコナ</t>
    </rPh>
    <rPh sb="115" eb="117">
      <t>ヒツヨウ</t>
    </rPh>
    <rPh sb="118" eb="120">
      <t>ケイヒ</t>
    </rPh>
    <rPh sb="121" eb="123">
      <t>ガイサン</t>
    </rPh>
    <rPh sb="123" eb="125">
      <t>ヨウキュウ</t>
    </rPh>
    <rPh sb="126" eb="128">
      <t>ハンエイ</t>
    </rPh>
    <phoneticPr fontId="6"/>
  </si>
  <si>
    <t>参事官　谷　浩</t>
    <rPh sb="4" eb="5">
      <t>タニ</t>
    </rPh>
    <rPh sb="6" eb="7">
      <t>ヒロシ</t>
    </rPh>
    <phoneticPr fontId="6"/>
  </si>
  <si>
    <t xml:space="preserve"> 「地方創生ＳＤＧｓ官民連携プラットフォーム」の官民連携プロジェクトの実現に向けた伴走支援、「地方創生ＳＤＧｓ金融」のさらなる推進等による委託費増。
 また、「広域連携SDGｓモデル事業」選定による補助金を当初予算化するための増。
重要政策推進枠：418</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</si>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</sst>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9">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14" fillId="6" borderId="44"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1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6" borderId="11" xfId="0" applyFill="1" applyBorder="1" applyAlignment="1">
      <alignment horizontal="center" vertical="center" wrapText="1"/>
    </xf>
    <xf numFmtId="0" fontId="4" fillId="2" borderId="11" xfId="0" applyFont="1" applyFill="1" applyBorder="1" applyAlignment="1">
      <alignment vertical="center" wrapText="1"/>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4"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4" fillId="5" borderId="11" xfId="0" applyNumberFormat="1" applyFont="1" applyFill="1" applyBorder="1" applyAlignment="1" applyProtection="1">
      <alignment horizontal="righ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20" fillId="0" borderId="84"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5"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62" xfId="0" applyFont="1" applyBorder="1" applyAlignment="1">
      <alignment horizontal="center" vertical="center"/>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49" fontId="21" fillId="0" borderId="26" xfId="0" applyNumberFormat="1" applyFont="1" applyFill="1" applyBorder="1" applyAlignment="1" applyProtection="1">
      <alignment horizontal="center" vertical="center" wrapTex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96" xfId="0" applyFont="1" applyBorder="1" applyAlignment="1" applyProtection="1">
      <alignment horizontal="left"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4"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4"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0" xfId="0" applyFont="1" applyFill="1" applyBorder="1" applyAlignment="1">
      <alignment vertical="center" wrapText="1"/>
    </xf>
    <xf numFmtId="0" fontId="0" fillId="5" borderId="103" xfId="0" applyFont="1" applyFill="1" applyBorder="1" applyAlignment="1">
      <alignment vertical="center" wrapText="1"/>
    </xf>
    <xf numFmtId="0" fontId="0" fillId="5" borderId="122" xfId="0" applyFont="1" applyFill="1" applyBorder="1" applyAlignment="1">
      <alignment vertical="center"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4" fillId="2" borderId="41"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6" fillId="6" borderId="40" xfId="0" applyFont="1" applyFill="1" applyBorder="1" applyAlignment="1">
      <alignment horizontal="center" vertical="center" textRotation="255" wrapText="1"/>
    </xf>
    <xf numFmtId="0" fontId="16" fillId="6" borderId="42" xfId="0" applyFont="1" applyFill="1" applyBorder="1" applyAlignment="1">
      <alignment horizontal="center" vertical="center" textRotation="255" wrapText="1"/>
    </xf>
    <xf numFmtId="0" fontId="16" fillId="6" borderId="63" xfId="0" applyFont="1" applyFill="1" applyBorder="1" applyAlignment="1">
      <alignment horizontal="center" vertical="center" textRotation="255" wrapText="1"/>
    </xf>
    <xf numFmtId="0" fontId="16" fillId="6" borderId="89" xfId="0" applyFont="1" applyFill="1" applyBorder="1" applyAlignment="1">
      <alignment horizontal="center" vertical="center" textRotation="255" wrapText="1"/>
    </xf>
    <xf numFmtId="0" fontId="14" fillId="6" borderId="40" xfId="0" applyFont="1" applyFill="1" applyBorder="1" applyAlignment="1">
      <alignment horizontal="center" vertical="center" wrapText="1"/>
    </xf>
    <xf numFmtId="0" fontId="14" fillId="6" borderId="63"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16" fillId="6" borderId="81" xfId="0" applyFont="1" applyFill="1" applyBorder="1" applyAlignment="1">
      <alignment horizontal="center" vertical="center" textRotation="255" wrapText="1"/>
    </xf>
    <xf numFmtId="0" fontId="16" fillId="6" borderId="127"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28" xfId="0" applyFont="1" applyFill="1" applyBorder="1" applyAlignment="1">
      <alignment horizontal="center" vertical="center" textRotation="255" wrapText="1"/>
    </xf>
    <xf numFmtId="0" fontId="14" fillId="6" borderId="86" xfId="0" applyFont="1" applyFill="1" applyBorder="1" applyAlignment="1">
      <alignment horizontal="center" vertical="center" wrapText="1"/>
    </xf>
    <xf numFmtId="0" fontId="14" fillId="6" borderId="129"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14" fillId="6" borderId="114" xfId="0" applyFont="1" applyFill="1" applyBorder="1" applyAlignment="1">
      <alignment horizontal="center" vertical="center" wrapText="1"/>
    </xf>
    <xf numFmtId="0" fontId="14" fillId="6" borderId="118" xfId="0" applyFont="1" applyFill="1" applyBorder="1" applyAlignment="1">
      <alignment horizontal="center" vertical="center"/>
    </xf>
    <xf numFmtId="0" fontId="14" fillId="6" borderId="130" xfId="0" applyFont="1" applyFill="1" applyBorder="1" applyAlignment="1">
      <alignment horizontal="center" vertical="center"/>
    </xf>
    <xf numFmtId="0" fontId="14" fillId="6" borderId="35" xfId="0" applyFont="1" applyFill="1" applyBorder="1" applyAlignment="1">
      <alignment horizontal="center" vertical="center" wrapText="1"/>
    </xf>
    <xf numFmtId="0" fontId="14" fillId="6" borderId="11"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7" xfId="0" applyFont="1" applyFill="1" applyBorder="1" applyAlignment="1">
      <alignment horizontal="center" vertical="center"/>
    </xf>
    <xf numFmtId="0" fontId="14" fillId="6" borderId="38" xfId="0" applyFont="1" applyFill="1" applyBorder="1" applyAlignment="1">
      <alignment horizontal="center" vertical="center"/>
    </xf>
    <xf numFmtId="0" fontId="14"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11" xfId="0" applyFont="1" applyBorder="1" applyAlignment="1" applyProtection="1">
      <alignment horizontal="center" vertical="center"/>
      <protection locked="0"/>
    </xf>
    <xf numFmtId="0" fontId="0" fillId="5" borderId="73"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66"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177" fontId="4" fillId="0" borderId="11" xfId="0" applyNumberFormat="1" applyFont="1" applyFill="1" applyBorder="1" applyAlignment="1" applyProtection="1">
      <alignment horizontal="center" vertical="center" shrinkToFi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177" fontId="4" fillId="0" borderId="24" xfId="0" applyNumberFormat="1" applyFont="1" applyFill="1" applyBorder="1" applyAlignment="1" applyProtection="1">
      <alignment horizontal="center" vertical="center" shrinkToFit="1"/>
      <protection locked="0"/>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4" fillId="2" borderId="118" xfId="0" applyFont="1" applyFill="1" applyBorder="1" applyAlignment="1">
      <alignment horizontal="center" vertical="center"/>
    </xf>
    <xf numFmtId="0" fontId="12" fillId="2" borderId="31"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19"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4" fillId="6" borderId="66"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5" borderId="40" xfId="0" applyFont="1" applyFill="1" applyBorder="1" applyAlignment="1" applyProtection="1">
      <alignment horizontal="left"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29"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4" borderId="34" xfId="0" applyFont="1" applyFill="1" applyBorder="1" applyAlignment="1">
      <alignment horizontal="center" vertical="center"/>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177" fontId="0" fillId="0" borderId="94"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104"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212">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190500</xdr:colOff>
      <xdr:row>105</xdr:row>
      <xdr:rowOff>22413</xdr:rowOff>
    </xdr:from>
    <xdr:to>
      <xdr:col>31</xdr:col>
      <xdr:colOff>117808</xdr:colOff>
      <xdr:row>106</xdr:row>
      <xdr:rowOff>280148</xdr:rowOff>
    </xdr:to>
    <xdr:sp macro="" textlink="">
      <xdr:nvSpPr>
        <xdr:cNvPr id="2" name="テキスト ボックス 1"/>
        <xdr:cNvSpPr txBox="1"/>
      </xdr:nvSpPr>
      <xdr:spPr>
        <a:xfrm>
          <a:off x="4628029" y="42840089"/>
          <a:ext cx="1742661" cy="60511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400"/>
            <a:t>内閣府</a:t>
          </a:r>
          <a:endParaRPr kumimoji="1" lang="en-US" altLang="ja-JP" sz="1400"/>
        </a:p>
        <a:p>
          <a:pPr algn="ctr"/>
          <a:r>
            <a:rPr kumimoji="1" lang="ja-JP" altLang="en-US" sz="1400"/>
            <a:t>３９４百万円</a:t>
          </a:r>
          <a:endParaRPr kumimoji="1" lang="en-US" altLang="ja-JP" sz="1400"/>
        </a:p>
      </xdr:txBody>
    </xdr:sp>
    <xdr:clientData/>
  </xdr:twoCellAnchor>
  <xdr:twoCellAnchor>
    <xdr:from>
      <xdr:col>40</xdr:col>
      <xdr:colOff>11207</xdr:colOff>
      <xdr:row>104</xdr:row>
      <xdr:rowOff>324971</xdr:rowOff>
    </xdr:from>
    <xdr:to>
      <xdr:col>48</xdr:col>
      <xdr:colOff>82662</xdr:colOff>
      <xdr:row>106</xdr:row>
      <xdr:rowOff>291353</xdr:rowOff>
    </xdr:to>
    <xdr:sp macro="" textlink="">
      <xdr:nvSpPr>
        <xdr:cNvPr id="3" name="テキスト ボックス 2"/>
        <xdr:cNvSpPr txBox="1"/>
      </xdr:nvSpPr>
      <xdr:spPr>
        <a:xfrm>
          <a:off x="8079442" y="42795265"/>
          <a:ext cx="1685102" cy="66114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400"/>
            <a:t>事務費</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kumimoji="1" lang="ja-JP" altLang="en-US" sz="1400"/>
            <a:t>３百万円</a:t>
          </a:r>
          <a:endParaRPr kumimoji="1" lang="en-US" altLang="ja-JP" sz="1400"/>
        </a:p>
      </xdr:txBody>
    </xdr:sp>
    <xdr:clientData/>
  </xdr:twoCellAnchor>
  <xdr:twoCellAnchor>
    <xdr:from>
      <xdr:col>19</xdr:col>
      <xdr:colOff>67235</xdr:colOff>
      <xdr:row>107</xdr:row>
      <xdr:rowOff>168088</xdr:rowOff>
    </xdr:from>
    <xdr:to>
      <xdr:col>35</xdr:col>
      <xdr:colOff>177049</xdr:colOff>
      <xdr:row>108</xdr:row>
      <xdr:rowOff>271015</xdr:rowOff>
    </xdr:to>
    <xdr:sp macro="" textlink="">
      <xdr:nvSpPr>
        <xdr:cNvPr id="4" name="大かっこ 3"/>
        <xdr:cNvSpPr/>
      </xdr:nvSpPr>
      <xdr:spPr>
        <a:xfrm>
          <a:off x="3899647" y="42369441"/>
          <a:ext cx="3337108" cy="45030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050" b="1">
              <a:latin typeface="+mn-ea"/>
              <a:ea typeface="+mn-ea"/>
            </a:rPr>
            <a:t>地方創生に向けたＳＤＧｓ推進事業に必要な経費</a:t>
          </a:r>
          <a:endParaRPr kumimoji="1" lang="en-US" altLang="ja-JP" sz="1050" b="1">
            <a:latin typeface="+mn-ea"/>
            <a:ea typeface="+mn-ea"/>
          </a:endParaRPr>
        </a:p>
      </xdr:txBody>
    </xdr:sp>
    <xdr:clientData/>
  </xdr:twoCellAnchor>
  <xdr:twoCellAnchor>
    <xdr:from>
      <xdr:col>27</xdr:col>
      <xdr:colOff>11206</xdr:colOff>
      <xdr:row>108</xdr:row>
      <xdr:rowOff>212912</xdr:rowOff>
    </xdr:from>
    <xdr:to>
      <xdr:col>27</xdr:col>
      <xdr:colOff>11206</xdr:colOff>
      <xdr:row>109</xdr:row>
      <xdr:rowOff>326043</xdr:rowOff>
    </xdr:to>
    <xdr:cxnSp macro="">
      <xdr:nvCxnSpPr>
        <xdr:cNvPr id="5" name="直線コネクタ 4"/>
        <xdr:cNvCxnSpPr/>
      </xdr:nvCxnSpPr>
      <xdr:spPr>
        <a:xfrm>
          <a:off x="5457265" y="42761647"/>
          <a:ext cx="0" cy="46051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123265</xdr:colOff>
      <xdr:row>109</xdr:row>
      <xdr:rowOff>336176</xdr:rowOff>
    </xdr:from>
    <xdr:to>
      <xdr:col>47</xdr:col>
      <xdr:colOff>67236</xdr:colOff>
      <xdr:row>110</xdr:row>
      <xdr:rowOff>0</xdr:rowOff>
    </xdr:to>
    <xdr:cxnSp macro="">
      <xdr:nvCxnSpPr>
        <xdr:cNvPr id="6" name="直線コネクタ 5"/>
        <xdr:cNvCxnSpPr/>
      </xdr:nvCxnSpPr>
      <xdr:spPr>
        <a:xfrm>
          <a:off x="2140324" y="44543382"/>
          <a:ext cx="7407088" cy="11206"/>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11208</xdr:colOff>
      <xdr:row>109</xdr:row>
      <xdr:rowOff>324970</xdr:rowOff>
    </xdr:from>
    <xdr:to>
      <xdr:col>22</xdr:col>
      <xdr:colOff>18355</xdr:colOff>
      <xdr:row>111</xdr:row>
      <xdr:rowOff>105109</xdr:rowOff>
    </xdr:to>
    <xdr:cxnSp macro="">
      <xdr:nvCxnSpPr>
        <xdr:cNvPr id="7" name="直線矢印コネクタ 6"/>
        <xdr:cNvCxnSpPr/>
      </xdr:nvCxnSpPr>
      <xdr:spPr>
        <a:xfrm>
          <a:off x="4448737" y="44218411"/>
          <a:ext cx="7147" cy="474904"/>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179294</xdr:colOff>
      <xdr:row>110</xdr:row>
      <xdr:rowOff>0</xdr:rowOff>
    </xdr:from>
    <xdr:to>
      <xdr:col>38</xdr:col>
      <xdr:colOff>179294</xdr:colOff>
      <xdr:row>111</xdr:row>
      <xdr:rowOff>115261</xdr:rowOff>
    </xdr:to>
    <xdr:cxnSp macro="">
      <xdr:nvCxnSpPr>
        <xdr:cNvPr id="8" name="直線矢印コネクタ 7"/>
        <xdr:cNvCxnSpPr/>
      </xdr:nvCxnSpPr>
      <xdr:spPr>
        <a:xfrm>
          <a:off x="7844118" y="44240824"/>
          <a:ext cx="0" cy="462643"/>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100853</xdr:colOff>
      <xdr:row>111</xdr:row>
      <xdr:rowOff>56030</xdr:rowOff>
    </xdr:from>
    <xdr:to>
      <xdr:col>19</xdr:col>
      <xdr:colOff>100853</xdr:colOff>
      <xdr:row>112</xdr:row>
      <xdr:rowOff>21696</xdr:rowOff>
    </xdr:to>
    <xdr:sp macro="" textlink="">
      <xdr:nvSpPr>
        <xdr:cNvPr id="9" name="テキスト ボックス 8"/>
        <xdr:cNvSpPr txBox="1"/>
      </xdr:nvSpPr>
      <xdr:spPr>
        <a:xfrm>
          <a:off x="907677" y="44644236"/>
          <a:ext cx="3025588" cy="313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b="1">
              <a:latin typeface="+mn-ea"/>
              <a:ea typeface="+mn-ea"/>
            </a:rPr>
            <a:t>【</a:t>
          </a:r>
          <a:r>
            <a:rPr kumimoji="1" lang="ja-JP" altLang="en-US" sz="1050" b="1">
              <a:solidFill>
                <a:schemeClr val="dk1"/>
              </a:solidFill>
              <a:effectLst/>
              <a:latin typeface="+mn-ea"/>
              <a:ea typeface="+mn-ea"/>
              <a:cs typeface="+mn-cs"/>
            </a:rPr>
            <a:t>自治体</a:t>
          </a:r>
          <a:r>
            <a:rPr kumimoji="1" lang="en-US" altLang="ja-JP" sz="1050" b="1">
              <a:solidFill>
                <a:schemeClr val="dk1"/>
              </a:solidFill>
              <a:effectLst/>
              <a:latin typeface="+mn-ea"/>
              <a:ea typeface="+mn-ea"/>
              <a:cs typeface="+mn-cs"/>
            </a:rPr>
            <a:t>SDG</a:t>
          </a:r>
          <a:r>
            <a:rPr kumimoji="1" lang="ja-JP" altLang="en-US" sz="1050" b="1">
              <a:solidFill>
                <a:schemeClr val="dk1"/>
              </a:solidFill>
              <a:effectLst/>
              <a:latin typeface="+mn-ea"/>
              <a:ea typeface="+mn-ea"/>
              <a:cs typeface="+mn-cs"/>
            </a:rPr>
            <a:t>ｓモデル事業補助金 交付</a:t>
          </a:r>
          <a:r>
            <a:rPr kumimoji="1" lang="en-US" altLang="ja-JP" sz="1050" b="1">
              <a:latin typeface="+mn-ea"/>
              <a:ea typeface="+mn-ea"/>
            </a:rPr>
            <a:t>】</a:t>
          </a:r>
          <a:endParaRPr kumimoji="1" lang="ja-JP" altLang="en-US" sz="1050" b="1">
            <a:latin typeface="+mn-ea"/>
            <a:ea typeface="+mn-ea"/>
          </a:endParaRPr>
        </a:p>
      </xdr:txBody>
    </xdr:sp>
    <xdr:clientData/>
  </xdr:twoCellAnchor>
  <xdr:twoCellAnchor>
    <xdr:from>
      <xdr:col>6</xdr:col>
      <xdr:colOff>89647</xdr:colOff>
      <xdr:row>112</xdr:row>
      <xdr:rowOff>11206</xdr:rowOff>
    </xdr:from>
    <xdr:to>
      <xdr:col>16</xdr:col>
      <xdr:colOff>56029</xdr:colOff>
      <xdr:row>116</xdr:row>
      <xdr:rowOff>123266</xdr:rowOff>
    </xdr:to>
    <xdr:sp macro="" textlink="">
      <xdr:nvSpPr>
        <xdr:cNvPr id="11" name="テキスト ボックス 10"/>
        <xdr:cNvSpPr txBox="1"/>
      </xdr:nvSpPr>
      <xdr:spPr>
        <a:xfrm>
          <a:off x="1299882" y="44946794"/>
          <a:ext cx="1983441" cy="150159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a:t>A.</a:t>
          </a:r>
          <a:r>
            <a:rPr kumimoji="1" lang="ja-JP" altLang="en-US" sz="1400"/>
            <a:t>「自治体ＳＤＧｓ</a:t>
          </a:r>
          <a:endParaRPr kumimoji="1" lang="en-US" altLang="ja-JP" sz="1400"/>
        </a:p>
        <a:p>
          <a:pPr algn="ctr"/>
          <a:r>
            <a:rPr kumimoji="1" lang="ja-JP" altLang="en-US" sz="1400"/>
            <a:t>モデル事業」</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kumimoji="1" lang="ja-JP" altLang="en-US" sz="1400"/>
            <a:t>選定地方公共団体</a:t>
          </a:r>
          <a:endParaRPr kumimoji="1" lang="en-US" altLang="ja-JP" sz="1400"/>
        </a:p>
        <a:p>
          <a:pPr algn="ctr"/>
          <a:r>
            <a:rPr kumimoji="1" lang="ja-JP" altLang="en-US" sz="1400"/>
            <a:t>１７０百万円</a:t>
          </a:r>
          <a:endParaRPr kumimoji="1" lang="en-US" altLang="ja-JP" sz="1400"/>
        </a:p>
        <a:p>
          <a:pPr algn="ctr"/>
          <a:r>
            <a:rPr kumimoji="1" lang="ja-JP" altLang="en-US" sz="1400"/>
            <a:t>（１０件）</a:t>
          </a:r>
          <a:endParaRPr kumimoji="1" lang="en-US" altLang="ja-JP" sz="1400"/>
        </a:p>
      </xdr:txBody>
    </xdr:sp>
    <xdr:clientData/>
  </xdr:twoCellAnchor>
  <xdr:twoCellAnchor>
    <xdr:from>
      <xdr:col>6</xdr:col>
      <xdr:colOff>134472</xdr:colOff>
      <xdr:row>116</xdr:row>
      <xdr:rowOff>257736</xdr:rowOff>
    </xdr:from>
    <xdr:to>
      <xdr:col>15</xdr:col>
      <xdr:colOff>145677</xdr:colOff>
      <xdr:row>122</xdr:row>
      <xdr:rowOff>112059</xdr:rowOff>
    </xdr:to>
    <xdr:sp macro="" textlink="">
      <xdr:nvSpPr>
        <xdr:cNvPr id="13" name="大かっこ 12"/>
        <xdr:cNvSpPr/>
      </xdr:nvSpPr>
      <xdr:spPr>
        <a:xfrm>
          <a:off x="1344707" y="46582854"/>
          <a:ext cx="1826558" cy="24316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000" b="1">
              <a:latin typeface="+mn-ea"/>
              <a:ea typeface="+mn-ea"/>
            </a:rPr>
            <a:t>「ＳＤＧｓ未来都市」における「自治体ＳＤＧｓモデル事業」に対して補助金を活用し、当該事業のための官民連携の体制構築、事業推進等</a:t>
          </a:r>
          <a:endParaRPr kumimoji="1" lang="en-US" altLang="ja-JP" sz="1000" b="1">
            <a:latin typeface="+mn-ea"/>
            <a:ea typeface="+mn-ea"/>
          </a:endParaRPr>
        </a:p>
      </xdr:txBody>
    </xdr:sp>
    <xdr:clientData/>
  </xdr:twoCellAnchor>
  <xdr:twoCellAnchor>
    <xdr:from>
      <xdr:col>18</xdr:col>
      <xdr:colOff>156883</xdr:colOff>
      <xdr:row>111</xdr:row>
      <xdr:rowOff>347381</xdr:rowOff>
    </xdr:from>
    <xdr:to>
      <xdr:col>25</xdr:col>
      <xdr:colOff>123265</xdr:colOff>
      <xdr:row>115</xdr:row>
      <xdr:rowOff>11206</xdr:rowOff>
    </xdr:to>
    <xdr:sp macro="" textlink="">
      <xdr:nvSpPr>
        <xdr:cNvPr id="16" name="テキスト ボックス 15"/>
        <xdr:cNvSpPr txBox="1"/>
      </xdr:nvSpPr>
      <xdr:spPr>
        <a:xfrm>
          <a:off x="3787589" y="44935587"/>
          <a:ext cx="1378323" cy="105335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a:t>B.</a:t>
          </a:r>
          <a:r>
            <a:rPr kumimoji="1" lang="ja-JP" altLang="en-US" sz="1400"/>
            <a:t>民間事業者</a:t>
          </a:r>
          <a:endParaRPr kumimoji="1" lang="en-US" altLang="ja-JP" sz="1400"/>
        </a:p>
        <a:p>
          <a:pPr algn="ctr"/>
          <a:r>
            <a:rPr kumimoji="1" lang="ja-JP" altLang="en-US" sz="1400"/>
            <a:t>２１８百万円</a:t>
          </a:r>
          <a:endParaRPr kumimoji="1" lang="en-US" altLang="ja-JP" sz="1400"/>
        </a:p>
        <a:p>
          <a:pPr algn="ctr"/>
          <a:r>
            <a:rPr kumimoji="1" lang="ja-JP" altLang="en-US" sz="1400"/>
            <a:t>（６件）</a:t>
          </a:r>
          <a:endParaRPr kumimoji="1" lang="en-US" altLang="ja-JP" sz="1400"/>
        </a:p>
      </xdr:txBody>
    </xdr:sp>
    <xdr:clientData/>
  </xdr:twoCellAnchor>
  <xdr:twoCellAnchor>
    <xdr:from>
      <xdr:col>27</xdr:col>
      <xdr:colOff>168089</xdr:colOff>
      <xdr:row>112</xdr:row>
      <xdr:rowOff>11205</xdr:rowOff>
    </xdr:from>
    <xdr:to>
      <xdr:col>34</xdr:col>
      <xdr:colOff>145676</xdr:colOff>
      <xdr:row>114</xdr:row>
      <xdr:rowOff>219245</xdr:rowOff>
    </xdr:to>
    <xdr:sp macro="" textlink="">
      <xdr:nvSpPr>
        <xdr:cNvPr id="17" name="テキスト ボックス 16"/>
        <xdr:cNvSpPr txBox="1"/>
      </xdr:nvSpPr>
      <xdr:spPr>
        <a:xfrm>
          <a:off x="5614148" y="44946793"/>
          <a:ext cx="1389528" cy="90280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a:t>C.</a:t>
          </a:r>
          <a:r>
            <a:rPr kumimoji="1" lang="ja-JP" altLang="en-US" sz="1400"/>
            <a:t>民間事業者</a:t>
          </a:r>
          <a:endParaRPr kumimoji="1" lang="en-US" altLang="ja-JP" sz="1400"/>
        </a:p>
        <a:p>
          <a:pPr algn="ctr"/>
          <a:r>
            <a:rPr kumimoji="1" lang="ja-JP" altLang="en-US" sz="1400"/>
            <a:t>１．５百万円</a:t>
          </a:r>
          <a:endParaRPr kumimoji="1" lang="en-US" altLang="ja-JP" sz="1400"/>
        </a:p>
      </xdr:txBody>
    </xdr:sp>
    <xdr:clientData/>
  </xdr:twoCellAnchor>
  <xdr:twoCellAnchor>
    <xdr:from>
      <xdr:col>17</xdr:col>
      <xdr:colOff>22410</xdr:colOff>
      <xdr:row>111</xdr:row>
      <xdr:rowOff>1</xdr:rowOff>
    </xdr:from>
    <xdr:to>
      <xdr:col>27</xdr:col>
      <xdr:colOff>83278</xdr:colOff>
      <xdr:row>112</xdr:row>
      <xdr:rowOff>22412</xdr:rowOff>
    </xdr:to>
    <xdr:sp macro="" textlink="">
      <xdr:nvSpPr>
        <xdr:cNvPr id="18" name="テキスト ボックス 17"/>
        <xdr:cNvSpPr txBox="1"/>
      </xdr:nvSpPr>
      <xdr:spPr>
        <a:xfrm>
          <a:off x="3451410" y="44588207"/>
          <a:ext cx="2077927" cy="369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b="1">
              <a:latin typeface="+mn-ea"/>
              <a:ea typeface="+mn-ea"/>
            </a:rPr>
            <a:t>【</a:t>
          </a:r>
          <a:r>
            <a:rPr kumimoji="1" lang="ja-JP" altLang="en-US" sz="1050" b="1">
              <a:latin typeface="+mn-ea"/>
              <a:ea typeface="+mn-ea"/>
            </a:rPr>
            <a:t>総合評価入札・委託</a:t>
          </a:r>
          <a:r>
            <a:rPr kumimoji="1" lang="en-US" altLang="ja-JP" sz="1050" b="1">
              <a:latin typeface="+mn-ea"/>
              <a:ea typeface="+mn-ea"/>
            </a:rPr>
            <a:t>】</a:t>
          </a:r>
          <a:endParaRPr kumimoji="1" lang="ja-JP" altLang="en-US" sz="1050" b="1">
            <a:latin typeface="+mn-ea"/>
            <a:ea typeface="+mn-ea"/>
          </a:endParaRPr>
        </a:p>
      </xdr:txBody>
    </xdr:sp>
    <xdr:clientData/>
  </xdr:twoCellAnchor>
  <xdr:twoCellAnchor>
    <xdr:from>
      <xdr:col>26</xdr:col>
      <xdr:colOff>22408</xdr:colOff>
      <xdr:row>110</xdr:row>
      <xdr:rowOff>347381</xdr:rowOff>
    </xdr:from>
    <xdr:to>
      <xdr:col>36</xdr:col>
      <xdr:colOff>83276</xdr:colOff>
      <xdr:row>112</xdr:row>
      <xdr:rowOff>41472</xdr:rowOff>
    </xdr:to>
    <xdr:sp macro="" textlink="">
      <xdr:nvSpPr>
        <xdr:cNvPr id="19" name="テキスト ボックス 18"/>
        <xdr:cNvSpPr txBox="1"/>
      </xdr:nvSpPr>
      <xdr:spPr>
        <a:xfrm>
          <a:off x="5266761" y="44588205"/>
          <a:ext cx="2077927" cy="388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b="1">
              <a:latin typeface="+mn-ea"/>
              <a:ea typeface="+mn-ea"/>
            </a:rPr>
            <a:t>【</a:t>
          </a:r>
          <a:r>
            <a:rPr kumimoji="1" lang="ja-JP" altLang="en-US" sz="1050" b="1">
              <a:latin typeface="+mn-ea"/>
              <a:ea typeface="+mn-ea"/>
            </a:rPr>
            <a:t>指名競争契約（最低価格）</a:t>
          </a:r>
          <a:r>
            <a:rPr kumimoji="1" lang="en-US" altLang="ja-JP" sz="1050" b="1">
              <a:latin typeface="+mn-ea"/>
              <a:ea typeface="+mn-ea"/>
            </a:rPr>
            <a:t>】</a:t>
          </a:r>
          <a:endParaRPr kumimoji="1" lang="ja-JP" altLang="en-US" sz="1050" b="1">
            <a:latin typeface="+mn-ea"/>
            <a:ea typeface="+mn-ea"/>
          </a:endParaRPr>
        </a:p>
      </xdr:txBody>
    </xdr:sp>
    <xdr:clientData/>
  </xdr:twoCellAnchor>
  <xdr:twoCellAnchor>
    <xdr:from>
      <xdr:col>35</xdr:col>
      <xdr:colOff>145678</xdr:colOff>
      <xdr:row>112</xdr:row>
      <xdr:rowOff>11206</xdr:rowOff>
    </xdr:from>
    <xdr:to>
      <xdr:col>42</xdr:col>
      <xdr:colOff>112059</xdr:colOff>
      <xdr:row>114</xdr:row>
      <xdr:rowOff>219246</xdr:rowOff>
    </xdr:to>
    <xdr:sp macro="" textlink="">
      <xdr:nvSpPr>
        <xdr:cNvPr id="20" name="テキスト ボックス 19"/>
        <xdr:cNvSpPr txBox="1"/>
      </xdr:nvSpPr>
      <xdr:spPr>
        <a:xfrm>
          <a:off x="7205384" y="44946794"/>
          <a:ext cx="1378322" cy="90280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a:t>D.</a:t>
          </a:r>
          <a:r>
            <a:rPr kumimoji="1" lang="ja-JP" altLang="en-US" sz="1400"/>
            <a:t>民間事業者</a:t>
          </a:r>
          <a:endParaRPr kumimoji="1" lang="en-US" altLang="ja-JP" sz="1400"/>
        </a:p>
        <a:p>
          <a:pPr algn="ctr"/>
          <a:r>
            <a:rPr kumimoji="1" lang="ja-JP" altLang="en-US" sz="1400"/>
            <a:t>１百万円</a:t>
          </a:r>
          <a:endParaRPr kumimoji="1" lang="en-US" altLang="ja-JP" sz="1400"/>
        </a:p>
      </xdr:txBody>
    </xdr:sp>
    <xdr:clientData/>
  </xdr:twoCellAnchor>
  <xdr:twoCellAnchor>
    <xdr:from>
      <xdr:col>34</xdr:col>
      <xdr:colOff>22411</xdr:colOff>
      <xdr:row>111</xdr:row>
      <xdr:rowOff>0</xdr:rowOff>
    </xdr:from>
    <xdr:to>
      <xdr:col>44</xdr:col>
      <xdr:colOff>83279</xdr:colOff>
      <xdr:row>112</xdr:row>
      <xdr:rowOff>41473</xdr:rowOff>
    </xdr:to>
    <xdr:sp macro="" textlink="">
      <xdr:nvSpPr>
        <xdr:cNvPr id="21" name="テキスト ボックス 20"/>
        <xdr:cNvSpPr txBox="1"/>
      </xdr:nvSpPr>
      <xdr:spPr>
        <a:xfrm>
          <a:off x="6880411" y="44588206"/>
          <a:ext cx="2077927" cy="388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b="1">
              <a:latin typeface="+mn-ea"/>
              <a:ea typeface="+mn-ea"/>
            </a:rPr>
            <a:t>【</a:t>
          </a:r>
          <a:r>
            <a:rPr kumimoji="1" lang="ja-JP" altLang="en-US" sz="1050" b="1">
              <a:latin typeface="+mn-ea"/>
              <a:ea typeface="+mn-ea"/>
            </a:rPr>
            <a:t>随意契約（その他）</a:t>
          </a:r>
          <a:r>
            <a:rPr kumimoji="1" lang="en-US" altLang="ja-JP" sz="1050" b="1">
              <a:latin typeface="+mn-ea"/>
              <a:ea typeface="+mn-ea"/>
            </a:rPr>
            <a:t>】</a:t>
          </a:r>
          <a:endParaRPr kumimoji="1" lang="ja-JP" altLang="en-US" sz="1050" b="1">
            <a:latin typeface="+mn-ea"/>
            <a:ea typeface="+mn-ea"/>
          </a:endParaRPr>
        </a:p>
      </xdr:txBody>
    </xdr:sp>
    <xdr:clientData/>
  </xdr:twoCellAnchor>
  <xdr:twoCellAnchor>
    <xdr:from>
      <xdr:col>44</xdr:col>
      <xdr:colOff>33619</xdr:colOff>
      <xdr:row>112</xdr:row>
      <xdr:rowOff>11205</xdr:rowOff>
    </xdr:from>
    <xdr:to>
      <xdr:col>49</xdr:col>
      <xdr:colOff>448236</xdr:colOff>
      <xdr:row>114</xdr:row>
      <xdr:rowOff>219245</xdr:rowOff>
    </xdr:to>
    <xdr:sp macro="" textlink="">
      <xdr:nvSpPr>
        <xdr:cNvPr id="22" name="テキスト ボックス 21"/>
        <xdr:cNvSpPr txBox="1"/>
      </xdr:nvSpPr>
      <xdr:spPr>
        <a:xfrm>
          <a:off x="8908678" y="45260558"/>
          <a:ext cx="1423146" cy="90280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a:t>E.</a:t>
          </a:r>
          <a:r>
            <a:rPr kumimoji="1" lang="ja-JP" altLang="en-US" sz="1400"/>
            <a:t>民間事業者</a:t>
          </a:r>
          <a:endParaRPr kumimoji="1" lang="en-US" altLang="ja-JP" sz="1400"/>
        </a:p>
        <a:p>
          <a:pPr algn="ctr"/>
          <a:r>
            <a:rPr kumimoji="1" lang="ja-JP" altLang="en-US" sz="1400"/>
            <a:t>０．５百万円</a:t>
          </a:r>
          <a:endParaRPr kumimoji="1" lang="en-US" altLang="ja-JP" sz="1400"/>
        </a:p>
      </xdr:txBody>
    </xdr:sp>
    <xdr:clientData/>
  </xdr:twoCellAnchor>
  <xdr:twoCellAnchor>
    <xdr:from>
      <xdr:col>42</xdr:col>
      <xdr:colOff>168088</xdr:colOff>
      <xdr:row>111</xdr:row>
      <xdr:rowOff>1</xdr:rowOff>
    </xdr:from>
    <xdr:to>
      <xdr:col>52</xdr:col>
      <xdr:colOff>1</xdr:colOff>
      <xdr:row>112</xdr:row>
      <xdr:rowOff>41474</xdr:rowOff>
    </xdr:to>
    <xdr:sp macro="" textlink="">
      <xdr:nvSpPr>
        <xdr:cNvPr id="23" name="テキスト ボックス 22"/>
        <xdr:cNvSpPr txBox="1"/>
      </xdr:nvSpPr>
      <xdr:spPr>
        <a:xfrm>
          <a:off x="8639735" y="44901972"/>
          <a:ext cx="1916207" cy="388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b="1">
              <a:latin typeface="+mn-ea"/>
              <a:ea typeface="+mn-ea"/>
            </a:rPr>
            <a:t>【</a:t>
          </a:r>
          <a:r>
            <a:rPr kumimoji="1" lang="ja-JP" altLang="en-US" sz="1050" b="1">
              <a:latin typeface="+mn-ea"/>
              <a:ea typeface="+mn-ea"/>
            </a:rPr>
            <a:t>随意契約（少額）</a:t>
          </a:r>
          <a:r>
            <a:rPr kumimoji="1" lang="en-US" altLang="ja-JP" sz="1050" b="1">
              <a:latin typeface="+mn-ea"/>
              <a:ea typeface="+mn-ea"/>
            </a:rPr>
            <a:t>】</a:t>
          </a:r>
          <a:endParaRPr kumimoji="1" lang="ja-JP" altLang="en-US" sz="1050" b="1">
            <a:latin typeface="+mn-ea"/>
            <a:ea typeface="+mn-ea"/>
          </a:endParaRPr>
        </a:p>
      </xdr:txBody>
    </xdr:sp>
    <xdr:clientData/>
  </xdr:twoCellAnchor>
  <xdr:twoCellAnchor>
    <xdr:from>
      <xdr:col>27</xdr:col>
      <xdr:colOff>156883</xdr:colOff>
      <xdr:row>115</xdr:row>
      <xdr:rowOff>33616</xdr:rowOff>
    </xdr:from>
    <xdr:to>
      <xdr:col>34</xdr:col>
      <xdr:colOff>112060</xdr:colOff>
      <xdr:row>120</xdr:row>
      <xdr:rowOff>179294</xdr:rowOff>
    </xdr:to>
    <xdr:sp macro="" textlink="">
      <xdr:nvSpPr>
        <xdr:cNvPr id="25" name="AutoShape 28"/>
        <xdr:cNvSpPr>
          <a:spLocks noChangeArrowheads="1"/>
        </xdr:cNvSpPr>
      </xdr:nvSpPr>
      <xdr:spPr bwMode="auto">
        <a:xfrm>
          <a:off x="5602942" y="46011351"/>
          <a:ext cx="1367118" cy="188259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300"/>
            </a:lnSpc>
            <a:defRPr sz="1000"/>
          </a:pPr>
          <a:endParaRPr lang="en-US" altLang="ja-JP" sz="1050" b="1" i="0" u="none" strike="noStrike" baseline="0">
            <a:solidFill>
              <a:srgbClr val="000000"/>
            </a:solidFill>
            <a:latin typeface="+mn-ea"/>
            <a:ea typeface="+mn-ea"/>
          </a:endParaRPr>
        </a:p>
        <a:p>
          <a:pPr algn="l" rtl="0">
            <a:lnSpc>
              <a:spcPts val="1300"/>
            </a:lnSpc>
            <a:defRPr sz="1000"/>
          </a:pPr>
          <a:r>
            <a:rPr lang="ja-JP" altLang="en-US" sz="1000" b="1" i="0" u="none" strike="noStrike" baseline="0">
              <a:solidFill>
                <a:srgbClr val="000000"/>
              </a:solidFill>
              <a:latin typeface="+mn-ea"/>
              <a:ea typeface="+mn-ea"/>
            </a:rPr>
            <a:t>・令和３年度地方創生</a:t>
          </a:r>
          <a:r>
            <a:rPr lang="en-US" altLang="ja-JP" sz="1000" b="1" i="0" u="none" strike="noStrike" baseline="0">
              <a:solidFill>
                <a:srgbClr val="000000"/>
              </a:solidFill>
              <a:latin typeface="+mn-ea"/>
              <a:ea typeface="+mn-ea"/>
            </a:rPr>
            <a:t>SDGs</a:t>
          </a:r>
          <a:r>
            <a:rPr lang="ja-JP" altLang="en-US" sz="1000" b="1" i="0" u="none" strike="noStrike" baseline="0">
              <a:solidFill>
                <a:srgbClr val="000000"/>
              </a:solidFill>
              <a:latin typeface="+mn-ea"/>
              <a:ea typeface="+mn-ea"/>
            </a:rPr>
            <a:t>官民連携プラットフォーム等ウェブサイト運用・保守業務（令和３年４月～５月）</a:t>
          </a:r>
          <a:endParaRPr lang="en-US" altLang="ja-JP" sz="1000" b="1" i="0" u="none" strike="noStrike" baseline="0">
            <a:solidFill>
              <a:srgbClr val="000000"/>
            </a:solidFill>
            <a:latin typeface="+mn-ea"/>
            <a:ea typeface="+mn-ea"/>
          </a:endParaRPr>
        </a:p>
      </xdr:txBody>
    </xdr:sp>
    <xdr:clientData/>
  </xdr:twoCellAnchor>
  <xdr:twoCellAnchor>
    <xdr:from>
      <xdr:col>35</xdr:col>
      <xdr:colOff>168089</xdr:colOff>
      <xdr:row>115</xdr:row>
      <xdr:rowOff>67236</xdr:rowOff>
    </xdr:from>
    <xdr:to>
      <xdr:col>42</xdr:col>
      <xdr:colOff>100854</xdr:colOff>
      <xdr:row>121</xdr:row>
      <xdr:rowOff>0</xdr:rowOff>
    </xdr:to>
    <xdr:sp macro="" textlink="">
      <xdr:nvSpPr>
        <xdr:cNvPr id="26" name="AutoShape 28"/>
        <xdr:cNvSpPr>
          <a:spLocks noChangeArrowheads="1"/>
        </xdr:cNvSpPr>
      </xdr:nvSpPr>
      <xdr:spPr bwMode="auto">
        <a:xfrm>
          <a:off x="7227795" y="46044971"/>
          <a:ext cx="1344706" cy="201705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300"/>
            </a:lnSpc>
            <a:defRPr sz="1000"/>
          </a:pPr>
          <a:endParaRPr lang="en-US" altLang="ja-JP" sz="1050" b="1" i="0" u="none" strike="noStrike" baseline="0">
            <a:solidFill>
              <a:srgbClr val="000000"/>
            </a:solidFill>
            <a:latin typeface="+mn-ea"/>
            <a:ea typeface="+mn-ea"/>
          </a:endParaRPr>
        </a:p>
        <a:p>
          <a:pPr algn="l" rtl="0">
            <a:lnSpc>
              <a:spcPts val="1300"/>
            </a:lnSpc>
            <a:defRPr sz="1000"/>
          </a:pPr>
          <a:r>
            <a:rPr lang="ja-JP" altLang="en-US" sz="1000" b="1" i="0" u="none" strike="noStrike" baseline="0">
              <a:solidFill>
                <a:srgbClr val="000000"/>
              </a:solidFill>
              <a:latin typeface="+mn-ea"/>
              <a:ea typeface="+mn-ea"/>
            </a:rPr>
            <a:t>・令和３年度地方創生</a:t>
          </a:r>
          <a:r>
            <a:rPr lang="en-US" altLang="ja-JP" sz="1000" b="1" i="0" u="none" strike="noStrike" baseline="0">
              <a:solidFill>
                <a:srgbClr val="000000"/>
              </a:solidFill>
              <a:latin typeface="+mn-ea"/>
              <a:ea typeface="+mn-ea"/>
            </a:rPr>
            <a:t>SDGs</a:t>
          </a:r>
          <a:r>
            <a:rPr lang="ja-JP" altLang="en-US" sz="1000" b="1" i="0" u="none" strike="noStrike" baseline="0">
              <a:solidFill>
                <a:srgbClr val="000000"/>
              </a:solidFill>
              <a:latin typeface="+mn-ea"/>
              <a:ea typeface="+mn-ea"/>
            </a:rPr>
            <a:t>官民連携プラットフォーム等ウェブサイト運用・保守業務（令和３年６月～３月）</a:t>
          </a:r>
          <a:endParaRPr lang="en-US" altLang="ja-JP" sz="1000" b="1" i="0" u="none" strike="noStrike" baseline="0">
            <a:solidFill>
              <a:srgbClr val="000000"/>
            </a:solidFill>
            <a:latin typeface="+mn-ea"/>
            <a:ea typeface="+mn-ea"/>
          </a:endParaRPr>
        </a:p>
      </xdr:txBody>
    </xdr:sp>
    <xdr:clientData/>
  </xdr:twoCellAnchor>
  <xdr:twoCellAnchor>
    <xdr:from>
      <xdr:col>10</xdr:col>
      <xdr:colOff>134470</xdr:colOff>
      <xdr:row>109</xdr:row>
      <xdr:rowOff>324971</xdr:rowOff>
    </xdr:from>
    <xdr:to>
      <xdr:col>10</xdr:col>
      <xdr:colOff>141617</xdr:colOff>
      <xdr:row>111</xdr:row>
      <xdr:rowOff>105110</xdr:rowOff>
    </xdr:to>
    <xdr:cxnSp macro="">
      <xdr:nvCxnSpPr>
        <xdr:cNvPr id="30" name="直線矢印コネクタ 29"/>
        <xdr:cNvCxnSpPr/>
      </xdr:nvCxnSpPr>
      <xdr:spPr>
        <a:xfrm>
          <a:off x="2151529" y="44532177"/>
          <a:ext cx="7147" cy="474904"/>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78442</xdr:colOff>
      <xdr:row>109</xdr:row>
      <xdr:rowOff>324972</xdr:rowOff>
    </xdr:from>
    <xdr:to>
      <xdr:col>31</xdr:col>
      <xdr:colOff>85589</xdr:colOff>
      <xdr:row>111</xdr:row>
      <xdr:rowOff>105111</xdr:rowOff>
    </xdr:to>
    <xdr:cxnSp macro="">
      <xdr:nvCxnSpPr>
        <xdr:cNvPr id="31" name="直線矢印コネクタ 30"/>
        <xdr:cNvCxnSpPr/>
      </xdr:nvCxnSpPr>
      <xdr:spPr>
        <a:xfrm>
          <a:off x="6331324" y="44218413"/>
          <a:ext cx="7147" cy="474904"/>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67236</xdr:colOff>
      <xdr:row>109</xdr:row>
      <xdr:rowOff>336176</xdr:rowOff>
    </xdr:from>
    <xdr:to>
      <xdr:col>47</xdr:col>
      <xdr:colOff>67236</xdr:colOff>
      <xdr:row>111</xdr:row>
      <xdr:rowOff>104054</xdr:rowOff>
    </xdr:to>
    <xdr:cxnSp macro="">
      <xdr:nvCxnSpPr>
        <xdr:cNvPr id="33" name="直線矢印コネクタ 32"/>
        <xdr:cNvCxnSpPr/>
      </xdr:nvCxnSpPr>
      <xdr:spPr>
        <a:xfrm>
          <a:off x="9547412" y="44543382"/>
          <a:ext cx="0" cy="462643"/>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56029</xdr:colOff>
      <xdr:row>115</xdr:row>
      <xdr:rowOff>112059</xdr:rowOff>
    </xdr:from>
    <xdr:to>
      <xdr:col>49</xdr:col>
      <xdr:colOff>414618</xdr:colOff>
      <xdr:row>121</xdr:row>
      <xdr:rowOff>0</xdr:rowOff>
    </xdr:to>
    <xdr:sp macro="" textlink="">
      <xdr:nvSpPr>
        <xdr:cNvPr id="36" name="AutoShape 28"/>
        <xdr:cNvSpPr>
          <a:spLocks noChangeArrowheads="1"/>
        </xdr:cNvSpPr>
      </xdr:nvSpPr>
      <xdr:spPr bwMode="auto">
        <a:xfrm>
          <a:off x="8931088" y="46089794"/>
          <a:ext cx="1367118" cy="197223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300"/>
            </a:lnSpc>
            <a:defRPr sz="1000"/>
          </a:pPr>
          <a:endParaRPr lang="en-US" altLang="ja-JP" sz="1050" b="1" i="0" u="none" strike="noStrike" baseline="0">
            <a:solidFill>
              <a:srgbClr val="000000"/>
            </a:solidFill>
            <a:latin typeface="+mn-ea"/>
            <a:ea typeface="+mn-ea"/>
          </a:endParaRPr>
        </a:p>
        <a:p>
          <a:pPr algn="l" rtl="0">
            <a:lnSpc>
              <a:spcPts val="1300"/>
            </a:lnSpc>
            <a:defRPr sz="1000"/>
          </a:pPr>
          <a:r>
            <a:rPr lang="ja-JP" altLang="en-US" sz="1000" b="1" i="0" u="none" strike="noStrike" baseline="0">
              <a:solidFill>
                <a:srgbClr val="000000"/>
              </a:solidFill>
              <a:latin typeface="+mn-ea"/>
              <a:ea typeface="+mn-ea"/>
            </a:rPr>
            <a:t>・令和３年度地方創生</a:t>
          </a:r>
          <a:r>
            <a:rPr lang="en-US" altLang="ja-JP" sz="1000" b="1" i="0" u="none" strike="noStrike" baseline="0">
              <a:solidFill>
                <a:srgbClr val="000000"/>
              </a:solidFill>
              <a:latin typeface="+mn-ea"/>
              <a:ea typeface="+mn-ea"/>
            </a:rPr>
            <a:t>SDGs</a:t>
          </a:r>
          <a:r>
            <a:rPr lang="ja-JP" altLang="en-US" sz="1000" b="1" i="0" u="none" strike="noStrike" baseline="0">
              <a:solidFill>
                <a:srgbClr val="000000"/>
              </a:solidFill>
              <a:latin typeface="+mn-ea"/>
              <a:ea typeface="+mn-ea"/>
            </a:rPr>
            <a:t>官民連携プラットフォームウェブデータベース運用・保守業務</a:t>
          </a:r>
          <a:endParaRPr lang="en-US" altLang="ja-JP" sz="1000" b="1" i="0" u="none" strike="noStrike" baseline="0">
            <a:solidFill>
              <a:srgbClr val="000000"/>
            </a:solidFill>
            <a:latin typeface="+mn-ea"/>
            <a:ea typeface="+mn-ea"/>
          </a:endParaRPr>
        </a:p>
        <a:p>
          <a:pPr algn="l" rtl="0">
            <a:lnSpc>
              <a:spcPts val="1300"/>
            </a:lnSpc>
            <a:defRPr sz="1000"/>
          </a:pPr>
          <a:endParaRPr lang="en-US" altLang="ja-JP" sz="1050" b="1" i="0" u="none" strike="noStrike" baseline="0">
            <a:solidFill>
              <a:srgbClr val="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72"/>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7"/>
      <c r="B2" s="57"/>
      <c r="C2" s="57"/>
      <c r="D2" s="57"/>
      <c r="E2" s="57"/>
      <c r="F2" s="57"/>
      <c r="G2" s="57"/>
      <c r="H2" s="57"/>
      <c r="I2" s="57"/>
      <c r="J2" s="57"/>
      <c r="K2" s="57"/>
      <c r="L2" s="57"/>
      <c r="M2" s="57"/>
      <c r="N2" s="57"/>
      <c r="O2" s="57"/>
      <c r="P2" s="57"/>
      <c r="Q2" s="57"/>
      <c r="R2" s="57"/>
      <c r="S2" s="57"/>
      <c r="T2" s="57"/>
      <c r="U2" s="57"/>
      <c r="V2" s="57"/>
      <c r="W2" s="57"/>
      <c r="X2" s="65" t="s">
        <v>0</v>
      </c>
      <c r="Y2" s="57"/>
      <c r="Z2" s="42"/>
      <c r="AA2" s="42"/>
      <c r="AB2" s="42"/>
      <c r="AC2" s="42"/>
      <c r="AD2" s="565">
        <v>2022</v>
      </c>
      <c r="AE2" s="565"/>
      <c r="AF2" s="565"/>
      <c r="AG2" s="565"/>
      <c r="AH2" s="565"/>
      <c r="AI2" s="67" t="s">
        <v>254</v>
      </c>
      <c r="AJ2" s="565" t="s">
        <v>592</v>
      </c>
      <c r="AK2" s="565"/>
      <c r="AL2" s="565"/>
      <c r="AM2" s="565"/>
      <c r="AN2" s="67" t="s">
        <v>254</v>
      </c>
      <c r="AO2" s="565">
        <v>21</v>
      </c>
      <c r="AP2" s="565"/>
      <c r="AQ2" s="565"/>
      <c r="AR2" s="68" t="s">
        <v>254</v>
      </c>
      <c r="AS2" s="566">
        <v>20</v>
      </c>
      <c r="AT2" s="566"/>
      <c r="AU2" s="566"/>
      <c r="AV2" s="67" t="str">
        <f>IF(AW2="","","-")</f>
        <v/>
      </c>
      <c r="AW2" s="567"/>
      <c r="AX2" s="567"/>
    </row>
    <row r="3" spans="1:50" ht="21" customHeight="1" thickBot="1" x14ac:dyDescent="0.2">
      <c r="A3" s="568" t="s">
        <v>558</v>
      </c>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c r="AD3" s="569"/>
      <c r="AE3" s="569"/>
      <c r="AF3" s="569"/>
      <c r="AG3" s="569"/>
      <c r="AH3" s="569"/>
      <c r="AI3" s="21" t="s">
        <v>56</v>
      </c>
      <c r="AJ3" s="570" t="s">
        <v>567</v>
      </c>
      <c r="AK3" s="570"/>
      <c r="AL3" s="570"/>
      <c r="AM3" s="570"/>
      <c r="AN3" s="570"/>
      <c r="AO3" s="570"/>
      <c r="AP3" s="570"/>
      <c r="AQ3" s="570"/>
      <c r="AR3" s="570"/>
      <c r="AS3" s="570"/>
      <c r="AT3" s="570"/>
      <c r="AU3" s="570"/>
      <c r="AV3" s="570"/>
      <c r="AW3" s="570"/>
      <c r="AX3" s="22" t="s">
        <v>57</v>
      </c>
    </row>
    <row r="4" spans="1:50" ht="24.75" customHeight="1" x14ac:dyDescent="0.15">
      <c r="A4" s="604" t="s">
        <v>23</v>
      </c>
      <c r="B4" s="605"/>
      <c r="C4" s="605"/>
      <c r="D4" s="605"/>
      <c r="E4" s="605"/>
      <c r="F4" s="605"/>
      <c r="G4" s="606" t="s">
        <v>568</v>
      </c>
      <c r="H4" s="607"/>
      <c r="I4" s="607"/>
      <c r="J4" s="607"/>
      <c r="K4" s="607"/>
      <c r="L4" s="607"/>
      <c r="M4" s="607"/>
      <c r="N4" s="607"/>
      <c r="O4" s="607"/>
      <c r="P4" s="607"/>
      <c r="Q4" s="607"/>
      <c r="R4" s="607"/>
      <c r="S4" s="607"/>
      <c r="T4" s="607"/>
      <c r="U4" s="607"/>
      <c r="V4" s="607"/>
      <c r="W4" s="607"/>
      <c r="X4" s="607"/>
      <c r="Y4" s="608" t="s">
        <v>1</v>
      </c>
      <c r="Z4" s="609"/>
      <c r="AA4" s="609"/>
      <c r="AB4" s="609"/>
      <c r="AC4" s="609"/>
      <c r="AD4" s="610"/>
      <c r="AE4" s="611" t="s">
        <v>569</v>
      </c>
      <c r="AF4" s="612"/>
      <c r="AG4" s="612"/>
      <c r="AH4" s="612"/>
      <c r="AI4" s="612"/>
      <c r="AJ4" s="612"/>
      <c r="AK4" s="612"/>
      <c r="AL4" s="612"/>
      <c r="AM4" s="612"/>
      <c r="AN4" s="612"/>
      <c r="AO4" s="612"/>
      <c r="AP4" s="613"/>
      <c r="AQ4" s="614" t="s">
        <v>2</v>
      </c>
      <c r="AR4" s="609"/>
      <c r="AS4" s="609"/>
      <c r="AT4" s="609"/>
      <c r="AU4" s="609"/>
      <c r="AV4" s="609"/>
      <c r="AW4" s="609"/>
      <c r="AX4" s="615"/>
    </row>
    <row r="5" spans="1:50" ht="30" customHeight="1" x14ac:dyDescent="0.15">
      <c r="A5" s="616" t="s">
        <v>59</v>
      </c>
      <c r="B5" s="617"/>
      <c r="C5" s="617"/>
      <c r="D5" s="617"/>
      <c r="E5" s="617"/>
      <c r="F5" s="618"/>
      <c r="G5" s="619" t="s">
        <v>570</v>
      </c>
      <c r="H5" s="620"/>
      <c r="I5" s="620"/>
      <c r="J5" s="620"/>
      <c r="K5" s="620"/>
      <c r="L5" s="620"/>
      <c r="M5" s="621" t="s">
        <v>58</v>
      </c>
      <c r="N5" s="622"/>
      <c r="O5" s="622"/>
      <c r="P5" s="622"/>
      <c r="Q5" s="622"/>
      <c r="R5" s="623"/>
      <c r="S5" s="624" t="s">
        <v>571</v>
      </c>
      <c r="T5" s="620"/>
      <c r="U5" s="620"/>
      <c r="V5" s="620"/>
      <c r="W5" s="620"/>
      <c r="X5" s="625"/>
      <c r="Y5" s="626" t="s">
        <v>3</v>
      </c>
      <c r="Z5" s="627"/>
      <c r="AA5" s="627"/>
      <c r="AB5" s="627"/>
      <c r="AC5" s="627"/>
      <c r="AD5" s="628"/>
      <c r="AE5" s="582" t="s">
        <v>572</v>
      </c>
      <c r="AF5" s="582"/>
      <c r="AG5" s="582"/>
      <c r="AH5" s="582"/>
      <c r="AI5" s="582"/>
      <c r="AJ5" s="582"/>
      <c r="AK5" s="582"/>
      <c r="AL5" s="582"/>
      <c r="AM5" s="582"/>
      <c r="AN5" s="582"/>
      <c r="AO5" s="582"/>
      <c r="AP5" s="583"/>
      <c r="AQ5" s="584" t="s">
        <v>678</v>
      </c>
      <c r="AR5" s="585"/>
      <c r="AS5" s="585"/>
      <c r="AT5" s="585"/>
      <c r="AU5" s="585"/>
      <c r="AV5" s="585"/>
      <c r="AW5" s="585"/>
      <c r="AX5" s="586"/>
    </row>
    <row r="6" spans="1:50" ht="38.25" customHeight="1" x14ac:dyDescent="0.15">
      <c r="A6" s="587" t="s">
        <v>4</v>
      </c>
      <c r="B6" s="588"/>
      <c r="C6" s="588"/>
      <c r="D6" s="588"/>
      <c r="E6" s="588"/>
      <c r="F6" s="588"/>
      <c r="G6" s="589" t="str">
        <f>入力規則等!F39</f>
        <v>一般会計</v>
      </c>
      <c r="H6" s="590"/>
      <c r="I6" s="590"/>
      <c r="J6" s="590"/>
      <c r="K6" s="590"/>
      <c r="L6" s="590"/>
      <c r="M6" s="590"/>
      <c r="N6" s="590"/>
      <c r="O6" s="590"/>
      <c r="P6" s="590"/>
      <c r="Q6" s="590"/>
      <c r="R6" s="590"/>
      <c r="S6" s="590"/>
      <c r="T6" s="590"/>
      <c r="U6" s="590"/>
      <c r="V6" s="590"/>
      <c r="W6" s="590"/>
      <c r="X6" s="590"/>
      <c r="Y6" s="590"/>
      <c r="Z6" s="590"/>
      <c r="AA6" s="590"/>
      <c r="AB6" s="590"/>
      <c r="AC6" s="590"/>
      <c r="AD6" s="590"/>
      <c r="AE6" s="590"/>
      <c r="AF6" s="590"/>
      <c r="AG6" s="590"/>
      <c r="AH6" s="590"/>
      <c r="AI6" s="590"/>
      <c r="AJ6" s="590"/>
      <c r="AK6" s="590"/>
      <c r="AL6" s="590"/>
      <c r="AM6" s="590"/>
      <c r="AN6" s="590"/>
      <c r="AO6" s="590"/>
      <c r="AP6" s="590"/>
      <c r="AQ6" s="590"/>
      <c r="AR6" s="590"/>
      <c r="AS6" s="590"/>
      <c r="AT6" s="590"/>
      <c r="AU6" s="590"/>
      <c r="AV6" s="590"/>
      <c r="AW6" s="590"/>
      <c r="AX6" s="591"/>
    </row>
    <row r="7" spans="1:50" ht="75" customHeight="1" x14ac:dyDescent="0.15">
      <c r="A7" s="571" t="s">
        <v>20</v>
      </c>
      <c r="B7" s="572"/>
      <c r="C7" s="572"/>
      <c r="D7" s="572"/>
      <c r="E7" s="572"/>
      <c r="F7" s="573"/>
      <c r="G7" s="592" t="s">
        <v>573</v>
      </c>
      <c r="H7" s="593"/>
      <c r="I7" s="593"/>
      <c r="J7" s="593"/>
      <c r="K7" s="593"/>
      <c r="L7" s="593"/>
      <c r="M7" s="593"/>
      <c r="N7" s="593"/>
      <c r="O7" s="593"/>
      <c r="P7" s="593"/>
      <c r="Q7" s="593"/>
      <c r="R7" s="593"/>
      <c r="S7" s="593"/>
      <c r="T7" s="593"/>
      <c r="U7" s="593"/>
      <c r="V7" s="593"/>
      <c r="W7" s="593"/>
      <c r="X7" s="594"/>
      <c r="Y7" s="595" t="s">
        <v>239</v>
      </c>
      <c r="Z7" s="596"/>
      <c r="AA7" s="596"/>
      <c r="AB7" s="596"/>
      <c r="AC7" s="596"/>
      <c r="AD7" s="597"/>
      <c r="AE7" s="598" t="s">
        <v>646</v>
      </c>
      <c r="AF7" s="599"/>
      <c r="AG7" s="599"/>
      <c r="AH7" s="599"/>
      <c r="AI7" s="599"/>
      <c r="AJ7" s="599"/>
      <c r="AK7" s="599"/>
      <c r="AL7" s="599"/>
      <c r="AM7" s="599"/>
      <c r="AN7" s="599"/>
      <c r="AO7" s="599"/>
      <c r="AP7" s="599"/>
      <c r="AQ7" s="599"/>
      <c r="AR7" s="599"/>
      <c r="AS7" s="599"/>
      <c r="AT7" s="599"/>
      <c r="AU7" s="599"/>
      <c r="AV7" s="599"/>
      <c r="AW7" s="599"/>
      <c r="AX7" s="600"/>
    </row>
    <row r="8" spans="1:50" ht="46.5" customHeight="1" x14ac:dyDescent="0.15">
      <c r="A8" s="571" t="s">
        <v>175</v>
      </c>
      <c r="B8" s="572"/>
      <c r="C8" s="572"/>
      <c r="D8" s="572"/>
      <c r="E8" s="572"/>
      <c r="F8" s="573"/>
      <c r="G8" s="574" t="str">
        <f>入力規則等!A27</f>
        <v>地方創生</v>
      </c>
      <c r="H8" s="575"/>
      <c r="I8" s="575"/>
      <c r="J8" s="575"/>
      <c r="K8" s="575"/>
      <c r="L8" s="575"/>
      <c r="M8" s="575"/>
      <c r="N8" s="575"/>
      <c r="O8" s="575"/>
      <c r="P8" s="575"/>
      <c r="Q8" s="575"/>
      <c r="R8" s="575"/>
      <c r="S8" s="575"/>
      <c r="T8" s="575"/>
      <c r="U8" s="575"/>
      <c r="V8" s="575"/>
      <c r="W8" s="575"/>
      <c r="X8" s="576"/>
      <c r="Y8" s="577" t="s">
        <v>176</v>
      </c>
      <c r="Z8" s="578"/>
      <c r="AA8" s="578"/>
      <c r="AB8" s="578"/>
      <c r="AC8" s="578"/>
      <c r="AD8" s="579"/>
      <c r="AE8" s="580" t="str">
        <f>入力規則等!K13</f>
        <v>その他の事項経費</v>
      </c>
      <c r="AF8" s="575"/>
      <c r="AG8" s="575"/>
      <c r="AH8" s="575"/>
      <c r="AI8" s="575"/>
      <c r="AJ8" s="575"/>
      <c r="AK8" s="575"/>
      <c r="AL8" s="575"/>
      <c r="AM8" s="575"/>
      <c r="AN8" s="575"/>
      <c r="AO8" s="575"/>
      <c r="AP8" s="575"/>
      <c r="AQ8" s="575"/>
      <c r="AR8" s="575"/>
      <c r="AS8" s="575"/>
      <c r="AT8" s="575"/>
      <c r="AU8" s="575"/>
      <c r="AV8" s="575"/>
      <c r="AW8" s="575"/>
      <c r="AX8" s="581"/>
    </row>
    <row r="9" spans="1:50" ht="66" customHeight="1" x14ac:dyDescent="0.15">
      <c r="A9" s="549" t="s">
        <v>21</v>
      </c>
      <c r="B9" s="550"/>
      <c r="C9" s="550"/>
      <c r="D9" s="550"/>
      <c r="E9" s="550"/>
      <c r="F9" s="550"/>
      <c r="G9" s="629" t="s">
        <v>675</v>
      </c>
      <c r="H9" s="630"/>
      <c r="I9" s="630"/>
      <c r="J9" s="630"/>
      <c r="K9" s="630"/>
      <c r="L9" s="630"/>
      <c r="M9" s="630"/>
      <c r="N9" s="630"/>
      <c r="O9" s="630"/>
      <c r="P9" s="630"/>
      <c r="Q9" s="630"/>
      <c r="R9" s="630"/>
      <c r="S9" s="630"/>
      <c r="T9" s="630"/>
      <c r="U9" s="630"/>
      <c r="V9" s="630"/>
      <c r="W9" s="630"/>
      <c r="X9" s="630"/>
      <c r="Y9" s="630"/>
      <c r="Z9" s="630"/>
      <c r="AA9" s="630"/>
      <c r="AB9" s="630"/>
      <c r="AC9" s="630"/>
      <c r="AD9" s="630"/>
      <c r="AE9" s="630"/>
      <c r="AF9" s="630"/>
      <c r="AG9" s="630"/>
      <c r="AH9" s="630"/>
      <c r="AI9" s="630"/>
      <c r="AJ9" s="630"/>
      <c r="AK9" s="630"/>
      <c r="AL9" s="630"/>
      <c r="AM9" s="630"/>
      <c r="AN9" s="630"/>
      <c r="AO9" s="630"/>
      <c r="AP9" s="630"/>
      <c r="AQ9" s="630"/>
      <c r="AR9" s="630"/>
      <c r="AS9" s="630"/>
      <c r="AT9" s="630"/>
      <c r="AU9" s="630"/>
      <c r="AV9" s="630"/>
      <c r="AW9" s="630"/>
      <c r="AX9" s="631"/>
    </row>
    <row r="10" spans="1:50" ht="94.5" customHeight="1" x14ac:dyDescent="0.15">
      <c r="A10" s="537" t="s">
        <v>27</v>
      </c>
      <c r="B10" s="538"/>
      <c r="C10" s="538"/>
      <c r="D10" s="538"/>
      <c r="E10" s="538"/>
      <c r="F10" s="538"/>
      <c r="G10" s="539" t="s">
        <v>665</v>
      </c>
      <c r="H10" s="540"/>
      <c r="I10" s="540"/>
      <c r="J10" s="540"/>
      <c r="K10" s="540"/>
      <c r="L10" s="540"/>
      <c r="M10" s="540"/>
      <c r="N10" s="540"/>
      <c r="O10" s="540"/>
      <c r="P10" s="540"/>
      <c r="Q10" s="540"/>
      <c r="R10" s="540"/>
      <c r="S10" s="540"/>
      <c r="T10" s="540"/>
      <c r="U10" s="540"/>
      <c r="V10" s="540"/>
      <c r="W10" s="540"/>
      <c r="X10" s="540"/>
      <c r="Y10" s="540"/>
      <c r="Z10" s="540"/>
      <c r="AA10" s="540"/>
      <c r="AB10" s="540"/>
      <c r="AC10" s="540"/>
      <c r="AD10" s="540"/>
      <c r="AE10" s="540"/>
      <c r="AF10" s="540"/>
      <c r="AG10" s="540"/>
      <c r="AH10" s="540"/>
      <c r="AI10" s="540"/>
      <c r="AJ10" s="540"/>
      <c r="AK10" s="540"/>
      <c r="AL10" s="540"/>
      <c r="AM10" s="540"/>
      <c r="AN10" s="540"/>
      <c r="AO10" s="540"/>
      <c r="AP10" s="540"/>
      <c r="AQ10" s="540"/>
      <c r="AR10" s="540"/>
      <c r="AS10" s="540"/>
      <c r="AT10" s="540"/>
      <c r="AU10" s="540"/>
      <c r="AV10" s="540"/>
      <c r="AW10" s="540"/>
      <c r="AX10" s="541"/>
    </row>
    <row r="11" spans="1:50" ht="38.25" customHeight="1" x14ac:dyDescent="0.15">
      <c r="A11" s="537" t="s">
        <v>5</v>
      </c>
      <c r="B11" s="538"/>
      <c r="C11" s="538"/>
      <c r="D11" s="538"/>
      <c r="E11" s="538"/>
      <c r="F11" s="542"/>
      <c r="G11" s="543" t="str">
        <f>入力規則等!P10</f>
        <v>委託・請負、補助</v>
      </c>
      <c r="H11" s="544"/>
      <c r="I11" s="544"/>
      <c r="J11" s="544"/>
      <c r="K11" s="544"/>
      <c r="L11" s="544"/>
      <c r="M11" s="544"/>
      <c r="N11" s="544"/>
      <c r="O11" s="544"/>
      <c r="P11" s="544"/>
      <c r="Q11" s="544"/>
      <c r="R11" s="544"/>
      <c r="S11" s="544"/>
      <c r="T11" s="544"/>
      <c r="U11" s="544"/>
      <c r="V11" s="544"/>
      <c r="W11" s="544"/>
      <c r="X11" s="544"/>
      <c r="Y11" s="544"/>
      <c r="Z11" s="544"/>
      <c r="AA11" s="544"/>
      <c r="AB11" s="544"/>
      <c r="AC11" s="544"/>
      <c r="AD11" s="544"/>
      <c r="AE11" s="544"/>
      <c r="AF11" s="544"/>
      <c r="AG11" s="544"/>
      <c r="AH11" s="544"/>
      <c r="AI11" s="544"/>
      <c r="AJ11" s="544"/>
      <c r="AK11" s="544"/>
      <c r="AL11" s="544"/>
      <c r="AM11" s="544"/>
      <c r="AN11" s="544"/>
      <c r="AO11" s="544"/>
      <c r="AP11" s="544"/>
      <c r="AQ11" s="544"/>
      <c r="AR11" s="544"/>
      <c r="AS11" s="544"/>
      <c r="AT11" s="544"/>
      <c r="AU11" s="544"/>
      <c r="AV11" s="544"/>
      <c r="AW11" s="544"/>
      <c r="AX11" s="545"/>
    </row>
    <row r="12" spans="1:50" ht="21" customHeight="1" x14ac:dyDescent="0.15">
      <c r="A12" s="546" t="s">
        <v>22</v>
      </c>
      <c r="B12" s="547"/>
      <c r="C12" s="547"/>
      <c r="D12" s="547"/>
      <c r="E12" s="547"/>
      <c r="F12" s="548"/>
      <c r="G12" s="552"/>
      <c r="H12" s="553"/>
      <c r="I12" s="553"/>
      <c r="J12" s="553"/>
      <c r="K12" s="553"/>
      <c r="L12" s="553"/>
      <c r="M12" s="553"/>
      <c r="N12" s="553"/>
      <c r="O12" s="553"/>
      <c r="P12" s="97" t="s">
        <v>386</v>
      </c>
      <c r="Q12" s="98"/>
      <c r="R12" s="98"/>
      <c r="S12" s="98"/>
      <c r="T12" s="98"/>
      <c r="U12" s="98"/>
      <c r="V12" s="99"/>
      <c r="W12" s="97" t="s">
        <v>538</v>
      </c>
      <c r="X12" s="98"/>
      <c r="Y12" s="98"/>
      <c r="Z12" s="98"/>
      <c r="AA12" s="98"/>
      <c r="AB12" s="98"/>
      <c r="AC12" s="99"/>
      <c r="AD12" s="97" t="s">
        <v>540</v>
      </c>
      <c r="AE12" s="98"/>
      <c r="AF12" s="98"/>
      <c r="AG12" s="98"/>
      <c r="AH12" s="98"/>
      <c r="AI12" s="98"/>
      <c r="AJ12" s="99"/>
      <c r="AK12" s="97" t="s">
        <v>550</v>
      </c>
      <c r="AL12" s="98"/>
      <c r="AM12" s="98"/>
      <c r="AN12" s="98"/>
      <c r="AO12" s="98"/>
      <c r="AP12" s="98"/>
      <c r="AQ12" s="99"/>
      <c r="AR12" s="97" t="s">
        <v>551</v>
      </c>
      <c r="AS12" s="98"/>
      <c r="AT12" s="98"/>
      <c r="AU12" s="98"/>
      <c r="AV12" s="98"/>
      <c r="AW12" s="98"/>
      <c r="AX12" s="635"/>
    </row>
    <row r="13" spans="1:50" ht="21" customHeight="1" x14ac:dyDescent="0.15">
      <c r="A13" s="189"/>
      <c r="B13" s="190"/>
      <c r="C13" s="190"/>
      <c r="D13" s="190"/>
      <c r="E13" s="190"/>
      <c r="F13" s="191"/>
      <c r="G13" s="523" t="s">
        <v>6</v>
      </c>
      <c r="H13" s="524"/>
      <c r="I13" s="636" t="s">
        <v>7</v>
      </c>
      <c r="J13" s="637"/>
      <c r="K13" s="637"/>
      <c r="L13" s="637"/>
      <c r="M13" s="637"/>
      <c r="N13" s="637"/>
      <c r="O13" s="638"/>
      <c r="P13" s="467">
        <v>495</v>
      </c>
      <c r="Q13" s="468"/>
      <c r="R13" s="468"/>
      <c r="S13" s="468"/>
      <c r="T13" s="468"/>
      <c r="U13" s="468"/>
      <c r="V13" s="469"/>
      <c r="W13" s="467">
        <v>473</v>
      </c>
      <c r="X13" s="468"/>
      <c r="Y13" s="468"/>
      <c r="Z13" s="468"/>
      <c r="AA13" s="468"/>
      <c r="AB13" s="468"/>
      <c r="AC13" s="469"/>
      <c r="AD13" s="467">
        <v>504</v>
      </c>
      <c r="AE13" s="468"/>
      <c r="AF13" s="468"/>
      <c r="AG13" s="468"/>
      <c r="AH13" s="468"/>
      <c r="AI13" s="468"/>
      <c r="AJ13" s="469"/>
      <c r="AK13" s="467">
        <v>425</v>
      </c>
      <c r="AL13" s="468"/>
      <c r="AM13" s="468"/>
      <c r="AN13" s="468"/>
      <c r="AO13" s="468"/>
      <c r="AP13" s="468"/>
      <c r="AQ13" s="469"/>
      <c r="AR13" s="500">
        <v>704</v>
      </c>
      <c r="AS13" s="501"/>
      <c r="AT13" s="501"/>
      <c r="AU13" s="501"/>
      <c r="AV13" s="501"/>
      <c r="AW13" s="501"/>
      <c r="AX13" s="563"/>
    </row>
    <row r="14" spans="1:50" ht="21" customHeight="1" x14ac:dyDescent="0.15">
      <c r="A14" s="189"/>
      <c r="B14" s="190"/>
      <c r="C14" s="190"/>
      <c r="D14" s="190"/>
      <c r="E14" s="190"/>
      <c r="F14" s="191"/>
      <c r="G14" s="525"/>
      <c r="H14" s="526"/>
      <c r="I14" s="531" t="s">
        <v>8</v>
      </c>
      <c r="J14" s="561"/>
      <c r="K14" s="561"/>
      <c r="L14" s="561"/>
      <c r="M14" s="561"/>
      <c r="N14" s="561"/>
      <c r="O14" s="562"/>
      <c r="P14" s="467" t="s">
        <v>573</v>
      </c>
      <c r="Q14" s="468"/>
      <c r="R14" s="468"/>
      <c r="S14" s="468"/>
      <c r="T14" s="468"/>
      <c r="U14" s="468"/>
      <c r="V14" s="469"/>
      <c r="W14" s="467" t="s">
        <v>573</v>
      </c>
      <c r="X14" s="468"/>
      <c r="Y14" s="468"/>
      <c r="Z14" s="468"/>
      <c r="AA14" s="468"/>
      <c r="AB14" s="468"/>
      <c r="AC14" s="469"/>
      <c r="AD14" s="467">
        <v>100</v>
      </c>
      <c r="AE14" s="468"/>
      <c r="AF14" s="468"/>
      <c r="AG14" s="468"/>
      <c r="AH14" s="468"/>
      <c r="AI14" s="468"/>
      <c r="AJ14" s="469"/>
      <c r="AK14" s="467" t="s">
        <v>573</v>
      </c>
      <c r="AL14" s="468"/>
      <c r="AM14" s="468"/>
      <c r="AN14" s="468"/>
      <c r="AO14" s="468"/>
      <c r="AP14" s="468"/>
      <c r="AQ14" s="469"/>
      <c r="AR14" s="529"/>
      <c r="AS14" s="529"/>
      <c r="AT14" s="529"/>
      <c r="AU14" s="529"/>
      <c r="AV14" s="529"/>
      <c r="AW14" s="529"/>
      <c r="AX14" s="530"/>
    </row>
    <row r="15" spans="1:50" ht="21" customHeight="1" x14ac:dyDescent="0.15">
      <c r="A15" s="189"/>
      <c r="B15" s="190"/>
      <c r="C15" s="190"/>
      <c r="D15" s="190"/>
      <c r="E15" s="190"/>
      <c r="F15" s="191"/>
      <c r="G15" s="525"/>
      <c r="H15" s="526"/>
      <c r="I15" s="531" t="s">
        <v>47</v>
      </c>
      <c r="J15" s="532"/>
      <c r="K15" s="532"/>
      <c r="L15" s="532"/>
      <c r="M15" s="532"/>
      <c r="N15" s="532"/>
      <c r="O15" s="533"/>
      <c r="P15" s="467">
        <v>18</v>
      </c>
      <c r="Q15" s="468"/>
      <c r="R15" s="468"/>
      <c r="S15" s="468"/>
      <c r="T15" s="468"/>
      <c r="U15" s="468"/>
      <c r="V15" s="469"/>
      <c r="W15" s="467">
        <v>9</v>
      </c>
      <c r="X15" s="468"/>
      <c r="Y15" s="468"/>
      <c r="Z15" s="468"/>
      <c r="AA15" s="468"/>
      <c r="AB15" s="468"/>
      <c r="AC15" s="469"/>
      <c r="AD15" s="467" t="s">
        <v>573</v>
      </c>
      <c r="AE15" s="468"/>
      <c r="AF15" s="468"/>
      <c r="AG15" s="468"/>
      <c r="AH15" s="468"/>
      <c r="AI15" s="468"/>
      <c r="AJ15" s="469"/>
      <c r="AK15" s="467">
        <v>101</v>
      </c>
      <c r="AL15" s="468"/>
      <c r="AM15" s="468"/>
      <c r="AN15" s="468"/>
      <c r="AO15" s="468"/>
      <c r="AP15" s="468"/>
      <c r="AQ15" s="469"/>
      <c r="AR15" s="467" t="s">
        <v>680</v>
      </c>
      <c r="AS15" s="468"/>
      <c r="AT15" s="468"/>
      <c r="AU15" s="468"/>
      <c r="AV15" s="468"/>
      <c r="AW15" s="468"/>
      <c r="AX15" s="564"/>
    </row>
    <row r="16" spans="1:50" ht="21" customHeight="1" x14ac:dyDescent="0.15">
      <c r="A16" s="189"/>
      <c r="B16" s="190"/>
      <c r="C16" s="190"/>
      <c r="D16" s="190"/>
      <c r="E16" s="190"/>
      <c r="F16" s="191"/>
      <c r="G16" s="525"/>
      <c r="H16" s="526"/>
      <c r="I16" s="531" t="s">
        <v>48</v>
      </c>
      <c r="J16" s="532"/>
      <c r="K16" s="532"/>
      <c r="L16" s="532"/>
      <c r="M16" s="532"/>
      <c r="N16" s="532"/>
      <c r="O16" s="533"/>
      <c r="P16" s="467">
        <v>-9</v>
      </c>
      <c r="Q16" s="468"/>
      <c r="R16" s="468"/>
      <c r="S16" s="468"/>
      <c r="T16" s="468"/>
      <c r="U16" s="468"/>
      <c r="V16" s="469"/>
      <c r="W16" s="467" t="s">
        <v>573</v>
      </c>
      <c r="X16" s="468"/>
      <c r="Y16" s="468"/>
      <c r="Z16" s="468"/>
      <c r="AA16" s="468"/>
      <c r="AB16" s="468"/>
      <c r="AC16" s="469"/>
      <c r="AD16" s="467">
        <v>-101</v>
      </c>
      <c r="AE16" s="468"/>
      <c r="AF16" s="468"/>
      <c r="AG16" s="468"/>
      <c r="AH16" s="468"/>
      <c r="AI16" s="468"/>
      <c r="AJ16" s="469"/>
      <c r="AK16" s="467" t="s">
        <v>573</v>
      </c>
      <c r="AL16" s="468"/>
      <c r="AM16" s="468"/>
      <c r="AN16" s="468"/>
      <c r="AO16" s="468"/>
      <c r="AP16" s="468"/>
      <c r="AQ16" s="469"/>
      <c r="AR16" s="632"/>
      <c r="AS16" s="633"/>
      <c r="AT16" s="633"/>
      <c r="AU16" s="633"/>
      <c r="AV16" s="633"/>
      <c r="AW16" s="633"/>
      <c r="AX16" s="634"/>
    </row>
    <row r="17" spans="1:50" ht="24.75" customHeight="1" x14ac:dyDescent="0.15">
      <c r="A17" s="189"/>
      <c r="B17" s="190"/>
      <c r="C17" s="190"/>
      <c r="D17" s="190"/>
      <c r="E17" s="190"/>
      <c r="F17" s="191"/>
      <c r="G17" s="525"/>
      <c r="H17" s="526"/>
      <c r="I17" s="531" t="s">
        <v>46</v>
      </c>
      <c r="J17" s="561"/>
      <c r="K17" s="561"/>
      <c r="L17" s="561"/>
      <c r="M17" s="561"/>
      <c r="N17" s="561"/>
      <c r="O17" s="562"/>
      <c r="P17" s="467" t="s">
        <v>573</v>
      </c>
      <c r="Q17" s="468"/>
      <c r="R17" s="468"/>
      <c r="S17" s="468"/>
      <c r="T17" s="468"/>
      <c r="U17" s="468"/>
      <c r="V17" s="469"/>
      <c r="W17" s="467" t="s">
        <v>573</v>
      </c>
      <c r="X17" s="468"/>
      <c r="Y17" s="468"/>
      <c r="Z17" s="468"/>
      <c r="AA17" s="468"/>
      <c r="AB17" s="468"/>
      <c r="AC17" s="469"/>
      <c r="AD17" s="467" t="s">
        <v>573</v>
      </c>
      <c r="AE17" s="468"/>
      <c r="AF17" s="468"/>
      <c r="AG17" s="468"/>
      <c r="AH17" s="468"/>
      <c r="AI17" s="468"/>
      <c r="AJ17" s="469"/>
      <c r="AK17" s="467" t="s">
        <v>573</v>
      </c>
      <c r="AL17" s="468"/>
      <c r="AM17" s="468"/>
      <c r="AN17" s="468"/>
      <c r="AO17" s="468"/>
      <c r="AP17" s="468"/>
      <c r="AQ17" s="469"/>
      <c r="AR17" s="521"/>
      <c r="AS17" s="521"/>
      <c r="AT17" s="521"/>
      <c r="AU17" s="521"/>
      <c r="AV17" s="521"/>
      <c r="AW17" s="521"/>
      <c r="AX17" s="522"/>
    </row>
    <row r="18" spans="1:50" ht="24.75" customHeight="1" x14ac:dyDescent="0.15">
      <c r="A18" s="189"/>
      <c r="B18" s="190"/>
      <c r="C18" s="190"/>
      <c r="D18" s="190"/>
      <c r="E18" s="190"/>
      <c r="F18" s="191"/>
      <c r="G18" s="527"/>
      <c r="H18" s="528"/>
      <c r="I18" s="554" t="s">
        <v>18</v>
      </c>
      <c r="J18" s="555"/>
      <c r="K18" s="555"/>
      <c r="L18" s="555"/>
      <c r="M18" s="555"/>
      <c r="N18" s="555"/>
      <c r="O18" s="556"/>
      <c r="P18" s="557">
        <f>SUM(P13:V17)</f>
        <v>504</v>
      </c>
      <c r="Q18" s="558"/>
      <c r="R18" s="558"/>
      <c r="S18" s="558"/>
      <c r="T18" s="558"/>
      <c r="U18" s="558"/>
      <c r="V18" s="559"/>
      <c r="W18" s="557">
        <f>SUM(W13:AC17)</f>
        <v>482</v>
      </c>
      <c r="X18" s="558"/>
      <c r="Y18" s="558"/>
      <c r="Z18" s="558"/>
      <c r="AA18" s="558"/>
      <c r="AB18" s="558"/>
      <c r="AC18" s="559"/>
      <c r="AD18" s="557">
        <f>SUM(AD13:AJ17)</f>
        <v>503</v>
      </c>
      <c r="AE18" s="558"/>
      <c r="AF18" s="558"/>
      <c r="AG18" s="558"/>
      <c r="AH18" s="558"/>
      <c r="AI18" s="558"/>
      <c r="AJ18" s="559"/>
      <c r="AK18" s="557">
        <f>SUM(AK13:AQ17)</f>
        <v>526</v>
      </c>
      <c r="AL18" s="558"/>
      <c r="AM18" s="558"/>
      <c r="AN18" s="558"/>
      <c r="AO18" s="558"/>
      <c r="AP18" s="558"/>
      <c r="AQ18" s="559"/>
      <c r="AR18" s="557">
        <f>SUM(AR13:AX17)</f>
        <v>704</v>
      </c>
      <c r="AS18" s="558"/>
      <c r="AT18" s="558"/>
      <c r="AU18" s="558"/>
      <c r="AV18" s="558"/>
      <c r="AW18" s="558"/>
      <c r="AX18" s="560"/>
    </row>
    <row r="19" spans="1:50" ht="24.75" customHeight="1" x14ac:dyDescent="0.15">
      <c r="A19" s="189"/>
      <c r="B19" s="190"/>
      <c r="C19" s="190"/>
      <c r="D19" s="190"/>
      <c r="E19" s="190"/>
      <c r="F19" s="191"/>
      <c r="G19" s="535" t="s">
        <v>9</v>
      </c>
      <c r="H19" s="536"/>
      <c r="I19" s="536"/>
      <c r="J19" s="536"/>
      <c r="K19" s="536"/>
      <c r="L19" s="536"/>
      <c r="M19" s="536"/>
      <c r="N19" s="536"/>
      <c r="O19" s="536"/>
      <c r="P19" s="467">
        <v>411</v>
      </c>
      <c r="Q19" s="468"/>
      <c r="R19" s="468"/>
      <c r="S19" s="468"/>
      <c r="T19" s="468"/>
      <c r="U19" s="468"/>
      <c r="V19" s="469"/>
      <c r="W19" s="467">
        <v>440</v>
      </c>
      <c r="X19" s="468"/>
      <c r="Y19" s="468"/>
      <c r="Z19" s="468"/>
      <c r="AA19" s="468"/>
      <c r="AB19" s="468"/>
      <c r="AC19" s="469"/>
      <c r="AD19" s="467">
        <v>394</v>
      </c>
      <c r="AE19" s="468"/>
      <c r="AF19" s="468"/>
      <c r="AG19" s="468"/>
      <c r="AH19" s="468"/>
      <c r="AI19" s="468"/>
      <c r="AJ19" s="469"/>
      <c r="AK19" s="512"/>
      <c r="AL19" s="512"/>
      <c r="AM19" s="512"/>
      <c r="AN19" s="512"/>
      <c r="AO19" s="512"/>
      <c r="AP19" s="512"/>
      <c r="AQ19" s="512"/>
      <c r="AR19" s="512"/>
      <c r="AS19" s="512"/>
      <c r="AT19" s="512"/>
      <c r="AU19" s="512"/>
      <c r="AV19" s="512"/>
      <c r="AW19" s="512"/>
      <c r="AX19" s="514"/>
    </row>
    <row r="20" spans="1:50" ht="24.75" customHeight="1" x14ac:dyDescent="0.15">
      <c r="A20" s="189"/>
      <c r="B20" s="190"/>
      <c r="C20" s="190"/>
      <c r="D20" s="190"/>
      <c r="E20" s="190"/>
      <c r="F20" s="191"/>
      <c r="G20" s="535" t="s">
        <v>10</v>
      </c>
      <c r="H20" s="536"/>
      <c r="I20" s="536"/>
      <c r="J20" s="536"/>
      <c r="K20" s="536"/>
      <c r="L20" s="536"/>
      <c r="M20" s="536"/>
      <c r="N20" s="536"/>
      <c r="O20" s="536"/>
      <c r="P20" s="511">
        <f>IF(P18=0, "-", SUM(P19)/P18)</f>
        <v>0.81547619047619047</v>
      </c>
      <c r="Q20" s="511"/>
      <c r="R20" s="511"/>
      <c r="S20" s="511"/>
      <c r="T20" s="511"/>
      <c r="U20" s="511"/>
      <c r="V20" s="511"/>
      <c r="W20" s="511">
        <f>IF(W18=0, "-", SUM(W19)/W18)</f>
        <v>0.91286307053941906</v>
      </c>
      <c r="X20" s="511"/>
      <c r="Y20" s="511"/>
      <c r="Z20" s="511"/>
      <c r="AA20" s="511"/>
      <c r="AB20" s="511"/>
      <c r="AC20" s="511"/>
      <c r="AD20" s="511">
        <f>IF(AD18=0, "-", SUM(AD19)/AD18)</f>
        <v>0.78330019880715707</v>
      </c>
      <c r="AE20" s="511"/>
      <c r="AF20" s="511"/>
      <c r="AG20" s="511"/>
      <c r="AH20" s="511"/>
      <c r="AI20" s="511"/>
      <c r="AJ20" s="511"/>
      <c r="AK20" s="512"/>
      <c r="AL20" s="512"/>
      <c r="AM20" s="512"/>
      <c r="AN20" s="512"/>
      <c r="AO20" s="512"/>
      <c r="AP20" s="512"/>
      <c r="AQ20" s="513"/>
      <c r="AR20" s="513"/>
      <c r="AS20" s="513"/>
      <c r="AT20" s="513"/>
      <c r="AU20" s="512"/>
      <c r="AV20" s="512"/>
      <c r="AW20" s="512"/>
      <c r="AX20" s="514"/>
    </row>
    <row r="21" spans="1:50" ht="25.5" customHeight="1" x14ac:dyDescent="0.15">
      <c r="A21" s="549"/>
      <c r="B21" s="550"/>
      <c r="C21" s="550"/>
      <c r="D21" s="550"/>
      <c r="E21" s="550"/>
      <c r="F21" s="551"/>
      <c r="G21" s="509" t="s">
        <v>214</v>
      </c>
      <c r="H21" s="510"/>
      <c r="I21" s="510"/>
      <c r="J21" s="510"/>
      <c r="K21" s="510"/>
      <c r="L21" s="510"/>
      <c r="M21" s="510"/>
      <c r="N21" s="510"/>
      <c r="O21" s="510"/>
      <c r="P21" s="511">
        <f>IF(P19=0, "-", SUM(P19)/SUM(P13,P14))</f>
        <v>0.83030303030303032</v>
      </c>
      <c r="Q21" s="511"/>
      <c r="R21" s="511"/>
      <c r="S21" s="511"/>
      <c r="T21" s="511"/>
      <c r="U21" s="511"/>
      <c r="V21" s="511"/>
      <c r="W21" s="511">
        <f>IF(W19=0, "-", SUM(W19)/SUM(W13,W14))</f>
        <v>0.93023255813953487</v>
      </c>
      <c r="X21" s="511"/>
      <c r="Y21" s="511"/>
      <c r="Z21" s="511"/>
      <c r="AA21" s="511"/>
      <c r="AB21" s="511"/>
      <c r="AC21" s="511"/>
      <c r="AD21" s="511">
        <f>IF(AD19=0, "-", SUM(AD19)/SUM(AD13,AD14))</f>
        <v>0.65231788079470199</v>
      </c>
      <c r="AE21" s="511"/>
      <c r="AF21" s="511"/>
      <c r="AG21" s="511"/>
      <c r="AH21" s="511"/>
      <c r="AI21" s="511"/>
      <c r="AJ21" s="511"/>
      <c r="AK21" s="512"/>
      <c r="AL21" s="512"/>
      <c r="AM21" s="512"/>
      <c r="AN21" s="512"/>
      <c r="AO21" s="512"/>
      <c r="AP21" s="512"/>
      <c r="AQ21" s="513"/>
      <c r="AR21" s="513"/>
      <c r="AS21" s="513"/>
      <c r="AT21" s="513"/>
      <c r="AU21" s="512"/>
      <c r="AV21" s="512"/>
      <c r="AW21" s="512"/>
      <c r="AX21" s="514"/>
    </row>
    <row r="22" spans="1:50" ht="18.75" customHeight="1" x14ac:dyDescent="0.15">
      <c r="A22" s="473" t="s">
        <v>554</v>
      </c>
      <c r="B22" s="474"/>
      <c r="C22" s="474"/>
      <c r="D22" s="474"/>
      <c r="E22" s="474"/>
      <c r="F22" s="475"/>
      <c r="G22" s="479" t="s">
        <v>208</v>
      </c>
      <c r="H22" s="480"/>
      <c r="I22" s="480"/>
      <c r="J22" s="480"/>
      <c r="K22" s="480"/>
      <c r="L22" s="480"/>
      <c r="M22" s="480"/>
      <c r="N22" s="480"/>
      <c r="O22" s="481"/>
      <c r="P22" s="482" t="s">
        <v>552</v>
      </c>
      <c r="Q22" s="480"/>
      <c r="R22" s="480"/>
      <c r="S22" s="480"/>
      <c r="T22" s="480"/>
      <c r="U22" s="480"/>
      <c r="V22" s="481"/>
      <c r="W22" s="482" t="s">
        <v>553</v>
      </c>
      <c r="X22" s="480"/>
      <c r="Y22" s="480"/>
      <c r="Z22" s="480"/>
      <c r="AA22" s="480"/>
      <c r="AB22" s="480"/>
      <c r="AC22" s="481"/>
      <c r="AD22" s="482" t="s">
        <v>207</v>
      </c>
      <c r="AE22" s="480"/>
      <c r="AF22" s="480"/>
      <c r="AG22" s="480"/>
      <c r="AH22" s="480"/>
      <c r="AI22" s="480"/>
      <c r="AJ22" s="480"/>
      <c r="AK22" s="480"/>
      <c r="AL22" s="480"/>
      <c r="AM22" s="480"/>
      <c r="AN22" s="480"/>
      <c r="AO22" s="480"/>
      <c r="AP22" s="480"/>
      <c r="AQ22" s="480"/>
      <c r="AR22" s="480"/>
      <c r="AS22" s="480"/>
      <c r="AT22" s="480"/>
      <c r="AU22" s="480"/>
      <c r="AV22" s="480"/>
      <c r="AW22" s="480"/>
      <c r="AX22" s="534"/>
    </row>
    <row r="23" spans="1:50" ht="25.5" customHeight="1" x14ac:dyDescent="0.15">
      <c r="A23" s="476"/>
      <c r="B23" s="477"/>
      <c r="C23" s="477"/>
      <c r="D23" s="477"/>
      <c r="E23" s="477"/>
      <c r="F23" s="478"/>
      <c r="G23" s="497" t="s">
        <v>574</v>
      </c>
      <c r="H23" s="498"/>
      <c r="I23" s="498"/>
      <c r="J23" s="498"/>
      <c r="K23" s="498"/>
      <c r="L23" s="498"/>
      <c r="M23" s="498"/>
      <c r="N23" s="498"/>
      <c r="O23" s="499"/>
      <c r="P23" s="500">
        <v>250</v>
      </c>
      <c r="Q23" s="501"/>
      <c r="R23" s="501"/>
      <c r="S23" s="501"/>
      <c r="T23" s="501"/>
      <c r="U23" s="501"/>
      <c r="V23" s="502"/>
      <c r="W23" s="500">
        <v>350</v>
      </c>
      <c r="X23" s="501"/>
      <c r="Y23" s="501"/>
      <c r="Z23" s="501"/>
      <c r="AA23" s="501"/>
      <c r="AB23" s="501"/>
      <c r="AC23" s="502"/>
      <c r="AD23" s="503" t="s">
        <v>679</v>
      </c>
      <c r="AE23" s="504"/>
      <c r="AF23" s="504"/>
      <c r="AG23" s="504"/>
      <c r="AH23" s="504"/>
      <c r="AI23" s="504"/>
      <c r="AJ23" s="504"/>
      <c r="AK23" s="504"/>
      <c r="AL23" s="504"/>
      <c r="AM23" s="504"/>
      <c r="AN23" s="504"/>
      <c r="AO23" s="504"/>
      <c r="AP23" s="504"/>
      <c r="AQ23" s="504"/>
      <c r="AR23" s="504"/>
      <c r="AS23" s="504"/>
      <c r="AT23" s="504"/>
      <c r="AU23" s="504"/>
      <c r="AV23" s="504"/>
      <c r="AW23" s="504"/>
      <c r="AX23" s="505"/>
    </row>
    <row r="24" spans="1:50" ht="25.5" customHeight="1" x14ac:dyDescent="0.15">
      <c r="A24" s="476"/>
      <c r="B24" s="477"/>
      <c r="C24" s="477"/>
      <c r="D24" s="477"/>
      <c r="E24" s="477"/>
      <c r="F24" s="478"/>
      <c r="G24" s="470" t="s">
        <v>575</v>
      </c>
      <c r="H24" s="471"/>
      <c r="I24" s="471"/>
      <c r="J24" s="471"/>
      <c r="K24" s="471"/>
      <c r="L24" s="471"/>
      <c r="M24" s="471"/>
      <c r="N24" s="471"/>
      <c r="O24" s="472"/>
      <c r="P24" s="467">
        <v>168</v>
      </c>
      <c r="Q24" s="468"/>
      <c r="R24" s="468"/>
      <c r="S24" s="468"/>
      <c r="T24" s="468"/>
      <c r="U24" s="468"/>
      <c r="V24" s="469"/>
      <c r="W24" s="467">
        <v>347</v>
      </c>
      <c r="X24" s="468"/>
      <c r="Y24" s="468"/>
      <c r="Z24" s="468"/>
      <c r="AA24" s="468"/>
      <c r="AB24" s="468"/>
      <c r="AC24" s="469"/>
      <c r="AD24" s="506"/>
      <c r="AE24" s="507"/>
      <c r="AF24" s="507"/>
      <c r="AG24" s="507"/>
      <c r="AH24" s="507"/>
      <c r="AI24" s="507"/>
      <c r="AJ24" s="507"/>
      <c r="AK24" s="507"/>
      <c r="AL24" s="507"/>
      <c r="AM24" s="507"/>
      <c r="AN24" s="507"/>
      <c r="AO24" s="507"/>
      <c r="AP24" s="507"/>
      <c r="AQ24" s="507"/>
      <c r="AR24" s="507"/>
      <c r="AS24" s="507"/>
      <c r="AT24" s="507"/>
      <c r="AU24" s="507"/>
      <c r="AV24" s="507"/>
      <c r="AW24" s="507"/>
      <c r="AX24" s="508"/>
    </row>
    <row r="25" spans="1:50" ht="25.5" customHeight="1" x14ac:dyDescent="0.15">
      <c r="A25" s="476"/>
      <c r="B25" s="477"/>
      <c r="C25" s="477"/>
      <c r="D25" s="477"/>
      <c r="E25" s="477"/>
      <c r="F25" s="478"/>
      <c r="G25" s="470" t="s">
        <v>576</v>
      </c>
      <c r="H25" s="471"/>
      <c r="I25" s="471"/>
      <c r="J25" s="471"/>
      <c r="K25" s="471"/>
      <c r="L25" s="471"/>
      <c r="M25" s="471"/>
      <c r="N25" s="471"/>
      <c r="O25" s="472"/>
      <c r="P25" s="467">
        <v>2.4</v>
      </c>
      <c r="Q25" s="468"/>
      <c r="R25" s="468"/>
      <c r="S25" s="468"/>
      <c r="T25" s="468"/>
      <c r="U25" s="468"/>
      <c r="V25" s="469"/>
      <c r="W25" s="467">
        <v>2.4</v>
      </c>
      <c r="X25" s="468"/>
      <c r="Y25" s="468"/>
      <c r="Z25" s="468"/>
      <c r="AA25" s="468"/>
      <c r="AB25" s="468"/>
      <c r="AC25" s="469"/>
      <c r="AD25" s="506"/>
      <c r="AE25" s="507"/>
      <c r="AF25" s="507"/>
      <c r="AG25" s="507"/>
      <c r="AH25" s="507"/>
      <c r="AI25" s="507"/>
      <c r="AJ25" s="507"/>
      <c r="AK25" s="507"/>
      <c r="AL25" s="507"/>
      <c r="AM25" s="507"/>
      <c r="AN25" s="507"/>
      <c r="AO25" s="507"/>
      <c r="AP25" s="507"/>
      <c r="AQ25" s="507"/>
      <c r="AR25" s="507"/>
      <c r="AS25" s="507"/>
      <c r="AT25" s="507"/>
      <c r="AU25" s="507"/>
      <c r="AV25" s="507"/>
      <c r="AW25" s="507"/>
      <c r="AX25" s="508"/>
    </row>
    <row r="26" spans="1:50" ht="25.5" customHeight="1" x14ac:dyDescent="0.15">
      <c r="A26" s="476"/>
      <c r="B26" s="477"/>
      <c r="C26" s="477"/>
      <c r="D26" s="477"/>
      <c r="E26" s="477"/>
      <c r="F26" s="478"/>
      <c r="G26" s="470" t="s">
        <v>577</v>
      </c>
      <c r="H26" s="471"/>
      <c r="I26" s="471"/>
      <c r="J26" s="471"/>
      <c r="K26" s="471"/>
      <c r="L26" s="471"/>
      <c r="M26" s="471"/>
      <c r="N26" s="471"/>
      <c r="O26" s="472"/>
      <c r="P26" s="467">
        <v>1.9</v>
      </c>
      <c r="Q26" s="468"/>
      <c r="R26" s="468"/>
      <c r="S26" s="468"/>
      <c r="T26" s="468"/>
      <c r="U26" s="468"/>
      <c r="V26" s="469"/>
      <c r="W26" s="467">
        <v>1.9</v>
      </c>
      <c r="X26" s="468"/>
      <c r="Y26" s="468"/>
      <c r="Z26" s="468"/>
      <c r="AA26" s="468"/>
      <c r="AB26" s="468"/>
      <c r="AC26" s="469"/>
      <c r="AD26" s="506"/>
      <c r="AE26" s="507"/>
      <c r="AF26" s="507"/>
      <c r="AG26" s="507"/>
      <c r="AH26" s="507"/>
      <c r="AI26" s="507"/>
      <c r="AJ26" s="507"/>
      <c r="AK26" s="507"/>
      <c r="AL26" s="507"/>
      <c r="AM26" s="507"/>
      <c r="AN26" s="507"/>
      <c r="AO26" s="507"/>
      <c r="AP26" s="507"/>
      <c r="AQ26" s="507"/>
      <c r="AR26" s="507"/>
      <c r="AS26" s="507"/>
      <c r="AT26" s="507"/>
      <c r="AU26" s="507"/>
      <c r="AV26" s="507"/>
      <c r="AW26" s="507"/>
      <c r="AX26" s="508"/>
    </row>
    <row r="27" spans="1:50" ht="25.5" customHeight="1" x14ac:dyDescent="0.15">
      <c r="A27" s="476"/>
      <c r="B27" s="477"/>
      <c r="C27" s="477"/>
      <c r="D27" s="477"/>
      <c r="E27" s="477"/>
      <c r="F27" s="478"/>
      <c r="G27" s="470" t="s">
        <v>647</v>
      </c>
      <c r="H27" s="471"/>
      <c r="I27" s="471"/>
      <c r="J27" s="471"/>
      <c r="K27" s="471"/>
      <c r="L27" s="471"/>
      <c r="M27" s="471"/>
      <c r="N27" s="471"/>
      <c r="O27" s="472"/>
      <c r="P27" s="467">
        <v>1.8</v>
      </c>
      <c r="Q27" s="468"/>
      <c r="R27" s="468"/>
      <c r="S27" s="468"/>
      <c r="T27" s="468"/>
      <c r="U27" s="468"/>
      <c r="V27" s="469"/>
      <c r="W27" s="467">
        <v>1.8</v>
      </c>
      <c r="X27" s="468"/>
      <c r="Y27" s="468"/>
      <c r="Z27" s="468"/>
      <c r="AA27" s="468"/>
      <c r="AB27" s="468"/>
      <c r="AC27" s="469"/>
      <c r="AD27" s="506"/>
      <c r="AE27" s="507"/>
      <c r="AF27" s="507"/>
      <c r="AG27" s="507"/>
      <c r="AH27" s="507"/>
      <c r="AI27" s="507"/>
      <c r="AJ27" s="507"/>
      <c r="AK27" s="507"/>
      <c r="AL27" s="507"/>
      <c r="AM27" s="507"/>
      <c r="AN27" s="507"/>
      <c r="AO27" s="507"/>
      <c r="AP27" s="507"/>
      <c r="AQ27" s="507"/>
      <c r="AR27" s="507"/>
      <c r="AS27" s="507"/>
      <c r="AT27" s="507"/>
      <c r="AU27" s="507"/>
      <c r="AV27" s="507"/>
      <c r="AW27" s="507"/>
      <c r="AX27" s="508"/>
    </row>
    <row r="28" spans="1:50" ht="25.5" customHeight="1" x14ac:dyDescent="0.15">
      <c r="A28" s="476"/>
      <c r="B28" s="477"/>
      <c r="C28" s="477"/>
      <c r="D28" s="477"/>
      <c r="E28" s="477"/>
      <c r="F28" s="478"/>
      <c r="G28" s="515" t="s">
        <v>593</v>
      </c>
      <c r="H28" s="516"/>
      <c r="I28" s="516"/>
      <c r="J28" s="516"/>
      <c r="K28" s="516"/>
      <c r="L28" s="516"/>
      <c r="M28" s="516"/>
      <c r="N28" s="516"/>
      <c r="O28" s="517"/>
      <c r="P28" s="518">
        <v>0.9</v>
      </c>
      <c r="Q28" s="519"/>
      <c r="R28" s="519"/>
      <c r="S28" s="519"/>
      <c r="T28" s="519"/>
      <c r="U28" s="519"/>
      <c r="V28" s="520"/>
      <c r="W28" s="518">
        <v>0.9</v>
      </c>
      <c r="X28" s="519"/>
      <c r="Y28" s="519"/>
      <c r="Z28" s="519"/>
      <c r="AA28" s="519"/>
      <c r="AB28" s="519"/>
      <c r="AC28" s="520"/>
      <c r="AD28" s="506"/>
      <c r="AE28" s="507"/>
      <c r="AF28" s="507"/>
      <c r="AG28" s="507"/>
      <c r="AH28" s="507"/>
      <c r="AI28" s="507"/>
      <c r="AJ28" s="507"/>
      <c r="AK28" s="507"/>
      <c r="AL28" s="507"/>
      <c r="AM28" s="507"/>
      <c r="AN28" s="507"/>
      <c r="AO28" s="507"/>
      <c r="AP28" s="507"/>
      <c r="AQ28" s="507"/>
      <c r="AR28" s="507"/>
      <c r="AS28" s="507"/>
      <c r="AT28" s="507"/>
      <c r="AU28" s="507"/>
      <c r="AV28" s="507"/>
      <c r="AW28" s="507"/>
      <c r="AX28" s="508"/>
    </row>
    <row r="29" spans="1:50" ht="25.5" customHeight="1" thickBot="1" x14ac:dyDescent="0.2">
      <c r="A29" s="476"/>
      <c r="B29" s="477"/>
      <c r="C29" s="477"/>
      <c r="D29" s="477"/>
      <c r="E29" s="477"/>
      <c r="F29" s="478"/>
      <c r="G29" s="174" t="s">
        <v>18</v>
      </c>
      <c r="H29" s="483"/>
      <c r="I29" s="483"/>
      <c r="J29" s="483"/>
      <c r="K29" s="483"/>
      <c r="L29" s="483"/>
      <c r="M29" s="483"/>
      <c r="N29" s="483"/>
      <c r="O29" s="484"/>
      <c r="P29" s="485">
        <f>AK13</f>
        <v>425</v>
      </c>
      <c r="Q29" s="486"/>
      <c r="R29" s="486"/>
      <c r="S29" s="486"/>
      <c r="T29" s="486"/>
      <c r="U29" s="486"/>
      <c r="V29" s="487"/>
      <c r="W29" s="488">
        <f>AR13</f>
        <v>704</v>
      </c>
      <c r="X29" s="489"/>
      <c r="Y29" s="489"/>
      <c r="Z29" s="489"/>
      <c r="AA29" s="489"/>
      <c r="AB29" s="489"/>
      <c r="AC29" s="490"/>
      <c r="AD29" s="507"/>
      <c r="AE29" s="507"/>
      <c r="AF29" s="507"/>
      <c r="AG29" s="507"/>
      <c r="AH29" s="507"/>
      <c r="AI29" s="507"/>
      <c r="AJ29" s="507"/>
      <c r="AK29" s="507"/>
      <c r="AL29" s="507"/>
      <c r="AM29" s="507"/>
      <c r="AN29" s="507"/>
      <c r="AO29" s="507"/>
      <c r="AP29" s="507"/>
      <c r="AQ29" s="507"/>
      <c r="AR29" s="507"/>
      <c r="AS29" s="507"/>
      <c r="AT29" s="507"/>
      <c r="AU29" s="507"/>
      <c r="AV29" s="507"/>
      <c r="AW29" s="507"/>
      <c r="AX29" s="508"/>
    </row>
    <row r="30" spans="1:50" ht="47.25" customHeight="1" x14ac:dyDescent="0.15">
      <c r="A30" s="491" t="s">
        <v>543</v>
      </c>
      <c r="B30" s="492"/>
      <c r="C30" s="492"/>
      <c r="D30" s="492"/>
      <c r="E30" s="492"/>
      <c r="F30" s="493"/>
      <c r="G30" s="494" t="s">
        <v>594</v>
      </c>
      <c r="H30" s="495"/>
      <c r="I30" s="495"/>
      <c r="J30" s="495"/>
      <c r="K30" s="495"/>
      <c r="L30" s="495"/>
      <c r="M30" s="495"/>
      <c r="N30" s="495"/>
      <c r="O30" s="495"/>
      <c r="P30" s="495"/>
      <c r="Q30" s="495"/>
      <c r="R30" s="495"/>
      <c r="S30" s="495"/>
      <c r="T30" s="495"/>
      <c r="U30" s="495"/>
      <c r="V30" s="495"/>
      <c r="W30" s="495"/>
      <c r="X30" s="495"/>
      <c r="Y30" s="495"/>
      <c r="Z30" s="495"/>
      <c r="AA30" s="495"/>
      <c r="AB30" s="495"/>
      <c r="AC30" s="495"/>
      <c r="AD30" s="495"/>
      <c r="AE30" s="495"/>
      <c r="AF30" s="495"/>
      <c r="AG30" s="495"/>
      <c r="AH30" s="495"/>
      <c r="AI30" s="495"/>
      <c r="AJ30" s="495"/>
      <c r="AK30" s="495"/>
      <c r="AL30" s="495"/>
      <c r="AM30" s="495"/>
      <c r="AN30" s="495"/>
      <c r="AO30" s="495"/>
      <c r="AP30" s="495"/>
      <c r="AQ30" s="495"/>
      <c r="AR30" s="495"/>
      <c r="AS30" s="495"/>
      <c r="AT30" s="495"/>
      <c r="AU30" s="495"/>
      <c r="AV30" s="495"/>
      <c r="AW30" s="495"/>
      <c r="AX30" s="496"/>
    </row>
    <row r="31" spans="1:50" ht="31.5" customHeight="1" x14ac:dyDescent="0.15">
      <c r="A31" s="413" t="s">
        <v>544</v>
      </c>
      <c r="B31" s="414"/>
      <c r="C31" s="414"/>
      <c r="D31" s="414"/>
      <c r="E31" s="414"/>
      <c r="F31" s="338"/>
      <c r="G31" s="457" t="s">
        <v>542</v>
      </c>
      <c r="H31" s="458"/>
      <c r="I31" s="458"/>
      <c r="J31" s="458"/>
      <c r="K31" s="458"/>
      <c r="L31" s="458"/>
      <c r="M31" s="458"/>
      <c r="N31" s="458"/>
      <c r="O31" s="458"/>
      <c r="P31" s="459" t="s">
        <v>541</v>
      </c>
      <c r="Q31" s="458"/>
      <c r="R31" s="458"/>
      <c r="S31" s="458"/>
      <c r="T31" s="458"/>
      <c r="U31" s="458"/>
      <c r="V31" s="458"/>
      <c r="W31" s="458"/>
      <c r="X31" s="460"/>
      <c r="Y31" s="461"/>
      <c r="Z31" s="462"/>
      <c r="AA31" s="463"/>
      <c r="AB31" s="424" t="s">
        <v>11</v>
      </c>
      <c r="AC31" s="424"/>
      <c r="AD31" s="424"/>
      <c r="AE31" s="395" t="s">
        <v>386</v>
      </c>
      <c r="AF31" s="464"/>
      <c r="AG31" s="464"/>
      <c r="AH31" s="465"/>
      <c r="AI31" s="395" t="s">
        <v>538</v>
      </c>
      <c r="AJ31" s="464"/>
      <c r="AK31" s="464"/>
      <c r="AL31" s="465"/>
      <c r="AM31" s="395" t="s">
        <v>354</v>
      </c>
      <c r="AN31" s="464"/>
      <c r="AO31" s="464"/>
      <c r="AP31" s="465"/>
      <c r="AQ31" s="421" t="s">
        <v>385</v>
      </c>
      <c r="AR31" s="422"/>
      <c r="AS31" s="422"/>
      <c r="AT31" s="423"/>
      <c r="AU31" s="421" t="s">
        <v>555</v>
      </c>
      <c r="AV31" s="422"/>
      <c r="AW31" s="422"/>
      <c r="AX31" s="425"/>
    </row>
    <row r="32" spans="1:50" ht="37.5" customHeight="1" x14ac:dyDescent="0.15">
      <c r="A32" s="413"/>
      <c r="B32" s="414"/>
      <c r="C32" s="414"/>
      <c r="D32" s="414"/>
      <c r="E32" s="414"/>
      <c r="F32" s="338"/>
      <c r="G32" s="399" t="s">
        <v>654</v>
      </c>
      <c r="H32" s="400"/>
      <c r="I32" s="400"/>
      <c r="J32" s="400"/>
      <c r="K32" s="400"/>
      <c r="L32" s="400"/>
      <c r="M32" s="400"/>
      <c r="N32" s="400"/>
      <c r="O32" s="400"/>
      <c r="P32" s="466" t="s">
        <v>583</v>
      </c>
      <c r="Q32" s="403"/>
      <c r="R32" s="403"/>
      <c r="S32" s="403"/>
      <c r="T32" s="403"/>
      <c r="U32" s="403"/>
      <c r="V32" s="403"/>
      <c r="W32" s="403"/>
      <c r="X32" s="404"/>
      <c r="Y32" s="408" t="s">
        <v>51</v>
      </c>
      <c r="Z32" s="409"/>
      <c r="AA32" s="410"/>
      <c r="AB32" s="411" t="s">
        <v>584</v>
      </c>
      <c r="AC32" s="411"/>
      <c r="AD32" s="411"/>
      <c r="AE32" s="412">
        <v>60</v>
      </c>
      <c r="AF32" s="412"/>
      <c r="AG32" s="412"/>
      <c r="AH32" s="412"/>
      <c r="AI32" s="412">
        <v>93</v>
      </c>
      <c r="AJ32" s="412"/>
      <c r="AK32" s="412"/>
      <c r="AL32" s="412"/>
      <c r="AM32" s="412">
        <v>124</v>
      </c>
      <c r="AN32" s="412"/>
      <c r="AO32" s="412"/>
      <c r="AP32" s="412"/>
      <c r="AQ32" s="94" t="s">
        <v>573</v>
      </c>
      <c r="AR32" s="95"/>
      <c r="AS32" s="95"/>
      <c r="AT32" s="96"/>
      <c r="AU32" s="94" t="s">
        <v>573</v>
      </c>
      <c r="AV32" s="95"/>
      <c r="AW32" s="95"/>
      <c r="AX32" s="96"/>
    </row>
    <row r="33" spans="1:51" ht="37.5" customHeight="1" x14ac:dyDescent="0.15">
      <c r="A33" s="83"/>
      <c r="B33" s="84"/>
      <c r="C33" s="84"/>
      <c r="D33" s="84"/>
      <c r="E33" s="84"/>
      <c r="F33" s="85"/>
      <c r="G33" s="401"/>
      <c r="H33" s="402"/>
      <c r="I33" s="402"/>
      <c r="J33" s="402"/>
      <c r="K33" s="402"/>
      <c r="L33" s="402"/>
      <c r="M33" s="402"/>
      <c r="N33" s="402"/>
      <c r="O33" s="402"/>
      <c r="P33" s="405"/>
      <c r="Q33" s="406"/>
      <c r="R33" s="406"/>
      <c r="S33" s="406"/>
      <c r="T33" s="406"/>
      <c r="U33" s="406"/>
      <c r="V33" s="406"/>
      <c r="W33" s="406"/>
      <c r="X33" s="407"/>
      <c r="Y33" s="415" t="s">
        <v>52</v>
      </c>
      <c r="Z33" s="416"/>
      <c r="AA33" s="417"/>
      <c r="AB33" s="411" t="s">
        <v>584</v>
      </c>
      <c r="AC33" s="411"/>
      <c r="AD33" s="411"/>
      <c r="AE33" s="412">
        <v>60</v>
      </c>
      <c r="AF33" s="412"/>
      <c r="AG33" s="412"/>
      <c r="AH33" s="412"/>
      <c r="AI33" s="412">
        <v>90</v>
      </c>
      <c r="AJ33" s="412"/>
      <c r="AK33" s="412"/>
      <c r="AL33" s="412"/>
      <c r="AM33" s="412">
        <v>120</v>
      </c>
      <c r="AN33" s="412"/>
      <c r="AO33" s="412"/>
      <c r="AP33" s="412"/>
      <c r="AQ33" s="412">
        <v>150</v>
      </c>
      <c r="AR33" s="412"/>
      <c r="AS33" s="412"/>
      <c r="AT33" s="412"/>
      <c r="AU33" s="418">
        <v>180</v>
      </c>
      <c r="AV33" s="419"/>
      <c r="AW33" s="419"/>
      <c r="AX33" s="420"/>
    </row>
    <row r="34" spans="1:51" ht="31.5" customHeight="1" x14ac:dyDescent="0.15">
      <c r="A34" s="413" t="s">
        <v>544</v>
      </c>
      <c r="B34" s="414"/>
      <c r="C34" s="414"/>
      <c r="D34" s="414"/>
      <c r="E34" s="414"/>
      <c r="F34" s="338"/>
      <c r="G34" s="457" t="s">
        <v>542</v>
      </c>
      <c r="H34" s="458"/>
      <c r="I34" s="458"/>
      <c r="J34" s="458"/>
      <c r="K34" s="458"/>
      <c r="L34" s="458"/>
      <c r="M34" s="458"/>
      <c r="N34" s="458"/>
      <c r="O34" s="458"/>
      <c r="P34" s="459" t="s">
        <v>541</v>
      </c>
      <c r="Q34" s="458"/>
      <c r="R34" s="458"/>
      <c r="S34" s="458"/>
      <c r="T34" s="458"/>
      <c r="U34" s="458"/>
      <c r="V34" s="458"/>
      <c r="W34" s="458"/>
      <c r="X34" s="460"/>
      <c r="Y34" s="461"/>
      <c r="Z34" s="462"/>
      <c r="AA34" s="463"/>
      <c r="AB34" s="424" t="s">
        <v>11</v>
      </c>
      <c r="AC34" s="424"/>
      <c r="AD34" s="424"/>
      <c r="AE34" s="111" t="s">
        <v>386</v>
      </c>
      <c r="AF34" s="111"/>
      <c r="AG34" s="111"/>
      <c r="AH34" s="111"/>
      <c r="AI34" s="111" t="s">
        <v>538</v>
      </c>
      <c r="AJ34" s="111"/>
      <c r="AK34" s="111"/>
      <c r="AL34" s="111"/>
      <c r="AM34" s="111" t="s">
        <v>354</v>
      </c>
      <c r="AN34" s="111"/>
      <c r="AO34" s="111"/>
      <c r="AP34" s="111"/>
      <c r="AQ34" s="421" t="s">
        <v>385</v>
      </c>
      <c r="AR34" s="422"/>
      <c r="AS34" s="422"/>
      <c r="AT34" s="423"/>
      <c r="AU34" s="421" t="s">
        <v>555</v>
      </c>
      <c r="AV34" s="422"/>
      <c r="AW34" s="422"/>
      <c r="AX34" s="425"/>
      <c r="AY34">
        <f>COUNTA($G$35)</f>
        <v>1</v>
      </c>
    </row>
    <row r="35" spans="1:51" ht="33.75" customHeight="1" x14ac:dyDescent="0.15">
      <c r="A35" s="413"/>
      <c r="B35" s="414"/>
      <c r="C35" s="414"/>
      <c r="D35" s="414"/>
      <c r="E35" s="414"/>
      <c r="F35" s="338"/>
      <c r="G35" s="399" t="s">
        <v>655</v>
      </c>
      <c r="H35" s="400"/>
      <c r="I35" s="400"/>
      <c r="J35" s="400"/>
      <c r="K35" s="400"/>
      <c r="L35" s="400"/>
      <c r="M35" s="400"/>
      <c r="N35" s="400"/>
      <c r="O35" s="400"/>
      <c r="P35" s="207" t="s">
        <v>656</v>
      </c>
      <c r="Q35" s="403"/>
      <c r="R35" s="403"/>
      <c r="S35" s="403"/>
      <c r="T35" s="403"/>
      <c r="U35" s="403"/>
      <c r="V35" s="403"/>
      <c r="W35" s="403"/>
      <c r="X35" s="404"/>
      <c r="Y35" s="408" t="s">
        <v>51</v>
      </c>
      <c r="Z35" s="409"/>
      <c r="AA35" s="410"/>
      <c r="AB35" s="411" t="s">
        <v>585</v>
      </c>
      <c r="AC35" s="411"/>
      <c r="AD35" s="411"/>
      <c r="AE35" s="412">
        <v>640</v>
      </c>
      <c r="AF35" s="412"/>
      <c r="AG35" s="412"/>
      <c r="AH35" s="412"/>
      <c r="AI35" s="412">
        <v>1160</v>
      </c>
      <c r="AJ35" s="412"/>
      <c r="AK35" s="412"/>
      <c r="AL35" s="412"/>
      <c r="AM35" s="412">
        <v>669</v>
      </c>
      <c r="AN35" s="412"/>
      <c r="AO35" s="412"/>
      <c r="AP35" s="412"/>
      <c r="AQ35" s="94" t="s">
        <v>573</v>
      </c>
      <c r="AR35" s="95"/>
      <c r="AS35" s="95"/>
      <c r="AT35" s="96"/>
      <c r="AU35" s="94" t="s">
        <v>573</v>
      </c>
      <c r="AV35" s="95"/>
      <c r="AW35" s="95"/>
      <c r="AX35" s="96"/>
      <c r="AY35">
        <f>$AY$34</f>
        <v>1</v>
      </c>
    </row>
    <row r="36" spans="1:51" ht="33.75" customHeight="1" x14ac:dyDescent="0.15">
      <c r="A36" s="83"/>
      <c r="B36" s="84"/>
      <c r="C36" s="84"/>
      <c r="D36" s="84"/>
      <c r="E36" s="84"/>
      <c r="F36" s="85"/>
      <c r="G36" s="401"/>
      <c r="H36" s="402"/>
      <c r="I36" s="402"/>
      <c r="J36" s="402"/>
      <c r="K36" s="402"/>
      <c r="L36" s="402"/>
      <c r="M36" s="402"/>
      <c r="N36" s="402"/>
      <c r="O36" s="402"/>
      <c r="P36" s="405"/>
      <c r="Q36" s="406"/>
      <c r="R36" s="406"/>
      <c r="S36" s="406"/>
      <c r="T36" s="406"/>
      <c r="U36" s="406"/>
      <c r="V36" s="406"/>
      <c r="W36" s="406"/>
      <c r="X36" s="407"/>
      <c r="Y36" s="415" t="s">
        <v>52</v>
      </c>
      <c r="Z36" s="416"/>
      <c r="AA36" s="417"/>
      <c r="AB36" s="411" t="s">
        <v>585</v>
      </c>
      <c r="AC36" s="411"/>
      <c r="AD36" s="411"/>
      <c r="AE36" s="412">
        <v>700</v>
      </c>
      <c r="AF36" s="412"/>
      <c r="AG36" s="412"/>
      <c r="AH36" s="412"/>
      <c r="AI36" s="412">
        <v>700</v>
      </c>
      <c r="AJ36" s="412"/>
      <c r="AK36" s="412"/>
      <c r="AL36" s="412"/>
      <c r="AM36" s="412">
        <v>1200</v>
      </c>
      <c r="AN36" s="412"/>
      <c r="AO36" s="412"/>
      <c r="AP36" s="412"/>
      <c r="AQ36" s="412">
        <v>1000</v>
      </c>
      <c r="AR36" s="412"/>
      <c r="AS36" s="412"/>
      <c r="AT36" s="412"/>
      <c r="AU36" s="418">
        <v>1000</v>
      </c>
      <c r="AV36" s="419"/>
      <c r="AW36" s="419"/>
      <c r="AX36" s="420"/>
      <c r="AY36">
        <f>$AY$34</f>
        <v>1</v>
      </c>
    </row>
    <row r="37" spans="1:51" ht="31.5" customHeight="1" x14ac:dyDescent="0.15">
      <c r="A37" s="413" t="s">
        <v>544</v>
      </c>
      <c r="B37" s="414"/>
      <c r="C37" s="414"/>
      <c r="D37" s="414"/>
      <c r="E37" s="414"/>
      <c r="F37" s="338"/>
      <c r="G37" s="457" t="s">
        <v>542</v>
      </c>
      <c r="H37" s="458"/>
      <c r="I37" s="458"/>
      <c r="J37" s="458"/>
      <c r="K37" s="458"/>
      <c r="L37" s="458"/>
      <c r="M37" s="458"/>
      <c r="N37" s="458"/>
      <c r="O37" s="458"/>
      <c r="P37" s="459" t="s">
        <v>541</v>
      </c>
      <c r="Q37" s="458"/>
      <c r="R37" s="458"/>
      <c r="S37" s="458"/>
      <c r="T37" s="458"/>
      <c r="U37" s="458"/>
      <c r="V37" s="458"/>
      <c r="W37" s="458"/>
      <c r="X37" s="460"/>
      <c r="Y37" s="461"/>
      <c r="Z37" s="462"/>
      <c r="AA37" s="463"/>
      <c r="AB37" s="424" t="s">
        <v>11</v>
      </c>
      <c r="AC37" s="424"/>
      <c r="AD37" s="424"/>
      <c r="AE37" s="111" t="s">
        <v>386</v>
      </c>
      <c r="AF37" s="111"/>
      <c r="AG37" s="111"/>
      <c r="AH37" s="111"/>
      <c r="AI37" s="111" t="s">
        <v>538</v>
      </c>
      <c r="AJ37" s="111"/>
      <c r="AK37" s="111"/>
      <c r="AL37" s="111"/>
      <c r="AM37" s="111" t="s">
        <v>354</v>
      </c>
      <c r="AN37" s="111"/>
      <c r="AO37" s="111"/>
      <c r="AP37" s="111"/>
      <c r="AQ37" s="421" t="s">
        <v>385</v>
      </c>
      <c r="AR37" s="422"/>
      <c r="AS37" s="422"/>
      <c r="AT37" s="423"/>
      <c r="AU37" s="421" t="s">
        <v>555</v>
      </c>
      <c r="AV37" s="422"/>
      <c r="AW37" s="422"/>
      <c r="AX37" s="425"/>
      <c r="AY37">
        <f>COUNTA($G$38)</f>
        <v>1</v>
      </c>
    </row>
    <row r="38" spans="1:51" ht="27" customHeight="1" x14ac:dyDescent="0.15">
      <c r="A38" s="413"/>
      <c r="B38" s="414"/>
      <c r="C38" s="414"/>
      <c r="D38" s="414"/>
      <c r="E38" s="414"/>
      <c r="F38" s="338"/>
      <c r="G38" s="399" t="s">
        <v>658</v>
      </c>
      <c r="H38" s="400"/>
      <c r="I38" s="400"/>
      <c r="J38" s="400"/>
      <c r="K38" s="400"/>
      <c r="L38" s="400"/>
      <c r="M38" s="400"/>
      <c r="N38" s="400"/>
      <c r="O38" s="400"/>
      <c r="P38" s="207" t="s">
        <v>657</v>
      </c>
      <c r="Q38" s="403"/>
      <c r="R38" s="403"/>
      <c r="S38" s="403"/>
      <c r="T38" s="403"/>
      <c r="U38" s="403"/>
      <c r="V38" s="403"/>
      <c r="W38" s="403"/>
      <c r="X38" s="404"/>
      <c r="Y38" s="408" t="s">
        <v>51</v>
      </c>
      <c r="Z38" s="409"/>
      <c r="AA38" s="410"/>
      <c r="AB38" s="411" t="s">
        <v>586</v>
      </c>
      <c r="AC38" s="411"/>
      <c r="AD38" s="411"/>
      <c r="AE38" s="412">
        <v>274</v>
      </c>
      <c r="AF38" s="412"/>
      <c r="AG38" s="412"/>
      <c r="AH38" s="412"/>
      <c r="AI38" s="412">
        <v>654</v>
      </c>
      <c r="AJ38" s="412"/>
      <c r="AK38" s="412"/>
      <c r="AL38" s="412"/>
      <c r="AM38" s="412">
        <v>900</v>
      </c>
      <c r="AN38" s="412"/>
      <c r="AO38" s="412"/>
      <c r="AP38" s="412"/>
      <c r="AQ38" s="94" t="s">
        <v>573</v>
      </c>
      <c r="AR38" s="95"/>
      <c r="AS38" s="95"/>
      <c r="AT38" s="96"/>
      <c r="AU38" s="94" t="s">
        <v>573</v>
      </c>
      <c r="AV38" s="95"/>
      <c r="AW38" s="95"/>
      <c r="AX38" s="96"/>
      <c r="AY38">
        <f>$AY$37</f>
        <v>1</v>
      </c>
    </row>
    <row r="39" spans="1:51" ht="27" customHeight="1" x14ac:dyDescent="0.15">
      <c r="A39" s="83"/>
      <c r="B39" s="84"/>
      <c r="C39" s="84"/>
      <c r="D39" s="84"/>
      <c r="E39" s="84"/>
      <c r="F39" s="85"/>
      <c r="G39" s="401"/>
      <c r="H39" s="402"/>
      <c r="I39" s="402"/>
      <c r="J39" s="402"/>
      <c r="K39" s="402"/>
      <c r="L39" s="402"/>
      <c r="M39" s="402"/>
      <c r="N39" s="402"/>
      <c r="O39" s="402"/>
      <c r="P39" s="405"/>
      <c r="Q39" s="406"/>
      <c r="R39" s="406"/>
      <c r="S39" s="406"/>
      <c r="T39" s="406"/>
      <c r="U39" s="406"/>
      <c r="V39" s="406"/>
      <c r="W39" s="406"/>
      <c r="X39" s="407"/>
      <c r="Y39" s="415" t="s">
        <v>52</v>
      </c>
      <c r="Z39" s="416"/>
      <c r="AA39" s="417"/>
      <c r="AB39" s="411" t="s">
        <v>586</v>
      </c>
      <c r="AC39" s="411"/>
      <c r="AD39" s="411"/>
      <c r="AE39" s="412">
        <v>180</v>
      </c>
      <c r="AF39" s="412"/>
      <c r="AG39" s="412"/>
      <c r="AH39" s="412"/>
      <c r="AI39" s="412">
        <v>300</v>
      </c>
      <c r="AJ39" s="412"/>
      <c r="AK39" s="412"/>
      <c r="AL39" s="412"/>
      <c r="AM39" s="412">
        <v>1000</v>
      </c>
      <c r="AN39" s="412"/>
      <c r="AO39" s="412"/>
      <c r="AP39" s="412"/>
      <c r="AQ39" s="412">
        <v>1000</v>
      </c>
      <c r="AR39" s="412"/>
      <c r="AS39" s="412"/>
      <c r="AT39" s="412"/>
      <c r="AU39" s="418">
        <v>1000</v>
      </c>
      <c r="AV39" s="419"/>
      <c r="AW39" s="419"/>
      <c r="AX39" s="420"/>
      <c r="AY39">
        <f>$AY$37</f>
        <v>1</v>
      </c>
    </row>
    <row r="40" spans="1:51" ht="23.25" customHeight="1" x14ac:dyDescent="0.15">
      <c r="A40" s="80" t="s">
        <v>545</v>
      </c>
      <c r="B40" s="426"/>
      <c r="C40" s="426"/>
      <c r="D40" s="426"/>
      <c r="E40" s="426"/>
      <c r="F40" s="427"/>
      <c r="G40" s="98" t="s">
        <v>546</v>
      </c>
      <c r="H40" s="98"/>
      <c r="I40" s="98"/>
      <c r="J40" s="98"/>
      <c r="K40" s="98"/>
      <c r="L40" s="98"/>
      <c r="M40" s="98"/>
      <c r="N40" s="98"/>
      <c r="O40" s="98"/>
      <c r="P40" s="98"/>
      <c r="Q40" s="98"/>
      <c r="R40" s="98"/>
      <c r="S40" s="98"/>
      <c r="T40" s="98"/>
      <c r="U40" s="98"/>
      <c r="V40" s="98"/>
      <c r="W40" s="98"/>
      <c r="X40" s="99"/>
      <c r="Y40" s="432"/>
      <c r="Z40" s="433"/>
      <c r="AA40" s="434"/>
      <c r="AB40" s="97" t="s">
        <v>11</v>
      </c>
      <c r="AC40" s="98"/>
      <c r="AD40" s="99"/>
      <c r="AE40" s="111" t="s">
        <v>386</v>
      </c>
      <c r="AF40" s="111"/>
      <c r="AG40" s="111"/>
      <c r="AH40" s="111"/>
      <c r="AI40" s="111" t="s">
        <v>538</v>
      </c>
      <c r="AJ40" s="111"/>
      <c r="AK40" s="111"/>
      <c r="AL40" s="111"/>
      <c r="AM40" s="111" t="s">
        <v>354</v>
      </c>
      <c r="AN40" s="111"/>
      <c r="AO40" s="111"/>
      <c r="AP40" s="111"/>
      <c r="AQ40" s="435" t="s">
        <v>556</v>
      </c>
      <c r="AR40" s="436"/>
      <c r="AS40" s="436"/>
      <c r="AT40" s="436"/>
      <c r="AU40" s="436"/>
      <c r="AV40" s="436"/>
      <c r="AW40" s="436"/>
      <c r="AX40" s="437"/>
      <c r="AY40">
        <f>IF(SUBSTITUTE(SUBSTITUTE($G$41,"／",""),"　","")="",0,1)</f>
        <v>1</v>
      </c>
    </row>
    <row r="41" spans="1:51" ht="23.25" customHeight="1" x14ac:dyDescent="0.15">
      <c r="A41" s="428"/>
      <c r="B41" s="356"/>
      <c r="C41" s="356"/>
      <c r="D41" s="356"/>
      <c r="E41" s="356"/>
      <c r="F41" s="429"/>
      <c r="G41" s="441" t="s">
        <v>587</v>
      </c>
      <c r="H41" s="442"/>
      <c r="I41" s="442"/>
      <c r="J41" s="442"/>
      <c r="K41" s="442"/>
      <c r="L41" s="442"/>
      <c r="M41" s="442"/>
      <c r="N41" s="442"/>
      <c r="O41" s="442"/>
      <c r="P41" s="442"/>
      <c r="Q41" s="442"/>
      <c r="R41" s="442"/>
      <c r="S41" s="442"/>
      <c r="T41" s="442"/>
      <c r="U41" s="442"/>
      <c r="V41" s="442"/>
      <c r="W41" s="442"/>
      <c r="X41" s="442"/>
      <c r="Y41" s="445" t="s">
        <v>545</v>
      </c>
      <c r="Z41" s="446"/>
      <c r="AA41" s="447"/>
      <c r="AB41" s="448" t="s">
        <v>588</v>
      </c>
      <c r="AC41" s="449"/>
      <c r="AD41" s="450"/>
      <c r="AE41" s="451">
        <v>13</v>
      </c>
      <c r="AF41" s="451"/>
      <c r="AG41" s="451"/>
      <c r="AH41" s="451"/>
      <c r="AI41" s="451">
        <v>13</v>
      </c>
      <c r="AJ41" s="451"/>
      <c r="AK41" s="451"/>
      <c r="AL41" s="451"/>
      <c r="AM41" s="451">
        <v>13</v>
      </c>
      <c r="AN41" s="451"/>
      <c r="AO41" s="451"/>
      <c r="AP41" s="451"/>
      <c r="AQ41" s="92" t="s">
        <v>573</v>
      </c>
      <c r="AR41" s="93"/>
      <c r="AS41" s="93"/>
      <c r="AT41" s="93"/>
      <c r="AU41" s="93"/>
      <c r="AV41" s="93"/>
      <c r="AW41" s="93"/>
      <c r="AX41" s="101"/>
      <c r="AY41">
        <f>$AY$40</f>
        <v>1</v>
      </c>
    </row>
    <row r="42" spans="1:51" ht="26.25" customHeight="1" x14ac:dyDescent="0.15">
      <c r="A42" s="430"/>
      <c r="B42" s="363"/>
      <c r="C42" s="363"/>
      <c r="D42" s="363"/>
      <c r="E42" s="363"/>
      <c r="F42" s="431"/>
      <c r="G42" s="443"/>
      <c r="H42" s="444"/>
      <c r="I42" s="444"/>
      <c r="J42" s="444"/>
      <c r="K42" s="444"/>
      <c r="L42" s="444"/>
      <c r="M42" s="444"/>
      <c r="N42" s="444"/>
      <c r="O42" s="444"/>
      <c r="P42" s="444"/>
      <c r="Q42" s="444"/>
      <c r="R42" s="444"/>
      <c r="S42" s="444"/>
      <c r="T42" s="444"/>
      <c r="U42" s="444"/>
      <c r="V42" s="444"/>
      <c r="W42" s="444"/>
      <c r="X42" s="444"/>
      <c r="Y42" s="366" t="s">
        <v>547</v>
      </c>
      <c r="Z42" s="452"/>
      <c r="AA42" s="453"/>
      <c r="AB42" s="454" t="s">
        <v>589</v>
      </c>
      <c r="AC42" s="455"/>
      <c r="AD42" s="456"/>
      <c r="AE42" s="438" t="s">
        <v>659</v>
      </c>
      <c r="AF42" s="439"/>
      <c r="AG42" s="439"/>
      <c r="AH42" s="439"/>
      <c r="AI42" s="438" t="s">
        <v>664</v>
      </c>
      <c r="AJ42" s="439"/>
      <c r="AK42" s="439"/>
      <c r="AL42" s="439"/>
      <c r="AM42" s="438" t="s">
        <v>660</v>
      </c>
      <c r="AN42" s="439"/>
      <c r="AO42" s="439"/>
      <c r="AP42" s="439"/>
      <c r="AQ42" s="439" t="s">
        <v>573</v>
      </c>
      <c r="AR42" s="439"/>
      <c r="AS42" s="439"/>
      <c r="AT42" s="439"/>
      <c r="AU42" s="439"/>
      <c r="AV42" s="439"/>
      <c r="AW42" s="439"/>
      <c r="AX42" s="440"/>
      <c r="AY42">
        <f>$AY$40</f>
        <v>1</v>
      </c>
    </row>
    <row r="43" spans="1:51" ht="18.75" customHeight="1" x14ac:dyDescent="0.15">
      <c r="A43" s="370" t="s">
        <v>212</v>
      </c>
      <c r="B43" s="371"/>
      <c r="C43" s="371"/>
      <c r="D43" s="371"/>
      <c r="E43" s="371"/>
      <c r="F43" s="372"/>
      <c r="G43" s="380" t="s">
        <v>135</v>
      </c>
      <c r="H43" s="356"/>
      <c r="I43" s="356"/>
      <c r="J43" s="356"/>
      <c r="K43" s="356"/>
      <c r="L43" s="356"/>
      <c r="M43" s="356"/>
      <c r="N43" s="356"/>
      <c r="O43" s="381"/>
      <c r="P43" s="384" t="s">
        <v>55</v>
      </c>
      <c r="Q43" s="356"/>
      <c r="R43" s="356"/>
      <c r="S43" s="356"/>
      <c r="T43" s="356"/>
      <c r="U43" s="356"/>
      <c r="V43" s="356"/>
      <c r="W43" s="356"/>
      <c r="X43" s="381"/>
      <c r="Y43" s="386"/>
      <c r="Z43" s="387"/>
      <c r="AA43" s="388"/>
      <c r="AB43" s="392" t="s">
        <v>11</v>
      </c>
      <c r="AC43" s="393"/>
      <c r="AD43" s="394"/>
      <c r="AE43" s="111" t="s">
        <v>386</v>
      </c>
      <c r="AF43" s="111"/>
      <c r="AG43" s="111"/>
      <c r="AH43" s="111"/>
      <c r="AI43" s="111" t="s">
        <v>538</v>
      </c>
      <c r="AJ43" s="111"/>
      <c r="AK43" s="111"/>
      <c r="AL43" s="111"/>
      <c r="AM43" s="111" t="s">
        <v>354</v>
      </c>
      <c r="AN43" s="111"/>
      <c r="AO43" s="111"/>
      <c r="AP43" s="111"/>
      <c r="AQ43" s="112" t="s">
        <v>166</v>
      </c>
      <c r="AR43" s="113"/>
      <c r="AS43" s="113"/>
      <c r="AT43" s="114"/>
      <c r="AU43" s="356" t="s">
        <v>125</v>
      </c>
      <c r="AV43" s="356"/>
      <c r="AW43" s="356"/>
      <c r="AX43" s="357"/>
      <c r="AY43">
        <f>COUNTA($G$45)</f>
        <v>1</v>
      </c>
    </row>
    <row r="44" spans="1:51" ht="18.75" customHeight="1" x14ac:dyDescent="0.15">
      <c r="A44" s="373"/>
      <c r="B44" s="374"/>
      <c r="C44" s="374"/>
      <c r="D44" s="374"/>
      <c r="E44" s="374"/>
      <c r="F44" s="375"/>
      <c r="G44" s="382"/>
      <c r="H44" s="363"/>
      <c r="I44" s="363"/>
      <c r="J44" s="363"/>
      <c r="K44" s="363"/>
      <c r="L44" s="363"/>
      <c r="M44" s="363"/>
      <c r="N44" s="363"/>
      <c r="O44" s="383"/>
      <c r="P44" s="385"/>
      <c r="Q44" s="363"/>
      <c r="R44" s="363"/>
      <c r="S44" s="363"/>
      <c r="T44" s="363"/>
      <c r="U44" s="363"/>
      <c r="V44" s="363"/>
      <c r="W44" s="363"/>
      <c r="X44" s="383"/>
      <c r="Y44" s="389"/>
      <c r="Z44" s="390"/>
      <c r="AA44" s="391"/>
      <c r="AB44" s="395"/>
      <c r="AC44" s="396"/>
      <c r="AD44" s="397"/>
      <c r="AE44" s="111"/>
      <c r="AF44" s="111"/>
      <c r="AG44" s="111"/>
      <c r="AH44" s="111"/>
      <c r="AI44" s="111"/>
      <c r="AJ44" s="111"/>
      <c r="AK44" s="111"/>
      <c r="AL44" s="111"/>
      <c r="AM44" s="111"/>
      <c r="AN44" s="111"/>
      <c r="AO44" s="111"/>
      <c r="AP44" s="111"/>
      <c r="AQ44" s="358" t="s">
        <v>573</v>
      </c>
      <c r="AR44" s="359"/>
      <c r="AS44" s="360" t="s">
        <v>167</v>
      </c>
      <c r="AT44" s="361"/>
      <c r="AU44" s="362">
        <v>6</v>
      </c>
      <c r="AV44" s="362"/>
      <c r="AW44" s="363" t="s">
        <v>162</v>
      </c>
      <c r="AX44" s="364"/>
      <c r="AY44">
        <f t="shared" ref="AY44:AY49" si="0">$AY$43</f>
        <v>1</v>
      </c>
    </row>
    <row r="45" spans="1:51" ht="29.25" customHeight="1" x14ac:dyDescent="0.15">
      <c r="A45" s="376"/>
      <c r="B45" s="374"/>
      <c r="C45" s="374"/>
      <c r="D45" s="374"/>
      <c r="E45" s="374"/>
      <c r="F45" s="375"/>
      <c r="G45" s="102" t="s">
        <v>676</v>
      </c>
      <c r="H45" s="103"/>
      <c r="I45" s="103"/>
      <c r="J45" s="103"/>
      <c r="K45" s="103"/>
      <c r="L45" s="103"/>
      <c r="M45" s="103"/>
      <c r="N45" s="103"/>
      <c r="O45" s="104"/>
      <c r="P45" s="115" t="s">
        <v>578</v>
      </c>
      <c r="Q45" s="115"/>
      <c r="R45" s="115"/>
      <c r="S45" s="115"/>
      <c r="T45" s="115"/>
      <c r="U45" s="115"/>
      <c r="V45" s="115"/>
      <c r="W45" s="115"/>
      <c r="X45" s="116"/>
      <c r="Y45" s="366" t="s">
        <v>12</v>
      </c>
      <c r="Z45" s="367"/>
      <c r="AA45" s="368"/>
      <c r="AB45" s="398" t="s">
        <v>14</v>
      </c>
      <c r="AC45" s="398"/>
      <c r="AD45" s="398"/>
      <c r="AE45" s="92">
        <v>13</v>
      </c>
      <c r="AF45" s="93"/>
      <c r="AG45" s="93"/>
      <c r="AH45" s="93"/>
      <c r="AI45" s="92">
        <v>40</v>
      </c>
      <c r="AJ45" s="93"/>
      <c r="AK45" s="93"/>
      <c r="AL45" s="93"/>
      <c r="AM45" s="92">
        <v>52</v>
      </c>
      <c r="AN45" s="93"/>
      <c r="AO45" s="93"/>
      <c r="AP45" s="93"/>
      <c r="AQ45" s="94" t="s">
        <v>573</v>
      </c>
      <c r="AR45" s="95"/>
      <c r="AS45" s="95"/>
      <c r="AT45" s="96"/>
      <c r="AU45" s="93" t="s">
        <v>573</v>
      </c>
      <c r="AV45" s="93"/>
      <c r="AW45" s="93"/>
      <c r="AX45" s="101"/>
      <c r="AY45">
        <f t="shared" si="0"/>
        <v>1</v>
      </c>
    </row>
    <row r="46" spans="1:51" ht="30" customHeight="1" x14ac:dyDescent="0.15">
      <c r="A46" s="377"/>
      <c r="B46" s="378"/>
      <c r="C46" s="378"/>
      <c r="D46" s="378"/>
      <c r="E46" s="378"/>
      <c r="F46" s="379"/>
      <c r="G46" s="105"/>
      <c r="H46" s="106"/>
      <c r="I46" s="106"/>
      <c r="J46" s="106"/>
      <c r="K46" s="106"/>
      <c r="L46" s="106"/>
      <c r="M46" s="106"/>
      <c r="N46" s="106"/>
      <c r="O46" s="107"/>
      <c r="P46" s="117"/>
      <c r="Q46" s="117"/>
      <c r="R46" s="117"/>
      <c r="S46" s="117"/>
      <c r="T46" s="117"/>
      <c r="U46" s="117"/>
      <c r="V46" s="117"/>
      <c r="W46" s="117"/>
      <c r="X46" s="118"/>
      <c r="Y46" s="97" t="s">
        <v>50</v>
      </c>
      <c r="Z46" s="98"/>
      <c r="AA46" s="99"/>
      <c r="AB46" s="398" t="s">
        <v>14</v>
      </c>
      <c r="AC46" s="398"/>
      <c r="AD46" s="398"/>
      <c r="AE46" s="92" t="s">
        <v>573</v>
      </c>
      <c r="AF46" s="93"/>
      <c r="AG46" s="93"/>
      <c r="AH46" s="93"/>
      <c r="AI46" s="92">
        <v>30</v>
      </c>
      <c r="AJ46" s="93"/>
      <c r="AK46" s="93"/>
      <c r="AL46" s="93"/>
      <c r="AM46" s="92" t="s">
        <v>573</v>
      </c>
      <c r="AN46" s="93"/>
      <c r="AO46" s="93"/>
      <c r="AP46" s="93"/>
      <c r="AQ46" s="94" t="s">
        <v>573</v>
      </c>
      <c r="AR46" s="95"/>
      <c r="AS46" s="95"/>
      <c r="AT46" s="96"/>
      <c r="AU46" s="93">
        <v>60</v>
      </c>
      <c r="AV46" s="93"/>
      <c r="AW46" s="93"/>
      <c r="AX46" s="101"/>
      <c r="AY46">
        <f t="shared" si="0"/>
        <v>1</v>
      </c>
    </row>
    <row r="47" spans="1:51" ht="30" customHeight="1" x14ac:dyDescent="0.15">
      <c r="A47" s="376"/>
      <c r="B47" s="374"/>
      <c r="C47" s="374"/>
      <c r="D47" s="374"/>
      <c r="E47" s="374"/>
      <c r="F47" s="375"/>
      <c r="G47" s="108"/>
      <c r="H47" s="109"/>
      <c r="I47" s="109"/>
      <c r="J47" s="109"/>
      <c r="K47" s="109"/>
      <c r="L47" s="109"/>
      <c r="M47" s="109"/>
      <c r="N47" s="109"/>
      <c r="O47" s="110"/>
      <c r="P47" s="119"/>
      <c r="Q47" s="119"/>
      <c r="R47" s="119"/>
      <c r="S47" s="119"/>
      <c r="T47" s="119"/>
      <c r="U47" s="119"/>
      <c r="V47" s="119"/>
      <c r="W47" s="119"/>
      <c r="X47" s="120"/>
      <c r="Y47" s="97" t="s">
        <v>13</v>
      </c>
      <c r="Z47" s="98"/>
      <c r="AA47" s="99"/>
      <c r="AB47" s="369" t="s">
        <v>14</v>
      </c>
      <c r="AC47" s="369"/>
      <c r="AD47" s="369"/>
      <c r="AE47" s="92">
        <v>43.3</v>
      </c>
      <c r="AF47" s="93"/>
      <c r="AG47" s="93"/>
      <c r="AH47" s="93"/>
      <c r="AI47" s="92">
        <v>133.30000000000001</v>
      </c>
      <c r="AJ47" s="93"/>
      <c r="AK47" s="93"/>
      <c r="AL47" s="93"/>
      <c r="AM47" s="92" t="s">
        <v>573</v>
      </c>
      <c r="AN47" s="93"/>
      <c r="AO47" s="93"/>
      <c r="AP47" s="93"/>
      <c r="AQ47" s="94" t="s">
        <v>573</v>
      </c>
      <c r="AR47" s="95"/>
      <c r="AS47" s="95"/>
      <c r="AT47" s="96"/>
      <c r="AU47" s="93" t="s">
        <v>573</v>
      </c>
      <c r="AV47" s="93"/>
      <c r="AW47" s="93"/>
      <c r="AX47" s="101"/>
      <c r="AY47">
        <f t="shared" si="0"/>
        <v>1</v>
      </c>
    </row>
    <row r="48" spans="1:51" ht="23.25" customHeight="1" x14ac:dyDescent="0.15">
      <c r="A48" s="80" t="s">
        <v>231</v>
      </c>
      <c r="B48" s="81"/>
      <c r="C48" s="81"/>
      <c r="D48" s="81"/>
      <c r="E48" s="81"/>
      <c r="F48" s="82"/>
      <c r="G48" s="86" t="s">
        <v>595</v>
      </c>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8"/>
      <c r="AY48">
        <f t="shared" si="0"/>
        <v>1</v>
      </c>
    </row>
    <row r="49" spans="1:51" ht="23.25" customHeight="1" x14ac:dyDescent="0.15">
      <c r="A49" s="83"/>
      <c r="B49" s="84"/>
      <c r="C49" s="84"/>
      <c r="D49" s="84"/>
      <c r="E49" s="84"/>
      <c r="F49" s="85"/>
      <c r="G49" s="89"/>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1"/>
      <c r="AY49">
        <f t="shared" si="0"/>
        <v>1</v>
      </c>
    </row>
    <row r="50" spans="1:51" ht="19.5" customHeight="1" x14ac:dyDescent="0.15">
      <c r="A50" s="370" t="s">
        <v>212</v>
      </c>
      <c r="B50" s="371"/>
      <c r="C50" s="371"/>
      <c r="D50" s="371"/>
      <c r="E50" s="371"/>
      <c r="F50" s="372"/>
      <c r="G50" s="380" t="s">
        <v>135</v>
      </c>
      <c r="H50" s="356"/>
      <c r="I50" s="356"/>
      <c r="J50" s="356"/>
      <c r="K50" s="356"/>
      <c r="L50" s="356"/>
      <c r="M50" s="356"/>
      <c r="N50" s="356"/>
      <c r="O50" s="381"/>
      <c r="P50" s="384" t="s">
        <v>55</v>
      </c>
      <c r="Q50" s="356"/>
      <c r="R50" s="356"/>
      <c r="S50" s="356"/>
      <c r="T50" s="356"/>
      <c r="U50" s="356"/>
      <c r="V50" s="356"/>
      <c r="W50" s="356"/>
      <c r="X50" s="381"/>
      <c r="Y50" s="386"/>
      <c r="Z50" s="387"/>
      <c r="AA50" s="388"/>
      <c r="AB50" s="392" t="s">
        <v>11</v>
      </c>
      <c r="AC50" s="393"/>
      <c r="AD50" s="394"/>
      <c r="AE50" s="111" t="s">
        <v>386</v>
      </c>
      <c r="AF50" s="111"/>
      <c r="AG50" s="111"/>
      <c r="AH50" s="111"/>
      <c r="AI50" s="111" t="s">
        <v>538</v>
      </c>
      <c r="AJ50" s="111"/>
      <c r="AK50" s="111"/>
      <c r="AL50" s="111"/>
      <c r="AM50" s="111" t="s">
        <v>354</v>
      </c>
      <c r="AN50" s="111"/>
      <c r="AO50" s="111"/>
      <c r="AP50" s="111"/>
      <c r="AQ50" s="112" t="s">
        <v>166</v>
      </c>
      <c r="AR50" s="113"/>
      <c r="AS50" s="113"/>
      <c r="AT50" s="114"/>
      <c r="AU50" s="356" t="s">
        <v>125</v>
      </c>
      <c r="AV50" s="356"/>
      <c r="AW50" s="356"/>
      <c r="AX50" s="357"/>
      <c r="AY50">
        <f>COUNTA($G$52)</f>
        <v>1</v>
      </c>
    </row>
    <row r="51" spans="1:51" ht="18.75" customHeight="1" x14ac:dyDescent="0.15">
      <c r="A51" s="373"/>
      <c r="B51" s="374"/>
      <c r="C51" s="374"/>
      <c r="D51" s="374"/>
      <c r="E51" s="374"/>
      <c r="F51" s="375"/>
      <c r="G51" s="382"/>
      <c r="H51" s="363"/>
      <c r="I51" s="363"/>
      <c r="J51" s="363"/>
      <c r="K51" s="363"/>
      <c r="L51" s="363"/>
      <c r="M51" s="363"/>
      <c r="N51" s="363"/>
      <c r="O51" s="383"/>
      <c r="P51" s="385"/>
      <c r="Q51" s="363"/>
      <c r="R51" s="363"/>
      <c r="S51" s="363"/>
      <c r="T51" s="363"/>
      <c r="U51" s="363"/>
      <c r="V51" s="363"/>
      <c r="W51" s="363"/>
      <c r="X51" s="383"/>
      <c r="Y51" s="389"/>
      <c r="Z51" s="390"/>
      <c r="AA51" s="391"/>
      <c r="AB51" s="395"/>
      <c r="AC51" s="396"/>
      <c r="AD51" s="397"/>
      <c r="AE51" s="111"/>
      <c r="AF51" s="111"/>
      <c r="AG51" s="111"/>
      <c r="AH51" s="111"/>
      <c r="AI51" s="111"/>
      <c r="AJ51" s="111"/>
      <c r="AK51" s="111"/>
      <c r="AL51" s="111"/>
      <c r="AM51" s="111"/>
      <c r="AN51" s="111"/>
      <c r="AO51" s="111"/>
      <c r="AP51" s="111"/>
      <c r="AQ51" s="358" t="s">
        <v>573</v>
      </c>
      <c r="AR51" s="359"/>
      <c r="AS51" s="360" t="s">
        <v>167</v>
      </c>
      <c r="AT51" s="361"/>
      <c r="AU51" s="362">
        <v>4</v>
      </c>
      <c r="AV51" s="362"/>
      <c r="AW51" s="363" t="s">
        <v>162</v>
      </c>
      <c r="AX51" s="364"/>
      <c r="AY51">
        <f t="shared" ref="AY51:AY56" si="1">$AY$50</f>
        <v>1</v>
      </c>
    </row>
    <row r="52" spans="1:51" ht="41.25" customHeight="1" x14ac:dyDescent="0.15">
      <c r="A52" s="376"/>
      <c r="B52" s="374"/>
      <c r="C52" s="374"/>
      <c r="D52" s="374"/>
      <c r="E52" s="374"/>
      <c r="F52" s="375"/>
      <c r="G52" s="102" t="s">
        <v>579</v>
      </c>
      <c r="H52" s="103"/>
      <c r="I52" s="103"/>
      <c r="J52" s="103"/>
      <c r="K52" s="103"/>
      <c r="L52" s="103"/>
      <c r="M52" s="103"/>
      <c r="N52" s="103"/>
      <c r="O52" s="104"/>
      <c r="P52" s="115" t="s">
        <v>580</v>
      </c>
      <c r="Q52" s="115"/>
      <c r="R52" s="115"/>
      <c r="S52" s="115"/>
      <c r="T52" s="115"/>
      <c r="U52" s="115"/>
      <c r="V52" s="115"/>
      <c r="W52" s="115"/>
      <c r="X52" s="116"/>
      <c r="Y52" s="366" t="s">
        <v>12</v>
      </c>
      <c r="Z52" s="367"/>
      <c r="AA52" s="368"/>
      <c r="AB52" s="100" t="s">
        <v>581</v>
      </c>
      <c r="AC52" s="100"/>
      <c r="AD52" s="100"/>
      <c r="AE52" s="92">
        <v>1235</v>
      </c>
      <c r="AF52" s="93"/>
      <c r="AG52" s="93"/>
      <c r="AH52" s="93"/>
      <c r="AI52" s="92">
        <v>5212</v>
      </c>
      <c r="AJ52" s="93"/>
      <c r="AK52" s="93"/>
      <c r="AL52" s="93"/>
      <c r="AM52" s="92">
        <v>6354</v>
      </c>
      <c r="AN52" s="93"/>
      <c r="AO52" s="93"/>
      <c r="AP52" s="93"/>
      <c r="AQ52" s="94" t="s">
        <v>573</v>
      </c>
      <c r="AR52" s="95"/>
      <c r="AS52" s="95"/>
      <c r="AT52" s="96"/>
      <c r="AU52" s="94" t="s">
        <v>573</v>
      </c>
      <c r="AV52" s="95"/>
      <c r="AW52" s="95"/>
      <c r="AX52" s="96"/>
      <c r="AY52">
        <f t="shared" si="1"/>
        <v>1</v>
      </c>
    </row>
    <row r="53" spans="1:51" ht="41.25" customHeight="1" x14ac:dyDescent="0.15">
      <c r="A53" s="377"/>
      <c r="B53" s="378"/>
      <c r="C53" s="378"/>
      <c r="D53" s="378"/>
      <c r="E53" s="378"/>
      <c r="F53" s="379"/>
      <c r="G53" s="105"/>
      <c r="H53" s="106"/>
      <c r="I53" s="106"/>
      <c r="J53" s="106"/>
      <c r="K53" s="106"/>
      <c r="L53" s="106"/>
      <c r="M53" s="106"/>
      <c r="N53" s="106"/>
      <c r="O53" s="107"/>
      <c r="P53" s="117"/>
      <c r="Q53" s="117"/>
      <c r="R53" s="117"/>
      <c r="S53" s="117"/>
      <c r="T53" s="117"/>
      <c r="U53" s="117"/>
      <c r="V53" s="117"/>
      <c r="W53" s="117"/>
      <c r="X53" s="118"/>
      <c r="Y53" s="97" t="s">
        <v>50</v>
      </c>
      <c r="Z53" s="98"/>
      <c r="AA53" s="99"/>
      <c r="AB53" s="100" t="s">
        <v>581</v>
      </c>
      <c r="AC53" s="100"/>
      <c r="AD53" s="100"/>
      <c r="AE53" s="92">
        <v>800</v>
      </c>
      <c r="AF53" s="93"/>
      <c r="AG53" s="93"/>
      <c r="AH53" s="93"/>
      <c r="AI53" s="92">
        <v>900</v>
      </c>
      <c r="AJ53" s="93"/>
      <c r="AK53" s="93"/>
      <c r="AL53" s="93"/>
      <c r="AM53" s="94">
        <v>6000</v>
      </c>
      <c r="AN53" s="95"/>
      <c r="AO53" s="95"/>
      <c r="AP53" s="96"/>
      <c r="AQ53" s="94" t="s">
        <v>573</v>
      </c>
      <c r="AR53" s="95"/>
      <c r="AS53" s="95"/>
      <c r="AT53" s="96"/>
      <c r="AU53" s="93">
        <v>8000</v>
      </c>
      <c r="AV53" s="93"/>
      <c r="AW53" s="93"/>
      <c r="AX53" s="101"/>
      <c r="AY53">
        <f t="shared" si="1"/>
        <v>1</v>
      </c>
    </row>
    <row r="54" spans="1:51" ht="41.25" customHeight="1" x14ac:dyDescent="0.15">
      <c r="A54" s="376"/>
      <c r="B54" s="374"/>
      <c r="C54" s="374"/>
      <c r="D54" s="374"/>
      <c r="E54" s="374"/>
      <c r="F54" s="375"/>
      <c r="G54" s="108"/>
      <c r="H54" s="109"/>
      <c r="I54" s="109"/>
      <c r="J54" s="109"/>
      <c r="K54" s="109"/>
      <c r="L54" s="109"/>
      <c r="M54" s="109"/>
      <c r="N54" s="109"/>
      <c r="O54" s="110"/>
      <c r="P54" s="119"/>
      <c r="Q54" s="119"/>
      <c r="R54" s="119"/>
      <c r="S54" s="119"/>
      <c r="T54" s="119"/>
      <c r="U54" s="119"/>
      <c r="V54" s="119"/>
      <c r="W54" s="119"/>
      <c r="X54" s="120"/>
      <c r="Y54" s="97" t="s">
        <v>13</v>
      </c>
      <c r="Z54" s="98"/>
      <c r="AA54" s="99"/>
      <c r="AB54" s="369" t="s">
        <v>14</v>
      </c>
      <c r="AC54" s="369"/>
      <c r="AD54" s="369"/>
      <c r="AE54" s="92">
        <v>154</v>
      </c>
      <c r="AF54" s="93"/>
      <c r="AG54" s="93"/>
      <c r="AH54" s="93"/>
      <c r="AI54" s="92">
        <v>579</v>
      </c>
      <c r="AJ54" s="93"/>
      <c r="AK54" s="93"/>
      <c r="AL54" s="93"/>
      <c r="AM54" s="94">
        <v>106</v>
      </c>
      <c r="AN54" s="95"/>
      <c r="AO54" s="95"/>
      <c r="AP54" s="96"/>
      <c r="AQ54" s="94" t="s">
        <v>573</v>
      </c>
      <c r="AR54" s="95"/>
      <c r="AS54" s="95"/>
      <c r="AT54" s="96"/>
      <c r="AU54" s="94" t="s">
        <v>573</v>
      </c>
      <c r="AV54" s="95"/>
      <c r="AW54" s="95"/>
      <c r="AX54" s="96"/>
      <c r="AY54">
        <f t="shared" si="1"/>
        <v>1</v>
      </c>
    </row>
    <row r="55" spans="1:51" ht="23.25" customHeight="1" x14ac:dyDescent="0.15">
      <c r="A55" s="80" t="s">
        <v>231</v>
      </c>
      <c r="B55" s="81"/>
      <c r="C55" s="81"/>
      <c r="D55" s="81"/>
      <c r="E55" s="81"/>
      <c r="F55" s="82"/>
      <c r="G55" s="86" t="s">
        <v>582</v>
      </c>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8"/>
      <c r="AY55">
        <f t="shared" si="1"/>
        <v>1</v>
      </c>
    </row>
    <row r="56" spans="1:51" ht="23.25" customHeight="1" thickBot="1" x14ac:dyDescent="0.2">
      <c r="A56" s="83"/>
      <c r="B56" s="84"/>
      <c r="C56" s="84"/>
      <c r="D56" s="84"/>
      <c r="E56" s="84"/>
      <c r="F56" s="85"/>
      <c r="G56" s="89"/>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1"/>
      <c r="AY56">
        <f t="shared" si="1"/>
        <v>1</v>
      </c>
    </row>
    <row r="57" spans="1:51" ht="45" customHeight="1" x14ac:dyDescent="0.15">
      <c r="A57" s="347" t="s">
        <v>253</v>
      </c>
      <c r="B57" s="348"/>
      <c r="C57" s="350" t="s">
        <v>168</v>
      </c>
      <c r="D57" s="348"/>
      <c r="E57" s="351" t="s">
        <v>181</v>
      </c>
      <c r="F57" s="352"/>
      <c r="G57" s="353" t="s">
        <v>648</v>
      </c>
      <c r="H57" s="354"/>
      <c r="I57" s="354"/>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354"/>
      <c r="AI57" s="354"/>
      <c r="AJ57" s="354"/>
      <c r="AK57" s="354"/>
      <c r="AL57" s="354"/>
      <c r="AM57" s="354"/>
      <c r="AN57" s="354"/>
      <c r="AO57" s="354"/>
      <c r="AP57" s="354"/>
      <c r="AQ57" s="354"/>
      <c r="AR57" s="354"/>
      <c r="AS57" s="354"/>
      <c r="AT57" s="354"/>
      <c r="AU57" s="354"/>
      <c r="AV57" s="354"/>
      <c r="AW57" s="354"/>
      <c r="AX57" s="355"/>
    </row>
    <row r="58" spans="1:51" ht="32.25" customHeight="1" x14ac:dyDescent="0.15">
      <c r="A58" s="349"/>
      <c r="B58" s="335"/>
      <c r="C58" s="334"/>
      <c r="D58" s="335"/>
      <c r="E58" s="336" t="s">
        <v>180</v>
      </c>
      <c r="F58" s="82"/>
      <c r="G58" s="601" t="s">
        <v>649</v>
      </c>
      <c r="H58" s="115"/>
      <c r="I58" s="115"/>
      <c r="J58" s="115"/>
      <c r="K58" s="115"/>
      <c r="L58" s="115"/>
      <c r="M58" s="115"/>
      <c r="N58" s="115"/>
      <c r="O58" s="115"/>
      <c r="P58" s="115"/>
      <c r="Q58" s="115"/>
      <c r="R58" s="115"/>
      <c r="S58" s="115"/>
      <c r="T58" s="115"/>
      <c r="U58" s="115"/>
      <c r="V58" s="116"/>
      <c r="W58" s="323" t="s">
        <v>548</v>
      </c>
      <c r="X58" s="324"/>
      <c r="Y58" s="324"/>
      <c r="Z58" s="324"/>
      <c r="AA58" s="325"/>
      <c r="AB58" s="326" t="s">
        <v>613</v>
      </c>
      <c r="AC58" s="327"/>
      <c r="AD58" s="327"/>
      <c r="AE58" s="327"/>
      <c r="AF58" s="327"/>
      <c r="AG58" s="327"/>
      <c r="AH58" s="327"/>
      <c r="AI58" s="327"/>
      <c r="AJ58" s="327"/>
      <c r="AK58" s="327"/>
      <c r="AL58" s="327"/>
      <c r="AM58" s="327"/>
      <c r="AN58" s="327"/>
      <c r="AO58" s="327"/>
      <c r="AP58" s="327"/>
      <c r="AQ58" s="327"/>
      <c r="AR58" s="327"/>
      <c r="AS58" s="327"/>
      <c r="AT58" s="327"/>
      <c r="AU58" s="327"/>
      <c r="AV58" s="327"/>
      <c r="AW58" s="327"/>
      <c r="AX58" s="328"/>
    </row>
    <row r="59" spans="1:51" ht="21" customHeight="1" x14ac:dyDescent="0.15">
      <c r="A59" s="349"/>
      <c r="B59" s="335"/>
      <c r="C59" s="334"/>
      <c r="D59" s="335"/>
      <c r="E59" s="339"/>
      <c r="F59" s="85"/>
      <c r="G59" s="602"/>
      <c r="H59" s="119"/>
      <c r="I59" s="119"/>
      <c r="J59" s="119"/>
      <c r="K59" s="119"/>
      <c r="L59" s="119"/>
      <c r="M59" s="119"/>
      <c r="N59" s="119"/>
      <c r="O59" s="119"/>
      <c r="P59" s="119"/>
      <c r="Q59" s="119"/>
      <c r="R59" s="119"/>
      <c r="S59" s="119"/>
      <c r="T59" s="119"/>
      <c r="U59" s="119"/>
      <c r="V59" s="120"/>
      <c r="W59" s="329" t="s">
        <v>549</v>
      </c>
      <c r="X59" s="330"/>
      <c r="Y59" s="330"/>
      <c r="Z59" s="330"/>
      <c r="AA59" s="331"/>
      <c r="AB59" s="326" t="s">
        <v>612</v>
      </c>
      <c r="AC59" s="327"/>
      <c r="AD59" s="327"/>
      <c r="AE59" s="327"/>
      <c r="AF59" s="327"/>
      <c r="AG59" s="327"/>
      <c r="AH59" s="327"/>
      <c r="AI59" s="327"/>
      <c r="AJ59" s="327"/>
      <c r="AK59" s="327"/>
      <c r="AL59" s="327"/>
      <c r="AM59" s="327"/>
      <c r="AN59" s="327"/>
      <c r="AO59" s="327"/>
      <c r="AP59" s="327"/>
      <c r="AQ59" s="327"/>
      <c r="AR59" s="327"/>
      <c r="AS59" s="327"/>
      <c r="AT59" s="327"/>
      <c r="AU59" s="327"/>
      <c r="AV59" s="327"/>
      <c r="AW59" s="327"/>
      <c r="AX59" s="328"/>
    </row>
    <row r="60" spans="1:51" ht="34.5" customHeight="1" x14ac:dyDescent="0.15">
      <c r="A60" s="349"/>
      <c r="B60" s="335"/>
      <c r="C60" s="332" t="s">
        <v>560</v>
      </c>
      <c r="D60" s="333"/>
      <c r="E60" s="336" t="s">
        <v>249</v>
      </c>
      <c r="F60" s="82"/>
      <c r="G60" s="340" t="s">
        <v>171</v>
      </c>
      <c r="H60" s="341"/>
      <c r="I60" s="341"/>
      <c r="J60" s="342" t="s">
        <v>573</v>
      </c>
      <c r="K60" s="343"/>
      <c r="L60" s="343"/>
      <c r="M60" s="343"/>
      <c r="N60" s="343"/>
      <c r="O60" s="343"/>
      <c r="P60" s="343"/>
      <c r="Q60" s="343"/>
      <c r="R60" s="343"/>
      <c r="S60" s="343"/>
      <c r="T60" s="344"/>
      <c r="U60" s="345" t="s">
        <v>573</v>
      </c>
      <c r="V60" s="345"/>
      <c r="W60" s="345"/>
      <c r="X60" s="345"/>
      <c r="Y60" s="345"/>
      <c r="Z60" s="345"/>
      <c r="AA60" s="345"/>
      <c r="AB60" s="345"/>
      <c r="AC60" s="345"/>
      <c r="AD60" s="345"/>
      <c r="AE60" s="345"/>
      <c r="AF60" s="345"/>
      <c r="AG60" s="345"/>
      <c r="AH60" s="345"/>
      <c r="AI60" s="345"/>
      <c r="AJ60" s="345"/>
      <c r="AK60" s="345"/>
      <c r="AL60" s="345"/>
      <c r="AM60" s="345"/>
      <c r="AN60" s="345"/>
      <c r="AO60" s="345"/>
      <c r="AP60" s="345"/>
      <c r="AQ60" s="345"/>
      <c r="AR60" s="345"/>
      <c r="AS60" s="345"/>
      <c r="AT60" s="345"/>
      <c r="AU60" s="345"/>
      <c r="AV60" s="345"/>
      <c r="AW60" s="345"/>
      <c r="AX60" s="346"/>
      <c r="AY60" s="62"/>
    </row>
    <row r="61" spans="1:51" ht="34.5" customHeight="1" x14ac:dyDescent="0.15">
      <c r="A61" s="349"/>
      <c r="B61" s="335"/>
      <c r="C61" s="334"/>
      <c r="D61" s="335"/>
      <c r="E61" s="337"/>
      <c r="F61" s="338"/>
      <c r="G61" s="340" t="s">
        <v>561</v>
      </c>
      <c r="H61" s="341"/>
      <c r="I61" s="341"/>
      <c r="J61" s="341"/>
      <c r="K61" s="341"/>
      <c r="L61" s="341"/>
      <c r="M61" s="341"/>
      <c r="N61" s="341"/>
      <c r="O61" s="341"/>
      <c r="P61" s="341"/>
      <c r="Q61" s="341"/>
      <c r="R61" s="341"/>
      <c r="S61" s="341"/>
      <c r="T61" s="341"/>
      <c r="U61" s="365" t="s">
        <v>573</v>
      </c>
      <c r="V61" s="345"/>
      <c r="W61" s="345"/>
      <c r="X61" s="345"/>
      <c r="Y61" s="345"/>
      <c r="Z61" s="345"/>
      <c r="AA61" s="345"/>
      <c r="AB61" s="345"/>
      <c r="AC61" s="345"/>
      <c r="AD61" s="345"/>
      <c r="AE61" s="345"/>
      <c r="AF61" s="345"/>
      <c r="AG61" s="345"/>
      <c r="AH61" s="345"/>
      <c r="AI61" s="345"/>
      <c r="AJ61" s="345"/>
      <c r="AK61" s="345"/>
      <c r="AL61" s="345"/>
      <c r="AM61" s="345"/>
      <c r="AN61" s="345"/>
      <c r="AO61" s="345"/>
      <c r="AP61" s="345"/>
      <c r="AQ61" s="345"/>
      <c r="AR61" s="345"/>
      <c r="AS61" s="345"/>
      <c r="AT61" s="345"/>
      <c r="AU61" s="345"/>
      <c r="AV61" s="345"/>
      <c r="AW61" s="345"/>
      <c r="AX61" s="346"/>
      <c r="AY61" s="62"/>
    </row>
    <row r="62" spans="1:51" ht="34.5" customHeight="1" thickBot="1" x14ac:dyDescent="0.2">
      <c r="A62" s="349"/>
      <c r="B62" s="335"/>
      <c r="C62" s="334"/>
      <c r="D62" s="335"/>
      <c r="E62" s="339"/>
      <c r="F62" s="85"/>
      <c r="G62" s="340" t="s">
        <v>549</v>
      </c>
      <c r="H62" s="341"/>
      <c r="I62" s="341"/>
      <c r="J62" s="341"/>
      <c r="K62" s="341"/>
      <c r="L62" s="341"/>
      <c r="M62" s="341"/>
      <c r="N62" s="341"/>
      <c r="O62" s="341"/>
      <c r="P62" s="341"/>
      <c r="Q62" s="341"/>
      <c r="R62" s="341"/>
      <c r="S62" s="341"/>
      <c r="T62" s="341"/>
      <c r="U62" s="603" t="s">
        <v>573</v>
      </c>
      <c r="V62" s="219"/>
      <c r="W62" s="219"/>
      <c r="X62" s="219"/>
      <c r="Y62" s="219"/>
      <c r="Z62" s="219"/>
      <c r="AA62" s="219"/>
      <c r="AB62" s="219"/>
      <c r="AC62" s="219"/>
      <c r="AD62" s="219"/>
      <c r="AE62" s="219"/>
      <c r="AF62" s="219"/>
      <c r="AG62" s="219"/>
      <c r="AH62" s="219"/>
      <c r="AI62" s="219"/>
      <c r="AJ62" s="219"/>
      <c r="AK62" s="219"/>
      <c r="AL62" s="219"/>
      <c r="AM62" s="219"/>
      <c r="AN62" s="219"/>
      <c r="AO62" s="219"/>
      <c r="AP62" s="219"/>
      <c r="AQ62" s="219"/>
      <c r="AR62" s="219"/>
      <c r="AS62" s="219"/>
      <c r="AT62" s="219"/>
      <c r="AU62" s="219"/>
      <c r="AV62" s="219"/>
      <c r="AW62" s="219"/>
      <c r="AX62" s="220"/>
      <c r="AY62" s="62"/>
    </row>
    <row r="63" spans="1:51" ht="27" customHeight="1" x14ac:dyDescent="0.15">
      <c r="A63" s="315" t="s">
        <v>44</v>
      </c>
      <c r="B63" s="316"/>
      <c r="C63" s="316"/>
      <c r="D63" s="316"/>
      <c r="E63" s="316"/>
      <c r="F63" s="316"/>
      <c r="G63" s="316"/>
      <c r="H63" s="316"/>
      <c r="I63" s="316"/>
      <c r="J63" s="316"/>
      <c r="K63" s="316"/>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316"/>
      <c r="AL63" s="316"/>
      <c r="AM63" s="316"/>
      <c r="AN63" s="316"/>
      <c r="AO63" s="316"/>
      <c r="AP63" s="316"/>
      <c r="AQ63" s="316"/>
      <c r="AR63" s="316"/>
      <c r="AS63" s="316"/>
      <c r="AT63" s="316"/>
      <c r="AU63" s="316"/>
      <c r="AV63" s="316"/>
      <c r="AW63" s="316"/>
      <c r="AX63" s="317"/>
    </row>
    <row r="64" spans="1:51" ht="27" customHeight="1" x14ac:dyDescent="0.15">
      <c r="A64" s="5"/>
      <c r="B64" s="6"/>
      <c r="C64" s="318" t="s">
        <v>29</v>
      </c>
      <c r="D64" s="319"/>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20"/>
      <c r="AD64" s="319" t="s">
        <v>33</v>
      </c>
      <c r="AE64" s="319"/>
      <c r="AF64" s="319"/>
      <c r="AG64" s="321" t="s">
        <v>28</v>
      </c>
      <c r="AH64" s="319"/>
      <c r="AI64" s="319"/>
      <c r="AJ64" s="319"/>
      <c r="AK64" s="319"/>
      <c r="AL64" s="319"/>
      <c r="AM64" s="319"/>
      <c r="AN64" s="319"/>
      <c r="AO64" s="319"/>
      <c r="AP64" s="319"/>
      <c r="AQ64" s="319"/>
      <c r="AR64" s="319"/>
      <c r="AS64" s="319"/>
      <c r="AT64" s="319"/>
      <c r="AU64" s="319"/>
      <c r="AV64" s="319"/>
      <c r="AW64" s="319"/>
      <c r="AX64" s="322"/>
    </row>
    <row r="65" spans="1:50" ht="44.25" customHeight="1" x14ac:dyDescent="0.15">
      <c r="A65" s="256" t="s">
        <v>130</v>
      </c>
      <c r="B65" s="257"/>
      <c r="C65" s="262" t="s">
        <v>131</v>
      </c>
      <c r="D65" s="263"/>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4"/>
      <c r="AD65" s="265" t="s">
        <v>591</v>
      </c>
      <c r="AE65" s="266"/>
      <c r="AF65" s="266"/>
      <c r="AG65" s="267" t="s">
        <v>596</v>
      </c>
      <c r="AH65" s="268"/>
      <c r="AI65" s="268"/>
      <c r="AJ65" s="268"/>
      <c r="AK65" s="268"/>
      <c r="AL65" s="268"/>
      <c r="AM65" s="268"/>
      <c r="AN65" s="268"/>
      <c r="AO65" s="268"/>
      <c r="AP65" s="268"/>
      <c r="AQ65" s="268"/>
      <c r="AR65" s="268"/>
      <c r="AS65" s="268"/>
      <c r="AT65" s="268"/>
      <c r="AU65" s="268"/>
      <c r="AV65" s="268"/>
      <c r="AW65" s="268"/>
      <c r="AX65" s="269"/>
    </row>
    <row r="66" spans="1:50" ht="45" customHeight="1" x14ac:dyDescent="0.15">
      <c r="A66" s="258"/>
      <c r="B66" s="259"/>
      <c r="C66" s="270" t="s">
        <v>34</v>
      </c>
      <c r="D66" s="271"/>
      <c r="E66" s="271"/>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28"/>
      <c r="AD66" s="229" t="s">
        <v>591</v>
      </c>
      <c r="AE66" s="230"/>
      <c r="AF66" s="230"/>
      <c r="AG66" s="231" t="s">
        <v>597</v>
      </c>
      <c r="AH66" s="232"/>
      <c r="AI66" s="232"/>
      <c r="AJ66" s="232"/>
      <c r="AK66" s="232"/>
      <c r="AL66" s="232"/>
      <c r="AM66" s="232"/>
      <c r="AN66" s="232"/>
      <c r="AO66" s="232"/>
      <c r="AP66" s="232"/>
      <c r="AQ66" s="232"/>
      <c r="AR66" s="232"/>
      <c r="AS66" s="232"/>
      <c r="AT66" s="232"/>
      <c r="AU66" s="232"/>
      <c r="AV66" s="232"/>
      <c r="AW66" s="232"/>
      <c r="AX66" s="233"/>
    </row>
    <row r="67" spans="1:50" ht="45" customHeight="1" x14ac:dyDescent="0.15">
      <c r="A67" s="260"/>
      <c r="B67" s="261"/>
      <c r="C67" s="272" t="s">
        <v>132</v>
      </c>
      <c r="D67" s="273"/>
      <c r="E67" s="273"/>
      <c r="F67" s="273"/>
      <c r="G67" s="273"/>
      <c r="H67" s="273"/>
      <c r="I67" s="273"/>
      <c r="J67" s="273"/>
      <c r="K67" s="273"/>
      <c r="L67" s="273"/>
      <c r="M67" s="273"/>
      <c r="N67" s="273"/>
      <c r="O67" s="273"/>
      <c r="P67" s="273"/>
      <c r="Q67" s="273"/>
      <c r="R67" s="273"/>
      <c r="S67" s="273"/>
      <c r="T67" s="273"/>
      <c r="U67" s="273"/>
      <c r="V67" s="273"/>
      <c r="W67" s="273"/>
      <c r="X67" s="273"/>
      <c r="Y67" s="273"/>
      <c r="Z67" s="273"/>
      <c r="AA67" s="273"/>
      <c r="AB67" s="273"/>
      <c r="AC67" s="274"/>
      <c r="AD67" s="275" t="s">
        <v>591</v>
      </c>
      <c r="AE67" s="276"/>
      <c r="AF67" s="276"/>
      <c r="AG67" s="277" t="s">
        <v>598</v>
      </c>
      <c r="AH67" s="117"/>
      <c r="AI67" s="117"/>
      <c r="AJ67" s="117"/>
      <c r="AK67" s="117"/>
      <c r="AL67" s="117"/>
      <c r="AM67" s="117"/>
      <c r="AN67" s="117"/>
      <c r="AO67" s="117"/>
      <c r="AP67" s="117"/>
      <c r="AQ67" s="117"/>
      <c r="AR67" s="117"/>
      <c r="AS67" s="117"/>
      <c r="AT67" s="117"/>
      <c r="AU67" s="117"/>
      <c r="AV67" s="117"/>
      <c r="AW67" s="117"/>
      <c r="AX67" s="278"/>
    </row>
    <row r="68" spans="1:50" ht="27" customHeight="1" x14ac:dyDescent="0.15">
      <c r="A68" s="236" t="s">
        <v>36</v>
      </c>
      <c r="B68" s="279"/>
      <c r="C68" s="281" t="s">
        <v>38</v>
      </c>
      <c r="D68" s="203"/>
      <c r="E68" s="282"/>
      <c r="F68" s="282"/>
      <c r="G68" s="282"/>
      <c r="H68" s="282"/>
      <c r="I68" s="282"/>
      <c r="J68" s="282"/>
      <c r="K68" s="282"/>
      <c r="L68" s="282"/>
      <c r="M68" s="282"/>
      <c r="N68" s="282"/>
      <c r="O68" s="282"/>
      <c r="P68" s="282"/>
      <c r="Q68" s="282"/>
      <c r="R68" s="282"/>
      <c r="S68" s="282"/>
      <c r="T68" s="282"/>
      <c r="U68" s="282"/>
      <c r="V68" s="282"/>
      <c r="W68" s="282"/>
      <c r="X68" s="282"/>
      <c r="Y68" s="282"/>
      <c r="Z68" s="282"/>
      <c r="AA68" s="282"/>
      <c r="AB68" s="282"/>
      <c r="AC68" s="283"/>
      <c r="AD68" s="204" t="s">
        <v>591</v>
      </c>
      <c r="AE68" s="205"/>
      <c r="AF68" s="205"/>
      <c r="AG68" s="207" t="s">
        <v>643</v>
      </c>
      <c r="AH68" s="115"/>
      <c r="AI68" s="115"/>
      <c r="AJ68" s="115"/>
      <c r="AK68" s="115"/>
      <c r="AL68" s="115"/>
      <c r="AM68" s="115"/>
      <c r="AN68" s="115"/>
      <c r="AO68" s="115"/>
      <c r="AP68" s="115"/>
      <c r="AQ68" s="115"/>
      <c r="AR68" s="115"/>
      <c r="AS68" s="115"/>
      <c r="AT68" s="115"/>
      <c r="AU68" s="115"/>
      <c r="AV68" s="115"/>
      <c r="AW68" s="115"/>
      <c r="AX68" s="208"/>
    </row>
    <row r="69" spans="1:50" ht="35.25" customHeight="1" x14ac:dyDescent="0.15">
      <c r="A69" s="238"/>
      <c r="B69" s="280"/>
      <c r="C69" s="284"/>
      <c r="D69" s="285"/>
      <c r="E69" s="288" t="s">
        <v>232</v>
      </c>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90"/>
      <c r="AD69" s="229" t="s">
        <v>609</v>
      </c>
      <c r="AE69" s="230"/>
      <c r="AF69" s="291"/>
      <c r="AG69" s="277"/>
      <c r="AH69" s="117"/>
      <c r="AI69" s="117"/>
      <c r="AJ69" s="117"/>
      <c r="AK69" s="117"/>
      <c r="AL69" s="117"/>
      <c r="AM69" s="117"/>
      <c r="AN69" s="117"/>
      <c r="AO69" s="117"/>
      <c r="AP69" s="117"/>
      <c r="AQ69" s="117"/>
      <c r="AR69" s="117"/>
      <c r="AS69" s="117"/>
      <c r="AT69" s="117"/>
      <c r="AU69" s="117"/>
      <c r="AV69" s="117"/>
      <c r="AW69" s="117"/>
      <c r="AX69" s="278"/>
    </row>
    <row r="70" spans="1:50" ht="26.25" customHeight="1" x14ac:dyDescent="0.15">
      <c r="A70" s="238"/>
      <c r="B70" s="280"/>
      <c r="C70" s="286"/>
      <c r="D70" s="287"/>
      <c r="E70" s="292" t="s">
        <v>200</v>
      </c>
      <c r="F70" s="293"/>
      <c r="G70" s="293"/>
      <c r="H70" s="293"/>
      <c r="I70" s="293"/>
      <c r="J70" s="293"/>
      <c r="K70" s="293"/>
      <c r="L70" s="293"/>
      <c r="M70" s="293"/>
      <c r="N70" s="293"/>
      <c r="O70" s="293"/>
      <c r="P70" s="293"/>
      <c r="Q70" s="293"/>
      <c r="R70" s="293"/>
      <c r="S70" s="293"/>
      <c r="T70" s="293"/>
      <c r="U70" s="293"/>
      <c r="V70" s="293"/>
      <c r="W70" s="293"/>
      <c r="X70" s="293"/>
      <c r="Y70" s="293"/>
      <c r="Z70" s="293"/>
      <c r="AA70" s="293"/>
      <c r="AB70" s="293"/>
      <c r="AC70" s="294"/>
      <c r="AD70" s="295" t="s">
        <v>609</v>
      </c>
      <c r="AE70" s="296"/>
      <c r="AF70" s="296"/>
      <c r="AG70" s="277"/>
      <c r="AH70" s="117"/>
      <c r="AI70" s="117"/>
      <c r="AJ70" s="117"/>
      <c r="AK70" s="117"/>
      <c r="AL70" s="117"/>
      <c r="AM70" s="117"/>
      <c r="AN70" s="117"/>
      <c r="AO70" s="117"/>
      <c r="AP70" s="117"/>
      <c r="AQ70" s="117"/>
      <c r="AR70" s="117"/>
      <c r="AS70" s="117"/>
      <c r="AT70" s="117"/>
      <c r="AU70" s="117"/>
      <c r="AV70" s="117"/>
      <c r="AW70" s="117"/>
      <c r="AX70" s="278"/>
    </row>
    <row r="71" spans="1:50" ht="26.25" customHeight="1" x14ac:dyDescent="0.15">
      <c r="A71" s="238"/>
      <c r="B71" s="239"/>
      <c r="C71" s="297" t="s">
        <v>39</v>
      </c>
      <c r="D71" s="298"/>
      <c r="E71" s="298"/>
      <c r="F71" s="298"/>
      <c r="G71" s="298"/>
      <c r="H71" s="298"/>
      <c r="I71" s="298"/>
      <c r="J71" s="298"/>
      <c r="K71" s="298"/>
      <c r="L71" s="298"/>
      <c r="M71" s="298"/>
      <c r="N71" s="298"/>
      <c r="O71" s="298"/>
      <c r="P71" s="298"/>
      <c r="Q71" s="298"/>
      <c r="R71" s="298"/>
      <c r="S71" s="298"/>
      <c r="T71" s="298"/>
      <c r="U71" s="298"/>
      <c r="V71" s="298"/>
      <c r="W71" s="298"/>
      <c r="X71" s="298"/>
      <c r="Y71" s="298"/>
      <c r="Z71" s="298"/>
      <c r="AA71" s="298"/>
      <c r="AB71" s="298"/>
      <c r="AC71" s="298"/>
      <c r="AD71" s="245" t="s">
        <v>591</v>
      </c>
      <c r="AE71" s="246"/>
      <c r="AF71" s="246"/>
      <c r="AG71" s="248" t="s">
        <v>599</v>
      </c>
      <c r="AH71" s="249"/>
      <c r="AI71" s="249"/>
      <c r="AJ71" s="249"/>
      <c r="AK71" s="249"/>
      <c r="AL71" s="249"/>
      <c r="AM71" s="249"/>
      <c r="AN71" s="249"/>
      <c r="AO71" s="249"/>
      <c r="AP71" s="249"/>
      <c r="AQ71" s="249"/>
      <c r="AR71" s="249"/>
      <c r="AS71" s="249"/>
      <c r="AT71" s="249"/>
      <c r="AU71" s="249"/>
      <c r="AV71" s="249"/>
      <c r="AW71" s="249"/>
      <c r="AX71" s="250"/>
    </row>
    <row r="72" spans="1:50" ht="26.25" customHeight="1" x14ac:dyDescent="0.15">
      <c r="A72" s="238"/>
      <c r="B72" s="239"/>
      <c r="C72" s="227" t="s">
        <v>133</v>
      </c>
      <c r="D72" s="228"/>
      <c r="E72" s="228"/>
      <c r="F72" s="228"/>
      <c r="G72" s="228"/>
      <c r="H72" s="228"/>
      <c r="I72" s="228"/>
      <c r="J72" s="228"/>
      <c r="K72" s="228"/>
      <c r="L72" s="228"/>
      <c r="M72" s="228"/>
      <c r="N72" s="228"/>
      <c r="O72" s="228"/>
      <c r="P72" s="228"/>
      <c r="Q72" s="228"/>
      <c r="R72" s="228"/>
      <c r="S72" s="228"/>
      <c r="T72" s="228"/>
      <c r="U72" s="228"/>
      <c r="V72" s="228"/>
      <c r="W72" s="228"/>
      <c r="X72" s="228"/>
      <c r="Y72" s="228"/>
      <c r="Z72" s="228"/>
      <c r="AA72" s="228"/>
      <c r="AB72" s="228"/>
      <c r="AC72" s="228"/>
      <c r="AD72" s="229" t="s">
        <v>591</v>
      </c>
      <c r="AE72" s="230"/>
      <c r="AF72" s="230"/>
      <c r="AG72" s="231" t="s">
        <v>600</v>
      </c>
      <c r="AH72" s="232"/>
      <c r="AI72" s="232"/>
      <c r="AJ72" s="232"/>
      <c r="AK72" s="232"/>
      <c r="AL72" s="232"/>
      <c r="AM72" s="232"/>
      <c r="AN72" s="232"/>
      <c r="AO72" s="232"/>
      <c r="AP72" s="232"/>
      <c r="AQ72" s="232"/>
      <c r="AR72" s="232"/>
      <c r="AS72" s="232"/>
      <c r="AT72" s="232"/>
      <c r="AU72" s="232"/>
      <c r="AV72" s="232"/>
      <c r="AW72" s="232"/>
      <c r="AX72" s="233"/>
    </row>
    <row r="73" spans="1:50" ht="26.25" customHeight="1" x14ac:dyDescent="0.15">
      <c r="A73" s="238"/>
      <c r="B73" s="239"/>
      <c r="C73" s="227" t="s">
        <v>35</v>
      </c>
      <c r="D73" s="228"/>
      <c r="E73" s="228"/>
      <c r="F73" s="228"/>
      <c r="G73" s="228"/>
      <c r="H73" s="228"/>
      <c r="I73" s="228"/>
      <c r="J73" s="228"/>
      <c r="K73" s="228"/>
      <c r="L73" s="228"/>
      <c r="M73" s="228"/>
      <c r="N73" s="228"/>
      <c r="O73" s="228"/>
      <c r="P73" s="228"/>
      <c r="Q73" s="228"/>
      <c r="R73" s="228"/>
      <c r="S73" s="228"/>
      <c r="T73" s="228"/>
      <c r="U73" s="228"/>
      <c r="V73" s="228"/>
      <c r="W73" s="228"/>
      <c r="X73" s="228"/>
      <c r="Y73" s="228"/>
      <c r="Z73" s="228"/>
      <c r="AA73" s="228"/>
      <c r="AB73" s="228"/>
      <c r="AC73" s="228"/>
      <c r="AD73" s="229" t="s">
        <v>591</v>
      </c>
      <c r="AE73" s="230"/>
      <c r="AF73" s="230"/>
      <c r="AG73" s="231" t="s">
        <v>601</v>
      </c>
      <c r="AH73" s="232"/>
      <c r="AI73" s="232"/>
      <c r="AJ73" s="232"/>
      <c r="AK73" s="232"/>
      <c r="AL73" s="232"/>
      <c r="AM73" s="232"/>
      <c r="AN73" s="232"/>
      <c r="AO73" s="232"/>
      <c r="AP73" s="232"/>
      <c r="AQ73" s="232"/>
      <c r="AR73" s="232"/>
      <c r="AS73" s="232"/>
      <c r="AT73" s="232"/>
      <c r="AU73" s="232"/>
      <c r="AV73" s="232"/>
      <c r="AW73" s="232"/>
      <c r="AX73" s="233"/>
    </row>
    <row r="74" spans="1:50" ht="26.25" customHeight="1" x14ac:dyDescent="0.15">
      <c r="A74" s="238"/>
      <c r="B74" s="239"/>
      <c r="C74" s="227" t="s">
        <v>40</v>
      </c>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311"/>
      <c r="AD74" s="229" t="s">
        <v>591</v>
      </c>
      <c r="AE74" s="230"/>
      <c r="AF74" s="230"/>
      <c r="AG74" s="231" t="s">
        <v>602</v>
      </c>
      <c r="AH74" s="232"/>
      <c r="AI74" s="232"/>
      <c r="AJ74" s="232"/>
      <c r="AK74" s="232"/>
      <c r="AL74" s="232"/>
      <c r="AM74" s="232"/>
      <c r="AN74" s="232"/>
      <c r="AO74" s="232"/>
      <c r="AP74" s="232"/>
      <c r="AQ74" s="232"/>
      <c r="AR74" s="232"/>
      <c r="AS74" s="232"/>
      <c r="AT74" s="232"/>
      <c r="AU74" s="232"/>
      <c r="AV74" s="232"/>
      <c r="AW74" s="232"/>
      <c r="AX74" s="233"/>
    </row>
    <row r="75" spans="1:50" ht="26.25" customHeight="1" x14ac:dyDescent="0.15">
      <c r="A75" s="238"/>
      <c r="B75" s="239"/>
      <c r="C75" s="227" t="s">
        <v>210</v>
      </c>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28"/>
      <c r="AB75" s="228"/>
      <c r="AC75" s="311"/>
      <c r="AD75" s="275" t="s">
        <v>604</v>
      </c>
      <c r="AE75" s="276"/>
      <c r="AF75" s="276"/>
      <c r="AG75" s="312" t="s">
        <v>254</v>
      </c>
      <c r="AH75" s="313"/>
      <c r="AI75" s="313"/>
      <c r="AJ75" s="313"/>
      <c r="AK75" s="313"/>
      <c r="AL75" s="313"/>
      <c r="AM75" s="313"/>
      <c r="AN75" s="313"/>
      <c r="AO75" s="313"/>
      <c r="AP75" s="313"/>
      <c r="AQ75" s="313"/>
      <c r="AR75" s="313"/>
      <c r="AS75" s="313"/>
      <c r="AT75" s="313"/>
      <c r="AU75" s="313"/>
      <c r="AV75" s="313"/>
      <c r="AW75" s="313"/>
      <c r="AX75" s="314"/>
    </row>
    <row r="76" spans="1:50" ht="26.25" customHeight="1" x14ac:dyDescent="0.15">
      <c r="A76" s="238"/>
      <c r="B76" s="239"/>
      <c r="C76" s="299" t="s">
        <v>211</v>
      </c>
      <c r="D76" s="300"/>
      <c r="E76" s="300"/>
      <c r="F76" s="300"/>
      <c r="G76" s="300"/>
      <c r="H76" s="300"/>
      <c r="I76" s="300"/>
      <c r="J76" s="300"/>
      <c r="K76" s="300"/>
      <c r="L76" s="300"/>
      <c r="M76" s="300"/>
      <c r="N76" s="300"/>
      <c r="O76" s="300"/>
      <c r="P76" s="300"/>
      <c r="Q76" s="300"/>
      <c r="R76" s="300"/>
      <c r="S76" s="300"/>
      <c r="T76" s="300"/>
      <c r="U76" s="300"/>
      <c r="V76" s="300"/>
      <c r="W76" s="300"/>
      <c r="X76" s="300"/>
      <c r="Y76" s="300"/>
      <c r="Z76" s="300"/>
      <c r="AA76" s="300"/>
      <c r="AB76" s="300"/>
      <c r="AC76" s="301"/>
      <c r="AD76" s="229" t="s">
        <v>604</v>
      </c>
      <c r="AE76" s="230"/>
      <c r="AF76" s="291"/>
      <c r="AG76" s="231" t="s">
        <v>254</v>
      </c>
      <c r="AH76" s="232"/>
      <c r="AI76" s="232"/>
      <c r="AJ76" s="232"/>
      <c r="AK76" s="232"/>
      <c r="AL76" s="232"/>
      <c r="AM76" s="232"/>
      <c r="AN76" s="232"/>
      <c r="AO76" s="232"/>
      <c r="AP76" s="232"/>
      <c r="AQ76" s="232"/>
      <c r="AR76" s="232"/>
      <c r="AS76" s="232"/>
      <c r="AT76" s="232"/>
      <c r="AU76" s="232"/>
      <c r="AV76" s="232"/>
      <c r="AW76" s="232"/>
      <c r="AX76" s="233"/>
    </row>
    <row r="77" spans="1:50" ht="26.25" customHeight="1" x14ac:dyDescent="0.15">
      <c r="A77" s="240"/>
      <c r="B77" s="241"/>
      <c r="C77" s="302" t="s">
        <v>203</v>
      </c>
      <c r="D77" s="303"/>
      <c r="E77" s="303"/>
      <c r="F77" s="303"/>
      <c r="G77" s="303"/>
      <c r="H77" s="303"/>
      <c r="I77" s="303"/>
      <c r="J77" s="303"/>
      <c r="K77" s="303"/>
      <c r="L77" s="303"/>
      <c r="M77" s="303"/>
      <c r="N77" s="303"/>
      <c r="O77" s="303"/>
      <c r="P77" s="303"/>
      <c r="Q77" s="303"/>
      <c r="R77" s="303"/>
      <c r="S77" s="303"/>
      <c r="T77" s="303"/>
      <c r="U77" s="303"/>
      <c r="V77" s="303"/>
      <c r="W77" s="303"/>
      <c r="X77" s="303"/>
      <c r="Y77" s="303"/>
      <c r="Z77" s="303"/>
      <c r="AA77" s="303"/>
      <c r="AB77" s="303"/>
      <c r="AC77" s="304"/>
      <c r="AD77" s="305" t="s">
        <v>591</v>
      </c>
      <c r="AE77" s="306"/>
      <c r="AF77" s="307"/>
      <c r="AG77" s="308" t="s">
        <v>603</v>
      </c>
      <c r="AH77" s="309"/>
      <c r="AI77" s="309"/>
      <c r="AJ77" s="309"/>
      <c r="AK77" s="309"/>
      <c r="AL77" s="309"/>
      <c r="AM77" s="309"/>
      <c r="AN77" s="309"/>
      <c r="AO77" s="309"/>
      <c r="AP77" s="309"/>
      <c r="AQ77" s="309"/>
      <c r="AR77" s="309"/>
      <c r="AS77" s="309"/>
      <c r="AT77" s="309"/>
      <c r="AU77" s="309"/>
      <c r="AV77" s="309"/>
      <c r="AW77" s="309"/>
      <c r="AX77" s="310"/>
    </row>
    <row r="78" spans="1:50" ht="27" customHeight="1" x14ac:dyDescent="0.15">
      <c r="A78" s="236" t="s">
        <v>37</v>
      </c>
      <c r="B78" s="237"/>
      <c r="C78" s="242" t="s">
        <v>204</v>
      </c>
      <c r="D78" s="243"/>
      <c r="E78" s="243"/>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4"/>
      <c r="AD78" s="245" t="s">
        <v>591</v>
      </c>
      <c r="AE78" s="246"/>
      <c r="AF78" s="247"/>
      <c r="AG78" s="248" t="s">
        <v>605</v>
      </c>
      <c r="AH78" s="249"/>
      <c r="AI78" s="249"/>
      <c r="AJ78" s="249"/>
      <c r="AK78" s="249"/>
      <c r="AL78" s="249"/>
      <c r="AM78" s="249"/>
      <c r="AN78" s="249"/>
      <c r="AO78" s="249"/>
      <c r="AP78" s="249"/>
      <c r="AQ78" s="249"/>
      <c r="AR78" s="249"/>
      <c r="AS78" s="249"/>
      <c r="AT78" s="249"/>
      <c r="AU78" s="249"/>
      <c r="AV78" s="249"/>
      <c r="AW78" s="249"/>
      <c r="AX78" s="250"/>
    </row>
    <row r="79" spans="1:50" ht="45" customHeight="1" x14ac:dyDescent="0.15">
      <c r="A79" s="238"/>
      <c r="B79" s="239"/>
      <c r="C79" s="251" t="s">
        <v>42</v>
      </c>
      <c r="D79" s="252"/>
      <c r="E79" s="252"/>
      <c r="F79" s="252"/>
      <c r="G79" s="252"/>
      <c r="H79" s="252"/>
      <c r="I79" s="252"/>
      <c r="J79" s="252"/>
      <c r="K79" s="252"/>
      <c r="L79" s="252"/>
      <c r="M79" s="252"/>
      <c r="N79" s="252"/>
      <c r="O79" s="252"/>
      <c r="P79" s="252"/>
      <c r="Q79" s="252"/>
      <c r="R79" s="252"/>
      <c r="S79" s="252"/>
      <c r="T79" s="252"/>
      <c r="U79" s="252"/>
      <c r="V79" s="252"/>
      <c r="W79" s="252"/>
      <c r="X79" s="252"/>
      <c r="Y79" s="252"/>
      <c r="Z79" s="252"/>
      <c r="AA79" s="252"/>
      <c r="AB79" s="252"/>
      <c r="AC79" s="253"/>
      <c r="AD79" s="254" t="s">
        <v>591</v>
      </c>
      <c r="AE79" s="255"/>
      <c r="AF79" s="255"/>
      <c r="AG79" s="231" t="s">
        <v>606</v>
      </c>
      <c r="AH79" s="232"/>
      <c r="AI79" s="232"/>
      <c r="AJ79" s="232"/>
      <c r="AK79" s="232"/>
      <c r="AL79" s="232"/>
      <c r="AM79" s="232"/>
      <c r="AN79" s="232"/>
      <c r="AO79" s="232"/>
      <c r="AP79" s="232"/>
      <c r="AQ79" s="232"/>
      <c r="AR79" s="232"/>
      <c r="AS79" s="232"/>
      <c r="AT79" s="232"/>
      <c r="AU79" s="232"/>
      <c r="AV79" s="232"/>
      <c r="AW79" s="232"/>
      <c r="AX79" s="233"/>
    </row>
    <row r="80" spans="1:50" ht="27" customHeight="1" x14ac:dyDescent="0.15">
      <c r="A80" s="238"/>
      <c r="B80" s="239"/>
      <c r="C80" s="227" t="s">
        <v>169</v>
      </c>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228"/>
      <c r="AD80" s="229" t="s">
        <v>591</v>
      </c>
      <c r="AE80" s="230"/>
      <c r="AF80" s="230"/>
      <c r="AG80" s="231" t="s">
        <v>607</v>
      </c>
      <c r="AH80" s="232"/>
      <c r="AI80" s="232"/>
      <c r="AJ80" s="232"/>
      <c r="AK80" s="232"/>
      <c r="AL80" s="232"/>
      <c r="AM80" s="232"/>
      <c r="AN80" s="232"/>
      <c r="AO80" s="232"/>
      <c r="AP80" s="232"/>
      <c r="AQ80" s="232"/>
      <c r="AR80" s="232"/>
      <c r="AS80" s="232"/>
      <c r="AT80" s="232"/>
      <c r="AU80" s="232"/>
      <c r="AV80" s="232"/>
      <c r="AW80" s="232"/>
      <c r="AX80" s="233"/>
    </row>
    <row r="81" spans="1:52" ht="27" customHeight="1" x14ac:dyDescent="0.15">
      <c r="A81" s="240"/>
      <c r="B81" s="241"/>
      <c r="C81" s="227" t="s">
        <v>41</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9" t="s">
        <v>591</v>
      </c>
      <c r="AE81" s="230"/>
      <c r="AF81" s="230"/>
      <c r="AG81" s="234" t="s">
        <v>608</v>
      </c>
      <c r="AH81" s="119"/>
      <c r="AI81" s="119"/>
      <c r="AJ81" s="119"/>
      <c r="AK81" s="119"/>
      <c r="AL81" s="119"/>
      <c r="AM81" s="119"/>
      <c r="AN81" s="119"/>
      <c r="AO81" s="119"/>
      <c r="AP81" s="119"/>
      <c r="AQ81" s="119"/>
      <c r="AR81" s="119"/>
      <c r="AS81" s="119"/>
      <c r="AT81" s="119"/>
      <c r="AU81" s="119"/>
      <c r="AV81" s="119"/>
      <c r="AW81" s="119"/>
      <c r="AX81" s="235"/>
    </row>
    <row r="82" spans="1:52" ht="33" customHeight="1" x14ac:dyDescent="0.15">
      <c r="A82" s="199" t="s">
        <v>54</v>
      </c>
      <c r="B82" s="200"/>
      <c r="C82" s="201" t="s">
        <v>134</v>
      </c>
      <c r="D82" s="202"/>
      <c r="E82" s="202"/>
      <c r="F82" s="202"/>
      <c r="G82" s="202"/>
      <c r="H82" s="202"/>
      <c r="I82" s="202"/>
      <c r="J82" s="202"/>
      <c r="K82" s="202"/>
      <c r="L82" s="202"/>
      <c r="M82" s="202"/>
      <c r="N82" s="202"/>
      <c r="O82" s="202"/>
      <c r="P82" s="202"/>
      <c r="Q82" s="202"/>
      <c r="R82" s="202"/>
      <c r="S82" s="202"/>
      <c r="T82" s="202"/>
      <c r="U82" s="202"/>
      <c r="V82" s="202"/>
      <c r="W82" s="202"/>
      <c r="X82" s="202"/>
      <c r="Y82" s="202"/>
      <c r="Z82" s="202"/>
      <c r="AA82" s="202"/>
      <c r="AB82" s="202"/>
      <c r="AC82" s="203"/>
      <c r="AD82" s="204" t="s">
        <v>604</v>
      </c>
      <c r="AE82" s="205"/>
      <c r="AF82" s="206"/>
      <c r="AG82" s="207" t="s">
        <v>254</v>
      </c>
      <c r="AH82" s="115"/>
      <c r="AI82" s="115"/>
      <c r="AJ82" s="115"/>
      <c r="AK82" s="115"/>
      <c r="AL82" s="115"/>
      <c r="AM82" s="115"/>
      <c r="AN82" s="115"/>
      <c r="AO82" s="115"/>
      <c r="AP82" s="115"/>
      <c r="AQ82" s="115"/>
      <c r="AR82" s="115"/>
      <c r="AS82" s="115"/>
      <c r="AT82" s="115"/>
      <c r="AU82" s="115"/>
      <c r="AV82" s="115"/>
      <c r="AW82" s="115"/>
      <c r="AX82" s="208"/>
    </row>
    <row r="83" spans="1:52" ht="86.25" customHeight="1" x14ac:dyDescent="0.15">
      <c r="A83" s="236" t="s">
        <v>45</v>
      </c>
      <c r="B83" s="649"/>
      <c r="C83" s="174" t="s">
        <v>49</v>
      </c>
      <c r="D83" s="483"/>
      <c r="E83" s="483"/>
      <c r="F83" s="484"/>
      <c r="G83" s="652" t="s">
        <v>610</v>
      </c>
      <c r="H83" s="652"/>
      <c r="I83" s="652"/>
      <c r="J83" s="652"/>
      <c r="K83" s="652"/>
      <c r="L83" s="652"/>
      <c r="M83" s="652"/>
      <c r="N83" s="652"/>
      <c r="O83" s="652"/>
      <c r="P83" s="652"/>
      <c r="Q83" s="652"/>
      <c r="R83" s="652"/>
      <c r="S83" s="652"/>
      <c r="T83" s="652"/>
      <c r="U83" s="652"/>
      <c r="V83" s="652"/>
      <c r="W83" s="652"/>
      <c r="X83" s="652"/>
      <c r="Y83" s="652"/>
      <c r="Z83" s="652"/>
      <c r="AA83" s="652"/>
      <c r="AB83" s="652"/>
      <c r="AC83" s="652"/>
      <c r="AD83" s="652"/>
      <c r="AE83" s="652"/>
      <c r="AF83" s="652"/>
      <c r="AG83" s="652"/>
      <c r="AH83" s="652"/>
      <c r="AI83" s="652"/>
      <c r="AJ83" s="652"/>
      <c r="AK83" s="652"/>
      <c r="AL83" s="652"/>
      <c r="AM83" s="652"/>
      <c r="AN83" s="652"/>
      <c r="AO83" s="652"/>
      <c r="AP83" s="652"/>
      <c r="AQ83" s="652"/>
      <c r="AR83" s="652"/>
      <c r="AS83" s="652"/>
      <c r="AT83" s="652"/>
      <c r="AU83" s="652"/>
      <c r="AV83" s="652"/>
      <c r="AW83" s="652"/>
      <c r="AX83" s="653"/>
    </row>
    <row r="84" spans="1:52" ht="67.5" customHeight="1" thickBot="1" x14ac:dyDescent="0.2">
      <c r="A84" s="650"/>
      <c r="B84" s="651"/>
      <c r="C84" s="654" t="s">
        <v>53</v>
      </c>
      <c r="D84" s="655"/>
      <c r="E84" s="655"/>
      <c r="F84" s="656"/>
      <c r="G84" s="657" t="s">
        <v>611</v>
      </c>
      <c r="H84" s="657"/>
      <c r="I84" s="657"/>
      <c r="J84" s="657"/>
      <c r="K84" s="657"/>
      <c r="L84" s="657"/>
      <c r="M84" s="657"/>
      <c r="N84" s="657"/>
      <c r="O84" s="657"/>
      <c r="P84" s="657"/>
      <c r="Q84" s="657"/>
      <c r="R84" s="657"/>
      <c r="S84" s="657"/>
      <c r="T84" s="657"/>
      <c r="U84" s="657"/>
      <c r="V84" s="657"/>
      <c r="W84" s="657"/>
      <c r="X84" s="657"/>
      <c r="Y84" s="657"/>
      <c r="Z84" s="657"/>
      <c r="AA84" s="657"/>
      <c r="AB84" s="657"/>
      <c r="AC84" s="657"/>
      <c r="AD84" s="657"/>
      <c r="AE84" s="657"/>
      <c r="AF84" s="657"/>
      <c r="AG84" s="657"/>
      <c r="AH84" s="657"/>
      <c r="AI84" s="657"/>
      <c r="AJ84" s="657"/>
      <c r="AK84" s="657"/>
      <c r="AL84" s="657"/>
      <c r="AM84" s="657"/>
      <c r="AN84" s="657"/>
      <c r="AO84" s="657"/>
      <c r="AP84" s="657"/>
      <c r="AQ84" s="657"/>
      <c r="AR84" s="657"/>
      <c r="AS84" s="657"/>
      <c r="AT84" s="657"/>
      <c r="AU84" s="657"/>
      <c r="AV84" s="657"/>
      <c r="AW84" s="657"/>
      <c r="AX84" s="658"/>
    </row>
    <row r="85" spans="1:52" ht="24" customHeight="1" x14ac:dyDescent="0.15">
      <c r="A85" s="639" t="s">
        <v>30</v>
      </c>
      <c r="B85" s="640"/>
      <c r="C85" s="640"/>
      <c r="D85" s="640"/>
      <c r="E85" s="640"/>
      <c r="F85" s="640"/>
      <c r="G85" s="640"/>
      <c r="H85" s="640"/>
      <c r="I85" s="640"/>
      <c r="J85" s="640"/>
      <c r="K85" s="640"/>
      <c r="L85" s="640"/>
      <c r="M85" s="640"/>
      <c r="N85" s="640"/>
      <c r="O85" s="640"/>
      <c r="P85" s="640"/>
      <c r="Q85" s="640"/>
      <c r="R85" s="640"/>
      <c r="S85" s="640"/>
      <c r="T85" s="640"/>
      <c r="U85" s="640"/>
      <c r="V85" s="640"/>
      <c r="W85" s="640"/>
      <c r="X85" s="640"/>
      <c r="Y85" s="640"/>
      <c r="Z85" s="640"/>
      <c r="AA85" s="640"/>
      <c r="AB85" s="640"/>
      <c r="AC85" s="640"/>
      <c r="AD85" s="640"/>
      <c r="AE85" s="640"/>
      <c r="AF85" s="640"/>
      <c r="AG85" s="640"/>
      <c r="AH85" s="640"/>
      <c r="AI85" s="640"/>
      <c r="AJ85" s="640"/>
      <c r="AK85" s="640"/>
      <c r="AL85" s="640"/>
      <c r="AM85" s="640"/>
      <c r="AN85" s="640"/>
      <c r="AO85" s="640"/>
      <c r="AP85" s="640"/>
      <c r="AQ85" s="640"/>
      <c r="AR85" s="640"/>
      <c r="AS85" s="640"/>
      <c r="AT85" s="640"/>
      <c r="AU85" s="640"/>
      <c r="AV85" s="640"/>
      <c r="AW85" s="640"/>
      <c r="AX85" s="641"/>
    </row>
    <row r="86" spans="1:52" ht="152.25" customHeight="1" thickBot="1" x14ac:dyDescent="0.2">
      <c r="A86" s="642" t="s">
        <v>673</v>
      </c>
      <c r="B86" s="643"/>
      <c r="C86" s="643"/>
      <c r="D86" s="643"/>
      <c r="E86" s="643"/>
      <c r="F86" s="643"/>
      <c r="G86" s="643"/>
      <c r="H86" s="643"/>
      <c r="I86" s="643"/>
      <c r="J86" s="643"/>
      <c r="K86" s="643"/>
      <c r="L86" s="643"/>
      <c r="M86" s="643"/>
      <c r="N86" s="643"/>
      <c r="O86" s="643"/>
      <c r="P86" s="643"/>
      <c r="Q86" s="643"/>
      <c r="R86" s="643"/>
      <c r="S86" s="643"/>
      <c r="T86" s="643"/>
      <c r="U86" s="643"/>
      <c r="V86" s="643"/>
      <c r="W86" s="643"/>
      <c r="X86" s="643"/>
      <c r="Y86" s="643"/>
      <c r="Z86" s="643"/>
      <c r="AA86" s="643"/>
      <c r="AB86" s="643"/>
      <c r="AC86" s="643"/>
      <c r="AD86" s="643"/>
      <c r="AE86" s="643"/>
      <c r="AF86" s="643"/>
      <c r="AG86" s="643"/>
      <c r="AH86" s="643"/>
      <c r="AI86" s="643"/>
      <c r="AJ86" s="643"/>
      <c r="AK86" s="643"/>
      <c r="AL86" s="643"/>
      <c r="AM86" s="643"/>
      <c r="AN86" s="643"/>
      <c r="AO86" s="643"/>
      <c r="AP86" s="643"/>
      <c r="AQ86" s="643"/>
      <c r="AR86" s="643"/>
      <c r="AS86" s="643"/>
      <c r="AT86" s="643"/>
      <c r="AU86" s="643"/>
      <c r="AV86" s="643"/>
      <c r="AW86" s="643"/>
      <c r="AX86" s="644"/>
    </row>
    <row r="87" spans="1:52" ht="24.75" customHeight="1" x14ac:dyDescent="0.15">
      <c r="A87" s="645" t="s">
        <v>31</v>
      </c>
      <c r="B87" s="646"/>
      <c r="C87" s="646"/>
      <c r="D87" s="646"/>
      <c r="E87" s="646"/>
      <c r="F87" s="646"/>
      <c r="G87" s="646"/>
      <c r="H87" s="646"/>
      <c r="I87" s="646"/>
      <c r="J87" s="646"/>
      <c r="K87" s="646"/>
      <c r="L87" s="646"/>
      <c r="M87" s="646"/>
      <c r="N87" s="646"/>
      <c r="O87" s="646"/>
      <c r="P87" s="646"/>
      <c r="Q87" s="646"/>
      <c r="R87" s="646"/>
      <c r="S87" s="646"/>
      <c r="T87" s="646"/>
      <c r="U87" s="646"/>
      <c r="V87" s="646"/>
      <c r="W87" s="646"/>
      <c r="X87" s="646"/>
      <c r="Y87" s="646"/>
      <c r="Z87" s="646"/>
      <c r="AA87" s="646"/>
      <c r="AB87" s="646"/>
      <c r="AC87" s="646"/>
      <c r="AD87" s="646"/>
      <c r="AE87" s="646"/>
      <c r="AF87" s="646"/>
      <c r="AG87" s="646"/>
      <c r="AH87" s="646"/>
      <c r="AI87" s="646"/>
      <c r="AJ87" s="646"/>
      <c r="AK87" s="646"/>
      <c r="AL87" s="646"/>
      <c r="AM87" s="646"/>
      <c r="AN87" s="646"/>
      <c r="AO87" s="646"/>
      <c r="AP87" s="646"/>
      <c r="AQ87" s="646"/>
      <c r="AR87" s="646"/>
      <c r="AS87" s="646"/>
      <c r="AT87" s="646"/>
      <c r="AU87" s="646"/>
      <c r="AV87" s="646"/>
      <c r="AW87" s="646"/>
      <c r="AX87" s="647"/>
    </row>
    <row r="88" spans="1:52" ht="67.5" customHeight="1" thickBot="1" x14ac:dyDescent="0.2">
      <c r="A88" s="209" t="s">
        <v>129</v>
      </c>
      <c r="B88" s="210"/>
      <c r="C88" s="210"/>
      <c r="D88" s="210"/>
      <c r="E88" s="211"/>
      <c r="F88" s="648" t="s">
        <v>674</v>
      </c>
      <c r="G88" s="643"/>
      <c r="H88" s="643"/>
      <c r="I88" s="643"/>
      <c r="J88" s="643"/>
      <c r="K88" s="643"/>
      <c r="L88" s="643"/>
      <c r="M88" s="643"/>
      <c r="N88" s="643"/>
      <c r="O88" s="643"/>
      <c r="P88" s="643"/>
      <c r="Q88" s="643"/>
      <c r="R88" s="643"/>
      <c r="S88" s="643"/>
      <c r="T88" s="643"/>
      <c r="U88" s="643"/>
      <c r="V88" s="643"/>
      <c r="W88" s="643"/>
      <c r="X88" s="643"/>
      <c r="Y88" s="643"/>
      <c r="Z88" s="643"/>
      <c r="AA88" s="643"/>
      <c r="AB88" s="643"/>
      <c r="AC88" s="643"/>
      <c r="AD88" s="643"/>
      <c r="AE88" s="643"/>
      <c r="AF88" s="643"/>
      <c r="AG88" s="643"/>
      <c r="AH88" s="643"/>
      <c r="AI88" s="643"/>
      <c r="AJ88" s="643"/>
      <c r="AK88" s="643"/>
      <c r="AL88" s="643"/>
      <c r="AM88" s="643"/>
      <c r="AN88" s="643"/>
      <c r="AO88" s="643"/>
      <c r="AP88" s="643"/>
      <c r="AQ88" s="643"/>
      <c r="AR88" s="643"/>
      <c r="AS88" s="643"/>
      <c r="AT88" s="643"/>
      <c r="AU88" s="643"/>
      <c r="AV88" s="643"/>
      <c r="AW88" s="643"/>
      <c r="AX88" s="644"/>
    </row>
    <row r="89" spans="1:52" ht="24.75" customHeight="1" x14ac:dyDescent="0.15">
      <c r="A89" s="645" t="s">
        <v>43</v>
      </c>
      <c r="B89" s="646"/>
      <c r="C89" s="646"/>
      <c r="D89" s="646"/>
      <c r="E89" s="646"/>
      <c r="F89" s="646"/>
      <c r="G89" s="646"/>
      <c r="H89" s="646"/>
      <c r="I89" s="646"/>
      <c r="J89" s="646"/>
      <c r="K89" s="646"/>
      <c r="L89" s="646"/>
      <c r="M89" s="646"/>
      <c r="N89" s="646"/>
      <c r="O89" s="646"/>
      <c r="P89" s="646"/>
      <c r="Q89" s="646"/>
      <c r="R89" s="646"/>
      <c r="S89" s="646"/>
      <c r="T89" s="646"/>
      <c r="U89" s="646"/>
      <c r="V89" s="646"/>
      <c r="W89" s="646"/>
      <c r="X89" s="646"/>
      <c r="Y89" s="646"/>
      <c r="Z89" s="646"/>
      <c r="AA89" s="646"/>
      <c r="AB89" s="646"/>
      <c r="AC89" s="646"/>
      <c r="AD89" s="646"/>
      <c r="AE89" s="646"/>
      <c r="AF89" s="646"/>
      <c r="AG89" s="646"/>
      <c r="AH89" s="646"/>
      <c r="AI89" s="646"/>
      <c r="AJ89" s="646"/>
      <c r="AK89" s="646"/>
      <c r="AL89" s="646"/>
      <c r="AM89" s="646"/>
      <c r="AN89" s="646"/>
      <c r="AO89" s="646"/>
      <c r="AP89" s="646"/>
      <c r="AQ89" s="646"/>
      <c r="AR89" s="646"/>
      <c r="AS89" s="646"/>
      <c r="AT89" s="646"/>
      <c r="AU89" s="646"/>
      <c r="AV89" s="646"/>
      <c r="AW89" s="646"/>
      <c r="AX89" s="647"/>
    </row>
    <row r="90" spans="1:52" ht="66" customHeight="1" thickBot="1" x14ac:dyDescent="0.2">
      <c r="A90" s="209" t="s">
        <v>129</v>
      </c>
      <c r="B90" s="210"/>
      <c r="C90" s="210"/>
      <c r="D90" s="210"/>
      <c r="E90" s="211"/>
      <c r="F90" s="212" t="s">
        <v>677</v>
      </c>
      <c r="G90" s="213"/>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3"/>
      <c r="AJ90" s="213"/>
      <c r="AK90" s="213"/>
      <c r="AL90" s="213"/>
      <c r="AM90" s="213"/>
      <c r="AN90" s="213"/>
      <c r="AO90" s="213"/>
      <c r="AP90" s="213"/>
      <c r="AQ90" s="213"/>
      <c r="AR90" s="213"/>
      <c r="AS90" s="213"/>
      <c r="AT90" s="213"/>
      <c r="AU90" s="213"/>
      <c r="AV90" s="213"/>
      <c r="AW90" s="213"/>
      <c r="AX90" s="214"/>
    </row>
    <row r="91" spans="1:52" ht="24.75" customHeight="1" x14ac:dyDescent="0.15">
      <c r="A91" s="215" t="s">
        <v>32</v>
      </c>
      <c r="B91" s="216"/>
      <c r="C91" s="216"/>
      <c r="D91" s="216"/>
      <c r="E91" s="216"/>
      <c r="F91" s="216"/>
      <c r="G91" s="216"/>
      <c r="H91" s="216"/>
      <c r="I91" s="216"/>
      <c r="J91" s="216"/>
      <c r="K91" s="216"/>
      <c r="L91" s="216"/>
      <c r="M91" s="216"/>
      <c r="N91" s="216"/>
      <c r="O91" s="216"/>
      <c r="P91" s="216"/>
      <c r="Q91" s="216"/>
      <c r="R91" s="216"/>
      <c r="S91" s="216"/>
      <c r="T91" s="216"/>
      <c r="U91" s="216"/>
      <c r="V91" s="216"/>
      <c r="W91" s="216"/>
      <c r="X91" s="216"/>
      <c r="Y91" s="216"/>
      <c r="Z91" s="216"/>
      <c r="AA91" s="216"/>
      <c r="AB91" s="216"/>
      <c r="AC91" s="216"/>
      <c r="AD91" s="216"/>
      <c r="AE91" s="216"/>
      <c r="AF91" s="216"/>
      <c r="AG91" s="216"/>
      <c r="AH91" s="216"/>
      <c r="AI91" s="216"/>
      <c r="AJ91" s="216"/>
      <c r="AK91" s="216"/>
      <c r="AL91" s="216"/>
      <c r="AM91" s="216"/>
      <c r="AN91" s="216"/>
      <c r="AO91" s="216"/>
      <c r="AP91" s="216"/>
      <c r="AQ91" s="216"/>
      <c r="AR91" s="216"/>
      <c r="AS91" s="216"/>
      <c r="AT91" s="216"/>
      <c r="AU91" s="216"/>
      <c r="AV91" s="216"/>
      <c r="AW91" s="216"/>
      <c r="AX91" s="217"/>
    </row>
    <row r="92" spans="1:52" ht="67.5" customHeight="1" thickBot="1" x14ac:dyDescent="0.2">
      <c r="A92" s="218" t="s">
        <v>680</v>
      </c>
      <c r="B92" s="219"/>
      <c r="C92" s="219"/>
      <c r="D92" s="219"/>
      <c r="E92" s="219"/>
      <c r="F92" s="219"/>
      <c r="G92" s="219"/>
      <c r="H92" s="219"/>
      <c r="I92" s="219"/>
      <c r="J92" s="219"/>
      <c r="K92" s="219"/>
      <c r="L92" s="219"/>
      <c r="M92" s="219"/>
      <c r="N92" s="219"/>
      <c r="O92" s="219"/>
      <c r="P92" s="219"/>
      <c r="Q92" s="219"/>
      <c r="R92" s="219"/>
      <c r="S92" s="219"/>
      <c r="T92" s="219"/>
      <c r="U92" s="219"/>
      <c r="V92" s="219"/>
      <c r="W92" s="219"/>
      <c r="X92" s="219"/>
      <c r="Y92" s="219"/>
      <c r="Z92" s="219"/>
      <c r="AA92" s="219"/>
      <c r="AB92" s="219"/>
      <c r="AC92" s="219"/>
      <c r="AD92" s="219"/>
      <c r="AE92" s="219"/>
      <c r="AF92" s="219"/>
      <c r="AG92" s="219"/>
      <c r="AH92" s="219"/>
      <c r="AI92" s="219"/>
      <c r="AJ92" s="219"/>
      <c r="AK92" s="219"/>
      <c r="AL92" s="219"/>
      <c r="AM92" s="219"/>
      <c r="AN92" s="219"/>
      <c r="AO92" s="219"/>
      <c r="AP92" s="219"/>
      <c r="AQ92" s="219"/>
      <c r="AR92" s="219"/>
      <c r="AS92" s="219"/>
      <c r="AT92" s="219"/>
      <c r="AU92" s="219"/>
      <c r="AV92" s="219"/>
      <c r="AW92" s="219"/>
      <c r="AX92" s="220"/>
    </row>
    <row r="93" spans="1:52" ht="24.75" customHeight="1" x14ac:dyDescent="0.15">
      <c r="A93" s="221" t="s">
        <v>213</v>
      </c>
      <c r="B93" s="222"/>
      <c r="C93" s="222"/>
      <c r="D93" s="222"/>
      <c r="E93" s="222"/>
      <c r="F93" s="222"/>
      <c r="G93" s="222"/>
      <c r="H93" s="222"/>
      <c r="I93" s="222"/>
      <c r="J93" s="222"/>
      <c r="K93" s="222"/>
      <c r="L93" s="222"/>
      <c r="M93" s="222"/>
      <c r="N93" s="222"/>
      <c r="O93" s="222"/>
      <c r="P93" s="222"/>
      <c r="Q93" s="222"/>
      <c r="R93" s="222"/>
      <c r="S93" s="222"/>
      <c r="T93" s="222"/>
      <c r="U93" s="222"/>
      <c r="V93" s="222"/>
      <c r="W93" s="222"/>
      <c r="X93" s="222"/>
      <c r="Y93" s="222"/>
      <c r="Z93" s="222"/>
      <c r="AA93" s="222"/>
      <c r="AB93" s="222"/>
      <c r="AC93" s="222"/>
      <c r="AD93" s="222"/>
      <c r="AE93" s="222"/>
      <c r="AF93" s="222"/>
      <c r="AG93" s="222"/>
      <c r="AH93" s="222"/>
      <c r="AI93" s="222"/>
      <c r="AJ93" s="222"/>
      <c r="AK93" s="222"/>
      <c r="AL93" s="222"/>
      <c r="AM93" s="222"/>
      <c r="AN93" s="222"/>
      <c r="AO93" s="222"/>
      <c r="AP93" s="222"/>
      <c r="AQ93" s="222"/>
      <c r="AR93" s="222"/>
      <c r="AS93" s="222"/>
      <c r="AT93" s="222"/>
      <c r="AU93" s="222"/>
      <c r="AV93" s="222"/>
      <c r="AW93" s="222"/>
      <c r="AX93" s="223"/>
      <c r="AZ93" s="10"/>
    </row>
    <row r="94" spans="1:52" ht="24.75" customHeight="1" x14ac:dyDescent="0.15">
      <c r="A94" s="224" t="s">
        <v>247</v>
      </c>
      <c r="B94" s="225"/>
      <c r="C94" s="225"/>
      <c r="D94" s="226"/>
      <c r="E94" s="195" t="s">
        <v>573</v>
      </c>
      <c r="F94" s="196"/>
      <c r="G94" s="196"/>
      <c r="H94" s="196"/>
      <c r="I94" s="196"/>
      <c r="J94" s="196"/>
      <c r="K94" s="196"/>
      <c r="L94" s="196"/>
      <c r="M94" s="196"/>
      <c r="N94" s="196"/>
      <c r="O94" s="196"/>
      <c r="P94" s="197"/>
      <c r="Q94" s="195"/>
      <c r="R94" s="196"/>
      <c r="S94" s="196"/>
      <c r="T94" s="196"/>
      <c r="U94" s="196"/>
      <c r="V94" s="196"/>
      <c r="W94" s="196"/>
      <c r="X94" s="196"/>
      <c r="Y94" s="196"/>
      <c r="Z94" s="196"/>
      <c r="AA94" s="196"/>
      <c r="AB94" s="197"/>
      <c r="AC94" s="195"/>
      <c r="AD94" s="196"/>
      <c r="AE94" s="196"/>
      <c r="AF94" s="196"/>
      <c r="AG94" s="196"/>
      <c r="AH94" s="196"/>
      <c r="AI94" s="196"/>
      <c r="AJ94" s="196"/>
      <c r="AK94" s="196"/>
      <c r="AL94" s="196"/>
      <c r="AM94" s="196"/>
      <c r="AN94" s="197"/>
      <c r="AO94" s="195"/>
      <c r="AP94" s="196"/>
      <c r="AQ94" s="196"/>
      <c r="AR94" s="196"/>
      <c r="AS94" s="196"/>
      <c r="AT94" s="196"/>
      <c r="AU94" s="196"/>
      <c r="AV94" s="196"/>
      <c r="AW94" s="196"/>
      <c r="AX94" s="198"/>
      <c r="AY94" s="66"/>
    </row>
    <row r="95" spans="1:52" ht="24.75" customHeight="1" x14ac:dyDescent="0.15">
      <c r="A95" s="140" t="s">
        <v>246</v>
      </c>
      <c r="B95" s="140"/>
      <c r="C95" s="140"/>
      <c r="D95" s="140"/>
      <c r="E95" s="195" t="s">
        <v>573</v>
      </c>
      <c r="F95" s="196"/>
      <c r="G95" s="196"/>
      <c r="H95" s="196"/>
      <c r="I95" s="196"/>
      <c r="J95" s="196"/>
      <c r="K95" s="196"/>
      <c r="L95" s="196"/>
      <c r="M95" s="196"/>
      <c r="N95" s="196"/>
      <c r="O95" s="196"/>
      <c r="P95" s="197"/>
      <c r="Q95" s="195"/>
      <c r="R95" s="196"/>
      <c r="S95" s="196"/>
      <c r="T95" s="196"/>
      <c r="U95" s="196"/>
      <c r="V95" s="196"/>
      <c r="W95" s="196"/>
      <c r="X95" s="196"/>
      <c r="Y95" s="196"/>
      <c r="Z95" s="196"/>
      <c r="AA95" s="196"/>
      <c r="AB95" s="197"/>
      <c r="AC95" s="195"/>
      <c r="AD95" s="196"/>
      <c r="AE95" s="196"/>
      <c r="AF95" s="196"/>
      <c r="AG95" s="196"/>
      <c r="AH95" s="196"/>
      <c r="AI95" s="196"/>
      <c r="AJ95" s="196"/>
      <c r="AK95" s="196"/>
      <c r="AL95" s="196"/>
      <c r="AM95" s="196"/>
      <c r="AN95" s="197"/>
      <c r="AO95" s="195"/>
      <c r="AP95" s="196"/>
      <c r="AQ95" s="196"/>
      <c r="AR95" s="196"/>
      <c r="AS95" s="196"/>
      <c r="AT95" s="196"/>
      <c r="AU95" s="196"/>
      <c r="AV95" s="196"/>
      <c r="AW95" s="196"/>
      <c r="AX95" s="198"/>
    </row>
    <row r="96" spans="1:52" ht="24.75" customHeight="1" x14ac:dyDescent="0.15">
      <c r="A96" s="140" t="s">
        <v>245</v>
      </c>
      <c r="B96" s="140"/>
      <c r="C96" s="140"/>
      <c r="D96" s="140"/>
      <c r="E96" s="195" t="s">
        <v>573</v>
      </c>
      <c r="F96" s="196"/>
      <c r="G96" s="196"/>
      <c r="H96" s="196"/>
      <c r="I96" s="196"/>
      <c r="J96" s="196"/>
      <c r="K96" s="196"/>
      <c r="L96" s="196"/>
      <c r="M96" s="196"/>
      <c r="N96" s="196"/>
      <c r="O96" s="196"/>
      <c r="P96" s="197"/>
      <c r="Q96" s="195"/>
      <c r="R96" s="196"/>
      <c r="S96" s="196"/>
      <c r="T96" s="196"/>
      <c r="U96" s="196"/>
      <c r="V96" s="196"/>
      <c r="W96" s="196"/>
      <c r="X96" s="196"/>
      <c r="Y96" s="196"/>
      <c r="Z96" s="196"/>
      <c r="AA96" s="196"/>
      <c r="AB96" s="197"/>
      <c r="AC96" s="195"/>
      <c r="AD96" s="196"/>
      <c r="AE96" s="196"/>
      <c r="AF96" s="196"/>
      <c r="AG96" s="196"/>
      <c r="AH96" s="196"/>
      <c r="AI96" s="196"/>
      <c r="AJ96" s="196"/>
      <c r="AK96" s="196"/>
      <c r="AL96" s="196"/>
      <c r="AM96" s="196"/>
      <c r="AN96" s="197"/>
      <c r="AO96" s="195"/>
      <c r="AP96" s="196"/>
      <c r="AQ96" s="196"/>
      <c r="AR96" s="196"/>
      <c r="AS96" s="196"/>
      <c r="AT96" s="196"/>
      <c r="AU96" s="196"/>
      <c r="AV96" s="196"/>
      <c r="AW96" s="196"/>
      <c r="AX96" s="198"/>
    </row>
    <row r="97" spans="1:50" ht="24.75" customHeight="1" x14ac:dyDescent="0.15">
      <c r="A97" s="140" t="s">
        <v>244</v>
      </c>
      <c r="B97" s="140"/>
      <c r="C97" s="140"/>
      <c r="D97" s="140"/>
      <c r="E97" s="195" t="s">
        <v>573</v>
      </c>
      <c r="F97" s="196"/>
      <c r="G97" s="196"/>
      <c r="H97" s="196"/>
      <c r="I97" s="196"/>
      <c r="J97" s="196"/>
      <c r="K97" s="196"/>
      <c r="L97" s="196"/>
      <c r="M97" s="196"/>
      <c r="N97" s="196"/>
      <c r="O97" s="196"/>
      <c r="P97" s="197"/>
      <c r="Q97" s="195"/>
      <c r="R97" s="196"/>
      <c r="S97" s="196"/>
      <c r="T97" s="196"/>
      <c r="U97" s="196"/>
      <c r="V97" s="196"/>
      <c r="W97" s="196"/>
      <c r="X97" s="196"/>
      <c r="Y97" s="196"/>
      <c r="Z97" s="196"/>
      <c r="AA97" s="196"/>
      <c r="AB97" s="197"/>
      <c r="AC97" s="195"/>
      <c r="AD97" s="196"/>
      <c r="AE97" s="196"/>
      <c r="AF97" s="196"/>
      <c r="AG97" s="196"/>
      <c r="AH97" s="196"/>
      <c r="AI97" s="196"/>
      <c r="AJ97" s="196"/>
      <c r="AK97" s="196"/>
      <c r="AL97" s="196"/>
      <c r="AM97" s="196"/>
      <c r="AN97" s="197"/>
      <c r="AO97" s="195"/>
      <c r="AP97" s="196"/>
      <c r="AQ97" s="196"/>
      <c r="AR97" s="196"/>
      <c r="AS97" s="196"/>
      <c r="AT97" s="196"/>
      <c r="AU97" s="196"/>
      <c r="AV97" s="196"/>
      <c r="AW97" s="196"/>
      <c r="AX97" s="198"/>
    </row>
    <row r="98" spans="1:50" ht="24.75" customHeight="1" x14ac:dyDescent="0.15">
      <c r="A98" s="140" t="s">
        <v>243</v>
      </c>
      <c r="B98" s="140"/>
      <c r="C98" s="140"/>
      <c r="D98" s="140"/>
      <c r="E98" s="195" t="s">
        <v>573</v>
      </c>
      <c r="F98" s="196"/>
      <c r="G98" s="196"/>
      <c r="H98" s="196"/>
      <c r="I98" s="196"/>
      <c r="J98" s="196"/>
      <c r="K98" s="196"/>
      <c r="L98" s="196"/>
      <c r="M98" s="196"/>
      <c r="N98" s="196"/>
      <c r="O98" s="196"/>
      <c r="P98" s="197"/>
      <c r="Q98" s="195"/>
      <c r="R98" s="196"/>
      <c r="S98" s="196"/>
      <c r="T98" s="196"/>
      <c r="U98" s="196"/>
      <c r="V98" s="196"/>
      <c r="W98" s="196"/>
      <c r="X98" s="196"/>
      <c r="Y98" s="196"/>
      <c r="Z98" s="196"/>
      <c r="AA98" s="196"/>
      <c r="AB98" s="197"/>
      <c r="AC98" s="195"/>
      <c r="AD98" s="196"/>
      <c r="AE98" s="196"/>
      <c r="AF98" s="196"/>
      <c r="AG98" s="196"/>
      <c r="AH98" s="196"/>
      <c r="AI98" s="196"/>
      <c r="AJ98" s="196"/>
      <c r="AK98" s="196"/>
      <c r="AL98" s="196"/>
      <c r="AM98" s="196"/>
      <c r="AN98" s="197"/>
      <c r="AO98" s="195"/>
      <c r="AP98" s="196"/>
      <c r="AQ98" s="196"/>
      <c r="AR98" s="196"/>
      <c r="AS98" s="196"/>
      <c r="AT98" s="196"/>
      <c r="AU98" s="196"/>
      <c r="AV98" s="196"/>
      <c r="AW98" s="196"/>
      <c r="AX98" s="198"/>
    </row>
    <row r="99" spans="1:50" ht="24.75" customHeight="1" x14ac:dyDescent="0.15">
      <c r="A99" s="140" t="s">
        <v>242</v>
      </c>
      <c r="B99" s="140"/>
      <c r="C99" s="140"/>
      <c r="D99" s="140"/>
      <c r="E99" s="195" t="s">
        <v>573</v>
      </c>
      <c r="F99" s="196"/>
      <c r="G99" s="196"/>
      <c r="H99" s="196"/>
      <c r="I99" s="196"/>
      <c r="J99" s="196"/>
      <c r="K99" s="196"/>
      <c r="L99" s="196"/>
      <c r="M99" s="196"/>
      <c r="N99" s="196"/>
      <c r="O99" s="196"/>
      <c r="P99" s="197"/>
      <c r="Q99" s="195"/>
      <c r="R99" s="196"/>
      <c r="S99" s="196"/>
      <c r="T99" s="196"/>
      <c r="U99" s="196"/>
      <c r="V99" s="196"/>
      <c r="W99" s="196"/>
      <c r="X99" s="196"/>
      <c r="Y99" s="196"/>
      <c r="Z99" s="196"/>
      <c r="AA99" s="196"/>
      <c r="AB99" s="197"/>
      <c r="AC99" s="195"/>
      <c r="AD99" s="196"/>
      <c r="AE99" s="196"/>
      <c r="AF99" s="196"/>
      <c r="AG99" s="196"/>
      <c r="AH99" s="196"/>
      <c r="AI99" s="196"/>
      <c r="AJ99" s="196"/>
      <c r="AK99" s="196"/>
      <c r="AL99" s="196"/>
      <c r="AM99" s="196"/>
      <c r="AN99" s="197"/>
      <c r="AO99" s="195"/>
      <c r="AP99" s="196"/>
      <c r="AQ99" s="196"/>
      <c r="AR99" s="196"/>
      <c r="AS99" s="196"/>
      <c r="AT99" s="196"/>
      <c r="AU99" s="196"/>
      <c r="AV99" s="196"/>
      <c r="AW99" s="196"/>
      <c r="AX99" s="198"/>
    </row>
    <row r="100" spans="1:50" ht="24.75" customHeight="1" x14ac:dyDescent="0.15">
      <c r="A100" s="140" t="s">
        <v>241</v>
      </c>
      <c r="B100" s="140"/>
      <c r="C100" s="140"/>
      <c r="D100" s="140"/>
      <c r="E100" s="195" t="s">
        <v>573</v>
      </c>
      <c r="F100" s="196"/>
      <c r="G100" s="196"/>
      <c r="H100" s="196"/>
      <c r="I100" s="196"/>
      <c r="J100" s="196"/>
      <c r="K100" s="196"/>
      <c r="L100" s="196"/>
      <c r="M100" s="196"/>
      <c r="N100" s="196"/>
      <c r="O100" s="196"/>
      <c r="P100" s="197"/>
      <c r="Q100" s="195"/>
      <c r="R100" s="196"/>
      <c r="S100" s="196"/>
      <c r="T100" s="196"/>
      <c r="U100" s="196"/>
      <c r="V100" s="196"/>
      <c r="W100" s="196"/>
      <c r="X100" s="196"/>
      <c r="Y100" s="196"/>
      <c r="Z100" s="196"/>
      <c r="AA100" s="196"/>
      <c r="AB100" s="197"/>
      <c r="AC100" s="195"/>
      <c r="AD100" s="196"/>
      <c r="AE100" s="196"/>
      <c r="AF100" s="196"/>
      <c r="AG100" s="196"/>
      <c r="AH100" s="196"/>
      <c r="AI100" s="196"/>
      <c r="AJ100" s="196"/>
      <c r="AK100" s="196"/>
      <c r="AL100" s="196"/>
      <c r="AM100" s="196"/>
      <c r="AN100" s="197"/>
      <c r="AO100" s="195"/>
      <c r="AP100" s="196"/>
      <c r="AQ100" s="196"/>
      <c r="AR100" s="196"/>
      <c r="AS100" s="196"/>
      <c r="AT100" s="196"/>
      <c r="AU100" s="196"/>
      <c r="AV100" s="196"/>
      <c r="AW100" s="196"/>
      <c r="AX100" s="198"/>
    </row>
    <row r="101" spans="1:50" ht="24.75" customHeight="1" x14ac:dyDescent="0.15">
      <c r="A101" s="140" t="s">
        <v>240</v>
      </c>
      <c r="B101" s="140"/>
      <c r="C101" s="140"/>
      <c r="D101" s="140"/>
      <c r="E101" s="195" t="s">
        <v>590</v>
      </c>
      <c r="F101" s="196"/>
      <c r="G101" s="196"/>
      <c r="H101" s="196"/>
      <c r="I101" s="196"/>
      <c r="J101" s="196"/>
      <c r="K101" s="196"/>
      <c r="L101" s="196"/>
      <c r="M101" s="196"/>
      <c r="N101" s="196"/>
      <c r="O101" s="196"/>
      <c r="P101" s="197"/>
      <c r="Q101" s="195"/>
      <c r="R101" s="196"/>
      <c r="S101" s="196"/>
      <c r="T101" s="196"/>
      <c r="U101" s="196"/>
      <c r="V101" s="196"/>
      <c r="W101" s="196"/>
      <c r="X101" s="196"/>
      <c r="Y101" s="196"/>
      <c r="Z101" s="196"/>
      <c r="AA101" s="196"/>
      <c r="AB101" s="197"/>
      <c r="AC101" s="195"/>
      <c r="AD101" s="196"/>
      <c r="AE101" s="196"/>
      <c r="AF101" s="196"/>
      <c r="AG101" s="196"/>
      <c r="AH101" s="196"/>
      <c r="AI101" s="196"/>
      <c r="AJ101" s="196"/>
      <c r="AK101" s="196"/>
      <c r="AL101" s="196"/>
      <c r="AM101" s="196"/>
      <c r="AN101" s="197"/>
      <c r="AO101" s="195"/>
      <c r="AP101" s="196"/>
      <c r="AQ101" s="196"/>
      <c r="AR101" s="196"/>
      <c r="AS101" s="196"/>
      <c r="AT101" s="196"/>
      <c r="AU101" s="196"/>
      <c r="AV101" s="196"/>
      <c r="AW101" s="196"/>
      <c r="AX101" s="198"/>
    </row>
    <row r="102" spans="1:50" ht="24.75" customHeight="1" x14ac:dyDescent="0.15">
      <c r="A102" s="140" t="s">
        <v>386</v>
      </c>
      <c r="B102" s="140"/>
      <c r="C102" s="140"/>
      <c r="D102" s="140"/>
      <c r="E102" s="77" t="s">
        <v>567</v>
      </c>
      <c r="F102" s="73"/>
      <c r="G102" s="73"/>
      <c r="H102" s="69" t="str">
        <f>IF(E102="","","-")</f>
        <v>-</v>
      </c>
      <c r="I102" s="73"/>
      <c r="J102" s="73"/>
      <c r="K102" s="69" t="str">
        <f>IF(I102="","","-")</f>
        <v/>
      </c>
      <c r="L102" s="74">
        <v>21</v>
      </c>
      <c r="M102" s="74"/>
      <c r="N102" s="69" t="str">
        <f>IF(O102="","","-")</f>
        <v/>
      </c>
      <c r="O102" s="78"/>
      <c r="P102" s="79"/>
      <c r="Q102" s="77"/>
      <c r="R102" s="73"/>
      <c r="S102" s="73"/>
      <c r="T102" s="69" t="str">
        <f>IF(Q102="","","-")</f>
        <v/>
      </c>
      <c r="U102" s="73"/>
      <c r="V102" s="73"/>
      <c r="W102" s="69" t="str">
        <f>IF(U102="","","-")</f>
        <v/>
      </c>
      <c r="X102" s="74"/>
      <c r="Y102" s="74"/>
      <c r="Z102" s="69" t="str">
        <f>IF(AA102="","","-")</f>
        <v/>
      </c>
      <c r="AA102" s="78"/>
      <c r="AB102" s="79"/>
      <c r="AC102" s="77"/>
      <c r="AD102" s="73"/>
      <c r="AE102" s="73"/>
      <c r="AF102" s="69" t="str">
        <f>IF(AC102="","","-")</f>
        <v/>
      </c>
      <c r="AG102" s="73"/>
      <c r="AH102" s="73"/>
      <c r="AI102" s="69" t="str">
        <f>IF(AG102="","","-")</f>
        <v/>
      </c>
      <c r="AJ102" s="74"/>
      <c r="AK102" s="74"/>
      <c r="AL102" s="69" t="str">
        <f>IF(AM102="","","-")</f>
        <v/>
      </c>
      <c r="AM102" s="78"/>
      <c r="AN102" s="79"/>
      <c r="AO102" s="77"/>
      <c r="AP102" s="73"/>
      <c r="AQ102" s="69" t="str">
        <f>IF(AO102="","","-")</f>
        <v/>
      </c>
      <c r="AR102" s="73"/>
      <c r="AS102" s="73"/>
      <c r="AT102" s="69" t="str">
        <f>IF(AR102="","","-")</f>
        <v/>
      </c>
      <c r="AU102" s="74"/>
      <c r="AV102" s="74"/>
      <c r="AW102" s="69" t="str">
        <f>IF(AX102="","","-")</f>
        <v/>
      </c>
      <c r="AX102" s="71"/>
    </row>
    <row r="103" spans="1:50" ht="24.75" customHeight="1" x14ac:dyDescent="0.15">
      <c r="A103" s="140" t="s">
        <v>557</v>
      </c>
      <c r="B103" s="140"/>
      <c r="C103" s="140"/>
      <c r="D103" s="140"/>
      <c r="E103" s="77" t="s">
        <v>567</v>
      </c>
      <c r="F103" s="73"/>
      <c r="G103" s="73"/>
      <c r="H103" s="69"/>
      <c r="I103" s="73"/>
      <c r="J103" s="73"/>
      <c r="K103" s="69"/>
      <c r="L103" s="74">
        <v>20</v>
      </c>
      <c r="M103" s="74"/>
      <c r="N103" s="69" t="str">
        <f>IF(O103="","","-")</f>
        <v/>
      </c>
      <c r="O103" s="78"/>
      <c r="P103" s="79"/>
      <c r="Q103" s="77"/>
      <c r="R103" s="73"/>
      <c r="S103" s="73"/>
      <c r="T103" s="69" t="str">
        <f>IF(Q103="","","-")</f>
        <v/>
      </c>
      <c r="U103" s="73"/>
      <c r="V103" s="73"/>
      <c r="W103" s="69" t="str">
        <f>IF(U103="","","-")</f>
        <v/>
      </c>
      <c r="X103" s="74"/>
      <c r="Y103" s="74"/>
      <c r="Z103" s="69" t="str">
        <f>IF(AA103="","","-")</f>
        <v/>
      </c>
      <c r="AA103" s="78"/>
      <c r="AB103" s="79"/>
      <c r="AC103" s="77"/>
      <c r="AD103" s="73"/>
      <c r="AE103" s="73"/>
      <c r="AF103" s="69" t="str">
        <f>IF(AC103="","","-")</f>
        <v/>
      </c>
      <c r="AG103" s="73"/>
      <c r="AH103" s="73"/>
      <c r="AI103" s="69" t="str">
        <f>IF(AG103="","","-")</f>
        <v/>
      </c>
      <c r="AJ103" s="74"/>
      <c r="AK103" s="74"/>
      <c r="AL103" s="69" t="str">
        <f>IF(AM103="","","-")</f>
        <v/>
      </c>
      <c r="AM103" s="78"/>
      <c r="AN103" s="79"/>
      <c r="AO103" s="77"/>
      <c r="AP103" s="73"/>
      <c r="AQ103" s="69" t="str">
        <f>IF(AO103="","","-")</f>
        <v/>
      </c>
      <c r="AR103" s="73"/>
      <c r="AS103" s="73"/>
      <c r="AT103" s="69" t="str">
        <f>IF(AR103="","","-")</f>
        <v/>
      </c>
      <c r="AU103" s="74"/>
      <c r="AV103" s="74"/>
      <c r="AW103" s="69" t="str">
        <f>IF(AX103="","","-")</f>
        <v/>
      </c>
      <c r="AX103" s="71"/>
    </row>
    <row r="104" spans="1:50" ht="24.75" customHeight="1" x14ac:dyDescent="0.15">
      <c r="A104" s="140" t="s">
        <v>354</v>
      </c>
      <c r="B104" s="140"/>
      <c r="C104" s="140"/>
      <c r="D104" s="140"/>
      <c r="E104" s="75">
        <v>2021</v>
      </c>
      <c r="F104" s="76"/>
      <c r="G104" s="73" t="s">
        <v>592</v>
      </c>
      <c r="H104" s="73"/>
      <c r="I104" s="73"/>
      <c r="J104" s="76">
        <v>20</v>
      </c>
      <c r="K104" s="76"/>
      <c r="L104" s="74">
        <v>20</v>
      </c>
      <c r="M104" s="74"/>
      <c r="N104" s="74"/>
      <c r="O104" s="76"/>
      <c r="P104" s="76"/>
      <c r="Q104" s="75"/>
      <c r="R104" s="76"/>
      <c r="S104" s="73"/>
      <c r="T104" s="73"/>
      <c r="U104" s="73"/>
      <c r="V104" s="76"/>
      <c r="W104" s="76"/>
      <c r="X104" s="74"/>
      <c r="Y104" s="74"/>
      <c r="Z104" s="74"/>
      <c r="AA104" s="76"/>
      <c r="AB104" s="188"/>
      <c r="AC104" s="75"/>
      <c r="AD104" s="76"/>
      <c r="AE104" s="73"/>
      <c r="AF104" s="73"/>
      <c r="AG104" s="73"/>
      <c r="AH104" s="76"/>
      <c r="AI104" s="76"/>
      <c r="AJ104" s="74"/>
      <c r="AK104" s="74"/>
      <c r="AL104" s="74"/>
      <c r="AM104" s="76"/>
      <c r="AN104" s="188"/>
      <c r="AO104" s="75"/>
      <c r="AP104" s="76"/>
      <c r="AQ104" s="73"/>
      <c r="AR104" s="73"/>
      <c r="AS104" s="73"/>
      <c r="AT104" s="76"/>
      <c r="AU104" s="76"/>
      <c r="AV104" s="74"/>
      <c r="AW104" s="74"/>
      <c r="AX104" s="71"/>
    </row>
    <row r="105" spans="1:50" ht="28.35" customHeight="1" x14ac:dyDescent="0.15">
      <c r="A105" s="189" t="s">
        <v>234</v>
      </c>
      <c r="B105" s="190"/>
      <c r="C105" s="190"/>
      <c r="D105" s="190"/>
      <c r="E105" s="190"/>
      <c r="F105" s="191"/>
      <c r="G105" s="56" t="s">
        <v>559</v>
      </c>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189"/>
      <c r="B106" s="190"/>
      <c r="C106" s="190"/>
      <c r="D106" s="190"/>
      <c r="E106" s="190"/>
      <c r="F106" s="191"/>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189"/>
      <c r="B107" s="190"/>
      <c r="C107" s="190"/>
      <c r="D107" s="190"/>
      <c r="E107" s="190"/>
      <c r="F107" s="191"/>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12.75" customHeight="1" x14ac:dyDescent="0.15">
      <c r="A108" s="189"/>
      <c r="B108" s="190"/>
      <c r="C108" s="190"/>
      <c r="D108" s="190"/>
      <c r="E108" s="190"/>
      <c r="F108" s="191"/>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18" customHeight="1" x14ac:dyDescent="0.15">
      <c r="A109" s="189"/>
      <c r="B109" s="190"/>
      <c r="C109" s="190"/>
      <c r="D109" s="190"/>
      <c r="E109" s="190"/>
      <c r="F109" s="191"/>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15">
      <c r="A110" s="189"/>
      <c r="B110" s="190"/>
      <c r="C110" s="190"/>
      <c r="D110" s="190"/>
      <c r="E110" s="190"/>
      <c r="F110" s="191"/>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8.35" customHeight="1" x14ac:dyDescent="0.15">
      <c r="A111" s="189"/>
      <c r="B111" s="190"/>
      <c r="C111" s="190"/>
      <c r="D111" s="190"/>
      <c r="E111" s="190"/>
      <c r="F111" s="191"/>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7.75" customHeight="1" x14ac:dyDescent="0.15">
      <c r="A112" s="189"/>
      <c r="B112" s="190"/>
      <c r="C112" s="190"/>
      <c r="D112" s="190"/>
      <c r="E112" s="190"/>
      <c r="F112" s="191"/>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8.35" customHeight="1" x14ac:dyDescent="0.15">
      <c r="A113" s="189"/>
      <c r="B113" s="190"/>
      <c r="C113" s="190"/>
      <c r="D113" s="190"/>
      <c r="E113" s="190"/>
      <c r="F113" s="191"/>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8.35" customHeight="1" x14ac:dyDescent="0.15">
      <c r="A114" s="189"/>
      <c r="B114" s="190"/>
      <c r="C114" s="190"/>
      <c r="D114" s="190"/>
      <c r="E114" s="190"/>
      <c r="F114" s="191"/>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8.35" customHeight="1" x14ac:dyDescent="0.15">
      <c r="A115" s="189"/>
      <c r="B115" s="190"/>
      <c r="C115" s="190"/>
      <c r="D115" s="190"/>
      <c r="E115" s="190"/>
      <c r="F115" s="191"/>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8.35" customHeight="1" x14ac:dyDescent="0.15">
      <c r="A116" s="189"/>
      <c r="B116" s="190"/>
      <c r="C116" s="190"/>
      <c r="D116" s="190"/>
      <c r="E116" s="190"/>
      <c r="F116" s="191"/>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8.35" customHeight="1" x14ac:dyDescent="0.15">
      <c r="A117" s="189"/>
      <c r="B117" s="190"/>
      <c r="C117" s="190"/>
      <c r="D117" s="190"/>
      <c r="E117" s="190"/>
      <c r="F117" s="191"/>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7.75" customHeight="1" x14ac:dyDescent="0.15">
      <c r="A118" s="189"/>
      <c r="B118" s="190"/>
      <c r="C118" s="190"/>
      <c r="D118" s="190"/>
      <c r="E118" s="190"/>
      <c r="F118" s="191"/>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8.35" customHeight="1" x14ac:dyDescent="0.15">
      <c r="A119" s="189"/>
      <c r="B119" s="190"/>
      <c r="C119" s="190"/>
      <c r="D119" s="190"/>
      <c r="E119" s="190"/>
      <c r="F119" s="191"/>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8.35" customHeight="1" x14ac:dyDescent="0.15">
      <c r="A120" s="189"/>
      <c r="B120" s="190"/>
      <c r="C120" s="190"/>
      <c r="D120" s="190"/>
      <c r="E120" s="190"/>
      <c r="F120" s="191"/>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8.35" customHeight="1" x14ac:dyDescent="0.15">
      <c r="A121" s="189"/>
      <c r="B121" s="190"/>
      <c r="C121" s="190"/>
      <c r="D121" s="190"/>
      <c r="E121" s="190"/>
      <c r="F121" s="191"/>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66" customHeight="1" x14ac:dyDescent="0.15">
      <c r="A122" s="189"/>
      <c r="B122" s="190"/>
      <c r="C122" s="190"/>
      <c r="D122" s="190"/>
      <c r="E122" s="190"/>
      <c r="F122" s="191"/>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63.75" customHeight="1" x14ac:dyDescent="0.15">
      <c r="A123" s="189"/>
      <c r="B123" s="190"/>
      <c r="C123" s="190"/>
      <c r="D123" s="190"/>
      <c r="E123" s="190"/>
      <c r="F123" s="191"/>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9.75" customHeight="1" thickBot="1" x14ac:dyDescent="0.2">
      <c r="A124" s="192"/>
      <c r="B124" s="193"/>
      <c r="C124" s="193"/>
      <c r="D124" s="193"/>
      <c r="E124" s="193"/>
      <c r="F124" s="194"/>
      <c r="G124" s="36"/>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8"/>
    </row>
    <row r="125" spans="1:50" ht="17.25" x14ac:dyDescent="0.15">
      <c r="A125" s="182" t="s">
        <v>236</v>
      </c>
      <c r="B125" s="183"/>
      <c r="C125" s="183"/>
      <c r="D125" s="183"/>
      <c r="E125" s="183"/>
      <c r="F125" s="184"/>
      <c r="G125" s="170" t="s">
        <v>650</v>
      </c>
      <c r="H125" s="171"/>
      <c r="I125" s="171"/>
      <c r="J125" s="171"/>
      <c r="K125" s="171"/>
      <c r="L125" s="171"/>
      <c r="M125" s="171"/>
      <c r="N125" s="171"/>
      <c r="O125" s="171"/>
      <c r="P125" s="171"/>
      <c r="Q125" s="171"/>
      <c r="R125" s="171"/>
      <c r="S125" s="171"/>
      <c r="T125" s="171"/>
      <c r="U125" s="171"/>
      <c r="V125" s="171"/>
      <c r="W125" s="171"/>
      <c r="X125" s="171"/>
      <c r="Y125" s="171"/>
      <c r="Z125" s="171"/>
      <c r="AA125" s="171"/>
      <c r="AB125" s="172"/>
      <c r="AC125" s="170" t="s">
        <v>651</v>
      </c>
      <c r="AD125" s="171"/>
      <c r="AE125" s="171"/>
      <c r="AF125" s="171"/>
      <c r="AG125" s="171"/>
      <c r="AH125" s="171"/>
      <c r="AI125" s="171"/>
      <c r="AJ125" s="171"/>
      <c r="AK125" s="171"/>
      <c r="AL125" s="171"/>
      <c r="AM125" s="171"/>
      <c r="AN125" s="171"/>
      <c r="AO125" s="171"/>
      <c r="AP125" s="171"/>
      <c r="AQ125" s="171"/>
      <c r="AR125" s="171"/>
      <c r="AS125" s="171"/>
      <c r="AT125" s="171"/>
      <c r="AU125" s="171"/>
      <c r="AV125" s="171"/>
      <c r="AW125" s="171"/>
      <c r="AX125" s="173"/>
    </row>
    <row r="126" spans="1:50" ht="24.75" customHeight="1" x14ac:dyDescent="0.15">
      <c r="A126" s="185"/>
      <c r="B126" s="186"/>
      <c r="C126" s="186"/>
      <c r="D126" s="186"/>
      <c r="E126" s="186"/>
      <c r="F126" s="187"/>
      <c r="G126" s="174" t="s">
        <v>15</v>
      </c>
      <c r="H126" s="175"/>
      <c r="I126" s="175"/>
      <c r="J126" s="175"/>
      <c r="K126" s="175"/>
      <c r="L126" s="176" t="s">
        <v>16</v>
      </c>
      <c r="M126" s="175"/>
      <c r="N126" s="175"/>
      <c r="O126" s="175"/>
      <c r="P126" s="175"/>
      <c r="Q126" s="175"/>
      <c r="R126" s="175"/>
      <c r="S126" s="175"/>
      <c r="T126" s="175"/>
      <c r="U126" s="175"/>
      <c r="V126" s="175"/>
      <c r="W126" s="175"/>
      <c r="X126" s="177"/>
      <c r="Y126" s="178" t="s">
        <v>17</v>
      </c>
      <c r="Z126" s="179"/>
      <c r="AA126" s="179"/>
      <c r="AB126" s="180"/>
      <c r="AC126" s="174" t="s">
        <v>15</v>
      </c>
      <c r="AD126" s="175"/>
      <c r="AE126" s="175"/>
      <c r="AF126" s="175"/>
      <c r="AG126" s="175"/>
      <c r="AH126" s="176" t="s">
        <v>16</v>
      </c>
      <c r="AI126" s="175"/>
      <c r="AJ126" s="175"/>
      <c r="AK126" s="175"/>
      <c r="AL126" s="175"/>
      <c r="AM126" s="175"/>
      <c r="AN126" s="175"/>
      <c r="AO126" s="175"/>
      <c r="AP126" s="175"/>
      <c r="AQ126" s="175"/>
      <c r="AR126" s="175"/>
      <c r="AS126" s="175"/>
      <c r="AT126" s="177"/>
      <c r="AU126" s="178" t="s">
        <v>17</v>
      </c>
      <c r="AV126" s="179"/>
      <c r="AW126" s="179"/>
      <c r="AX126" s="181"/>
    </row>
    <row r="127" spans="1:50" ht="39.75" customHeight="1" x14ac:dyDescent="0.15">
      <c r="A127" s="185"/>
      <c r="B127" s="186"/>
      <c r="C127" s="186"/>
      <c r="D127" s="186"/>
      <c r="E127" s="186"/>
      <c r="F127" s="187"/>
      <c r="G127" s="151" t="s">
        <v>614</v>
      </c>
      <c r="H127" s="152"/>
      <c r="I127" s="152"/>
      <c r="J127" s="152"/>
      <c r="K127" s="153"/>
      <c r="L127" s="154" t="s">
        <v>615</v>
      </c>
      <c r="M127" s="155"/>
      <c r="N127" s="155"/>
      <c r="O127" s="155"/>
      <c r="P127" s="155"/>
      <c r="Q127" s="155"/>
      <c r="R127" s="155"/>
      <c r="S127" s="155"/>
      <c r="T127" s="155"/>
      <c r="U127" s="155"/>
      <c r="V127" s="155"/>
      <c r="W127" s="155"/>
      <c r="X127" s="156"/>
      <c r="Y127" s="157">
        <v>26</v>
      </c>
      <c r="Z127" s="158"/>
      <c r="AA127" s="158"/>
      <c r="AB127" s="159"/>
      <c r="AC127" s="151" t="s">
        <v>616</v>
      </c>
      <c r="AD127" s="152"/>
      <c r="AE127" s="152"/>
      <c r="AF127" s="152"/>
      <c r="AG127" s="153"/>
      <c r="AH127" s="154" t="s">
        <v>629</v>
      </c>
      <c r="AI127" s="155"/>
      <c r="AJ127" s="155"/>
      <c r="AK127" s="155"/>
      <c r="AL127" s="155"/>
      <c r="AM127" s="155"/>
      <c r="AN127" s="155"/>
      <c r="AO127" s="155"/>
      <c r="AP127" s="155"/>
      <c r="AQ127" s="155"/>
      <c r="AR127" s="155"/>
      <c r="AS127" s="155"/>
      <c r="AT127" s="156"/>
      <c r="AU127" s="157">
        <v>65</v>
      </c>
      <c r="AV127" s="158"/>
      <c r="AW127" s="158"/>
      <c r="AX127" s="160"/>
    </row>
    <row r="128" spans="1:50" ht="24.75" customHeight="1" thickBot="1" x14ac:dyDescent="0.2">
      <c r="A128" s="185"/>
      <c r="B128" s="186"/>
      <c r="C128" s="186"/>
      <c r="D128" s="186"/>
      <c r="E128" s="186"/>
      <c r="F128" s="187"/>
      <c r="G128" s="161" t="s">
        <v>18</v>
      </c>
      <c r="H128" s="162"/>
      <c r="I128" s="162"/>
      <c r="J128" s="162"/>
      <c r="K128" s="162"/>
      <c r="L128" s="163"/>
      <c r="M128" s="164"/>
      <c r="N128" s="164"/>
      <c r="O128" s="164"/>
      <c r="P128" s="164"/>
      <c r="Q128" s="164"/>
      <c r="R128" s="164"/>
      <c r="S128" s="164"/>
      <c r="T128" s="164"/>
      <c r="U128" s="164"/>
      <c r="V128" s="164"/>
      <c r="W128" s="164"/>
      <c r="X128" s="165"/>
      <c r="Y128" s="166">
        <f>SUM(Y127:AB127)</f>
        <v>26</v>
      </c>
      <c r="Z128" s="167"/>
      <c r="AA128" s="167"/>
      <c r="AB128" s="168"/>
      <c r="AC128" s="161" t="s">
        <v>18</v>
      </c>
      <c r="AD128" s="162"/>
      <c r="AE128" s="162"/>
      <c r="AF128" s="162"/>
      <c r="AG128" s="162"/>
      <c r="AH128" s="163"/>
      <c r="AI128" s="164"/>
      <c r="AJ128" s="164"/>
      <c r="AK128" s="164"/>
      <c r="AL128" s="164"/>
      <c r="AM128" s="164"/>
      <c r="AN128" s="164"/>
      <c r="AO128" s="164"/>
      <c r="AP128" s="164"/>
      <c r="AQ128" s="164"/>
      <c r="AR128" s="164"/>
      <c r="AS128" s="164"/>
      <c r="AT128" s="165"/>
      <c r="AU128" s="166">
        <f>SUM(AU127:AX127)</f>
        <v>65</v>
      </c>
      <c r="AV128" s="167"/>
      <c r="AW128" s="167"/>
      <c r="AX128" s="169"/>
    </row>
    <row r="129" spans="1:51" ht="17.25" x14ac:dyDescent="0.15">
      <c r="A129" s="185"/>
      <c r="B129" s="186"/>
      <c r="C129" s="186"/>
      <c r="D129" s="186"/>
      <c r="E129" s="186"/>
      <c r="F129" s="187"/>
      <c r="G129" s="170" t="s">
        <v>661</v>
      </c>
      <c r="H129" s="171"/>
      <c r="I129" s="171"/>
      <c r="J129" s="171"/>
      <c r="K129" s="171"/>
      <c r="L129" s="171"/>
      <c r="M129" s="171"/>
      <c r="N129" s="171"/>
      <c r="O129" s="171"/>
      <c r="P129" s="171"/>
      <c r="Q129" s="171"/>
      <c r="R129" s="171"/>
      <c r="S129" s="171"/>
      <c r="T129" s="171"/>
      <c r="U129" s="171"/>
      <c r="V129" s="171"/>
      <c r="W129" s="171"/>
      <c r="X129" s="171"/>
      <c r="Y129" s="171"/>
      <c r="Z129" s="171"/>
      <c r="AA129" s="171"/>
      <c r="AB129" s="172"/>
      <c r="AC129" s="170" t="s">
        <v>662</v>
      </c>
      <c r="AD129" s="171"/>
      <c r="AE129" s="171"/>
      <c r="AF129" s="171"/>
      <c r="AG129" s="171"/>
      <c r="AH129" s="171"/>
      <c r="AI129" s="171"/>
      <c r="AJ129" s="171"/>
      <c r="AK129" s="171"/>
      <c r="AL129" s="171"/>
      <c r="AM129" s="171"/>
      <c r="AN129" s="171"/>
      <c r="AO129" s="171"/>
      <c r="AP129" s="171"/>
      <c r="AQ129" s="171"/>
      <c r="AR129" s="171"/>
      <c r="AS129" s="171"/>
      <c r="AT129" s="171"/>
      <c r="AU129" s="171"/>
      <c r="AV129" s="171"/>
      <c r="AW129" s="171"/>
      <c r="AX129" s="173"/>
      <c r="AY129">
        <f>COUNTA($G$131,$AC$131)</f>
        <v>2</v>
      </c>
    </row>
    <row r="130" spans="1:51" ht="24.75" customHeight="1" x14ac:dyDescent="0.15">
      <c r="A130" s="185"/>
      <c r="B130" s="186"/>
      <c r="C130" s="186"/>
      <c r="D130" s="186"/>
      <c r="E130" s="186"/>
      <c r="F130" s="187"/>
      <c r="G130" s="174" t="s">
        <v>15</v>
      </c>
      <c r="H130" s="175"/>
      <c r="I130" s="175"/>
      <c r="J130" s="175"/>
      <c r="K130" s="175"/>
      <c r="L130" s="176" t="s">
        <v>16</v>
      </c>
      <c r="M130" s="175"/>
      <c r="N130" s="175"/>
      <c r="O130" s="175"/>
      <c r="P130" s="175"/>
      <c r="Q130" s="175"/>
      <c r="R130" s="175"/>
      <c r="S130" s="175"/>
      <c r="T130" s="175"/>
      <c r="U130" s="175"/>
      <c r="V130" s="175"/>
      <c r="W130" s="175"/>
      <c r="X130" s="177"/>
      <c r="Y130" s="178" t="s">
        <v>17</v>
      </c>
      <c r="Z130" s="179"/>
      <c r="AA130" s="179"/>
      <c r="AB130" s="180"/>
      <c r="AC130" s="174" t="s">
        <v>15</v>
      </c>
      <c r="AD130" s="175"/>
      <c r="AE130" s="175"/>
      <c r="AF130" s="175"/>
      <c r="AG130" s="175"/>
      <c r="AH130" s="176" t="s">
        <v>16</v>
      </c>
      <c r="AI130" s="175"/>
      <c r="AJ130" s="175"/>
      <c r="AK130" s="175"/>
      <c r="AL130" s="175"/>
      <c r="AM130" s="175"/>
      <c r="AN130" s="175"/>
      <c r="AO130" s="175"/>
      <c r="AP130" s="175"/>
      <c r="AQ130" s="175"/>
      <c r="AR130" s="175"/>
      <c r="AS130" s="175"/>
      <c r="AT130" s="177"/>
      <c r="AU130" s="178" t="s">
        <v>17</v>
      </c>
      <c r="AV130" s="179"/>
      <c r="AW130" s="179"/>
      <c r="AX130" s="181"/>
      <c r="AY130">
        <f>$AY$129</f>
        <v>2</v>
      </c>
    </row>
    <row r="131" spans="1:51" ht="45" customHeight="1" x14ac:dyDescent="0.15">
      <c r="A131" s="185"/>
      <c r="B131" s="186"/>
      <c r="C131" s="186"/>
      <c r="D131" s="186"/>
      <c r="E131" s="186"/>
      <c r="F131" s="187"/>
      <c r="G131" s="151" t="s">
        <v>616</v>
      </c>
      <c r="H131" s="152"/>
      <c r="I131" s="152"/>
      <c r="J131" s="152"/>
      <c r="K131" s="153"/>
      <c r="L131" s="154" t="s">
        <v>667</v>
      </c>
      <c r="M131" s="155"/>
      <c r="N131" s="155"/>
      <c r="O131" s="155"/>
      <c r="P131" s="155"/>
      <c r="Q131" s="155"/>
      <c r="R131" s="155"/>
      <c r="S131" s="155"/>
      <c r="T131" s="155"/>
      <c r="U131" s="155"/>
      <c r="V131" s="155"/>
      <c r="W131" s="155"/>
      <c r="X131" s="156"/>
      <c r="Y131" s="157">
        <v>1.5</v>
      </c>
      <c r="Z131" s="158"/>
      <c r="AA131" s="158"/>
      <c r="AB131" s="159"/>
      <c r="AC131" s="151" t="s">
        <v>616</v>
      </c>
      <c r="AD131" s="152"/>
      <c r="AE131" s="152"/>
      <c r="AF131" s="152"/>
      <c r="AG131" s="153"/>
      <c r="AH131" s="154" t="s">
        <v>668</v>
      </c>
      <c r="AI131" s="155"/>
      <c r="AJ131" s="155"/>
      <c r="AK131" s="155"/>
      <c r="AL131" s="155"/>
      <c r="AM131" s="155"/>
      <c r="AN131" s="155"/>
      <c r="AO131" s="155"/>
      <c r="AP131" s="155"/>
      <c r="AQ131" s="155"/>
      <c r="AR131" s="155"/>
      <c r="AS131" s="155"/>
      <c r="AT131" s="156"/>
      <c r="AU131" s="157">
        <v>1</v>
      </c>
      <c r="AV131" s="158"/>
      <c r="AW131" s="158"/>
      <c r="AX131" s="160"/>
      <c r="AY131">
        <f>$AY$129</f>
        <v>2</v>
      </c>
    </row>
    <row r="132" spans="1:51" ht="24.75" customHeight="1" thickBot="1" x14ac:dyDescent="0.2">
      <c r="A132" s="185"/>
      <c r="B132" s="186"/>
      <c r="C132" s="186"/>
      <c r="D132" s="186"/>
      <c r="E132" s="186"/>
      <c r="F132" s="187"/>
      <c r="G132" s="161" t="s">
        <v>18</v>
      </c>
      <c r="H132" s="162"/>
      <c r="I132" s="162"/>
      <c r="J132" s="162"/>
      <c r="K132" s="162"/>
      <c r="L132" s="163"/>
      <c r="M132" s="164"/>
      <c r="N132" s="164"/>
      <c r="O132" s="164"/>
      <c r="P132" s="164"/>
      <c r="Q132" s="164"/>
      <c r="R132" s="164"/>
      <c r="S132" s="164"/>
      <c r="T132" s="164"/>
      <c r="U132" s="164"/>
      <c r="V132" s="164"/>
      <c r="W132" s="164"/>
      <c r="X132" s="165"/>
      <c r="Y132" s="166">
        <f>SUM(Y131:AB131)</f>
        <v>1.5</v>
      </c>
      <c r="Z132" s="167"/>
      <c r="AA132" s="167"/>
      <c r="AB132" s="168"/>
      <c r="AC132" s="161" t="s">
        <v>18</v>
      </c>
      <c r="AD132" s="162"/>
      <c r="AE132" s="162"/>
      <c r="AF132" s="162"/>
      <c r="AG132" s="162"/>
      <c r="AH132" s="163"/>
      <c r="AI132" s="164"/>
      <c r="AJ132" s="164"/>
      <c r="AK132" s="164"/>
      <c r="AL132" s="164"/>
      <c r="AM132" s="164"/>
      <c r="AN132" s="164"/>
      <c r="AO132" s="164"/>
      <c r="AP132" s="164"/>
      <c r="AQ132" s="164"/>
      <c r="AR132" s="164"/>
      <c r="AS132" s="164"/>
      <c r="AT132" s="165"/>
      <c r="AU132" s="166">
        <f>SUM(AU131:AX131)</f>
        <v>1</v>
      </c>
      <c r="AV132" s="167"/>
      <c r="AW132" s="167"/>
      <c r="AX132" s="169"/>
      <c r="AY132">
        <f>$AY$129</f>
        <v>2</v>
      </c>
    </row>
    <row r="133" spans="1:51" ht="17.25" x14ac:dyDescent="0.15">
      <c r="A133" s="185"/>
      <c r="B133" s="186"/>
      <c r="C133" s="186"/>
      <c r="D133" s="186"/>
      <c r="E133" s="186"/>
      <c r="F133" s="187"/>
      <c r="G133" s="170" t="s">
        <v>663</v>
      </c>
      <c r="H133" s="171"/>
      <c r="I133" s="171"/>
      <c r="J133" s="171"/>
      <c r="K133" s="171"/>
      <c r="L133" s="171"/>
      <c r="M133" s="171"/>
      <c r="N133" s="171"/>
      <c r="O133" s="171"/>
      <c r="P133" s="171"/>
      <c r="Q133" s="171"/>
      <c r="R133" s="171"/>
      <c r="S133" s="171"/>
      <c r="T133" s="171"/>
      <c r="U133" s="171"/>
      <c r="V133" s="171"/>
      <c r="W133" s="171"/>
      <c r="X133" s="171"/>
      <c r="Y133" s="171"/>
      <c r="Z133" s="171"/>
      <c r="AA133" s="171"/>
      <c r="AB133" s="172"/>
      <c r="AC133" s="170" t="s">
        <v>201</v>
      </c>
      <c r="AD133" s="171"/>
      <c r="AE133" s="171"/>
      <c r="AF133" s="171"/>
      <c r="AG133" s="171"/>
      <c r="AH133" s="171"/>
      <c r="AI133" s="171"/>
      <c r="AJ133" s="171"/>
      <c r="AK133" s="171"/>
      <c r="AL133" s="171"/>
      <c r="AM133" s="171"/>
      <c r="AN133" s="171"/>
      <c r="AO133" s="171"/>
      <c r="AP133" s="171"/>
      <c r="AQ133" s="171"/>
      <c r="AR133" s="171"/>
      <c r="AS133" s="171"/>
      <c r="AT133" s="171"/>
      <c r="AU133" s="171"/>
      <c r="AV133" s="171"/>
      <c r="AW133" s="171"/>
      <c r="AX133" s="173"/>
      <c r="AY133">
        <f>COUNTA($G$135,$AC$135)</f>
        <v>2</v>
      </c>
    </row>
    <row r="134" spans="1:51" ht="24.75" customHeight="1" x14ac:dyDescent="0.15">
      <c r="A134" s="185"/>
      <c r="B134" s="186"/>
      <c r="C134" s="186"/>
      <c r="D134" s="186"/>
      <c r="E134" s="186"/>
      <c r="F134" s="187"/>
      <c r="G134" s="174" t="s">
        <v>15</v>
      </c>
      <c r="H134" s="175"/>
      <c r="I134" s="175"/>
      <c r="J134" s="175"/>
      <c r="K134" s="175"/>
      <c r="L134" s="176" t="s">
        <v>16</v>
      </c>
      <c r="M134" s="175"/>
      <c r="N134" s="175"/>
      <c r="O134" s="175"/>
      <c r="P134" s="175"/>
      <c r="Q134" s="175"/>
      <c r="R134" s="175"/>
      <c r="S134" s="175"/>
      <c r="T134" s="175"/>
      <c r="U134" s="175"/>
      <c r="V134" s="175"/>
      <c r="W134" s="175"/>
      <c r="X134" s="177"/>
      <c r="Y134" s="178" t="s">
        <v>17</v>
      </c>
      <c r="Z134" s="179"/>
      <c r="AA134" s="179"/>
      <c r="AB134" s="180"/>
      <c r="AC134" s="174" t="s">
        <v>15</v>
      </c>
      <c r="AD134" s="175"/>
      <c r="AE134" s="175"/>
      <c r="AF134" s="175"/>
      <c r="AG134" s="175"/>
      <c r="AH134" s="176" t="s">
        <v>16</v>
      </c>
      <c r="AI134" s="175"/>
      <c r="AJ134" s="175"/>
      <c r="AK134" s="175"/>
      <c r="AL134" s="175"/>
      <c r="AM134" s="175"/>
      <c r="AN134" s="175"/>
      <c r="AO134" s="175"/>
      <c r="AP134" s="175"/>
      <c r="AQ134" s="175"/>
      <c r="AR134" s="175"/>
      <c r="AS134" s="175"/>
      <c r="AT134" s="177"/>
      <c r="AU134" s="178" t="s">
        <v>17</v>
      </c>
      <c r="AV134" s="179"/>
      <c r="AW134" s="179"/>
      <c r="AX134" s="181"/>
      <c r="AY134">
        <f>$AY$133</f>
        <v>2</v>
      </c>
    </row>
    <row r="135" spans="1:51" ht="24.75" customHeight="1" x14ac:dyDescent="0.15">
      <c r="A135" s="185"/>
      <c r="B135" s="186"/>
      <c r="C135" s="186"/>
      <c r="D135" s="186"/>
      <c r="E135" s="186"/>
      <c r="F135" s="187"/>
      <c r="G135" s="151" t="s">
        <v>616</v>
      </c>
      <c r="H135" s="152"/>
      <c r="I135" s="152"/>
      <c r="J135" s="152"/>
      <c r="K135" s="153"/>
      <c r="L135" s="154" t="s">
        <v>666</v>
      </c>
      <c r="M135" s="155"/>
      <c r="N135" s="155"/>
      <c r="O135" s="155"/>
      <c r="P135" s="155"/>
      <c r="Q135" s="155"/>
      <c r="R135" s="155"/>
      <c r="S135" s="155"/>
      <c r="T135" s="155"/>
      <c r="U135" s="155"/>
      <c r="V135" s="155"/>
      <c r="W135" s="155"/>
      <c r="X135" s="156"/>
      <c r="Y135" s="157">
        <v>0.5</v>
      </c>
      <c r="Z135" s="158"/>
      <c r="AA135" s="158"/>
      <c r="AB135" s="159"/>
      <c r="AC135" s="151" t="s">
        <v>672</v>
      </c>
      <c r="AD135" s="152"/>
      <c r="AE135" s="152"/>
      <c r="AF135" s="152"/>
      <c r="AG135" s="153"/>
      <c r="AH135" s="154" t="s">
        <v>672</v>
      </c>
      <c r="AI135" s="155"/>
      <c r="AJ135" s="155"/>
      <c r="AK135" s="155"/>
      <c r="AL135" s="155"/>
      <c r="AM135" s="155"/>
      <c r="AN135" s="155"/>
      <c r="AO135" s="155"/>
      <c r="AP135" s="155"/>
      <c r="AQ135" s="155"/>
      <c r="AR135" s="155"/>
      <c r="AS135" s="155"/>
      <c r="AT135" s="156"/>
      <c r="AU135" s="157" t="s">
        <v>672</v>
      </c>
      <c r="AV135" s="158"/>
      <c r="AW135" s="158"/>
      <c r="AX135" s="160"/>
      <c r="AY135">
        <f>$AY$133</f>
        <v>2</v>
      </c>
    </row>
    <row r="136" spans="1:51" ht="24.75" customHeight="1" x14ac:dyDescent="0.15">
      <c r="A136" s="185"/>
      <c r="B136" s="186"/>
      <c r="C136" s="186"/>
      <c r="D136" s="186"/>
      <c r="E136" s="186"/>
      <c r="F136" s="187"/>
      <c r="G136" s="161" t="s">
        <v>18</v>
      </c>
      <c r="H136" s="162"/>
      <c r="I136" s="162"/>
      <c r="J136" s="162"/>
      <c r="K136" s="162"/>
      <c r="L136" s="163"/>
      <c r="M136" s="164"/>
      <c r="N136" s="164"/>
      <c r="O136" s="164"/>
      <c r="P136" s="164"/>
      <c r="Q136" s="164"/>
      <c r="R136" s="164"/>
      <c r="S136" s="164"/>
      <c r="T136" s="164"/>
      <c r="U136" s="164"/>
      <c r="V136" s="164"/>
      <c r="W136" s="164"/>
      <c r="X136" s="165"/>
      <c r="Y136" s="166">
        <f>SUM(Y135:AB135)</f>
        <v>0.5</v>
      </c>
      <c r="Z136" s="167"/>
      <c r="AA136" s="167"/>
      <c r="AB136" s="168"/>
      <c r="AC136" s="161" t="s">
        <v>18</v>
      </c>
      <c r="AD136" s="162"/>
      <c r="AE136" s="162"/>
      <c r="AF136" s="162"/>
      <c r="AG136" s="162"/>
      <c r="AH136" s="163"/>
      <c r="AI136" s="164"/>
      <c r="AJ136" s="164"/>
      <c r="AK136" s="164"/>
      <c r="AL136" s="164"/>
      <c r="AM136" s="164"/>
      <c r="AN136" s="164"/>
      <c r="AO136" s="164"/>
      <c r="AP136" s="164"/>
      <c r="AQ136" s="164"/>
      <c r="AR136" s="164"/>
      <c r="AS136" s="164"/>
      <c r="AT136" s="165"/>
      <c r="AU136" s="166">
        <f>SUM(AU135:AX135)</f>
        <v>0</v>
      </c>
      <c r="AV136" s="167"/>
      <c r="AW136" s="167"/>
      <c r="AX136" s="169"/>
      <c r="AY136">
        <f>$AY$133</f>
        <v>2</v>
      </c>
    </row>
    <row r="137" spans="1:51" ht="24.75" customHeight="1" x14ac:dyDescent="0.15">
      <c r="A137" s="4"/>
      <c r="B137" s="4"/>
      <c r="C137" s="4"/>
      <c r="D137" s="4"/>
      <c r="E137" s="4"/>
      <c r="F137" s="4"/>
      <c r="G137" s="7"/>
      <c r="H137" s="7"/>
      <c r="I137" s="7"/>
      <c r="J137" s="7"/>
      <c r="K137" s="7"/>
      <c r="L137" s="3"/>
      <c r="M137" s="7"/>
      <c r="N137" s="7"/>
      <c r="O137" s="7"/>
      <c r="P137" s="7"/>
      <c r="Q137" s="7"/>
      <c r="R137" s="7"/>
      <c r="S137" s="7"/>
      <c r="T137" s="7"/>
      <c r="U137" s="7"/>
      <c r="V137" s="7"/>
      <c r="W137" s="7"/>
      <c r="X137" s="7"/>
      <c r="Y137" s="8"/>
      <c r="Z137" s="8"/>
      <c r="AA137" s="8"/>
      <c r="AB137" s="8"/>
      <c r="AC137" s="7"/>
      <c r="AD137" s="7"/>
      <c r="AE137" s="7"/>
      <c r="AF137" s="7"/>
      <c r="AG137" s="7"/>
      <c r="AH137" s="3"/>
      <c r="AI137" s="7"/>
      <c r="AJ137" s="7"/>
      <c r="AK137" s="7"/>
      <c r="AL137" s="7"/>
      <c r="AM137" s="7"/>
      <c r="AN137" s="7"/>
      <c r="AO137" s="7"/>
      <c r="AP137" s="7"/>
      <c r="AQ137" s="7"/>
      <c r="AR137" s="7"/>
      <c r="AS137" s="7"/>
      <c r="AT137" s="7"/>
      <c r="AU137" s="8"/>
      <c r="AV137" s="8"/>
      <c r="AW137" s="8"/>
      <c r="AX137" s="8"/>
    </row>
    <row r="138" spans="1:51" ht="24.75" customHeight="1" x14ac:dyDescent="0.15"/>
    <row r="139" spans="1:51" ht="24.75" customHeight="1" x14ac:dyDescent="0.15">
      <c r="A139" s="9"/>
      <c r="B139" s="1" t="s">
        <v>26</v>
      </c>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row>
    <row r="140" spans="1:51" ht="24.75" customHeight="1" x14ac:dyDescent="0.15">
      <c r="A140" s="9"/>
      <c r="B140" s="39" t="s">
        <v>217</v>
      </c>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row>
    <row r="141" spans="1:51" ht="59.25" customHeight="1" x14ac:dyDescent="0.15">
      <c r="A141" s="138"/>
      <c r="B141" s="138"/>
      <c r="C141" s="138" t="s">
        <v>24</v>
      </c>
      <c r="D141" s="138"/>
      <c r="E141" s="138"/>
      <c r="F141" s="138"/>
      <c r="G141" s="138"/>
      <c r="H141" s="138"/>
      <c r="I141" s="138"/>
      <c r="J141" s="139" t="s">
        <v>183</v>
      </c>
      <c r="K141" s="140"/>
      <c r="L141" s="140"/>
      <c r="M141" s="140"/>
      <c r="N141" s="140"/>
      <c r="O141" s="140"/>
      <c r="P141" s="111" t="s">
        <v>25</v>
      </c>
      <c r="Q141" s="111"/>
      <c r="R141" s="111"/>
      <c r="S141" s="111"/>
      <c r="T141" s="111"/>
      <c r="U141" s="111"/>
      <c r="V141" s="111"/>
      <c r="W141" s="111"/>
      <c r="X141" s="111"/>
      <c r="Y141" s="141" t="s">
        <v>182</v>
      </c>
      <c r="Z141" s="142"/>
      <c r="AA141" s="142"/>
      <c r="AB141" s="142"/>
      <c r="AC141" s="139" t="s">
        <v>209</v>
      </c>
      <c r="AD141" s="139"/>
      <c r="AE141" s="139"/>
      <c r="AF141" s="139"/>
      <c r="AG141" s="139"/>
      <c r="AH141" s="141" t="s">
        <v>222</v>
      </c>
      <c r="AI141" s="138"/>
      <c r="AJ141" s="138"/>
      <c r="AK141" s="138"/>
      <c r="AL141" s="138" t="s">
        <v>19</v>
      </c>
      <c r="AM141" s="138"/>
      <c r="AN141" s="138"/>
      <c r="AO141" s="143"/>
      <c r="AP141" s="121" t="s">
        <v>184</v>
      </c>
      <c r="AQ141" s="121"/>
      <c r="AR141" s="121"/>
      <c r="AS141" s="121"/>
      <c r="AT141" s="121"/>
      <c r="AU141" s="121"/>
      <c r="AV141" s="121"/>
      <c r="AW141" s="121"/>
      <c r="AX141" s="121"/>
    </row>
    <row r="142" spans="1:51" ht="30" customHeight="1" x14ac:dyDescent="0.15">
      <c r="A142" s="122">
        <v>1</v>
      </c>
      <c r="B142" s="122">
        <v>1</v>
      </c>
      <c r="C142" s="144" t="s">
        <v>617</v>
      </c>
      <c r="D142" s="123"/>
      <c r="E142" s="123"/>
      <c r="F142" s="123"/>
      <c r="G142" s="123"/>
      <c r="H142" s="123"/>
      <c r="I142" s="123"/>
      <c r="J142" s="124">
        <v>6000020131075</v>
      </c>
      <c r="K142" s="125"/>
      <c r="L142" s="125"/>
      <c r="M142" s="125"/>
      <c r="N142" s="125"/>
      <c r="O142" s="125"/>
      <c r="P142" s="126" t="s">
        <v>615</v>
      </c>
      <c r="Q142" s="126"/>
      <c r="R142" s="126"/>
      <c r="S142" s="126"/>
      <c r="T142" s="126"/>
      <c r="U142" s="126"/>
      <c r="V142" s="126"/>
      <c r="W142" s="126"/>
      <c r="X142" s="126"/>
      <c r="Y142" s="127">
        <v>26</v>
      </c>
      <c r="Z142" s="128"/>
      <c r="AA142" s="128"/>
      <c r="AB142" s="129"/>
      <c r="AC142" s="130" t="s">
        <v>628</v>
      </c>
      <c r="AD142" s="131"/>
      <c r="AE142" s="131"/>
      <c r="AF142" s="131"/>
      <c r="AG142" s="131"/>
      <c r="AH142" s="132" t="s">
        <v>627</v>
      </c>
      <c r="AI142" s="133"/>
      <c r="AJ142" s="133"/>
      <c r="AK142" s="133"/>
      <c r="AL142" s="132" t="s">
        <v>627</v>
      </c>
      <c r="AM142" s="133"/>
      <c r="AN142" s="133"/>
      <c r="AO142" s="133"/>
      <c r="AP142" s="137" t="s">
        <v>671</v>
      </c>
      <c r="AQ142" s="137"/>
      <c r="AR142" s="137"/>
      <c r="AS142" s="137"/>
      <c r="AT142" s="137"/>
      <c r="AU142" s="137"/>
      <c r="AV142" s="137"/>
      <c r="AW142" s="137"/>
      <c r="AX142" s="137"/>
    </row>
    <row r="143" spans="1:51" ht="30" customHeight="1" x14ac:dyDescent="0.15">
      <c r="A143" s="122">
        <v>2</v>
      </c>
      <c r="B143" s="122">
        <v>1</v>
      </c>
      <c r="C143" s="144" t="s">
        <v>618</v>
      </c>
      <c r="D143" s="123"/>
      <c r="E143" s="123"/>
      <c r="F143" s="123"/>
      <c r="G143" s="123"/>
      <c r="H143" s="123"/>
      <c r="I143" s="123"/>
      <c r="J143" s="124">
        <v>8000020212113</v>
      </c>
      <c r="K143" s="125"/>
      <c r="L143" s="125"/>
      <c r="M143" s="125"/>
      <c r="N143" s="125"/>
      <c r="O143" s="125"/>
      <c r="P143" s="126" t="s">
        <v>615</v>
      </c>
      <c r="Q143" s="126"/>
      <c r="R143" s="126"/>
      <c r="S143" s="126"/>
      <c r="T143" s="126"/>
      <c r="U143" s="126"/>
      <c r="V143" s="126"/>
      <c r="W143" s="126"/>
      <c r="X143" s="126"/>
      <c r="Y143" s="127">
        <v>25</v>
      </c>
      <c r="Z143" s="128"/>
      <c r="AA143" s="128"/>
      <c r="AB143" s="129"/>
      <c r="AC143" s="130" t="s">
        <v>628</v>
      </c>
      <c r="AD143" s="131"/>
      <c r="AE143" s="131"/>
      <c r="AF143" s="131"/>
      <c r="AG143" s="131"/>
      <c r="AH143" s="132" t="s">
        <v>627</v>
      </c>
      <c r="AI143" s="133"/>
      <c r="AJ143" s="133"/>
      <c r="AK143" s="133"/>
      <c r="AL143" s="132" t="s">
        <v>627</v>
      </c>
      <c r="AM143" s="133"/>
      <c r="AN143" s="133"/>
      <c r="AO143" s="133"/>
      <c r="AP143" s="137" t="s">
        <v>671</v>
      </c>
      <c r="AQ143" s="137"/>
      <c r="AR143" s="137"/>
      <c r="AS143" s="137"/>
      <c r="AT143" s="137"/>
      <c r="AU143" s="137"/>
      <c r="AV143" s="137"/>
      <c r="AW143" s="137"/>
      <c r="AX143" s="137"/>
      <c r="AY143">
        <f>COUNTA($C$143)</f>
        <v>1</v>
      </c>
    </row>
    <row r="144" spans="1:51" ht="30" customHeight="1" x14ac:dyDescent="0.15">
      <c r="A144" s="122">
        <v>3</v>
      </c>
      <c r="B144" s="122">
        <v>1</v>
      </c>
      <c r="C144" s="144" t="s">
        <v>619</v>
      </c>
      <c r="D144" s="123"/>
      <c r="E144" s="123"/>
      <c r="F144" s="123"/>
      <c r="G144" s="123"/>
      <c r="H144" s="123"/>
      <c r="I144" s="123"/>
      <c r="J144" s="124">
        <v>1000020470007</v>
      </c>
      <c r="K144" s="125"/>
      <c r="L144" s="125"/>
      <c r="M144" s="125"/>
      <c r="N144" s="125"/>
      <c r="O144" s="125"/>
      <c r="P144" s="126" t="s">
        <v>615</v>
      </c>
      <c r="Q144" s="126"/>
      <c r="R144" s="126"/>
      <c r="S144" s="126"/>
      <c r="T144" s="126"/>
      <c r="U144" s="126"/>
      <c r="V144" s="126"/>
      <c r="W144" s="126"/>
      <c r="X144" s="126"/>
      <c r="Y144" s="127">
        <v>23</v>
      </c>
      <c r="Z144" s="128"/>
      <c r="AA144" s="128"/>
      <c r="AB144" s="129"/>
      <c r="AC144" s="130" t="s">
        <v>628</v>
      </c>
      <c r="AD144" s="131"/>
      <c r="AE144" s="131"/>
      <c r="AF144" s="131"/>
      <c r="AG144" s="131"/>
      <c r="AH144" s="132" t="s">
        <v>627</v>
      </c>
      <c r="AI144" s="133"/>
      <c r="AJ144" s="133"/>
      <c r="AK144" s="133"/>
      <c r="AL144" s="132" t="s">
        <v>627</v>
      </c>
      <c r="AM144" s="133"/>
      <c r="AN144" s="133"/>
      <c r="AO144" s="133"/>
      <c r="AP144" s="137" t="s">
        <v>671</v>
      </c>
      <c r="AQ144" s="137"/>
      <c r="AR144" s="137"/>
      <c r="AS144" s="137"/>
      <c r="AT144" s="137"/>
      <c r="AU144" s="137"/>
      <c r="AV144" s="137"/>
      <c r="AW144" s="137"/>
      <c r="AX144" s="137"/>
      <c r="AY144">
        <f>COUNTA($C$144)</f>
        <v>1</v>
      </c>
    </row>
    <row r="145" spans="1:51" ht="30" customHeight="1" x14ac:dyDescent="0.15">
      <c r="A145" s="122">
        <v>4</v>
      </c>
      <c r="B145" s="122">
        <v>1</v>
      </c>
      <c r="C145" s="144" t="s">
        <v>620</v>
      </c>
      <c r="D145" s="123"/>
      <c r="E145" s="123"/>
      <c r="F145" s="123"/>
      <c r="G145" s="123"/>
      <c r="H145" s="123"/>
      <c r="I145" s="123"/>
      <c r="J145" s="124">
        <v>6000020152170</v>
      </c>
      <c r="K145" s="125"/>
      <c r="L145" s="125"/>
      <c r="M145" s="125"/>
      <c r="N145" s="125"/>
      <c r="O145" s="125"/>
      <c r="P145" s="126" t="s">
        <v>615</v>
      </c>
      <c r="Q145" s="126"/>
      <c r="R145" s="126"/>
      <c r="S145" s="126"/>
      <c r="T145" s="126"/>
      <c r="U145" s="126"/>
      <c r="V145" s="126"/>
      <c r="W145" s="126"/>
      <c r="X145" s="126"/>
      <c r="Y145" s="127">
        <v>23</v>
      </c>
      <c r="Z145" s="128"/>
      <c r="AA145" s="128"/>
      <c r="AB145" s="129"/>
      <c r="AC145" s="130" t="s">
        <v>628</v>
      </c>
      <c r="AD145" s="131"/>
      <c r="AE145" s="131"/>
      <c r="AF145" s="131"/>
      <c r="AG145" s="131"/>
      <c r="AH145" s="132" t="s">
        <v>627</v>
      </c>
      <c r="AI145" s="133"/>
      <c r="AJ145" s="133"/>
      <c r="AK145" s="133"/>
      <c r="AL145" s="132" t="s">
        <v>627</v>
      </c>
      <c r="AM145" s="133"/>
      <c r="AN145" s="133"/>
      <c r="AO145" s="133"/>
      <c r="AP145" s="137" t="s">
        <v>671</v>
      </c>
      <c r="AQ145" s="137"/>
      <c r="AR145" s="137"/>
      <c r="AS145" s="137"/>
      <c r="AT145" s="137"/>
      <c r="AU145" s="137"/>
      <c r="AV145" s="137"/>
      <c r="AW145" s="137"/>
      <c r="AX145" s="137"/>
      <c r="AY145">
        <f>COUNTA($C$145)</f>
        <v>1</v>
      </c>
    </row>
    <row r="146" spans="1:51" ht="30" customHeight="1" x14ac:dyDescent="0.15">
      <c r="A146" s="122">
        <v>5</v>
      </c>
      <c r="B146" s="122">
        <v>1</v>
      </c>
      <c r="C146" s="144" t="s">
        <v>621</v>
      </c>
      <c r="D146" s="123"/>
      <c r="E146" s="123"/>
      <c r="F146" s="123"/>
      <c r="G146" s="123"/>
      <c r="H146" s="123"/>
      <c r="I146" s="123"/>
      <c r="J146" s="124">
        <v>2000020382060</v>
      </c>
      <c r="K146" s="125"/>
      <c r="L146" s="125"/>
      <c r="M146" s="125"/>
      <c r="N146" s="125"/>
      <c r="O146" s="125"/>
      <c r="P146" s="126" t="s">
        <v>615</v>
      </c>
      <c r="Q146" s="126"/>
      <c r="R146" s="126"/>
      <c r="S146" s="126"/>
      <c r="T146" s="126"/>
      <c r="U146" s="126"/>
      <c r="V146" s="126"/>
      <c r="W146" s="126"/>
      <c r="X146" s="126"/>
      <c r="Y146" s="127">
        <v>20</v>
      </c>
      <c r="Z146" s="128"/>
      <c r="AA146" s="128"/>
      <c r="AB146" s="129"/>
      <c r="AC146" s="130" t="s">
        <v>628</v>
      </c>
      <c r="AD146" s="131"/>
      <c r="AE146" s="131"/>
      <c r="AF146" s="131"/>
      <c r="AG146" s="131"/>
      <c r="AH146" s="132" t="s">
        <v>627</v>
      </c>
      <c r="AI146" s="133"/>
      <c r="AJ146" s="133"/>
      <c r="AK146" s="133"/>
      <c r="AL146" s="132" t="s">
        <v>627</v>
      </c>
      <c r="AM146" s="133"/>
      <c r="AN146" s="133"/>
      <c r="AO146" s="133"/>
      <c r="AP146" s="137" t="s">
        <v>671</v>
      </c>
      <c r="AQ146" s="137"/>
      <c r="AR146" s="137"/>
      <c r="AS146" s="137"/>
      <c r="AT146" s="137"/>
      <c r="AU146" s="137"/>
      <c r="AV146" s="137"/>
      <c r="AW146" s="137"/>
      <c r="AX146" s="137"/>
      <c r="AY146">
        <f>COUNTA($C$146)</f>
        <v>1</v>
      </c>
    </row>
    <row r="147" spans="1:51" ht="30" customHeight="1" x14ac:dyDescent="0.15">
      <c r="A147" s="122">
        <v>6</v>
      </c>
      <c r="B147" s="122">
        <v>1</v>
      </c>
      <c r="C147" s="144" t="s">
        <v>622</v>
      </c>
      <c r="D147" s="123"/>
      <c r="E147" s="123"/>
      <c r="F147" s="123"/>
      <c r="G147" s="123"/>
      <c r="H147" s="123"/>
      <c r="I147" s="123"/>
      <c r="J147" s="124">
        <v>2000020261009</v>
      </c>
      <c r="K147" s="125"/>
      <c r="L147" s="125"/>
      <c r="M147" s="125"/>
      <c r="N147" s="125"/>
      <c r="O147" s="125"/>
      <c r="P147" s="126" t="s">
        <v>615</v>
      </c>
      <c r="Q147" s="126"/>
      <c r="R147" s="126"/>
      <c r="S147" s="126"/>
      <c r="T147" s="126"/>
      <c r="U147" s="126"/>
      <c r="V147" s="126"/>
      <c r="W147" s="126"/>
      <c r="X147" s="126"/>
      <c r="Y147" s="127">
        <v>16</v>
      </c>
      <c r="Z147" s="128"/>
      <c r="AA147" s="128"/>
      <c r="AB147" s="129"/>
      <c r="AC147" s="130" t="s">
        <v>628</v>
      </c>
      <c r="AD147" s="131"/>
      <c r="AE147" s="131"/>
      <c r="AF147" s="131"/>
      <c r="AG147" s="131"/>
      <c r="AH147" s="132" t="s">
        <v>627</v>
      </c>
      <c r="AI147" s="133"/>
      <c r="AJ147" s="133"/>
      <c r="AK147" s="133"/>
      <c r="AL147" s="132" t="s">
        <v>627</v>
      </c>
      <c r="AM147" s="133"/>
      <c r="AN147" s="133"/>
      <c r="AO147" s="133"/>
      <c r="AP147" s="137" t="s">
        <v>671</v>
      </c>
      <c r="AQ147" s="137"/>
      <c r="AR147" s="137"/>
      <c r="AS147" s="137"/>
      <c r="AT147" s="137"/>
      <c r="AU147" s="137"/>
      <c r="AV147" s="137"/>
      <c r="AW147" s="137"/>
      <c r="AX147" s="137"/>
      <c r="AY147">
        <f>COUNTA($C$147)</f>
        <v>1</v>
      </c>
    </row>
    <row r="148" spans="1:51" ht="30" customHeight="1" x14ac:dyDescent="0.15">
      <c r="A148" s="122">
        <v>7</v>
      </c>
      <c r="B148" s="122">
        <v>1</v>
      </c>
      <c r="C148" s="144" t="s">
        <v>623</v>
      </c>
      <c r="D148" s="123"/>
      <c r="E148" s="123"/>
      <c r="F148" s="123"/>
      <c r="G148" s="123"/>
      <c r="H148" s="123"/>
      <c r="I148" s="123"/>
      <c r="J148" s="124">
        <v>5000020122190</v>
      </c>
      <c r="K148" s="125"/>
      <c r="L148" s="125"/>
      <c r="M148" s="125"/>
      <c r="N148" s="125"/>
      <c r="O148" s="125"/>
      <c r="P148" s="126" t="s">
        <v>615</v>
      </c>
      <c r="Q148" s="126"/>
      <c r="R148" s="126"/>
      <c r="S148" s="126"/>
      <c r="T148" s="126"/>
      <c r="U148" s="126"/>
      <c r="V148" s="126"/>
      <c r="W148" s="126"/>
      <c r="X148" s="126"/>
      <c r="Y148" s="127">
        <v>16</v>
      </c>
      <c r="Z148" s="128"/>
      <c r="AA148" s="128"/>
      <c r="AB148" s="129"/>
      <c r="AC148" s="130" t="s">
        <v>628</v>
      </c>
      <c r="AD148" s="131"/>
      <c r="AE148" s="131"/>
      <c r="AF148" s="131"/>
      <c r="AG148" s="131"/>
      <c r="AH148" s="132" t="s">
        <v>627</v>
      </c>
      <c r="AI148" s="133"/>
      <c r="AJ148" s="133"/>
      <c r="AK148" s="133"/>
      <c r="AL148" s="132" t="s">
        <v>627</v>
      </c>
      <c r="AM148" s="133"/>
      <c r="AN148" s="133"/>
      <c r="AO148" s="133"/>
      <c r="AP148" s="137" t="s">
        <v>671</v>
      </c>
      <c r="AQ148" s="137"/>
      <c r="AR148" s="137"/>
      <c r="AS148" s="137"/>
      <c r="AT148" s="137"/>
      <c r="AU148" s="137"/>
      <c r="AV148" s="137"/>
      <c r="AW148" s="137"/>
      <c r="AX148" s="137"/>
      <c r="AY148">
        <f>COUNTA($C$148)</f>
        <v>1</v>
      </c>
    </row>
    <row r="149" spans="1:51" ht="30" customHeight="1" x14ac:dyDescent="0.15">
      <c r="A149" s="122">
        <v>8</v>
      </c>
      <c r="B149" s="122">
        <v>1</v>
      </c>
      <c r="C149" s="144" t="s">
        <v>624</v>
      </c>
      <c r="D149" s="123"/>
      <c r="E149" s="123"/>
      <c r="F149" s="123"/>
      <c r="G149" s="123"/>
      <c r="H149" s="123"/>
      <c r="I149" s="123"/>
      <c r="J149" s="124">
        <v>6000020434477</v>
      </c>
      <c r="K149" s="125"/>
      <c r="L149" s="125"/>
      <c r="M149" s="125"/>
      <c r="N149" s="125"/>
      <c r="O149" s="125"/>
      <c r="P149" s="126" t="s">
        <v>615</v>
      </c>
      <c r="Q149" s="126"/>
      <c r="R149" s="126"/>
      <c r="S149" s="126"/>
      <c r="T149" s="126"/>
      <c r="U149" s="126"/>
      <c r="V149" s="126"/>
      <c r="W149" s="126"/>
      <c r="X149" s="126"/>
      <c r="Y149" s="127">
        <v>16</v>
      </c>
      <c r="Z149" s="128"/>
      <c r="AA149" s="128"/>
      <c r="AB149" s="129"/>
      <c r="AC149" s="130" t="s">
        <v>628</v>
      </c>
      <c r="AD149" s="131"/>
      <c r="AE149" s="131"/>
      <c r="AF149" s="131"/>
      <c r="AG149" s="131"/>
      <c r="AH149" s="132" t="s">
        <v>627</v>
      </c>
      <c r="AI149" s="133"/>
      <c r="AJ149" s="133"/>
      <c r="AK149" s="133"/>
      <c r="AL149" s="132" t="s">
        <v>627</v>
      </c>
      <c r="AM149" s="133"/>
      <c r="AN149" s="133"/>
      <c r="AO149" s="133"/>
      <c r="AP149" s="137" t="s">
        <v>671</v>
      </c>
      <c r="AQ149" s="137"/>
      <c r="AR149" s="137"/>
      <c r="AS149" s="137"/>
      <c r="AT149" s="137"/>
      <c r="AU149" s="137"/>
      <c r="AV149" s="137"/>
      <c r="AW149" s="137"/>
      <c r="AX149" s="137"/>
      <c r="AY149">
        <f>COUNTA($C$149)</f>
        <v>1</v>
      </c>
    </row>
    <row r="150" spans="1:51" ht="30" customHeight="1" x14ac:dyDescent="0.15">
      <c r="A150" s="122">
        <v>9</v>
      </c>
      <c r="B150" s="122">
        <v>1</v>
      </c>
      <c r="C150" s="144" t="s">
        <v>625</v>
      </c>
      <c r="D150" s="123"/>
      <c r="E150" s="123"/>
      <c r="F150" s="123"/>
      <c r="G150" s="123"/>
      <c r="H150" s="123"/>
      <c r="I150" s="123"/>
      <c r="J150" s="124">
        <v>9000020016331</v>
      </c>
      <c r="K150" s="125"/>
      <c r="L150" s="125"/>
      <c r="M150" s="125"/>
      <c r="N150" s="125"/>
      <c r="O150" s="125"/>
      <c r="P150" s="126" t="s">
        <v>615</v>
      </c>
      <c r="Q150" s="126"/>
      <c r="R150" s="126"/>
      <c r="S150" s="126"/>
      <c r="T150" s="126"/>
      <c r="U150" s="126"/>
      <c r="V150" s="126"/>
      <c r="W150" s="126"/>
      <c r="X150" s="126"/>
      <c r="Y150" s="127">
        <v>3</v>
      </c>
      <c r="Z150" s="128"/>
      <c r="AA150" s="128"/>
      <c r="AB150" s="129"/>
      <c r="AC150" s="130" t="s">
        <v>628</v>
      </c>
      <c r="AD150" s="131"/>
      <c r="AE150" s="131"/>
      <c r="AF150" s="131"/>
      <c r="AG150" s="131"/>
      <c r="AH150" s="132" t="s">
        <v>627</v>
      </c>
      <c r="AI150" s="133"/>
      <c r="AJ150" s="133"/>
      <c r="AK150" s="133"/>
      <c r="AL150" s="132" t="s">
        <v>627</v>
      </c>
      <c r="AM150" s="133"/>
      <c r="AN150" s="133"/>
      <c r="AO150" s="133"/>
      <c r="AP150" s="137" t="s">
        <v>671</v>
      </c>
      <c r="AQ150" s="137"/>
      <c r="AR150" s="137"/>
      <c r="AS150" s="137"/>
      <c r="AT150" s="137"/>
      <c r="AU150" s="137"/>
      <c r="AV150" s="137"/>
      <c r="AW150" s="137"/>
      <c r="AX150" s="137"/>
      <c r="AY150">
        <f>COUNTA($C$150)</f>
        <v>1</v>
      </c>
    </row>
    <row r="151" spans="1:51" ht="30" customHeight="1" x14ac:dyDescent="0.15">
      <c r="A151" s="122">
        <v>10</v>
      </c>
      <c r="B151" s="122">
        <v>1</v>
      </c>
      <c r="C151" s="144" t="s">
        <v>626</v>
      </c>
      <c r="D151" s="123"/>
      <c r="E151" s="123"/>
      <c r="F151" s="123"/>
      <c r="G151" s="123"/>
      <c r="H151" s="123"/>
      <c r="I151" s="123"/>
      <c r="J151" s="124">
        <v>6000020212016</v>
      </c>
      <c r="K151" s="125"/>
      <c r="L151" s="125"/>
      <c r="M151" s="125"/>
      <c r="N151" s="125"/>
      <c r="O151" s="125"/>
      <c r="P151" s="126" t="s">
        <v>615</v>
      </c>
      <c r="Q151" s="126"/>
      <c r="R151" s="126"/>
      <c r="S151" s="126"/>
      <c r="T151" s="126"/>
      <c r="U151" s="126"/>
      <c r="V151" s="126"/>
      <c r="W151" s="126"/>
      <c r="X151" s="126"/>
      <c r="Y151" s="127">
        <v>1</v>
      </c>
      <c r="Z151" s="128"/>
      <c r="AA151" s="128"/>
      <c r="AB151" s="129"/>
      <c r="AC151" s="130" t="s">
        <v>628</v>
      </c>
      <c r="AD151" s="131"/>
      <c r="AE151" s="131"/>
      <c r="AF151" s="131"/>
      <c r="AG151" s="131"/>
      <c r="AH151" s="132" t="s">
        <v>627</v>
      </c>
      <c r="AI151" s="133"/>
      <c r="AJ151" s="133"/>
      <c r="AK151" s="133"/>
      <c r="AL151" s="132" t="s">
        <v>627</v>
      </c>
      <c r="AM151" s="133"/>
      <c r="AN151" s="133"/>
      <c r="AO151" s="133"/>
      <c r="AP151" s="137" t="s">
        <v>671</v>
      </c>
      <c r="AQ151" s="137"/>
      <c r="AR151" s="137"/>
      <c r="AS151" s="137"/>
      <c r="AT151" s="137"/>
      <c r="AU151" s="137"/>
      <c r="AV151" s="137"/>
      <c r="AW151" s="137"/>
      <c r="AX151" s="137"/>
      <c r="AY151">
        <f>COUNTA($C$151)</f>
        <v>1</v>
      </c>
    </row>
    <row r="152" spans="1:51" ht="24.75" customHeight="1" x14ac:dyDescent="0.15">
      <c r="A152" s="43"/>
      <c r="B152" s="43"/>
      <c r="C152" s="43"/>
      <c r="D152" s="43"/>
      <c r="E152" s="43"/>
      <c r="F152" s="43"/>
      <c r="G152" s="43"/>
      <c r="H152" s="43"/>
      <c r="I152" s="43"/>
      <c r="J152" s="44"/>
      <c r="K152" s="44"/>
      <c r="L152" s="44"/>
      <c r="M152" s="44"/>
      <c r="N152" s="44"/>
      <c r="O152" s="44"/>
      <c r="P152" s="45"/>
      <c r="Q152" s="45"/>
      <c r="R152" s="45"/>
      <c r="S152" s="45"/>
      <c r="T152" s="45"/>
      <c r="U152" s="45"/>
      <c r="V152" s="45"/>
      <c r="W152" s="45"/>
      <c r="X152" s="45"/>
      <c r="Y152" s="46"/>
      <c r="Z152" s="46"/>
      <c r="AA152" s="46"/>
      <c r="AB152" s="46"/>
      <c r="AC152" s="46"/>
      <c r="AD152" s="46"/>
      <c r="AE152" s="46"/>
      <c r="AF152" s="46"/>
      <c r="AG152" s="46"/>
      <c r="AH152" s="46"/>
      <c r="AI152" s="46"/>
      <c r="AJ152" s="46"/>
      <c r="AK152" s="46"/>
      <c r="AL152" s="46"/>
      <c r="AM152" s="46"/>
      <c r="AN152" s="46"/>
      <c r="AO152" s="46"/>
      <c r="AP152" s="45"/>
      <c r="AQ152" s="45"/>
      <c r="AR152" s="45"/>
      <c r="AS152" s="45"/>
      <c r="AT152" s="45"/>
      <c r="AU152" s="45"/>
      <c r="AV152" s="45"/>
      <c r="AW152" s="45"/>
      <c r="AX152" s="45"/>
      <c r="AY152">
        <f>COUNTA($C$155)</f>
        <v>1</v>
      </c>
    </row>
    <row r="153" spans="1:51" ht="24.75" customHeight="1" x14ac:dyDescent="0.15">
      <c r="A153" s="43"/>
      <c r="B153" s="47" t="s">
        <v>163</v>
      </c>
      <c r="C153" s="43"/>
      <c r="D153" s="43"/>
      <c r="E153" s="43"/>
      <c r="F153" s="43"/>
      <c r="G153" s="43"/>
      <c r="H153" s="43"/>
      <c r="I153" s="43"/>
      <c r="J153" s="43"/>
      <c r="K153" s="43"/>
      <c r="L153" s="43"/>
      <c r="M153" s="43"/>
      <c r="N153" s="43"/>
      <c r="O153" s="43"/>
      <c r="P153" s="48"/>
      <c r="Q153" s="48"/>
      <c r="R153" s="48"/>
      <c r="S153" s="48"/>
      <c r="T153" s="48"/>
      <c r="U153" s="48"/>
      <c r="V153" s="48"/>
      <c r="W153" s="48"/>
      <c r="X153" s="48"/>
      <c r="Y153" s="49"/>
      <c r="Z153" s="49"/>
      <c r="AA153" s="49"/>
      <c r="AB153" s="49"/>
      <c r="AC153" s="49"/>
      <c r="AD153" s="49"/>
      <c r="AE153" s="49"/>
      <c r="AF153" s="49"/>
      <c r="AG153" s="49"/>
      <c r="AH153" s="49"/>
      <c r="AI153" s="49"/>
      <c r="AJ153" s="49"/>
      <c r="AK153" s="49"/>
      <c r="AL153" s="49"/>
      <c r="AM153" s="49"/>
      <c r="AN153" s="49"/>
      <c r="AO153" s="49"/>
      <c r="AP153" s="48"/>
      <c r="AQ153" s="48"/>
      <c r="AR153" s="48"/>
      <c r="AS153" s="48"/>
      <c r="AT153" s="48"/>
      <c r="AU153" s="48"/>
      <c r="AV153" s="48"/>
      <c r="AW153" s="48"/>
      <c r="AX153" s="48"/>
      <c r="AY153">
        <f>$AY$152</f>
        <v>1</v>
      </c>
    </row>
    <row r="154" spans="1:51" ht="59.25" customHeight="1" x14ac:dyDescent="0.15">
      <c r="A154" s="138"/>
      <c r="B154" s="138"/>
      <c r="C154" s="138" t="s">
        <v>24</v>
      </c>
      <c r="D154" s="138"/>
      <c r="E154" s="138"/>
      <c r="F154" s="138"/>
      <c r="G154" s="138"/>
      <c r="H154" s="138"/>
      <c r="I154" s="138"/>
      <c r="J154" s="139" t="s">
        <v>183</v>
      </c>
      <c r="K154" s="140"/>
      <c r="L154" s="140"/>
      <c r="M154" s="140"/>
      <c r="N154" s="140"/>
      <c r="O154" s="140"/>
      <c r="P154" s="111" t="s">
        <v>25</v>
      </c>
      <c r="Q154" s="111"/>
      <c r="R154" s="111"/>
      <c r="S154" s="111"/>
      <c r="T154" s="111"/>
      <c r="U154" s="111"/>
      <c r="V154" s="111"/>
      <c r="W154" s="111"/>
      <c r="X154" s="111"/>
      <c r="Y154" s="141" t="s">
        <v>182</v>
      </c>
      <c r="Z154" s="142"/>
      <c r="AA154" s="142"/>
      <c r="AB154" s="142"/>
      <c r="AC154" s="139" t="s">
        <v>209</v>
      </c>
      <c r="AD154" s="139"/>
      <c r="AE154" s="139"/>
      <c r="AF154" s="139"/>
      <c r="AG154" s="139"/>
      <c r="AH154" s="141" t="s">
        <v>222</v>
      </c>
      <c r="AI154" s="138"/>
      <c r="AJ154" s="138"/>
      <c r="AK154" s="138"/>
      <c r="AL154" s="138" t="s">
        <v>19</v>
      </c>
      <c r="AM154" s="138"/>
      <c r="AN154" s="138"/>
      <c r="AO154" s="143"/>
      <c r="AP154" s="121" t="s">
        <v>184</v>
      </c>
      <c r="AQ154" s="121"/>
      <c r="AR154" s="121"/>
      <c r="AS154" s="121"/>
      <c r="AT154" s="121"/>
      <c r="AU154" s="121"/>
      <c r="AV154" s="121"/>
      <c r="AW154" s="121"/>
      <c r="AX154" s="121"/>
      <c r="AY154">
        <f>$AY$152</f>
        <v>1</v>
      </c>
    </row>
    <row r="155" spans="1:51" ht="60" customHeight="1" x14ac:dyDescent="0.15">
      <c r="A155" s="122">
        <v>1</v>
      </c>
      <c r="B155" s="122">
        <v>1</v>
      </c>
      <c r="C155" s="144" t="s">
        <v>638</v>
      </c>
      <c r="D155" s="123"/>
      <c r="E155" s="123"/>
      <c r="F155" s="123"/>
      <c r="G155" s="123"/>
      <c r="H155" s="123"/>
      <c r="I155" s="123"/>
      <c r="J155" s="124">
        <v>7010501016231</v>
      </c>
      <c r="K155" s="125"/>
      <c r="L155" s="125"/>
      <c r="M155" s="125"/>
      <c r="N155" s="125"/>
      <c r="O155" s="125"/>
      <c r="P155" s="145" t="s">
        <v>629</v>
      </c>
      <c r="Q155" s="126"/>
      <c r="R155" s="126"/>
      <c r="S155" s="126"/>
      <c r="T155" s="126"/>
      <c r="U155" s="126"/>
      <c r="V155" s="126"/>
      <c r="W155" s="126"/>
      <c r="X155" s="126"/>
      <c r="Y155" s="127">
        <v>65</v>
      </c>
      <c r="Z155" s="128"/>
      <c r="AA155" s="128"/>
      <c r="AB155" s="129"/>
      <c r="AC155" s="130" t="s">
        <v>224</v>
      </c>
      <c r="AD155" s="131"/>
      <c r="AE155" s="131"/>
      <c r="AF155" s="131"/>
      <c r="AG155" s="131"/>
      <c r="AH155" s="132">
        <v>7</v>
      </c>
      <c r="AI155" s="133"/>
      <c r="AJ155" s="133"/>
      <c r="AK155" s="133"/>
      <c r="AL155" s="134" t="s">
        <v>652</v>
      </c>
      <c r="AM155" s="135"/>
      <c r="AN155" s="135"/>
      <c r="AO155" s="136"/>
      <c r="AP155" s="137" t="s">
        <v>653</v>
      </c>
      <c r="AQ155" s="137"/>
      <c r="AR155" s="137"/>
      <c r="AS155" s="137"/>
      <c r="AT155" s="137"/>
      <c r="AU155" s="137"/>
      <c r="AV155" s="137"/>
      <c r="AW155" s="137"/>
      <c r="AX155" s="137"/>
      <c r="AY155">
        <f>$AY$152</f>
        <v>1</v>
      </c>
    </row>
    <row r="156" spans="1:51" ht="54" customHeight="1" x14ac:dyDescent="0.15">
      <c r="A156" s="122">
        <v>2</v>
      </c>
      <c r="B156" s="122">
        <v>1</v>
      </c>
      <c r="C156" s="144" t="s">
        <v>639</v>
      </c>
      <c r="D156" s="123"/>
      <c r="E156" s="123"/>
      <c r="F156" s="123"/>
      <c r="G156" s="123"/>
      <c r="H156" s="123"/>
      <c r="I156" s="123"/>
      <c r="J156" s="124">
        <v>8010401024011</v>
      </c>
      <c r="K156" s="125"/>
      <c r="L156" s="125"/>
      <c r="M156" s="125"/>
      <c r="N156" s="125"/>
      <c r="O156" s="125"/>
      <c r="P156" s="145" t="s">
        <v>631</v>
      </c>
      <c r="Q156" s="126"/>
      <c r="R156" s="126"/>
      <c r="S156" s="126"/>
      <c r="T156" s="126"/>
      <c r="U156" s="126"/>
      <c r="V156" s="126"/>
      <c r="W156" s="126"/>
      <c r="X156" s="126"/>
      <c r="Y156" s="127">
        <v>41</v>
      </c>
      <c r="Z156" s="128"/>
      <c r="AA156" s="128"/>
      <c r="AB156" s="129"/>
      <c r="AC156" s="130" t="s">
        <v>224</v>
      </c>
      <c r="AD156" s="131"/>
      <c r="AE156" s="131"/>
      <c r="AF156" s="131"/>
      <c r="AG156" s="131"/>
      <c r="AH156" s="132">
        <v>1</v>
      </c>
      <c r="AI156" s="133"/>
      <c r="AJ156" s="133"/>
      <c r="AK156" s="133"/>
      <c r="AL156" s="134" t="s">
        <v>652</v>
      </c>
      <c r="AM156" s="135"/>
      <c r="AN156" s="135"/>
      <c r="AO156" s="136"/>
      <c r="AP156" s="137" t="s">
        <v>653</v>
      </c>
      <c r="AQ156" s="137"/>
      <c r="AR156" s="137"/>
      <c r="AS156" s="137"/>
      <c r="AT156" s="137"/>
      <c r="AU156" s="137"/>
      <c r="AV156" s="137"/>
      <c r="AW156" s="137"/>
      <c r="AX156" s="137"/>
      <c r="AY156">
        <f>COUNTA($C$156)</f>
        <v>1</v>
      </c>
    </row>
    <row r="157" spans="1:51" ht="60" customHeight="1" x14ac:dyDescent="0.15">
      <c r="A157" s="122">
        <v>3</v>
      </c>
      <c r="B157" s="122">
        <v>1</v>
      </c>
      <c r="C157" s="144" t="s">
        <v>637</v>
      </c>
      <c r="D157" s="123"/>
      <c r="E157" s="123"/>
      <c r="F157" s="123"/>
      <c r="G157" s="123"/>
      <c r="H157" s="123"/>
      <c r="I157" s="123"/>
      <c r="J157" s="124">
        <v>8010001085296</v>
      </c>
      <c r="K157" s="125"/>
      <c r="L157" s="125"/>
      <c r="M157" s="125"/>
      <c r="N157" s="125"/>
      <c r="O157" s="125"/>
      <c r="P157" s="145" t="s">
        <v>630</v>
      </c>
      <c r="Q157" s="126"/>
      <c r="R157" s="126"/>
      <c r="S157" s="126"/>
      <c r="T157" s="126"/>
      <c r="U157" s="126"/>
      <c r="V157" s="126"/>
      <c r="W157" s="126"/>
      <c r="X157" s="126"/>
      <c r="Y157" s="127">
        <v>35</v>
      </c>
      <c r="Z157" s="128"/>
      <c r="AA157" s="128"/>
      <c r="AB157" s="129"/>
      <c r="AC157" s="130" t="s">
        <v>224</v>
      </c>
      <c r="AD157" s="131"/>
      <c r="AE157" s="131"/>
      <c r="AF157" s="131"/>
      <c r="AG157" s="131"/>
      <c r="AH157" s="146">
        <v>3</v>
      </c>
      <c r="AI157" s="147"/>
      <c r="AJ157" s="147"/>
      <c r="AK157" s="147"/>
      <c r="AL157" s="134" t="s">
        <v>652</v>
      </c>
      <c r="AM157" s="135"/>
      <c r="AN157" s="135"/>
      <c r="AO157" s="136"/>
      <c r="AP157" s="148" t="s">
        <v>653</v>
      </c>
      <c r="AQ157" s="149"/>
      <c r="AR157" s="149"/>
      <c r="AS157" s="149"/>
      <c r="AT157" s="149"/>
      <c r="AU157" s="149"/>
      <c r="AV157" s="149"/>
      <c r="AW157" s="149"/>
      <c r="AX157" s="150"/>
      <c r="AY157">
        <f>COUNTA($C$157)</f>
        <v>1</v>
      </c>
    </row>
    <row r="158" spans="1:51" ht="60" customHeight="1" x14ac:dyDescent="0.15">
      <c r="A158" s="122">
        <v>4</v>
      </c>
      <c r="B158" s="122">
        <v>1</v>
      </c>
      <c r="C158" s="144" t="s">
        <v>645</v>
      </c>
      <c r="D158" s="123"/>
      <c r="E158" s="123"/>
      <c r="F158" s="123"/>
      <c r="G158" s="123"/>
      <c r="H158" s="123"/>
      <c r="I158" s="123"/>
      <c r="J158" s="124">
        <v>4010701026082</v>
      </c>
      <c r="K158" s="125"/>
      <c r="L158" s="125"/>
      <c r="M158" s="125"/>
      <c r="N158" s="125"/>
      <c r="O158" s="125"/>
      <c r="P158" s="145" t="s">
        <v>632</v>
      </c>
      <c r="Q158" s="126"/>
      <c r="R158" s="126"/>
      <c r="S158" s="126"/>
      <c r="T158" s="126"/>
      <c r="U158" s="126"/>
      <c r="V158" s="126"/>
      <c r="W158" s="126"/>
      <c r="X158" s="126"/>
      <c r="Y158" s="127">
        <v>30</v>
      </c>
      <c r="Z158" s="128"/>
      <c r="AA158" s="128"/>
      <c r="AB158" s="129"/>
      <c r="AC158" s="130" t="s">
        <v>224</v>
      </c>
      <c r="AD158" s="131"/>
      <c r="AE158" s="131"/>
      <c r="AF158" s="131"/>
      <c r="AG158" s="131"/>
      <c r="AH158" s="146">
        <v>6</v>
      </c>
      <c r="AI158" s="147"/>
      <c r="AJ158" s="147"/>
      <c r="AK158" s="147"/>
      <c r="AL158" s="134" t="s">
        <v>652</v>
      </c>
      <c r="AM158" s="135"/>
      <c r="AN158" s="135"/>
      <c r="AO158" s="136"/>
      <c r="AP158" s="137" t="s">
        <v>653</v>
      </c>
      <c r="AQ158" s="137"/>
      <c r="AR158" s="137"/>
      <c r="AS158" s="137"/>
      <c r="AT158" s="137"/>
      <c r="AU158" s="137"/>
      <c r="AV158" s="137"/>
      <c r="AW158" s="137"/>
      <c r="AX158" s="137"/>
      <c r="AY158">
        <f>COUNTA($C$158)</f>
        <v>1</v>
      </c>
    </row>
    <row r="159" spans="1:51" ht="60.75" customHeight="1" x14ac:dyDescent="0.15">
      <c r="A159" s="122">
        <v>5</v>
      </c>
      <c r="B159" s="122">
        <v>1</v>
      </c>
      <c r="C159" s="144" t="s">
        <v>640</v>
      </c>
      <c r="D159" s="123"/>
      <c r="E159" s="123"/>
      <c r="F159" s="123"/>
      <c r="G159" s="123"/>
      <c r="H159" s="123"/>
      <c r="I159" s="123"/>
      <c r="J159" s="124">
        <v>2010001187437</v>
      </c>
      <c r="K159" s="125"/>
      <c r="L159" s="125"/>
      <c r="M159" s="125"/>
      <c r="N159" s="125"/>
      <c r="O159" s="125"/>
      <c r="P159" s="145" t="s">
        <v>633</v>
      </c>
      <c r="Q159" s="126"/>
      <c r="R159" s="126"/>
      <c r="S159" s="126"/>
      <c r="T159" s="126"/>
      <c r="U159" s="126"/>
      <c r="V159" s="126"/>
      <c r="W159" s="126"/>
      <c r="X159" s="126"/>
      <c r="Y159" s="127">
        <v>29</v>
      </c>
      <c r="Z159" s="128"/>
      <c r="AA159" s="128"/>
      <c r="AB159" s="129"/>
      <c r="AC159" s="130" t="s">
        <v>224</v>
      </c>
      <c r="AD159" s="131"/>
      <c r="AE159" s="131"/>
      <c r="AF159" s="131"/>
      <c r="AG159" s="131"/>
      <c r="AH159" s="146">
        <v>3</v>
      </c>
      <c r="AI159" s="147"/>
      <c r="AJ159" s="147"/>
      <c r="AK159" s="147"/>
      <c r="AL159" s="134" t="s">
        <v>652</v>
      </c>
      <c r="AM159" s="135"/>
      <c r="AN159" s="135"/>
      <c r="AO159" s="136"/>
      <c r="AP159" s="137" t="s">
        <v>653</v>
      </c>
      <c r="AQ159" s="137"/>
      <c r="AR159" s="137"/>
      <c r="AS159" s="137"/>
      <c r="AT159" s="137"/>
      <c r="AU159" s="137"/>
      <c r="AV159" s="137"/>
      <c r="AW159" s="137"/>
      <c r="AX159" s="137"/>
      <c r="AY159">
        <f>COUNTA($C$159)</f>
        <v>1</v>
      </c>
    </row>
    <row r="160" spans="1:51" ht="60" customHeight="1" x14ac:dyDescent="0.15">
      <c r="A160" s="122">
        <v>6</v>
      </c>
      <c r="B160" s="122">
        <v>1</v>
      </c>
      <c r="C160" s="144" t="s">
        <v>641</v>
      </c>
      <c r="D160" s="123"/>
      <c r="E160" s="123"/>
      <c r="F160" s="123"/>
      <c r="G160" s="123"/>
      <c r="H160" s="123"/>
      <c r="I160" s="123"/>
      <c r="J160" s="124">
        <v>3010401011971</v>
      </c>
      <c r="K160" s="125"/>
      <c r="L160" s="125"/>
      <c r="M160" s="125"/>
      <c r="N160" s="125"/>
      <c r="O160" s="125"/>
      <c r="P160" s="145" t="s">
        <v>634</v>
      </c>
      <c r="Q160" s="126"/>
      <c r="R160" s="126"/>
      <c r="S160" s="126"/>
      <c r="T160" s="126"/>
      <c r="U160" s="126"/>
      <c r="V160" s="126"/>
      <c r="W160" s="126"/>
      <c r="X160" s="126"/>
      <c r="Y160" s="127">
        <v>18</v>
      </c>
      <c r="Z160" s="128"/>
      <c r="AA160" s="128"/>
      <c r="AB160" s="129"/>
      <c r="AC160" s="130" t="s">
        <v>224</v>
      </c>
      <c r="AD160" s="131"/>
      <c r="AE160" s="131"/>
      <c r="AF160" s="131"/>
      <c r="AG160" s="131"/>
      <c r="AH160" s="146">
        <v>3</v>
      </c>
      <c r="AI160" s="147"/>
      <c r="AJ160" s="147"/>
      <c r="AK160" s="147"/>
      <c r="AL160" s="134" t="s">
        <v>652</v>
      </c>
      <c r="AM160" s="135"/>
      <c r="AN160" s="135"/>
      <c r="AO160" s="136"/>
      <c r="AP160" s="137" t="s">
        <v>653</v>
      </c>
      <c r="AQ160" s="137"/>
      <c r="AR160" s="137"/>
      <c r="AS160" s="137"/>
      <c r="AT160" s="137"/>
      <c r="AU160" s="137"/>
      <c r="AV160" s="137"/>
      <c r="AW160" s="137"/>
      <c r="AX160" s="137"/>
      <c r="AY160">
        <f>COUNTA($C$160)</f>
        <v>1</v>
      </c>
    </row>
    <row r="161" spans="1:51" ht="24.75" customHeight="1" x14ac:dyDescent="0.15">
      <c r="A161" s="50"/>
      <c r="B161" s="50"/>
      <c r="C161" s="50"/>
      <c r="D161" s="50"/>
      <c r="E161" s="50"/>
      <c r="F161" s="50"/>
      <c r="G161" s="50"/>
      <c r="H161" s="50"/>
      <c r="I161" s="50"/>
      <c r="J161" s="50"/>
      <c r="K161" s="50"/>
      <c r="L161" s="50"/>
      <c r="M161" s="50"/>
      <c r="N161" s="50"/>
      <c r="O161" s="50"/>
      <c r="P161" s="51"/>
      <c r="Q161" s="51"/>
      <c r="R161" s="51"/>
      <c r="S161" s="51"/>
      <c r="T161" s="51"/>
      <c r="U161" s="51"/>
      <c r="V161" s="51"/>
      <c r="W161" s="51"/>
      <c r="X161" s="51"/>
      <c r="Y161" s="52"/>
      <c r="Z161" s="52"/>
      <c r="AA161" s="52"/>
      <c r="AB161" s="52"/>
      <c r="AC161" s="52"/>
      <c r="AD161" s="52"/>
      <c r="AE161" s="52"/>
      <c r="AF161" s="52"/>
      <c r="AG161" s="52"/>
      <c r="AH161" s="52"/>
      <c r="AI161" s="52"/>
      <c r="AJ161" s="52"/>
      <c r="AK161" s="52"/>
      <c r="AL161" s="52"/>
      <c r="AM161" s="52"/>
      <c r="AN161" s="52"/>
      <c r="AO161" s="52"/>
      <c r="AP161" s="51"/>
      <c r="AQ161" s="51"/>
      <c r="AR161" s="51"/>
      <c r="AS161" s="51"/>
      <c r="AT161" s="51"/>
      <c r="AU161" s="51"/>
      <c r="AV161" s="51"/>
      <c r="AW161" s="51"/>
      <c r="AX161" s="51"/>
      <c r="AY161">
        <f>COUNTA($C$164)</f>
        <v>1</v>
      </c>
    </row>
    <row r="162" spans="1:51" ht="24.75" customHeight="1" x14ac:dyDescent="0.15">
      <c r="A162" s="43"/>
      <c r="B162" s="47" t="s">
        <v>202</v>
      </c>
      <c r="C162" s="43"/>
      <c r="D162" s="43"/>
      <c r="E162" s="43"/>
      <c r="F162" s="43"/>
      <c r="G162" s="43"/>
      <c r="H162" s="43"/>
      <c r="I162" s="43"/>
      <c r="J162" s="43"/>
      <c r="K162" s="43"/>
      <c r="L162" s="43"/>
      <c r="M162" s="43"/>
      <c r="N162" s="43"/>
      <c r="O162" s="43"/>
      <c r="P162" s="48"/>
      <c r="Q162" s="48"/>
      <c r="R162" s="48"/>
      <c r="S162" s="48"/>
      <c r="T162" s="48"/>
      <c r="U162" s="48"/>
      <c r="V162" s="48"/>
      <c r="W162" s="48"/>
      <c r="X162" s="48"/>
      <c r="Y162" s="49"/>
      <c r="Z162" s="49"/>
      <c r="AA162" s="49"/>
      <c r="AB162" s="49"/>
      <c r="AC162" s="49"/>
      <c r="AD162" s="49"/>
      <c r="AE162" s="49"/>
      <c r="AF162" s="49"/>
      <c r="AG162" s="49"/>
      <c r="AH162" s="49"/>
      <c r="AI162" s="49"/>
      <c r="AJ162" s="49"/>
      <c r="AK162" s="49"/>
      <c r="AL162" s="49"/>
      <c r="AM162" s="49"/>
      <c r="AN162" s="49"/>
      <c r="AO162" s="49"/>
      <c r="AP162" s="48"/>
      <c r="AQ162" s="48"/>
      <c r="AR162" s="48"/>
      <c r="AS162" s="48"/>
      <c r="AT162" s="48"/>
      <c r="AU162" s="48"/>
      <c r="AV162" s="48"/>
      <c r="AW162" s="48"/>
      <c r="AX162" s="48"/>
      <c r="AY162">
        <f>$AY$161</f>
        <v>1</v>
      </c>
    </row>
    <row r="163" spans="1:51" ht="59.25" customHeight="1" x14ac:dyDescent="0.15">
      <c r="A163" s="138"/>
      <c r="B163" s="138"/>
      <c r="C163" s="138" t="s">
        <v>24</v>
      </c>
      <c r="D163" s="138"/>
      <c r="E163" s="138"/>
      <c r="F163" s="138"/>
      <c r="G163" s="138"/>
      <c r="H163" s="138"/>
      <c r="I163" s="138"/>
      <c r="J163" s="139" t="s">
        <v>183</v>
      </c>
      <c r="K163" s="140"/>
      <c r="L163" s="140"/>
      <c r="M163" s="140"/>
      <c r="N163" s="140"/>
      <c r="O163" s="140"/>
      <c r="P163" s="111" t="s">
        <v>25</v>
      </c>
      <c r="Q163" s="111"/>
      <c r="R163" s="111"/>
      <c r="S163" s="111"/>
      <c r="T163" s="111"/>
      <c r="U163" s="111"/>
      <c r="V163" s="111"/>
      <c r="W163" s="111"/>
      <c r="X163" s="111"/>
      <c r="Y163" s="141" t="s">
        <v>182</v>
      </c>
      <c r="Z163" s="142"/>
      <c r="AA163" s="142"/>
      <c r="AB163" s="142"/>
      <c r="AC163" s="139" t="s">
        <v>209</v>
      </c>
      <c r="AD163" s="139"/>
      <c r="AE163" s="139"/>
      <c r="AF163" s="139"/>
      <c r="AG163" s="139"/>
      <c r="AH163" s="141" t="s">
        <v>222</v>
      </c>
      <c r="AI163" s="138"/>
      <c r="AJ163" s="138"/>
      <c r="AK163" s="138"/>
      <c r="AL163" s="138" t="s">
        <v>19</v>
      </c>
      <c r="AM163" s="138"/>
      <c r="AN163" s="138"/>
      <c r="AO163" s="143"/>
      <c r="AP163" s="121" t="s">
        <v>184</v>
      </c>
      <c r="AQ163" s="121"/>
      <c r="AR163" s="121"/>
      <c r="AS163" s="121"/>
      <c r="AT163" s="121"/>
      <c r="AU163" s="121"/>
      <c r="AV163" s="121"/>
      <c r="AW163" s="121"/>
      <c r="AX163" s="121"/>
      <c r="AY163">
        <f>$AY$161</f>
        <v>1</v>
      </c>
    </row>
    <row r="164" spans="1:51" ht="63.75" customHeight="1" x14ac:dyDescent="0.15">
      <c r="A164" s="122">
        <v>1</v>
      </c>
      <c r="B164" s="122">
        <v>1</v>
      </c>
      <c r="C164" s="123" t="s">
        <v>642</v>
      </c>
      <c r="D164" s="123"/>
      <c r="E164" s="123"/>
      <c r="F164" s="123"/>
      <c r="G164" s="123"/>
      <c r="H164" s="123"/>
      <c r="I164" s="123"/>
      <c r="J164" s="124">
        <v>4020001061589</v>
      </c>
      <c r="K164" s="125"/>
      <c r="L164" s="125"/>
      <c r="M164" s="125"/>
      <c r="N164" s="125"/>
      <c r="O164" s="125"/>
      <c r="P164" s="126" t="s">
        <v>644</v>
      </c>
      <c r="Q164" s="126"/>
      <c r="R164" s="126"/>
      <c r="S164" s="126"/>
      <c r="T164" s="126"/>
      <c r="U164" s="126"/>
      <c r="V164" s="126"/>
      <c r="W164" s="126"/>
      <c r="X164" s="126"/>
      <c r="Y164" s="127">
        <v>1.5</v>
      </c>
      <c r="Z164" s="128"/>
      <c r="AA164" s="128"/>
      <c r="AB164" s="129"/>
      <c r="AC164" s="130" t="s">
        <v>225</v>
      </c>
      <c r="AD164" s="131"/>
      <c r="AE164" s="131"/>
      <c r="AF164" s="131"/>
      <c r="AG164" s="131"/>
      <c r="AH164" s="132">
        <v>4</v>
      </c>
      <c r="AI164" s="133"/>
      <c r="AJ164" s="133"/>
      <c r="AK164" s="133"/>
      <c r="AL164" s="134" t="s">
        <v>573</v>
      </c>
      <c r="AM164" s="135"/>
      <c r="AN164" s="135"/>
      <c r="AO164" s="136"/>
      <c r="AP164" s="137" t="s">
        <v>669</v>
      </c>
      <c r="AQ164" s="137"/>
      <c r="AR164" s="137"/>
      <c r="AS164" s="137"/>
      <c r="AT164" s="137"/>
      <c r="AU164" s="137"/>
      <c r="AV164" s="137"/>
      <c r="AW164" s="137"/>
      <c r="AX164" s="137"/>
      <c r="AY164">
        <f>$AY$161</f>
        <v>1</v>
      </c>
    </row>
    <row r="165" spans="1:51" ht="24.75" customHeight="1" x14ac:dyDescent="0.15">
      <c r="A165" s="50"/>
      <c r="B165" s="50"/>
      <c r="C165" s="50"/>
      <c r="D165" s="50"/>
      <c r="E165" s="50"/>
      <c r="F165" s="50"/>
      <c r="G165" s="50"/>
      <c r="H165" s="50"/>
      <c r="I165" s="50"/>
      <c r="J165" s="50"/>
      <c r="K165" s="50"/>
      <c r="L165" s="50"/>
      <c r="M165" s="50"/>
      <c r="N165" s="50"/>
      <c r="O165" s="50"/>
      <c r="P165" s="51"/>
      <c r="Q165" s="51"/>
      <c r="R165" s="51"/>
      <c r="S165" s="51"/>
      <c r="T165" s="51"/>
      <c r="U165" s="51"/>
      <c r="V165" s="51"/>
      <c r="W165" s="51"/>
      <c r="X165" s="51"/>
      <c r="Y165" s="52"/>
      <c r="Z165" s="52"/>
      <c r="AA165" s="52"/>
      <c r="AB165" s="52"/>
      <c r="AC165" s="52"/>
      <c r="AD165" s="52"/>
      <c r="AE165" s="52"/>
      <c r="AF165" s="52"/>
      <c r="AG165" s="52"/>
      <c r="AH165" s="52"/>
      <c r="AI165" s="52"/>
      <c r="AJ165" s="52"/>
      <c r="AK165" s="52"/>
      <c r="AL165" s="52"/>
      <c r="AM165" s="52"/>
      <c r="AN165" s="52"/>
      <c r="AO165" s="52"/>
      <c r="AP165" s="51"/>
      <c r="AQ165" s="51"/>
      <c r="AR165" s="51"/>
      <c r="AS165" s="51"/>
      <c r="AT165" s="51"/>
      <c r="AU165" s="51"/>
      <c r="AV165" s="51"/>
      <c r="AW165" s="51"/>
      <c r="AX165" s="51"/>
      <c r="AY165">
        <f>COUNTA($C$168)</f>
        <v>1</v>
      </c>
    </row>
    <row r="166" spans="1:51" ht="24.75" customHeight="1" x14ac:dyDescent="0.15">
      <c r="A166" s="43"/>
      <c r="B166" s="47" t="s">
        <v>164</v>
      </c>
      <c r="C166" s="43"/>
      <c r="D166" s="43"/>
      <c r="E166" s="43"/>
      <c r="F166" s="43"/>
      <c r="G166" s="43"/>
      <c r="H166" s="43"/>
      <c r="I166" s="43"/>
      <c r="J166" s="43"/>
      <c r="K166" s="43"/>
      <c r="L166" s="43"/>
      <c r="M166" s="43"/>
      <c r="N166" s="43"/>
      <c r="O166" s="43"/>
      <c r="P166" s="48"/>
      <c r="Q166" s="48"/>
      <c r="R166" s="48"/>
      <c r="S166" s="48"/>
      <c r="T166" s="48"/>
      <c r="U166" s="48"/>
      <c r="V166" s="48"/>
      <c r="W166" s="48"/>
      <c r="X166" s="48"/>
      <c r="Y166" s="49"/>
      <c r="Z166" s="49"/>
      <c r="AA166" s="49"/>
      <c r="AB166" s="49"/>
      <c r="AC166" s="49"/>
      <c r="AD166" s="49"/>
      <c r="AE166" s="49"/>
      <c r="AF166" s="49"/>
      <c r="AG166" s="49"/>
      <c r="AH166" s="49"/>
      <c r="AI166" s="49"/>
      <c r="AJ166" s="49"/>
      <c r="AK166" s="49"/>
      <c r="AL166" s="49"/>
      <c r="AM166" s="49"/>
      <c r="AN166" s="49"/>
      <c r="AO166" s="49"/>
      <c r="AP166" s="48"/>
      <c r="AQ166" s="48"/>
      <c r="AR166" s="48"/>
      <c r="AS166" s="48"/>
      <c r="AT166" s="48"/>
      <c r="AU166" s="48"/>
      <c r="AV166" s="48"/>
      <c r="AW166" s="48"/>
      <c r="AX166" s="48"/>
      <c r="AY166">
        <f>$AY$165</f>
        <v>1</v>
      </c>
    </row>
    <row r="167" spans="1:51" ht="59.25" customHeight="1" x14ac:dyDescent="0.15">
      <c r="A167" s="138"/>
      <c r="B167" s="138"/>
      <c r="C167" s="138" t="s">
        <v>24</v>
      </c>
      <c r="D167" s="138"/>
      <c r="E167" s="138"/>
      <c r="F167" s="138"/>
      <c r="G167" s="138"/>
      <c r="H167" s="138"/>
      <c r="I167" s="138"/>
      <c r="J167" s="139" t="s">
        <v>183</v>
      </c>
      <c r="K167" s="140"/>
      <c r="L167" s="140"/>
      <c r="M167" s="140"/>
      <c r="N167" s="140"/>
      <c r="O167" s="140"/>
      <c r="P167" s="111" t="s">
        <v>25</v>
      </c>
      <c r="Q167" s="111"/>
      <c r="R167" s="111"/>
      <c r="S167" s="111"/>
      <c r="T167" s="111"/>
      <c r="U167" s="111"/>
      <c r="V167" s="111"/>
      <c r="W167" s="111"/>
      <c r="X167" s="111"/>
      <c r="Y167" s="141" t="s">
        <v>182</v>
      </c>
      <c r="Z167" s="142"/>
      <c r="AA167" s="142"/>
      <c r="AB167" s="142"/>
      <c r="AC167" s="139" t="s">
        <v>209</v>
      </c>
      <c r="AD167" s="139"/>
      <c r="AE167" s="139"/>
      <c r="AF167" s="139"/>
      <c r="AG167" s="139"/>
      <c r="AH167" s="141" t="s">
        <v>222</v>
      </c>
      <c r="AI167" s="138"/>
      <c r="AJ167" s="138"/>
      <c r="AK167" s="138"/>
      <c r="AL167" s="138" t="s">
        <v>19</v>
      </c>
      <c r="AM167" s="138"/>
      <c r="AN167" s="138"/>
      <c r="AO167" s="143"/>
      <c r="AP167" s="121" t="s">
        <v>184</v>
      </c>
      <c r="AQ167" s="121"/>
      <c r="AR167" s="121"/>
      <c r="AS167" s="121"/>
      <c r="AT167" s="121"/>
      <c r="AU167" s="121"/>
      <c r="AV167" s="121"/>
      <c r="AW167" s="121"/>
      <c r="AX167" s="121"/>
      <c r="AY167">
        <f>$AY$165</f>
        <v>1</v>
      </c>
    </row>
    <row r="168" spans="1:51" ht="63.75" customHeight="1" x14ac:dyDescent="0.15">
      <c r="A168" s="122">
        <v>1</v>
      </c>
      <c r="B168" s="122">
        <v>1</v>
      </c>
      <c r="C168" s="123" t="s">
        <v>639</v>
      </c>
      <c r="D168" s="123"/>
      <c r="E168" s="123"/>
      <c r="F168" s="123"/>
      <c r="G168" s="123"/>
      <c r="H168" s="123"/>
      <c r="I168" s="123"/>
      <c r="J168" s="124">
        <v>8010401024011</v>
      </c>
      <c r="K168" s="125"/>
      <c r="L168" s="125"/>
      <c r="M168" s="125"/>
      <c r="N168" s="125"/>
      <c r="O168" s="125"/>
      <c r="P168" s="126" t="s">
        <v>635</v>
      </c>
      <c r="Q168" s="126"/>
      <c r="R168" s="126"/>
      <c r="S168" s="126"/>
      <c r="T168" s="126"/>
      <c r="U168" s="126"/>
      <c r="V168" s="126"/>
      <c r="W168" s="126"/>
      <c r="X168" s="126"/>
      <c r="Y168" s="127">
        <v>1</v>
      </c>
      <c r="Z168" s="128"/>
      <c r="AA168" s="128"/>
      <c r="AB168" s="129"/>
      <c r="AC168" s="130" t="s">
        <v>230</v>
      </c>
      <c r="AD168" s="131"/>
      <c r="AE168" s="131"/>
      <c r="AF168" s="131"/>
      <c r="AG168" s="131"/>
      <c r="AH168" s="132" t="s">
        <v>573</v>
      </c>
      <c r="AI168" s="133"/>
      <c r="AJ168" s="133"/>
      <c r="AK168" s="133"/>
      <c r="AL168" s="134" t="s">
        <v>573</v>
      </c>
      <c r="AM168" s="135"/>
      <c r="AN168" s="135"/>
      <c r="AO168" s="136"/>
      <c r="AP168" s="137" t="s">
        <v>669</v>
      </c>
      <c r="AQ168" s="137"/>
      <c r="AR168" s="137"/>
      <c r="AS168" s="137"/>
      <c r="AT168" s="137"/>
      <c r="AU168" s="137"/>
      <c r="AV168" s="137"/>
      <c r="AW168" s="137"/>
      <c r="AX168" s="137"/>
      <c r="AY168">
        <f>$AY$165</f>
        <v>1</v>
      </c>
    </row>
    <row r="169" spans="1:51" ht="24.75" customHeight="1" x14ac:dyDescent="0.15">
      <c r="A169" s="50"/>
      <c r="B169" s="50"/>
      <c r="C169" s="50"/>
      <c r="D169" s="50"/>
      <c r="E169" s="50"/>
      <c r="F169" s="50"/>
      <c r="G169" s="50"/>
      <c r="H169" s="50"/>
      <c r="I169" s="50"/>
      <c r="J169" s="50"/>
      <c r="K169" s="50"/>
      <c r="L169" s="50"/>
      <c r="M169" s="50"/>
      <c r="N169" s="50"/>
      <c r="O169" s="50"/>
      <c r="P169" s="51"/>
      <c r="Q169" s="51"/>
      <c r="R169" s="51"/>
      <c r="S169" s="51"/>
      <c r="T169" s="51"/>
      <c r="U169" s="51"/>
      <c r="V169" s="51"/>
      <c r="W169" s="51"/>
      <c r="X169" s="51"/>
      <c r="Y169" s="52"/>
      <c r="Z169" s="52"/>
      <c r="AA169" s="52"/>
      <c r="AB169" s="52"/>
      <c r="AC169" s="52"/>
      <c r="AD169" s="52"/>
      <c r="AE169" s="52"/>
      <c r="AF169" s="52"/>
      <c r="AG169" s="52"/>
      <c r="AH169" s="52"/>
      <c r="AI169" s="52"/>
      <c r="AJ169" s="52"/>
      <c r="AK169" s="52"/>
      <c r="AL169" s="52"/>
      <c r="AM169" s="52"/>
      <c r="AN169" s="52"/>
      <c r="AO169" s="52"/>
      <c r="AP169" s="51"/>
      <c r="AQ169" s="51"/>
      <c r="AR169" s="51"/>
      <c r="AS169" s="51"/>
      <c r="AT169" s="51"/>
      <c r="AU169" s="51"/>
      <c r="AV169" s="51"/>
      <c r="AW169" s="51"/>
      <c r="AX169" s="51"/>
      <c r="AY169">
        <f>COUNTA($C$172)</f>
        <v>1</v>
      </c>
    </row>
    <row r="170" spans="1:51" ht="24.75" customHeight="1" x14ac:dyDescent="0.15">
      <c r="A170" s="43"/>
      <c r="B170" s="47" t="s">
        <v>165</v>
      </c>
      <c r="C170" s="43"/>
      <c r="D170" s="43"/>
      <c r="E170" s="43"/>
      <c r="F170" s="43"/>
      <c r="G170" s="43"/>
      <c r="H170" s="43"/>
      <c r="I170" s="43"/>
      <c r="J170" s="43"/>
      <c r="K170" s="43"/>
      <c r="L170" s="43"/>
      <c r="M170" s="43"/>
      <c r="N170" s="43"/>
      <c r="O170" s="43"/>
      <c r="P170" s="48"/>
      <c r="Q170" s="48"/>
      <c r="R170" s="48"/>
      <c r="S170" s="48"/>
      <c r="T170" s="48"/>
      <c r="U170" s="48"/>
      <c r="V170" s="48"/>
      <c r="W170" s="48"/>
      <c r="X170" s="48"/>
      <c r="Y170" s="49"/>
      <c r="Z170" s="49"/>
      <c r="AA170" s="49"/>
      <c r="AB170" s="49"/>
      <c r="AC170" s="49"/>
      <c r="AD170" s="49"/>
      <c r="AE170" s="49"/>
      <c r="AF170" s="49"/>
      <c r="AG170" s="49"/>
      <c r="AH170" s="49"/>
      <c r="AI170" s="49"/>
      <c r="AJ170" s="49"/>
      <c r="AK170" s="49"/>
      <c r="AL170" s="49"/>
      <c r="AM170" s="49"/>
      <c r="AN170" s="49"/>
      <c r="AO170" s="49"/>
      <c r="AP170" s="48"/>
      <c r="AQ170" s="48"/>
      <c r="AR170" s="48"/>
      <c r="AS170" s="48"/>
      <c r="AT170" s="48"/>
      <c r="AU170" s="48"/>
      <c r="AV170" s="48"/>
      <c r="AW170" s="48"/>
      <c r="AX170" s="48"/>
      <c r="AY170">
        <f>$AY$169</f>
        <v>1</v>
      </c>
    </row>
    <row r="171" spans="1:51" ht="59.25" customHeight="1" x14ac:dyDescent="0.15">
      <c r="A171" s="138"/>
      <c r="B171" s="138"/>
      <c r="C171" s="138" t="s">
        <v>24</v>
      </c>
      <c r="D171" s="138"/>
      <c r="E171" s="138"/>
      <c r="F171" s="138"/>
      <c r="G171" s="138"/>
      <c r="H171" s="138"/>
      <c r="I171" s="138"/>
      <c r="J171" s="139" t="s">
        <v>183</v>
      </c>
      <c r="K171" s="140"/>
      <c r="L171" s="140"/>
      <c r="M171" s="140"/>
      <c r="N171" s="140"/>
      <c r="O171" s="140"/>
      <c r="P171" s="111" t="s">
        <v>25</v>
      </c>
      <c r="Q171" s="111"/>
      <c r="R171" s="111"/>
      <c r="S171" s="111"/>
      <c r="T171" s="111"/>
      <c r="U171" s="111"/>
      <c r="V171" s="111"/>
      <c r="W171" s="111"/>
      <c r="X171" s="111"/>
      <c r="Y171" s="141" t="s">
        <v>182</v>
      </c>
      <c r="Z171" s="142"/>
      <c r="AA171" s="142"/>
      <c r="AB171" s="142"/>
      <c r="AC171" s="139" t="s">
        <v>209</v>
      </c>
      <c r="AD171" s="139"/>
      <c r="AE171" s="139"/>
      <c r="AF171" s="139"/>
      <c r="AG171" s="139"/>
      <c r="AH171" s="141" t="s">
        <v>222</v>
      </c>
      <c r="AI171" s="138"/>
      <c r="AJ171" s="138"/>
      <c r="AK171" s="138"/>
      <c r="AL171" s="138" t="s">
        <v>19</v>
      </c>
      <c r="AM171" s="138"/>
      <c r="AN171" s="138"/>
      <c r="AO171" s="143"/>
      <c r="AP171" s="121" t="s">
        <v>184</v>
      </c>
      <c r="AQ171" s="121"/>
      <c r="AR171" s="121"/>
      <c r="AS171" s="121"/>
      <c r="AT171" s="121"/>
      <c r="AU171" s="121"/>
      <c r="AV171" s="121"/>
      <c r="AW171" s="121"/>
      <c r="AX171" s="121"/>
      <c r="AY171">
        <f>$AY$169</f>
        <v>1</v>
      </c>
    </row>
    <row r="172" spans="1:51" ht="63.75" customHeight="1" x14ac:dyDescent="0.15">
      <c r="A172" s="122">
        <v>1</v>
      </c>
      <c r="B172" s="122">
        <v>1</v>
      </c>
      <c r="C172" s="123" t="s">
        <v>670</v>
      </c>
      <c r="D172" s="123"/>
      <c r="E172" s="123"/>
      <c r="F172" s="123"/>
      <c r="G172" s="123"/>
      <c r="H172" s="123"/>
      <c r="I172" s="123"/>
      <c r="J172" s="124">
        <v>2011001100091</v>
      </c>
      <c r="K172" s="125"/>
      <c r="L172" s="125"/>
      <c r="M172" s="125"/>
      <c r="N172" s="125"/>
      <c r="O172" s="125"/>
      <c r="P172" s="126" t="s">
        <v>636</v>
      </c>
      <c r="Q172" s="126"/>
      <c r="R172" s="126"/>
      <c r="S172" s="126"/>
      <c r="T172" s="126"/>
      <c r="U172" s="126"/>
      <c r="V172" s="126"/>
      <c r="W172" s="126"/>
      <c r="X172" s="126"/>
      <c r="Y172" s="127">
        <v>0.5</v>
      </c>
      <c r="Z172" s="128"/>
      <c r="AA172" s="128"/>
      <c r="AB172" s="129"/>
      <c r="AC172" s="130" t="s">
        <v>229</v>
      </c>
      <c r="AD172" s="131"/>
      <c r="AE172" s="131"/>
      <c r="AF172" s="131"/>
      <c r="AG172" s="131"/>
      <c r="AH172" s="132" t="s">
        <v>573</v>
      </c>
      <c r="AI172" s="133"/>
      <c r="AJ172" s="133"/>
      <c r="AK172" s="133"/>
      <c r="AL172" s="134" t="s">
        <v>573</v>
      </c>
      <c r="AM172" s="135"/>
      <c r="AN172" s="135"/>
      <c r="AO172" s="136"/>
      <c r="AP172" s="137" t="s">
        <v>669</v>
      </c>
      <c r="AQ172" s="137"/>
      <c r="AR172" s="137"/>
      <c r="AS172" s="137"/>
      <c r="AT172" s="137"/>
      <c r="AU172" s="137"/>
      <c r="AV172" s="137"/>
      <c r="AW172" s="137"/>
      <c r="AX172" s="137"/>
      <c r="AY172">
        <f>$AY$169</f>
        <v>1</v>
      </c>
    </row>
  </sheetData>
  <sheetProtection formatRows="0"/>
  <dataConsolidate link="1"/>
  <mergeCells count="769">
    <mergeCell ref="A95:D95"/>
    <mergeCell ref="AT104:AU104"/>
    <mergeCell ref="AV104:AW104"/>
    <mergeCell ref="A101:D101"/>
    <mergeCell ref="E101:P101"/>
    <mergeCell ref="Q101:AB101"/>
    <mergeCell ref="AC101:AN101"/>
    <mergeCell ref="AO101:AX101"/>
    <mergeCell ref="A102:D102"/>
    <mergeCell ref="A99:D99"/>
    <mergeCell ref="E99:P99"/>
    <mergeCell ref="A86:AX86"/>
    <mergeCell ref="A87:AX87"/>
    <mergeCell ref="A88:E88"/>
    <mergeCell ref="F88:AX88"/>
    <mergeCell ref="A89:AX89"/>
    <mergeCell ref="A83:B84"/>
    <mergeCell ref="C83:F83"/>
    <mergeCell ref="G83:AX83"/>
    <mergeCell ref="C84:F84"/>
    <mergeCell ref="G84:AX84"/>
    <mergeCell ref="I16:O16"/>
    <mergeCell ref="P16:V16"/>
    <mergeCell ref="W16:AC16"/>
    <mergeCell ref="AD16:AJ16"/>
    <mergeCell ref="AK16:AQ16"/>
    <mergeCell ref="AR16:AX16"/>
    <mergeCell ref="W14:AC14"/>
    <mergeCell ref="AD14:AJ14"/>
    <mergeCell ref="AR12:AX12"/>
    <mergeCell ref="I13:O13"/>
    <mergeCell ref="Y4:AD4"/>
    <mergeCell ref="AE4:AP4"/>
    <mergeCell ref="AQ4:AX4"/>
    <mergeCell ref="A5:F5"/>
    <mergeCell ref="G5:L5"/>
    <mergeCell ref="M5:R5"/>
    <mergeCell ref="S5:X5"/>
    <mergeCell ref="Y5:AD5"/>
    <mergeCell ref="A9:F9"/>
    <mergeCell ref="G9:AX9"/>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A4:F4"/>
    <mergeCell ref="G4:X4"/>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P13:V13"/>
    <mergeCell ref="W13:AC13"/>
    <mergeCell ref="AD13:AJ13"/>
    <mergeCell ref="AK13:AQ13"/>
    <mergeCell ref="AR13:AX13"/>
    <mergeCell ref="I14:O14"/>
    <mergeCell ref="P14:V14"/>
    <mergeCell ref="P15:V15"/>
    <mergeCell ref="W15:AC15"/>
    <mergeCell ref="G21:O21"/>
    <mergeCell ref="P21:V21"/>
    <mergeCell ref="W21:AC21"/>
    <mergeCell ref="AD21:AJ21"/>
    <mergeCell ref="AK21:AQ21"/>
    <mergeCell ref="AR21:AX21"/>
    <mergeCell ref="G27:O27"/>
    <mergeCell ref="P27:V27"/>
    <mergeCell ref="W27:AC27"/>
    <mergeCell ref="P24:V24"/>
    <mergeCell ref="W24:AC24"/>
    <mergeCell ref="G25:O25"/>
    <mergeCell ref="P25:V25"/>
    <mergeCell ref="A22:F29"/>
    <mergeCell ref="G22:O22"/>
    <mergeCell ref="P22:V22"/>
    <mergeCell ref="W22:AC22"/>
    <mergeCell ref="G29:O29"/>
    <mergeCell ref="P29:V29"/>
    <mergeCell ref="W29:AC29"/>
    <mergeCell ref="A30:F30"/>
    <mergeCell ref="G30:AX30"/>
    <mergeCell ref="G23:O23"/>
    <mergeCell ref="P23:V23"/>
    <mergeCell ref="W23:AC23"/>
    <mergeCell ref="AD23:AX29"/>
    <mergeCell ref="G24:O24"/>
    <mergeCell ref="G28:O28"/>
    <mergeCell ref="P28:V28"/>
    <mergeCell ref="W28:AC28"/>
    <mergeCell ref="P32:X33"/>
    <mergeCell ref="Y32:AA32"/>
    <mergeCell ref="AB32:AD32"/>
    <mergeCell ref="AE32:AH32"/>
    <mergeCell ref="AI32:AL32"/>
    <mergeCell ref="W25:AC25"/>
    <mergeCell ref="G26:O26"/>
    <mergeCell ref="P26:V26"/>
    <mergeCell ref="W26:AC26"/>
    <mergeCell ref="AI31:AL31"/>
    <mergeCell ref="AM31:AP31"/>
    <mergeCell ref="AQ31:AT31"/>
    <mergeCell ref="AU31:AX31"/>
    <mergeCell ref="AQ41:AX41"/>
    <mergeCell ref="AE39:AH39"/>
    <mergeCell ref="AI39:AL39"/>
    <mergeCell ref="AM39:AP39"/>
    <mergeCell ref="AQ39:AT39"/>
    <mergeCell ref="AU39:AX39"/>
    <mergeCell ref="AI37:AL37"/>
    <mergeCell ref="AM37:AP37"/>
    <mergeCell ref="AQ37:AT37"/>
    <mergeCell ref="AU37:AX37"/>
    <mergeCell ref="AI38:AL38"/>
    <mergeCell ref="AU35:AX35"/>
    <mergeCell ref="AM32:AP32"/>
    <mergeCell ref="AQ32:AT32"/>
    <mergeCell ref="AU32:AX32"/>
    <mergeCell ref="AE33:AH33"/>
    <mergeCell ref="AI33:AL33"/>
    <mergeCell ref="AM33:AP33"/>
    <mergeCell ref="AQ33:AT33"/>
    <mergeCell ref="AU33:AX33"/>
    <mergeCell ref="A31:F33"/>
    <mergeCell ref="G31:O31"/>
    <mergeCell ref="P31:X31"/>
    <mergeCell ref="Y31:AA31"/>
    <mergeCell ref="AB31:AD31"/>
    <mergeCell ref="AE31:AH31"/>
    <mergeCell ref="AB39:AD39"/>
    <mergeCell ref="G38:O39"/>
    <mergeCell ref="P38:X39"/>
    <mergeCell ref="Y38:AA38"/>
    <mergeCell ref="AB38:AD38"/>
    <mergeCell ref="AE38:AH38"/>
    <mergeCell ref="A37:F39"/>
    <mergeCell ref="G37:O37"/>
    <mergeCell ref="P37:X37"/>
    <mergeCell ref="Y37:AA37"/>
    <mergeCell ref="AB37:AD37"/>
    <mergeCell ref="AE37:AH37"/>
    <mergeCell ref="G34:O34"/>
    <mergeCell ref="P34:X34"/>
    <mergeCell ref="Y34:AA34"/>
    <mergeCell ref="Y33:AA33"/>
    <mergeCell ref="AB33:AD33"/>
    <mergeCell ref="G32:O33"/>
    <mergeCell ref="A40:F42"/>
    <mergeCell ref="G40:X40"/>
    <mergeCell ref="Y40:AA40"/>
    <mergeCell ref="AB40:AD40"/>
    <mergeCell ref="AE40:AH40"/>
    <mergeCell ref="AI40:AL40"/>
    <mergeCell ref="AM40:AP40"/>
    <mergeCell ref="AQ40:AX40"/>
    <mergeCell ref="AM38:AP38"/>
    <mergeCell ref="AQ38:AT38"/>
    <mergeCell ref="AU38:AX38"/>
    <mergeCell ref="Y39:AA39"/>
    <mergeCell ref="AI42:AL42"/>
    <mergeCell ref="AM42:AP42"/>
    <mergeCell ref="AQ42:AX42"/>
    <mergeCell ref="G41:X42"/>
    <mergeCell ref="Y41:AA41"/>
    <mergeCell ref="AB41:AD41"/>
    <mergeCell ref="AE41:AH41"/>
    <mergeCell ref="AI41:AL41"/>
    <mergeCell ref="AM41:AP41"/>
    <mergeCell ref="Y42:AA42"/>
    <mergeCell ref="AB42:AD42"/>
    <mergeCell ref="AE42:AH42"/>
    <mergeCell ref="AI36:AL36"/>
    <mergeCell ref="AM36:AP36"/>
    <mergeCell ref="AQ36:AT36"/>
    <mergeCell ref="AU36:AX36"/>
    <mergeCell ref="AI34:AL34"/>
    <mergeCell ref="AM34:AP34"/>
    <mergeCell ref="AQ34:AT34"/>
    <mergeCell ref="AB34:AD34"/>
    <mergeCell ref="AE34:AH34"/>
    <mergeCell ref="AM35:AP35"/>
    <mergeCell ref="AQ35:AT35"/>
    <mergeCell ref="AU34:AX34"/>
    <mergeCell ref="G35:O36"/>
    <mergeCell ref="P35:X36"/>
    <mergeCell ref="Y35:AA35"/>
    <mergeCell ref="AB35:AD35"/>
    <mergeCell ref="AE35:AH35"/>
    <mergeCell ref="AI35:AL35"/>
    <mergeCell ref="A34:F36"/>
    <mergeCell ref="AU43:AX43"/>
    <mergeCell ref="AQ44:AR44"/>
    <mergeCell ref="AS44:AT44"/>
    <mergeCell ref="AU44:AV44"/>
    <mergeCell ref="AW44:AX44"/>
    <mergeCell ref="A43:F47"/>
    <mergeCell ref="G43:O44"/>
    <mergeCell ref="P43:X44"/>
    <mergeCell ref="Y43:AA44"/>
    <mergeCell ref="AB43:AD44"/>
    <mergeCell ref="AI47:AL47"/>
    <mergeCell ref="AM47:AP47"/>
    <mergeCell ref="AQ47:AT47"/>
    <mergeCell ref="AU47:AX47"/>
    <mergeCell ref="Y36:AA36"/>
    <mergeCell ref="AB36:AD36"/>
    <mergeCell ref="AE36:AH36"/>
    <mergeCell ref="AU45:AX45"/>
    <mergeCell ref="Y46:AA46"/>
    <mergeCell ref="AB46:AD46"/>
    <mergeCell ref="AE46:AH46"/>
    <mergeCell ref="AI46:AL46"/>
    <mergeCell ref="AM46:AP46"/>
    <mergeCell ref="AQ46:AT46"/>
    <mergeCell ref="AU46:AX46"/>
    <mergeCell ref="G45:O47"/>
    <mergeCell ref="P45:X47"/>
    <mergeCell ref="Y45:AA45"/>
    <mergeCell ref="AB45:AD45"/>
    <mergeCell ref="AE45:AH45"/>
    <mergeCell ref="AI45:AL45"/>
    <mergeCell ref="Y47:AA47"/>
    <mergeCell ref="AB47:AD47"/>
    <mergeCell ref="AE47:AH47"/>
    <mergeCell ref="AE50:AH51"/>
    <mergeCell ref="AI50:AL51"/>
    <mergeCell ref="A50:F54"/>
    <mergeCell ref="G50:O51"/>
    <mergeCell ref="P50:X51"/>
    <mergeCell ref="Y50:AA51"/>
    <mergeCell ref="AB50:AD51"/>
    <mergeCell ref="AM45:AP45"/>
    <mergeCell ref="AQ45:AT45"/>
    <mergeCell ref="A63:AX63"/>
    <mergeCell ref="C64:AC64"/>
    <mergeCell ref="AD64:AF64"/>
    <mergeCell ref="AG64:AX64"/>
    <mergeCell ref="W58:AA58"/>
    <mergeCell ref="AB58:AX58"/>
    <mergeCell ref="W59:AA59"/>
    <mergeCell ref="AB59:AX59"/>
    <mergeCell ref="C60:D62"/>
    <mergeCell ref="E60:F62"/>
    <mergeCell ref="G60:I60"/>
    <mergeCell ref="J60:T60"/>
    <mergeCell ref="U60:AX60"/>
    <mergeCell ref="G61:T61"/>
    <mergeCell ref="A57:B62"/>
    <mergeCell ref="C57:D59"/>
    <mergeCell ref="E57:F57"/>
    <mergeCell ref="G57:AX57"/>
    <mergeCell ref="E58:F59"/>
    <mergeCell ref="U61:AX61"/>
    <mergeCell ref="G62:T62"/>
    <mergeCell ref="G58:V59"/>
    <mergeCell ref="U62:AX62"/>
    <mergeCell ref="E69:AC69"/>
    <mergeCell ref="AD69:AF69"/>
    <mergeCell ref="E70:AC70"/>
    <mergeCell ref="AD70:AF70"/>
    <mergeCell ref="C71:AC71"/>
    <mergeCell ref="C76:AC76"/>
    <mergeCell ref="AD76:AF76"/>
    <mergeCell ref="AG76:AX76"/>
    <mergeCell ref="C77:AC77"/>
    <mergeCell ref="AD77:AF77"/>
    <mergeCell ref="AG77:AX77"/>
    <mergeCell ref="C74:AC74"/>
    <mergeCell ref="AD74:AF74"/>
    <mergeCell ref="AG74:AX74"/>
    <mergeCell ref="C75:AC75"/>
    <mergeCell ref="AD75:AF75"/>
    <mergeCell ref="AG75:AX75"/>
    <mergeCell ref="AD71:AF71"/>
    <mergeCell ref="AG71:AX71"/>
    <mergeCell ref="A65:B67"/>
    <mergeCell ref="C65:AC65"/>
    <mergeCell ref="AD65:AF65"/>
    <mergeCell ref="AG65:AX65"/>
    <mergeCell ref="C66:AC66"/>
    <mergeCell ref="AD66:AF66"/>
    <mergeCell ref="AG66:AX66"/>
    <mergeCell ref="C67:AC67"/>
    <mergeCell ref="AD67:AF67"/>
    <mergeCell ref="AG67:AX67"/>
    <mergeCell ref="C72:AC72"/>
    <mergeCell ref="AD72:AF72"/>
    <mergeCell ref="AG72:AX72"/>
    <mergeCell ref="C73:AC73"/>
    <mergeCell ref="AD73:AF73"/>
    <mergeCell ref="AG73:AX73"/>
    <mergeCell ref="AG81:AX81"/>
    <mergeCell ref="A78:B81"/>
    <mergeCell ref="C78:AC78"/>
    <mergeCell ref="AD78:AF78"/>
    <mergeCell ref="AG78:AX78"/>
    <mergeCell ref="C79:AC79"/>
    <mergeCell ref="AD79:AF79"/>
    <mergeCell ref="AG79:AX79"/>
    <mergeCell ref="C80:AC80"/>
    <mergeCell ref="AD80:AF80"/>
    <mergeCell ref="AG80:AX80"/>
    <mergeCell ref="C81:AC81"/>
    <mergeCell ref="AD81:AF81"/>
    <mergeCell ref="A68:B77"/>
    <mergeCell ref="C68:AC68"/>
    <mergeCell ref="AD68:AF68"/>
    <mergeCell ref="AG68:AX70"/>
    <mergeCell ref="C69:D70"/>
    <mergeCell ref="A82:B82"/>
    <mergeCell ref="C82:AC82"/>
    <mergeCell ref="AD82:AF82"/>
    <mergeCell ref="AG82:AX82"/>
    <mergeCell ref="E95:P95"/>
    <mergeCell ref="Q95:AB95"/>
    <mergeCell ref="AC95:AN95"/>
    <mergeCell ref="AO95:AX95"/>
    <mergeCell ref="A96:D96"/>
    <mergeCell ref="E96:P96"/>
    <mergeCell ref="Q96:AB96"/>
    <mergeCell ref="AC96:AN96"/>
    <mergeCell ref="AO96:AX96"/>
    <mergeCell ref="A90:E90"/>
    <mergeCell ref="F90:AX90"/>
    <mergeCell ref="A91:AX91"/>
    <mergeCell ref="A92:AX92"/>
    <mergeCell ref="A93:AX93"/>
    <mergeCell ref="A94:D94"/>
    <mergeCell ref="E94:P94"/>
    <mergeCell ref="Q94:AB94"/>
    <mergeCell ref="AC94:AN94"/>
    <mergeCell ref="AO94:AX94"/>
    <mergeCell ref="A85:AX85"/>
    <mergeCell ref="A97:D97"/>
    <mergeCell ref="E97:P97"/>
    <mergeCell ref="Q97:AB97"/>
    <mergeCell ref="AC97:AN97"/>
    <mergeCell ref="AO97:AX97"/>
    <mergeCell ref="A98:D98"/>
    <mergeCell ref="E98:P98"/>
    <mergeCell ref="Q98:AB98"/>
    <mergeCell ref="AC98:AN98"/>
    <mergeCell ref="AO98:AX98"/>
    <mergeCell ref="AO102:AP102"/>
    <mergeCell ref="AM104:AN104"/>
    <mergeCell ref="AO104:AP104"/>
    <mergeCell ref="A105:F124"/>
    <mergeCell ref="L104:N104"/>
    <mergeCell ref="Q99:AB99"/>
    <mergeCell ref="AC99:AN99"/>
    <mergeCell ref="AO99:AX99"/>
    <mergeCell ref="A100:D100"/>
    <mergeCell ref="E100:P100"/>
    <mergeCell ref="Q100:AB100"/>
    <mergeCell ref="AC100:AN100"/>
    <mergeCell ref="AO100:AX100"/>
    <mergeCell ref="X104:Z104"/>
    <mergeCell ref="AJ104:AL104"/>
    <mergeCell ref="A125:F136"/>
    <mergeCell ref="G125:AB125"/>
    <mergeCell ref="AC125:AX125"/>
    <mergeCell ref="G126:K126"/>
    <mergeCell ref="L126:X126"/>
    <mergeCell ref="AA104:AB104"/>
    <mergeCell ref="AM103:AN103"/>
    <mergeCell ref="AO103:AP103"/>
    <mergeCell ref="AR103:AS103"/>
    <mergeCell ref="AU103:AV103"/>
    <mergeCell ref="A104:D104"/>
    <mergeCell ref="O104:P104"/>
    <mergeCell ref="U103:V103"/>
    <mergeCell ref="X103:Y103"/>
    <mergeCell ref="AA103:AB103"/>
    <mergeCell ref="AC103:AE103"/>
    <mergeCell ref="AG103:AH103"/>
    <mergeCell ref="AJ103:AK103"/>
    <mergeCell ref="A103:D103"/>
    <mergeCell ref="E103:G103"/>
    <mergeCell ref="I103:J103"/>
    <mergeCell ref="L103:M103"/>
    <mergeCell ref="O103:P103"/>
    <mergeCell ref="Q103:S103"/>
    <mergeCell ref="Y126:AB126"/>
    <mergeCell ref="AC126:AG126"/>
    <mergeCell ref="AH126:AT126"/>
    <mergeCell ref="AU126:AX126"/>
    <mergeCell ref="G127:K127"/>
    <mergeCell ref="L127:X127"/>
    <mergeCell ref="Y127:AB127"/>
    <mergeCell ref="AC127:AG127"/>
    <mergeCell ref="AH127:AT127"/>
    <mergeCell ref="AU127:AX127"/>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3:AB133"/>
    <mergeCell ref="AC133:AX133"/>
    <mergeCell ref="G134:K134"/>
    <mergeCell ref="L134:X134"/>
    <mergeCell ref="Y134:AB134"/>
    <mergeCell ref="AC134:AG134"/>
    <mergeCell ref="AH134:AT134"/>
    <mergeCell ref="AU134:AX134"/>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AP143:AX143"/>
    <mergeCell ref="A144:B144"/>
    <mergeCell ref="C144:I144"/>
    <mergeCell ref="J144:O144"/>
    <mergeCell ref="P144:X144"/>
    <mergeCell ref="Y144:AB144"/>
    <mergeCell ref="AC144:AG144"/>
    <mergeCell ref="AH144:AK144"/>
    <mergeCell ref="A143:B143"/>
    <mergeCell ref="C143:I143"/>
    <mergeCell ref="J143:O143"/>
    <mergeCell ref="P143:X143"/>
    <mergeCell ref="Y143:AB143"/>
    <mergeCell ref="AC143:AG143"/>
    <mergeCell ref="AL144:AO144"/>
    <mergeCell ref="AP144:AX144"/>
    <mergeCell ref="AH143:AK143"/>
    <mergeCell ref="AL143:AO143"/>
    <mergeCell ref="AP141:AX141"/>
    <mergeCell ref="A142:B142"/>
    <mergeCell ref="C142:I142"/>
    <mergeCell ref="J142:O142"/>
    <mergeCell ref="P142:X142"/>
    <mergeCell ref="Y142:AB142"/>
    <mergeCell ref="AC142:AG142"/>
    <mergeCell ref="AH142:AK142"/>
    <mergeCell ref="AL142:AO142"/>
    <mergeCell ref="AP142:AX142"/>
    <mergeCell ref="A141:B141"/>
    <mergeCell ref="C141:I141"/>
    <mergeCell ref="J141:O141"/>
    <mergeCell ref="P141:X141"/>
    <mergeCell ref="Y141:AB141"/>
    <mergeCell ref="AC141:AG141"/>
    <mergeCell ref="AH141:AK141"/>
    <mergeCell ref="AL141:AO141"/>
    <mergeCell ref="AP145:AX145"/>
    <mergeCell ref="A146:B146"/>
    <mergeCell ref="C146:I146"/>
    <mergeCell ref="J146:O146"/>
    <mergeCell ref="P146:X146"/>
    <mergeCell ref="Y146:AB146"/>
    <mergeCell ref="AC146:AG146"/>
    <mergeCell ref="AH146:AK146"/>
    <mergeCell ref="AL146:AO146"/>
    <mergeCell ref="AP146:AX146"/>
    <mergeCell ref="A145:B145"/>
    <mergeCell ref="C145:I145"/>
    <mergeCell ref="J145:O145"/>
    <mergeCell ref="P145:X145"/>
    <mergeCell ref="Y145:AB145"/>
    <mergeCell ref="AC145:AG145"/>
    <mergeCell ref="AH145:AK145"/>
    <mergeCell ref="AL145:AO145"/>
    <mergeCell ref="A149:B149"/>
    <mergeCell ref="C149:I149"/>
    <mergeCell ref="J149:O149"/>
    <mergeCell ref="P149:X149"/>
    <mergeCell ref="Y149:AB149"/>
    <mergeCell ref="AC149:AG149"/>
    <mergeCell ref="AH149:AK149"/>
    <mergeCell ref="AL149:AO149"/>
    <mergeCell ref="AP149:AX149"/>
    <mergeCell ref="AH147:AK147"/>
    <mergeCell ref="AL147:AO147"/>
    <mergeCell ref="AP147:AX147"/>
    <mergeCell ref="A148:B148"/>
    <mergeCell ref="C148:I148"/>
    <mergeCell ref="J148:O148"/>
    <mergeCell ref="P148:X148"/>
    <mergeCell ref="Y148:AB148"/>
    <mergeCell ref="AC148:AG148"/>
    <mergeCell ref="AH148:AK148"/>
    <mergeCell ref="A147:B147"/>
    <mergeCell ref="C147:I147"/>
    <mergeCell ref="J147:O147"/>
    <mergeCell ref="P147:X147"/>
    <mergeCell ref="Y147:AB147"/>
    <mergeCell ref="AC147:AG147"/>
    <mergeCell ref="AL148:AO148"/>
    <mergeCell ref="AP148:AX148"/>
    <mergeCell ref="AH151:AK151"/>
    <mergeCell ref="AL151:AO151"/>
    <mergeCell ref="AP151:AX151"/>
    <mergeCell ref="A151:B151"/>
    <mergeCell ref="C151:I151"/>
    <mergeCell ref="J151:O151"/>
    <mergeCell ref="P151:X151"/>
    <mergeCell ref="Y151:AB151"/>
    <mergeCell ref="AC151:AG151"/>
    <mergeCell ref="A150:B150"/>
    <mergeCell ref="C150:I150"/>
    <mergeCell ref="J150:O150"/>
    <mergeCell ref="P150:X150"/>
    <mergeCell ref="Y150:AB150"/>
    <mergeCell ref="AC150:AG150"/>
    <mergeCell ref="AH150:AK150"/>
    <mergeCell ref="AL150:AO150"/>
    <mergeCell ref="AP150:AX150"/>
    <mergeCell ref="AL154:AO154"/>
    <mergeCell ref="AP154:AX154"/>
    <mergeCell ref="A155:B155"/>
    <mergeCell ref="C155:I155"/>
    <mergeCell ref="J155:O155"/>
    <mergeCell ref="P155:X155"/>
    <mergeCell ref="Y155:AB155"/>
    <mergeCell ref="AC155:AG155"/>
    <mergeCell ref="AH155:AK155"/>
    <mergeCell ref="AL155:AO155"/>
    <mergeCell ref="A154:B154"/>
    <mergeCell ref="C154:I154"/>
    <mergeCell ref="J154:O154"/>
    <mergeCell ref="P154:X154"/>
    <mergeCell ref="Y154:AB154"/>
    <mergeCell ref="AC154:AG154"/>
    <mergeCell ref="AH154:AK154"/>
    <mergeCell ref="AP155:AX155"/>
    <mergeCell ref="AH157:AK157"/>
    <mergeCell ref="AL157:AO157"/>
    <mergeCell ref="AP157:AX157"/>
    <mergeCell ref="A158:B158"/>
    <mergeCell ref="C158:I158"/>
    <mergeCell ref="J158:O158"/>
    <mergeCell ref="P158:X158"/>
    <mergeCell ref="Y158:AB158"/>
    <mergeCell ref="AC158:AG158"/>
    <mergeCell ref="AH158:AK158"/>
    <mergeCell ref="A157:B157"/>
    <mergeCell ref="C157:I157"/>
    <mergeCell ref="J157:O157"/>
    <mergeCell ref="P157:X157"/>
    <mergeCell ref="Y157:AB157"/>
    <mergeCell ref="AC157:AG157"/>
    <mergeCell ref="AL158:AO158"/>
    <mergeCell ref="AP158:AX158"/>
    <mergeCell ref="A156:B156"/>
    <mergeCell ref="C156:I156"/>
    <mergeCell ref="J156:O156"/>
    <mergeCell ref="P156:X156"/>
    <mergeCell ref="Y156:AB156"/>
    <mergeCell ref="AC156:AG156"/>
    <mergeCell ref="AH156:AK156"/>
    <mergeCell ref="AL156:AO156"/>
    <mergeCell ref="AP156:AX156"/>
    <mergeCell ref="AP159:AX159"/>
    <mergeCell ref="A160:B160"/>
    <mergeCell ref="C160:I160"/>
    <mergeCell ref="J160:O160"/>
    <mergeCell ref="P160:X160"/>
    <mergeCell ref="Y160:AB160"/>
    <mergeCell ref="AC160:AG160"/>
    <mergeCell ref="AH160:AK160"/>
    <mergeCell ref="AL160:AO160"/>
    <mergeCell ref="AP160:AX160"/>
    <mergeCell ref="A159:B159"/>
    <mergeCell ref="C159:I159"/>
    <mergeCell ref="J159:O159"/>
    <mergeCell ref="P159:X159"/>
    <mergeCell ref="Y159:AB159"/>
    <mergeCell ref="AC159:AG159"/>
    <mergeCell ref="AH159:AK159"/>
    <mergeCell ref="AL159:AO159"/>
    <mergeCell ref="AL164:AO164"/>
    <mergeCell ref="AP164:AX164"/>
    <mergeCell ref="AH163:AK163"/>
    <mergeCell ref="AL163:AO163"/>
    <mergeCell ref="AP163:AX163"/>
    <mergeCell ref="A164:B164"/>
    <mergeCell ref="C164:I164"/>
    <mergeCell ref="J164:O164"/>
    <mergeCell ref="P164:X164"/>
    <mergeCell ref="Y164:AB164"/>
    <mergeCell ref="AC164:AG164"/>
    <mergeCell ref="AH164:AK164"/>
    <mergeCell ref="A163:B163"/>
    <mergeCell ref="C163:I163"/>
    <mergeCell ref="J163:O163"/>
    <mergeCell ref="P163:X163"/>
    <mergeCell ref="Y163:AB163"/>
    <mergeCell ref="AC163:AG163"/>
    <mergeCell ref="A167:B167"/>
    <mergeCell ref="C167:I167"/>
    <mergeCell ref="J167:O167"/>
    <mergeCell ref="P167:X167"/>
    <mergeCell ref="Y167:AB167"/>
    <mergeCell ref="AC167:AG167"/>
    <mergeCell ref="AH167:AK167"/>
    <mergeCell ref="AL167:AO167"/>
    <mergeCell ref="AP167:AX167"/>
    <mergeCell ref="AH168:AK168"/>
    <mergeCell ref="AL168:AO168"/>
    <mergeCell ref="AP168:AX168"/>
    <mergeCell ref="A168:B168"/>
    <mergeCell ref="C168:I168"/>
    <mergeCell ref="J168:O168"/>
    <mergeCell ref="P168:X168"/>
    <mergeCell ref="Y168:AB168"/>
    <mergeCell ref="AC168:AG168"/>
    <mergeCell ref="AP171:AX171"/>
    <mergeCell ref="A172:B172"/>
    <mergeCell ref="C172:I172"/>
    <mergeCell ref="J172:O172"/>
    <mergeCell ref="P172:X172"/>
    <mergeCell ref="Y172:AB172"/>
    <mergeCell ref="AC172:AG172"/>
    <mergeCell ref="AH172:AK172"/>
    <mergeCell ref="AL172:AO172"/>
    <mergeCell ref="AP172:AX172"/>
    <mergeCell ref="A171:B171"/>
    <mergeCell ref="C171:I171"/>
    <mergeCell ref="J171:O171"/>
    <mergeCell ref="P171:X171"/>
    <mergeCell ref="Y171:AB171"/>
    <mergeCell ref="AC171:AG171"/>
    <mergeCell ref="AH171:AK171"/>
    <mergeCell ref="AL171:AO171"/>
    <mergeCell ref="A48:F49"/>
    <mergeCell ref="G48:AX49"/>
    <mergeCell ref="AE43:AH44"/>
    <mergeCell ref="AI43:AL44"/>
    <mergeCell ref="AM43:AP44"/>
    <mergeCell ref="AQ43:AT43"/>
    <mergeCell ref="P52:X54"/>
    <mergeCell ref="AM54:AP54"/>
    <mergeCell ref="AQ54:AT54"/>
    <mergeCell ref="AU54:AX54"/>
    <mergeCell ref="AM50:AP51"/>
    <mergeCell ref="AQ50:AT50"/>
    <mergeCell ref="AU50:AX50"/>
    <mergeCell ref="AQ51:AR51"/>
    <mergeCell ref="AS51:AT51"/>
    <mergeCell ref="AU51:AV51"/>
    <mergeCell ref="AW51:AX51"/>
    <mergeCell ref="Y52:AA52"/>
    <mergeCell ref="AB52:AD52"/>
    <mergeCell ref="AE52:AH52"/>
    <mergeCell ref="AI52:AL52"/>
    <mergeCell ref="Y54:AA54"/>
    <mergeCell ref="AB54:AD54"/>
    <mergeCell ref="AE54:AH54"/>
    <mergeCell ref="A55:F56"/>
    <mergeCell ref="G55:AX56"/>
    <mergeCell ref="AM52:AP52"/>
    <mergeCell ref="AQ52:AT52"/>
    <mergeCell ref="AU52:AX52"/>
    <mergeCell ref="Y53:AA53"/>
    <mergeCell ref="AB53:AD53"/>
    <mergeCell ref="AE53:AH53"/>
    <mergeCell ref="AI53:AL53"/>
    <mergeCell ref="AM53:AP53"/>
    <mergeCell ref="AQ53:AT53"/>
    <mergeCell ref="AU53:AX53"/>
    <mergeCell ref="G52:O54"/>
    <mergeCell ref="AI54:AL54"/>
    <mergeCell ref="AR102:AS102"/>
    <mergeCell ref="AU102:AV102"/>
    <mergeCell ref="E104:F104"/>
    <mergeCell ref="G104:I104"/>
    <mergeCell ref="J104:K104"/>
    <mergeCell ref="Q104:R104"/>
    <mergeCell ref="S104:U104"/>
    <mergeCell ref="V104:W104"/>
    <mergeCell ref="AC104:AD104"/>
    <mergeCell ref="AE104:AG104"/>
    <mergeCell ref="AH104:AI104"/>
    <mergeCell ref="AQ104:AS104"/>
    <mergeCell ref="E102:G102"/>
    <mergeCell ref="I102:J102"/>
    <mergeCell ref="L102:M102"/>
    <mergeCell ref="O102:P102"/>
    <mergeCell ref="Q102:S102"/>
    <mergeCell ref="U102:V102"/>
    <mergeCell ref="X102:Y102"/>
    <mergeCell ref="AA102:AB102"/>
    <mergeCell ref="AC102:AE102"/>
    <mergeCell ref="AG102:AH102"/>
    <mergeCell ref="AJ102:AK102"/>
    <mergeCell ref="AM102:AN102"/>
  </mergeCells>
  <phoneticPr fontId="6"/>
  <conditionalFormatting sqref="P14:AC14">
    <cfRule type="expression" dxfId="211" priority="1017">
      <formula>IF(RIGHT(TEXT(P14,"0.#"),1)=".",FALSE,TRUE)</formula>
    </cfRule>
    <cfRule type="expression" dxfId="210" priority="1018">
      <formula>IF(RIGHT(TEXT(P14,"0.#"),1)=".",TRUE,FALSE)</formula>
    </cfRule>
  </conditionalFormatting>
  <conditionalFormatting sqref="P18:AX18">
    <cfRule type="expression" dxfId="209" priority="1015">
      <formula>IF(RIGHT(TEXT(P18,"0.#"),1)=".",FALSE,TRUE)</formula>
    </cfRule>
    <cfRule type="expression" dxfId="208" priority="1016">
      <formula>IF(RIGHT(TEXT(P18,"0.#"),1)=".",TRUE,FALSE)</formula>
    </cfRule>
  </conditionalFormatting>
  <conditionalFormatting sqref="Y128">
    <cfRule type="expression" dxfId="207" priority="1011">
      <formula>IF(RIGHT(TEXT(Y128,"0.#"),1)=".",FALSE,TRUE)</formula>
    </cfRule>
    <cfRule type="expression" dxfId="206" priority="1012">
      <formula>IF(RIGHT(TEXT(Y128,"0.#"),1)=".",TRUE,FALSE)</formula>
    </cfRule>
  </conditionalFormatting>
  <conditionalFormatting sqref="Y135 Y131">
    <cfRule type="expression" dxfId="205" priority="991">
      <formula>IF(RIGHT(TEXT(Y131,"0.#"),1)=".",FALSE,TRUE)</formula>
    </cfRule>
    <cfRule type="expression" dxfId="204" priority="992">
      <formula>IF(RIGHT(TEXT(Y131,"0.#"),1)=".",TRUE,FALSE)</formula>
    </cfRule>
  </conditionalFormatting>
  <conditionalFormatting sqref="P13:AX13 AR15:AX15 AD14:AJ14 P15:AJ17">
    <cfRule type="expression" dxfId="203" priority="1009">
      <formula>IF(RIGHT(TEXT(P13,"0.#"),1)=".",FALSE,TRUE)</formula>
    </cfRule>
    <cfRule type="expression" dxfId="202" priority="1010">
      <formula>IF(RIGHT(TEXT(P13,"0.#"),1)=".",TRUE,FALSE)</formula>
    </cfRule>
  </conditionalFormatting>
  <conditionalFormatting sqref="P19:AJ19">
    <cfRule type="expression" dxfId="201" priority="1007">
      <formula>IF(RIGHT(TEXT(P19,"0.#"),1)=".",FALSE,TRUE)</formula>
    </cfRule>
    <cfRule type="expression" dxfId="200" priority="1008">
      <formula>IF(RIGHT(TEXT(P19,"0.#"),1)=".",TRUE,FALSE)</formula>
    </cfRule>
  </conditionalFormatting>
  <conditionalFormatting sqref="AE32">
    <cfRule type="expression" dxfId="199" priority="1005">
      <formula>IF(RIGHT(TEXT(AE32,"0.#"),1)=".",FALSE,TRUE)</formula>
    </cfRule>
    <cfRule type="expression" dxfId="198" priority="1006">
      <formula>IF(RIGHT(TEXT(AE32,"0.#"),1)=".",TRUE,FALSE)</formula>
    </cfRule>
  </conditionalFormatting>
  <conditionalFormatting sqref="Y127">
    <cfRule type="expression" dxfId="197" priority="1003">
      <formula>IF(RIGHT(TEXT(Y127,"0.#"),1)=".",FALSE,TRUE)</formula>
    </cfRule>
    <cfRule type="expression" dxfId="196" priority="1004">
      <formula>IF(RIGHT(TEXT(Y127,"0.#"),1)=".",TRUE,FALSE)</formula>
    </cfRule>
  </conditionalFormatting>
  <conditionalFormatting sqref="AU128">
    <cfRule type="expression" dxfId="195" priority="999">
      <formula>IF(RIGHT(TEXT(AU128,"0.#"),1)=".",FALSE,TRUE)</formula>
    </cfRule>
    <cfRule type="expression" dxfId="194" priority="1000">
      <formula>IF(RIGHT(TEXT(AU128,"0.#"),1)=".",TRUE,FALSE)</formula>
    </cfRule>
  </conditionalFormatting>
  <conditionalFormatting sqref="AU127">
    <cfRule type="expression" dxfId="193" priority="997">
      <formula>IF(RIGHT(TEXT(AU127,"0.#"),1)=".",FALSE,TRUE)</formula>
    </cfRule>
    <cfRule type="expression" dxfId="192" priority="998">
      <formula>IF(RIGHT(TEXT(AU127,"0.#"),1)=".",TRUE,FALSE)</formula>
    </cfRule>
  </conditionalFormatting>
  <conditionalFormatting sqref="Y136 Y132">
    <cfRule type="expression" dxfId="191" priority="993">
      <formula>IF(RIGHT(TEXT(Y132,"0.#"),1)=".",FALSE,TRUE)</formula>
    </cfRule>
    <cfRule type="expression" dxfId="190" priority="994">
      <formula>IF(RIGHT(TEXT(Y132,"0.#"),1)=".",TRUE,FALSE)</formula>
    </cfRule>
  </conditionalFormatting>
  <conditionalFormatting sqref="AU136 AU132">
    <cfRule type="expression" dxfId="189" priority="987">
      <formula>IF(RIGHT(TEXT(AU132,"0.#"),1)=".",FALSE,TRUE)</formula>
    </cfRule>
    <cfRule type="expression" dxfId="188" priority="988">
      <formula>IF(RIGHT(TEXT(AU132,"0.#"),1)=".",TRUE,FALSE)</formula>
    </cfRule>
  </conditionalFormatting>
  <conditionalFormatting sqref="AU135 AU131">
    <cfRule type="expression" dxfId="187" priority="985">
      <formula>IF(RIGHT(TEXT(AU131,"0.#"),1)=".",FALSE,TRUE)</formula>
    </cfRule>
    <cfRule type="expression" dxfId="186" priority="986">
      <formula>IF(RIGHT(TEXT(AU131,"0.#"),1)=".",TRUE,FALSE)</formula>
    </cfRule>
  </conditionalFormatting>
  <conditionalFormatting sqref="AI32">
    <cfRule type="expression" dxfId="185" priority="983">
      <formula>IF(RIGHT(TEXT(AI32,"0.#"),1)=".",FALSE,TRUE)</formula>
    </cfRule>
    <cfRule type="expression" dxfId="184" priority="984">
      <formula>IF(RIGHT(TEXT(AI32,"0.#"),1)=".",TRUE,FALSE)</formula>
    </cfRule>
  </conditionalFormatting>
  <conditionalFormatting sqref="AM32">
    <cfRule type="expression" dxfId="183" priority="981">
      <formula>IF(RIGHT(TEXT(AM32,"0.#"),1)=".",FALSE,TRUE)</formula>
    </cfRule>
    <cfRule type="expression" dxfId="182" priority="982">
      <formula>IF(RIGHT(TEXT(AM32,"0.#"),1)=".",TRUE,FALSE)</formula>
    </cfRule>
  </conditionalFormatting>
  <conditionalFormatting sqref="AE33">
    <cfRule type="expression" dxfId="181" priority="979">
      <formula>IF(RIGHT(TEXT(AE33,"0.#"),1)=".",FALSE,TRUE)</formula>
    </cfRule>
    <cfRule type="expression" dxfId="180" priority="980">
      <formula>IF(RIGHT(TEXT(AE33,"0.#"),1)=".",TRUE,FALSE)</formula>
    </cfRule>
  </conditionalFormatting>
  <conditionalFormatting sqref="AI33">
    <cfRule type="expression" dxfId="179" priority="977">
      <formula>IF(RIGHT(TEXT(AI33,"0.#"),1)=".",FALSE,TRUE)</formula>
    </cfRule>
    <cfRule type="expression" dxfId="178" priority="978">
      <formula>IF(RIGHT(TEXT(AI33,"0.#"),1)=".",TRUE,FALSE)</formula>
    </cfRule>
  </conditionalFormatting>
  <conditionalFormatting sqref="AM33">
    <cfRule type="expression" dxfId="177" priority="975">
      <formula>IF(RIGHT(TEXT(AM33,"0.#"),1)=".",FALSE,TRUE)</formula>
    </cfRule>
    <cfRule type="expression" dxfId="176" priority="976">
      <formula>IF(RIGHT(TEXT(AM33,"0.#"),1)=".",TRUE,FALSE)</formula>
    </cfRule>
  </conditionalFormatting>
  <conditionalFormatting sqref="AQ33">
    <cfRule type="expression" dxfId="175" priority="973">
      <formula>IF(RIGHT(TEXT(AQ33,"0.#"),1)=".",FALSE,TRUE)</formula>
    </cfRule>
    <cfRule type="expression" dxfId="174" priority="974">
      <formula>IF(RIGHT(TEXT(AQ33,"0.#"),1)=".",TRUE,FALSE)</formula>
    </cfRule>
  </conditionalFormatting>
  <conditionalFormatting sqref="Y144:Y151">
    <cfRule type="expression" dxfId="173" priority="945">
      <formula>IF(RIGHT(TEXT(Y144,"0.#"),1)=".",FALSE,TRUE)</formula>
    </cfRule>
    <cfRule type="expression" dxfId="172" priority="946">
      <formula>IF(RIGHT(TEXT(Y144,"0.#"),1)=".",TRUE,FALSE)</formula>
    </cfRule>
  </conditionalFormatting>
  <conditionalFormatting sqref="Y142:Y143">
    <cfRule type="expression" dxfId="171" priority="933">
      <formula>IF(RIGHT(TEXT(Y142,"0.#"),1)=".",FALSE,TRUE)</formula>
    </cfRule>
    <cfRule type="expression" dxfId="170" priority="934">
      <formula>IF(RIGHT(TEXT(Y142,"0.#"),1)=".",TRUE,FALSE)</formula>
    </cfRule>
  </conditionalFormatting>
  <conditionalFormatting sqref="Y157:Y160">
    <cfRule type="expression" dxfId="169" priority="871">
      <formula>IF(RIGHT(TEXT(Y157,"0.#"),1)=".",FALSE,TRUE)</formula>
    </cfRule>
    <cfRule type="expression" dxfId="168" priority="872">
      <formula>IF(RIGHT(TEXT(Y157,"0.#"),1)=".",TRUE,FALSE)</formula>
    </cfRule>
  </conditionalFormatting>
  <conditionalFormatting sqref="Y155:Y156">
    <cfRule type="expression" dxfId="167" priority="865">
      <formula>IF(RIGHT(TEXT(Y155,"0.#"),1)=".",FALSE,TRUE)</formula>
    </cfRule>
    <cfRule type="expression" dxfId="166" priority="866">
      <formula>IF(RIGHT(TEXT(Y155,"0.#"),1)=".",TRUE,FALSE)</formula>
    </cfRule>
  </conditionalFormatting>
  <conditionalFormatting sqref="Y164">
    <cfRule type="expression" dxfId="165" priority="853">
      <formula>IF(RIGHT(TEXT(Y164,"0.#"),1)=".",FALSE,TRUE)</formula>
    </cfRule>
    <cfRule type="expression" dxfId="164" priority="854">
      <formula>IF(RIGHT(TEXT(Y164,"0.#"),1)=".",TRUE,FALSE)</formula>
    </cfRule>
  </conditionalFormatting>
  <conditionalFormatting sqref="Y168">
    <cfRule type="expression" dxfId="163" priority="841">
      <formula>IF(RIGHT(TEXT(Y168,"0.#"),1)=".",FALSE,TRUE)</formula>
    </cfRule>
    <cfRule type="expression" dxfId="162" priority="842">
      <formula>IF(RIGHT(TEXT(Y168,"0.#"),1)=".",TRUE,FALSE)</formula>
    </cfRule>
  </conditionalFormatting>
  <conditionalFormatting sqref="Y172">
    <cfRule type="expression" dxfId="161" priority="829">
      <formula>IF(RIGHT(TEXT(Y172,"0.#"),1)=".",FALSE,TRUE)</formula>
    </cfRule>
    <cfRule type="expression" dxfId="160" priority="830">
      <formula>IF(RIGHT(TEXT(Y172,"0.#"),1)=".",TRUE,FALSE)</formula>
    </cfRule>
  </conditionalFormatting>
  <conditionalFormatting sqref="W23">
    <cfRule type="expression" dxfId="159" priority="931">
      <formula>IF(RIGHT(TEXT(W23,"0.#"),1)=".",FALSE,TRUE)</formula>
    </cfRule>
    <cfRule type="expression" dxfId="158" priority="932">
      <formula>IF(RIGHT(TEXT(W23,"0.#"),1)=".",TRUE,FALSE)</formula>
    </cfRule>
  </conditionalFormatting>
  <conditionalFormatting sqref="W24:W27">
    <cfRule type="expression" dxfId="157" priority="929">
      <formula>IF(RIGHT(TEXT(W24,"0.#"),1)=".",FALSE,TRUE)</formula>
    </cfRule>
    <cfRule type="expression" dxfId="156" priority="930">
      <formula>IF(RIGHT(TEXT(W24,"0.#"),1)=".",TRUE,FALSE)</formula>
    </cfRule>
  </conditionalFormatting>
  <conditionalFormatting sqref="W28">
    <cfRule type="expression" dxfId="155" priority="927">
      <formula>IF(RIGHT(TEXT(W28,"0.#"),1)=".",FALSE,TRUE)</formula>
    </cfRule>
    <cfRule type="expression" dxfId="154" priority="928">
      <formula>IF(RIGHT(TEXT(W28,"0.#"),1)=".",TRUE,FALSE)</formula>
    </cfRule>
  </conditionalFormatting>
  <conditionalFormatting sqref="P23">
    <cfRule type="expression" dxfId="153" priority="925">
      <formula>IF(RIGHT(TEXT(P23,"0.#"),1)=".",FALSE,TRUE)</formula>
    </cfRule>
    <cfRule type="expression" dxfId="152" priority="926">
      <formula>IF(RIGHT(TEXT(P23,"0.#"),1)=".",TRUE,FALSE)</formula>
    </cfRule>
  </conditionalFormatting>
  <conditionalFormatting sqref="P24:P27">
    <cfRule type="expression" dxfId="151" priority="923">
      <formula>IF(RIGHT(TEXT(P24,"0.#"),1)=".",FALSE,TRUE)</formula>
    </cfRule>
    <cfRule type="expression" dxfId="150" priority="924">
      <formula>IF(RIGHT(TEXT(P24,"0.#"),1)=".",TRUE,FALSE)</formula>
    </cfRule>
  </conditionalFormatting>
  <conditionalFormatting sqref="P28">
    <cfRule type="expression" dxfId="149" priority="921">
      <formula>IF(RIGHT(TEXT(P28,"0.#"),1)=".",FALSE,TRUE)</formula>
    </cfRule>
    <cfRule type="expression" dxfId="148" priority="922">
      <formula>IF(RIGHT(TEXT(P28,"0.#"),1)=".",TRUE,FALSE)</formula>
    </cfRule>
  </conditionalFormatting>
  <conditionalFormatting sqref="AL155:AO156">
    <cfRule type="expression" dxfId="147" priority="867">
      <formula>IF(AND(AL155&gt;=0, RIGHT(TEXT(AL155,"0.#"),1)&lt;&gt;"."),TRUE,FALSE)</formula>
    </cfRule>
    <cfRule type="expression" dxfId="146" priority="868">
      <formula>IF(AND(AL155&gt;=0, RIGHT(TEXT(AL155,"0.#"),1)="."),TRUE,FALSE)</formula>
    </cfRule>
    <cfRule type="expression" dxfId="145" priority="869">
      <formula>IF(AND(AL155&lt;0, RIGHT(TEXT(AL155,"0.#"),1)&lt;&gt;"."),TRUE,FALSE)</formula>
    </cfRule>
    <cfRule type="expression" dxfId="144" priority="870">
      <formula>IF(AND(AL155&lt;0, RIGHT(TEXT(AL155,"0.#"),1)="."),TRUE,FALSE)</formula>
    </cfRule>
  </conditionalFormatting>
  <conditionalFormatting sqref="AL164:AO164">
    <cfRule type="expression" dxfId="143" priority="855">
      <formula>IF(AND(AL164&gt;=0, RIGHT(TEXT(AL164,"0.#"),1)&lt;&gt;"."),TRUE,FALSE)</formula>
    </cfRule>
    <cfRule type="expression" dxfId="142" priority="856">
      <formula>IF(AND(AL164&gt;=0, RIGHT(TEXT(AL164,"0.#"),1)="."),TRUE,FALSE)</formula>
    </cfRule>
    <cfRule type="expression" dxfId="141" priority="857">
      <formula>IF(AND(AL164&lt;0, RIGHT(TEXT(AL164,"0.#"),1)&lt;&gt;"."),TRUE,FALSE)</formula>
    </cfRule>
    <cfRule type="expression" dxfId="140" priority="858">
      <formula>IF(AND(AL164&lt;0, RIGHT(TEXT(AL164,"0.#"),1)="."),TRUE,FALSE)</formula>
    </cfRule>
  </conditionalFormatting>
  <conditionalFormatting sqref="AL168:AO168">
    <cfRule type="expression" dxfId="139" priority="843">
      <formula>IF(AND(AL168&gt;=0, RIGHT(TEXT(AL168,"0.#"),1)&lt;&gt;"."),TRUE,FALSE)</formula>
    </cfRule>
    <cfRule type="expression" dxfId="138" priority="844">
      <formula>IF(AND(AL168&gt;=0, RIGHT(TEXT(AL168,"0.#"),1)="."),TRUE,FALSE)</formula>
    </cfRule>
    <cfRule type="expression" dxfId="137" priority="845">
      <formula>IF(AND(AL168&lt;0, RIGHT(TEXT(AL168,"0.#"),1)&lt;&gt;"."),TRUE,FALSE)</formula>
    </cfRule>
    <cfRule type="expression" dxfId="136" priority="846">
      <formula>IF(AND(AL168&lt;0, RIGHT(TEXT(AL168,"0.#"),1)="."),TRUE,FALSE)</formula>
    </cfRule>
  </conditionalFormatting>
  <conditionalFormatting sqref="AL172:AO172">
    <cfRule type="expression" dxfId="135" priority="831">
      <formula>IF(AND(AL172&gt;=0, RIGHT(TEXT(AL172,"0.#"),1)&lt;&gt;"."),TRUE,FALSE)</formula>
    </cfRule>
    <cfRule type="expression" dxfId="134" priority="832">
      <formula>IF(AND(AL172&gt;=0, RIGHT(TEXT(AL172,"0.#"),1)="."),TRUE,FALSE)</formula>
    </cfRule>
    <cfRule type="expression" dxfId="133" priority="833">
      <formula>IF(AND(AL172&lt;0, RIGHT(TEXT(AL172,"0.#"),1)&lt;&gt;"."),TRUE,FALSE)</formula>
    </cfRule>
    <cfRule type="expression" dxfId="132" priority="834">
      <formula>IF(AND(AL172&lt;0, RIGHT(TEXT(AL172,"0.#"),1)="."),TRUE,FALSE)</formula>
    </cfRule>
  </conditionalFormatting>
  <conditionalFormatting sqref="AU33">
    <cfRule type="expression" dxfId="131" priority="789">
      <formula>IF(RIGHT(TEXT(AU33,"0.#"),1)=".",FALSE,TRUE)</formula>
    </cfRule>
    <cfRule type="expression" dxfId="130" priority="790">
      <formula>IF(RIGHT(TEXT(AU33,"0.#"),1)=".",TRUE,FALSE)</formula>
    </cfRule>
  </conditionalFormatting>
  <conditionalFormatting sqref="P29:AC29">
    <cfRule type="expression" dxfId="129" priority="787">
      <formula>IF(RIGHT(TEXT(P29,"0.#"),1)=".",FALSE,TRUE)</formula>
    </cfRule>
    <cfRule type="expression" dxfId="128" priority="788">
      <formula>IF(RIGHT(TEXT(P29,"0.#"),1)=".",TRUE,FALSE)</formula>
    </cfRule>
  </conditionalFormatting>
  <conditionalFormatting sqref="AM35">
    <cfRule type="expression" dxfId="127" priority="671">
      <formula>IF(RIGHT(TEXT(AM35,"0.#"),1)=".",FALSE,TRUE)</formula>
    </cfRule>
    <cfRule type="expression" dxfId="126" priority="672">
      <formula>IF(RIGHT(TEXT(AM35,"0.#"),1)=".",TRUE,FALSE)</formula>
    </cfRule>
  </conditionalFormatting>
  <conditionalFormatting sqref="AM36">
    <cfRule type="expression" dxfId="125" priority="665">
      <formula>IF(RIGHT(TEXT(AM36,"0.#"),1)=".",FALSE,TRUE)</formula>
    </cfRule>
    <cfRule type="expression" dxfId="124" priority="666">
      <formula>IF(RIGHT(TEXT(AM36,"0.#"),1)=".",TRUE,FALSE)</formula>
    </cfRule>
  </conditionalFormatting>
  <conditionalFormatting sqref="AQ36">
    <cfRule type="expression" dxfId="123" priority="663">
      <formula>IF(RIGHT(TEXT(AQ36,"0.#"),1)=".",FALSE,TRUE)</formula>
    </cfRule>
    <cfRule type="expression" dxfId="122" priority="664">
      <formula>IF(RIGHT(TEXT(AQ36,"0.#"),1)=".",TRUE,FALSE)</formula>
    </cfRule>
  </conditionalFormatting>
  <conditionalFormatting sqref="AU36">
    <cfRule type="expression" dxfId="121" priority="659">
      <formula>IF(RIGHT(TEXT(AU36,"0.#"),1)=".",FALSE,TRUE)</formula>
    </cfRule>
    <cfRule type="expression" dxfId="120" priority="660">
      <formula>IF(RIGHT(TEXT(AU36,"0.#"),1)=".",TRUE,FALSE)</formula>
    </cfRule>
  </conditionalFormatting>
  <conditionalFormatting sqref="AQ42">
    <cfRule type="expression" dxfId="119" priority="623">
      <formula>IF(RIGHT(TEXT(AQ42,"0.#"),1)=".",FALSE,TRUE)</formula>
    </cfRule>
    <cfRule type="expression" dxfId="118" priority="624">
      <formula>IF(RIGHT(TEXT(AQ42,"0.#"),1)=".",TRUE,FALSE)</formula>
    </cfRule>
  </conditionalFormatting>
  <conditionalFormatting sqref="AQ41">
    <cfRule type="expression" dxfId="117" priority="633">
      <formula>IF(RIGHT(TEXT(AQ41,"0.#"),1)=".",FALSE,TRUE)</formula>
    </cfRule>
    <cfRule type="expression" dxfId="116" priority="634">
      <formula>IF(RIGHT(TEXT(AQ41,"0.#"),1)=".",TRUE,FALSE)</formula>
    </cfRule>
  </conditionalFormatting>
  <conditionalFormatting sqref="AM52">
    <cfRule type="expression" dxfId="115" priority="531">
      <formula>IF(RIGHT(TEXT(AM52,"0.#"),1)=".",FALSE,TRUE)</formula>
    </cfRule>
    <cfRule type="expression" dxfId="114" priority="532">
      <formula>IF(RIGHT(TEXT(AM52,"0.#"),1)=".",TRUE,FALSE)</formula>
    </cfRule>
  </conditionalFormatting>
  <conditionalFormatting sqref="AQ52:AQ54">
    <cfRule type="expression" dxfId="113" priority="525">
      <formula>IF(RIGHT(TEXT(AQ52,"0.#"),1)=".",FALSE,TRUE)</formula>
    </cfRule>
    <cfRule type="expression" dxfId="112" priority="526">
      <formula>IF(RIGHT(TEXT(AQ52,"0.#"),1)=".",TRUE,FALSE)</formula>
    </cfRule>
  </conditionalFormatting>
  <conditionalFormatting sqref="AU53">
    <cfRule type="expression" dxfId="111" priority="523">
      <formula>IF(RIGHT(TEXT(AU53,"0.#"),1)=".",FALSE,TRUE)</formula>
    </cfRule>
    <cfRule type="expression" dxfId="110" priority="524">
      <formula>IF(RIGHT(TEXT(AU53,"0.#"),1)=".",TRUE,FALSE)</formula>
    </cfRule>
  </conditionalFormatting>
  <conditionalFormatting sqref="AM38">
    <cfRule type="expression" dxfId="109" priority="363">
      <formula>IF(RIGHT(TEXT(AM38,"0.#"),1)=".",FALSE,TRUE)</formula>
    </cfRule>
    <cfRule type="expression" dxfId="108" priority="364">
      <formula>IF(RIGHT(TEXT(AM38,"0.#"),1)=".",TRUE,FALSE)</formula>
    </cfRule>
  </conditionalFormatting>
  <conditionalFormatting sqref="AM39">
    <cfRule type="expression" dxfId="107" priority="357">
      <formula>IF(RIGHT(TEXT(AM39,"0.#"),1)=".",FALSE,TRUE)</formula>
    </cfRule>
    <cfRule type="expression" dxfId="106" priority="358">
      <formula>IF(RIGHT(TEXT(AM39,"0.#"),1)=".",TRUE,FALSE)</formula>
    </cfRule>
  </conditionalFormatting>
  <conditionalFormatting sqref="AQ39">
    <cfRule type="expression" dxfId="105" priority="355">
      <formula>IF(RIGHT(TEXT(AQ39,"0.#"),1)=".",FALSE,TRUE)</formula>
    </cfRule>
    <cfRule type="expression" dxfId="104" priority="356">
      <formula>IF(RIGHT(TEXT(AQ39,"0.#"),1)=".",TRUE,FALSE)</formula>
    </cfRule>
  </conditionalFormatting>
  <conditionalFormatting sqref="AU39">
    <cfRule type="expression" dxfId="103" priority="351">
      <formula>IF(RIGHT(TEXT(AU39,"0.#"),1)=".",FALSE,TRUE)</formula>
    </cfRule>
    <cfRule type="expression" dxfId="102" priority="352">
      <formula>IF(RIGHT(TEXT(AU39,"0.#"),1)=".",TRUE,FALSE)</formula>
    </cfRule>
  </conditionalFormatting>
  <conditionalFormatting sqref="AK15:AQ17">
    <cfRule type="expression" dxfId="101" priority="111">
      <formula>IF(RIGHT(TEXT(AK15,"0.#"),1)=".",FALSE,TRUE)</formula>
    </cfRule>
    <cfRule type="expression" dxfId="100" priority="112">
      <formula>IF(RIGHT(TEXT(AK15,"0.#"),1)=".",TRUE,FALSE)</formula>
    </cfRule>
  </conditionalFormatting>
  <conditionalFormatting sqref="AK14:AQ14">
    <cfRule type="expression" dxfId="99" priority="109">
      <formula>IF(RIGHT(TEXT(AK14,"0.#"),1)=".",FALSE,TRUE)</formula>
    </cfRule>
    <cfRule type="expression" dxfId="98" priority="110">
      <formula>IF(RIGHT(TEXT(AK14,"0.#"),1)=".",TRUE,FALSE)</formula>
    </cfRule>
  </conditionalFormatting>
  <conditionalFormatting sqref="AQ32">
    <cfRule type="expression" dxfId="97" priority="107">
      <formula>IF(RIGHT(TEXT(AQ32,"0.#"),1)=".",FALSE,TRUE)</formula>
    </cfRule>
    <cfRule type="expression" dxfId="96" priority="108">
      <formula>IF(RIGHT(TEXT(AQ32,"0.#"),1)=".",TRUE,FALSE)</formula>
    </cfRule>
  </conditionalFormatting>
  <conditionalFormatting sqref="AU32">
    <cfRule type="expression" dxfId="95" priority="105">
      <formula>IF(RIGHT(TEXT(AU32,"0.#"),1)=".",FALSE,TRUE)</formula>
    </cfRule>
    <cfRule type="expression" dxfId="94" priority="106">
      <formula>IF(RIGHT(TEXT(AU32,"0.#"),1)=".",TRUE,FALSE)</formula>
    </cfRule>
  </conditionalFormatting>
  <conditionalFormatting sqref="AE52">
    <cfRule type="expression" dxfId="93" priority="97">
      <formula>IF(RIGHT(TEXT(AE52,"0.#"),1)=".",FALSE,TRUE)</formula>
    </cfRule>
    <cfRule type="expression" dxfId="92" priority="98">
      <formula>IF(RIGHT(TEXT(AE52,"0.#"),1)=".",TRUE,FALSE)</formula>
    </cfRule>
  </conditionalFormatting>
  <conditionalFormatting sqref="AE53">
    <cfRule type="expression" dxfId="91" priority="95">
      <formula>IF(RIGHT(TEXT(AE53,"0.#"),1)=".",FALSE,TRUE)</formula>
    </cfRule>
    <cfRule type="expression" dxfId="90" priority="96">
      <formula>IF(RIGHT(TEXT(AE53,"0.#"),1)=".",TRUE,FALSE)</formula>
    </cfRule>
  </conditionalFormatting>
  <conditionalFormatting sqref="AE54">
    <cfRule type="expression" dxfId="89" priority="93">
      <formula>IF(RIGHT(TEXT(AE54,"0.#"),1)=".",FALSE,TRUE)</formula>
    </cfRule>
    <cfRule type="expression" dxfId="88" priority="94">
      <formula>IF(RIGHT(TEXT(AE54,"0.#"),1)=".",TRUE,FALSE)</formula>
    </cfRule>
  </conditionalFormatting>
  <conditionalFormatting sqref="AI54">
    <cfRule type="expression" dxfId="87" priority="91">
      <formula>IF(RIGHT(TEXT(AI54,"0.#"),1)=".",FALSE,TRUE)</formula>
    </cfRule>
    <cfRule type="expression" dxfId="86" priority="92">
      <formula>IF(RIGHT(TEXT(AI54,"0.#"),1)=".",TRUE,FALSE)</formula>
    </cfRule>
  </conditionalFormatting>
  <conditionalFormatting sqref="AI53">
    <cfRule type="expression" dxfId="85" priority="89">
      <formula>IF(RIGHT(TEXT(AI53,"0.#"),1)=".",FALSE,TRUE)</formula>
    </cfRule>
    <cfRule type="expression" dxfId="84" priority="90">
      <formula>IF(RIGHT(TEXT(AI53,"0.#"),1)=".",TRUE,FALSE)</formula>
    </cfRule>
  </conditionalFormatting>
  <conditionalFormatting sqref="AI52">
    <cfRule type="expression" dxfId="83" priority="87">
      <formula>IF(RIGHT(TEXT(AI52,"0.#"),1)=".",FALSE,TRUE)</formula>
    </cfRule>
    <cfRule type="expression" dxfId="82" priority="88">
      <formula>IF(RIGHT(TEXT(AI52,"0.#"),1)=".",TRUE,FALSE)</formula>
    </cfRule>
  </conditionalFormatting>
  <conditionalFormatting sqref="AE45">
    <cfRule type="expression" dxfId="81" priority="85">
      <formula>IF(RIGHT(TEXT(AE45,"0.#"),1)=".",FALSE,TRUE)</formula>
    </cfRule>
    <cfRule type="expression" dxfId="80" priority="86">
      <formula>IF(RIGHT(TEXT(AE45,"0.#"),1)=".",TRUE,FALSE)</formula>
    </cfRule>
  </conditionalFormatting>
  <conditionalFormatting sqref="AQ45:AQ47">
    <cfRule type="expression" dxfId="79" priority="71">
      <formula>IF(RIGHT(TEXT(AQ45,"0.#"),1)=".",FALSE,TRUE)</formula>
    </cfRule>
    <cfRule type="expression" dxfId="78" priority="72">
      <formula>IF(RIGHT(TEXT(AQ45,"0.#"),1)=".",TRUE,FALSE)</formula>
    </cfRule>
  </conditionalFormatting>
  <conditionalFormatting sqref="AU45:AU47">
    <cfRule type="expression" dxfId="77" priority="69">
      <formula>IF(RIGHT(TEXT(AU45,"0.#"),1)=".",FALSE,TRUE)</formula>
    </cfRule>
    <cfRule type="expression" dxfId="76" priority="70">
      <formula>IF(RIGHT(TEXT(AU45,"0.#"),1)=".",TRUE,FALSE)</formula>
    </cfRule>
  </conditionalFormatting>
  <conditionalFormatting sqref="AI47">
    <cfRule type="expression" dxfId="75" priority="79">
      <formula>IF(RIGHT(TEXT(AI47,"0.#"),1)=".",FALSE,TRUE)</formula>
    </cfRule>
    <cfRule type="expression" dxfId="74" priority="80">
      <formula>IF(RIGHT(TEXT(AI47,"0.#"),1)=".",TRUE,FALSE)</formula>
    </cfRule>
  </conditionalFormatting>
  <conditionalFormatting sqref="AE46">
    <cfRule type="expression" dxfId="73" priority="83">
      <formula>IF(RIGHT(TEXT(AE46,"0.#"),1)=".",FALSE,TRUE)</formula>
    </cfRule>
    <cfRule type="expression" dxfId="72" priority="84">
      <formula>IF(RIGHT(TEXT(AE46,"0.#"),1)=".",TRUE,FALSE)</formula>
    </cfRule>
  </conditionalFormatting>
  <conditionalFormatting sqref="AE47">
    <cfRule type="expression" dxfId="71" priority="81">
      <formula>IF(RIGHT(TEXT(AE47,"0.#"),1)=".",FALSE,TRUE)</formula>
    </cfRule>
    <cfRule type="expression" dxfId="70" priority="82">
      <formula>IF(RIGHT(TEXT(AE47,"0.#"),1)=".",TRUE,FALSE)</formula>
    </cfRule>
  </conditionalFormatting>
  <conditionalFormatting sqref="AM45">
    <cfRule type="expression" dxfId="69" priority="73">
      <formula>IF(RIGHT(TEXT(AM45,"0.#"),1)=".",FALSE,TRUE)</formula>
    </cfRule>
    <cfRule type="expression" dxfId="68" priority="74">
      <formula>IF(RIGHT(TEXT(AM45,"0.#"),1)=".",TRUE,FALSE)</formula>
    </cfRule>
  </conditionalFormatting>
  <conditionalFormatting sqref="AI45">
    <cfRule type="expression" dxfId="67" priority="75">
      <formula>IF(RIGHT(TEXT(AI45,"0.#"),1)=".",FALSE,TRUE)</formula>
    </cfRule>
    <cfRule type="expression" dxfId="66" priority="76">
      <formula>IF(RIGHT(TEXT(AI45,"0.#"),1)=".",TRUE,FALSE)</formula>
    </cfRule>
  </conditionalFormatting>
  <conditionalFormatting sqref="AI46">
    <cfRule type="expression" dxfId="65" priority="77">
      <formula>IF(RIGHT(TEXT(AI46,"0.#"),1)=".",FALSE,TRUE)</formula>
    </cfRule>
    <cfRule type="expression" dxfId="64" priority="78">
      <formula>IF(RIGHT(TEXT(AI46,"0.#"),1)=".",TRUE,FALSE)</formula>
    </cfRule>
  </conditionalFormatting>
  <conditionalFormatting sqref="AM46">
    <cfRule type="expression" dxfId="63" priority="67">
      <formula>IF(RIGHT(TEXT(AM46,"0.#"),1)=".",FALSE,TRUE)</formula>
    </cfRule>
    <cfRule type="expression" dxfId="62" priority="68">
      <formula>IF(RIGHT(TEXT(AM46,"0.#"),1)=".",TRUE,FALSE)</formula>
    </cfRule>
  </conditionalFormatting>
  <conditionalFormatting sqref="AM47">
    <cfRule type="expression" dxfId="61" priority="65">
      <formula>IF(RIGHT(TEXT(AM47,"0.#"),1)=".",FALSE,TRUE)</formula>
    </cfRule>
    <cfRule type="expression" dxfId="60" priority="66">
      <formula>IF(RIGHT(TEXT(AM47,"0.#"),1)=".",TRUE,FALSE)</formula>
    </cfRule>
  </conditionalFormatting>
  <conditionalFormatting sqref="AM41">
    <cfRule type="expression" dxfId="59" priority="59">
      <formula>IF(RIGHT(TEXT(AM41,"0.#"),1)=".",FALSE,TRUE)</formula>
    </cfRule>
    <cfRule type="expression" dxfId="58" priority="60">
      <formula>IF(RIGHT(TEXT(AM41,"0.#"),1)=".",TRUE,FALSE)</formula>
    </cfRule>
  </conditionalFormatting>
  <conditionalFormatting sqref="AE42">
    <cfRule type="expression" dxfId="57" priority="57">
      <formula>IF(RIGHT(TEXT(AE42,"0.#"),1)=".",FALSE,TRUE)</formula>
    </cfRule>
    <cfRule type="expression" dxfId="56" priority="58">
      <formula>IF(RIGHT(TEXT(AE42,"0.#"),1)=".",TRUE,FALSE)</formula>
    </cfRule>
  </conditionalFormatting>
  <conditionalFormatting sqref="AI42">
    <cfRule type="expression" dxfId="55" priority="55">
      <formula>IF(RIGHT(TEXT(AI42,"0.#"),1)=".",FALSE,TRUE)</formula>
    </cfRule>
    <cfRule type="expression" dxfId="54" priority="56">
      <formula>IF(RIGHT(TEXT(AI42,"0.#"),1)=".",TRUE,FALSE)</formula>
    </cfRule>
  </conditionalFormatting>
  <conditionalFormatting sqref="AE41">
    <cfRule type="expression" dxfId="53" priority="63">
      <formula>IF(RIGHT(TEXT(AE41,"0.#"),1)=".",FALSE,TRUE)</formula>
    </cfRule>
    <cfRule type="expression" dxfId="52" priority="64">
      <formula>IF(RIGHT(TEXT(AE41,"0.#"),1)=".",TRUE,FALSE)</formula>
    </cfRule>
  </conditionalFormatting>
  <conditionalFormatting sqref="AI41">
    <cfRule type="expression" dxfId="51" priority="61">
      <formula>IF(RIGHT(TEXT(AI41,"0.#"),1)=".",FALSE,TRUE)</formula>
    </cfRule>
    <cfRule type="expression" dxfId="50" priority="62">
      <formula>IF(RIGHT(TEXT(AI41,"0.#"),1)=".",TRUE,FALSE)</formula>
    </cfRule>
  </conditionalFormatting>
  <conditionalFormatting sqref="AM42">
    <cfRule type="expression" dxfId="49" priority="53">
      <formula>IF(RIGHT(TEXT(AM42,"0.#"),1)=".",FALSE,TRUE)</formula>
    </cfRule>
    <cfRule type="expression" dxfId="48" priority="54">
      <formula>IF(RIGHT(TEXT(AM42,"0.#"),1)=".",TRUE,FALSE)</formula>
    </cfRule>
  </conditionalFormatting>
  <conditionalFormatting sqref="AE38">
    <cfRule type="expression" dxfId="47" priority="51">
      <formula>IF(RIGHT(TEXT(AE38,"0.#"),1)=".",FALSE,TRUE)</formula>
    </cfRule>
    <cfRule type="expression" dxfId="46" priority="52">
      <formula>IF(RIGHT(TEXT(AE38,"0.#"),1)=".",TRUE,FALSE)</formula>
    </cfRule>
  </conditionalFormatting>
  <conditionalFormatting sqref="AI38">
    <cfRule type="expression" dxfId="45" priority="49">
      <formula>IF(RIGHT(TEXT(AI38,"0.#"),1)=".",FALSE,TRUE)</formula>
    </cfRule>
    <cfRule type="expression" dxfId="44" priority="50">
      <formula>IF(RIGHT(TEXT(AI38,"0.#"),1)=".",TRUE,FALSE)</formula>
    </cfRule>
  </conditionalFormatting>
  <conditionalFormatting sqref="AE39">
    <cfRule type="expression" dxfId="43" priority="47">
      <formula>IF(RIGHT(TEXT(AE39,"0.#"),1)=".",FALSE,TRUE)</formula>
    </cfRule>
    <cfRule type="expression" dxfId="42" priority="48">
      <formula>IF(RIGHT(TEXT(AE39,"0.#"),1)=".",TRUE,FALSE)</formula>
    </cfRule>
  </conditionalFormatting>
  <conditionalFormatting sqref="AI39">
    <cfRule type="expression" dxfId="41" priority="45">
      <formula>IF(RIGHT(TEXT(AI39,"0.#"),1)=".",FALSE,TRUE)</formula>
    </cfRule>
    <cfRule type="expression" dxfId="40" priority="46">
      <formula>IF(RIGHT(TEXT(AI39,"0.#"),1)=".",TRUE,FALSE)</formula>
    </cfRule>
  </conditionalFormatting>
  <conditionalFormatting sqref="AE35">
    <cfRule type="expression" dxfId="39" priority="43">
      <formula>IF(RIGHT(TEXT(AE35,"0.#"),1)=".",FALSE,TRUE)</formula>
    </cfRule>
    <cfRule type="expression" dxfId="38" priority="44">
      <formula>IF(RIGHT(TEXT(AE35,"0.#"),1)=".",TRUE,FALSE)</formula>
    </cfRule>
  </conditionalFormatting>
  <conditionalFormatting sqref="AI35">
    <cfRule type="expression" dxfId="37" priority="41">
      <formula>IF(RIGHT(TEXT(AI35,"0.#"),1)=".",FALSE,TRUE)</formula>
    </cfRule>
    <cfRule type="expression" dxfId="36" priority="42">
      <formula>IF(RIGHT(TEXT(AI35,"0.#"),1)=".",TRUE,FALSE)</formula>
    </cfRule>
  </conditionalFormatting>
  <conditionalFormatting sqref="AE36">
    <cfRule type="expression" dxfId="35" priority="39">
      <formula>IF(RIGHT(TEXT(AE36,"0.#"),1)=".",FALSE,TRUE)</formula>
    </cfRule>
    <cfRule type="expression" dxfId="34" priority="40">
      <formula>IF(RIGHT(TEXT(AE36,"0.#"),1)=".",TRUE,FALSE)</formula>
    </cfRule>
  </conditionalFormatting>
  <conditionalFormatting sqref="AI36">
    <cfRule type="expression" dxfId="33" priority="37">
      <formula>IF(RIGHT(TEXT(AI36,"0.#"),1)=".",FALSE,TRUE)</formula>
    </cfRule>
    <cfRule type="expression" dxfId="32" priority="38">
      <formula>IF(RIGHT(TEXT(AI36,"0.#"),1)=".",TRUE,FALSE)</formula>
    </cfRule>
  </conditionalFormatting>
  <conditionalFormatting sqref="AM53">
    <cfRule type="expression" dxfId="31" priority="35">
      <formula>IF(RIGHT(TEXT(AM53,"0.#"),1)=".",FALSE,TRUE)</formula>
    </cfRule>
    <cfRule type="expression" dxfId="30" priority="36">
      <formula>IF(RIGHT(TEXT(AM53,"0.#"),1)=".",TRUE,FALSE)</formula>
    </cfRule>
  </conditionalFormatting>
  <conditionalFormatting sqref="AU52">
    <cfRule type="expression" dxfId="29" priority="33">
      <formula>IF(RIGHT(TEXT(AU52,"0.#"),1)=".",FALSE,TRUE)</formula>
    </cfRule>
    <cfRule type="expression" dxfId="28" priority="34">
      <formula>IF(RIGHT(TEXT(AU52,"0.#"),1)=".",TRUE,FALSE)</formula>
    </cfRule>
  </conditionalFormatting>
  <conditionalFormatting sqref="AU54">
    <cfRule type="expression" dxfId="27" priority="31">
      <formula>IF(RIGHT(TEXT(AU54,"0.#"),1)=".",FALSE,TRUE)</formula>
    </cfRule>
    <cfRule type="expression" dxfId="26" priority="32">
      <formula>IF(RIGHT(TEXT(AU54,"0.#"),1)=".",TRUE,FALSE)</formula>
    </cfRule>
  </conditionalFormatting>
  <conditionalFormatting sqref="AM54">
    <cfRule type="expression" dxfId="25" priority="29">
      <formula>IF(RIGHT(TEXT(AM54,"0.#"),1)=".",FALSE,TRUE)</formula>
    </cfRule>
    <cfRule type="expression" dxfId="24" priority="30">
      <formula>IF(RIGHT(TEXT(AM54,"0.#"),1)=".",TRUE,FALSE)</formula>
    </cfRule>
  </conditionalFormatting>
  <conditionalFormatting sqref="AQ35">
    <cfRule type="expression" dxfId="23" priority="27">
      <formula>IF(RIGHT(TEXT(AQ35,"0.#"),1)=".",FALSE,TRUE)</formula>
    </cfRule>
    <cfRule type="expression" dxfId="22" priority="28">
      <formula>IF(RIGHT(TEXT(AQ35,"0.#"),1)=".",TRUE,FALSE)</formula>
    </cfRule>
  </conditionalFormatting>
  <conditionalFormatting sqref="AU35">
    <cfRule type="expression" dxfId="21" priority="25">
      <formula>IF(RIGHT(TEXT(AU35,"0.#"),1)=".",FALSE,TRUE)</formula>
    </cfRule>
    <cfRule type="expression" dxfId="20" priority="26">
      <formula>IF(RIGHT(TEXT(AU35,"0.#"),1)=".",TRUE,FALSE)</formula>
    </cfRule>
  </conditionalFormatting>
  <conditionalFormatting sqref="AQ38">
    <cfRule type="expression" dxfId="19" priority="23">
      <formula>IF(RIGHT(TEXT(AQ38,"0.#"),1)=".",FALSE,TRUE)</formula>
    </cfRule>
    <cfRule type="expression" dxfId="18" priority="24">
      <formula>IF(RIGHT(TEXT(AQ38,"0.#"),1)=".",TRUE,FALSE)</formula>
    </cfRule>
  </conditionalFormatting>
  <conditionalFormatting sqref="AU38">
    <cfRule type="expression" dxfId="17" priority="21">
      <formula>IF(RIGHT(TEXT(AU38,"0.#"),1)=".",FALSE,TRUE)</formula>
    </cfRule>
    <cfRule type="expression" dxfId="16" priority="22">
      <formula>IF(RIGHT(TEXT(AU38,"0.#"),1)=".",TRUE,FALSE)</formula>
    </cfRule>
  </conditionalFormatting>
  <conditionalFormatting sqref="AL157:AO157">
    <cfRule type="expression" dxfId="15" priority="17">
      <formula>IF(AND(AL157&gt;=0, RIGHT(TEXT(AL157,"0.#"),1)&lt;&gt;"."),TRUE,FALSE)</formula>
    </cfRule>
    <cfRule type="expression" dxfId="14" priority="18">
      <formula>IF(AND(AL157&gt;=0, RIGHT(TEXT(AL157,"0.#"),1)="."),TRUE,FALSE)</formula>
    </cfRule>
    <cfRule type="expression" dxfId="13" priority="19">
      <formula>IF(AND(AL157&lt;0, RIGHT(TEXT(AL157,"0.#"),1)&lt;&gt;"."),TRUE,FALSE)</formula>
    </cfRule>
    <cfRule type="expression" dxfId="12" priority="20">
      <formula>IF(AND(AL157&lt;0, RIGHT(TEXT(AL157,"0.#"),1)="."),TRUE,FALSE)</formula>
    </cfRule>
  </conditionalFormatting>
  <conditionalFormatting sqref="AL158:AO158">
    <cfRule type="expression" dxfId="11" priority="13">
      <formula>IF(AND(AL158&gt;=0, RIGHT(TEXT(AL158,"0.#"),1)&lt;&gt;"."),TRUE,FALSE)</formula>
    </cfRule>
    <cfRule type="expression" dxfId="10" priority="14">
      <formula>IF(AND(AL158&gt;=0, RIGHT(TEXT(AL158,"0.#"),1)="."),TRUE,FALSE)</formula>
    </cfRule>
    <cfRule type="expression" dxfId="9" priority="15">
      <formula>IF(AND(AL158&lt;0, RIGHT(TEXT(AL158,"0.#"),1)&lt;&gt;"."),TRUE,FALSE)</formula>
    </cfRule>
    <cfRule type="expression" dxfId="8" priority="16">
      <formula>IF(AND(AL158&lt;0, RIGHT(TEXT(AL158,"0.#"),1)="."),TRUE,FALSE)</formula>
    </cfRule>
  </conditionalFormatting>
  <conditionalFormatting sqref="AL159:AO159">
    <cfRule type="expression" dxfId="7" priority="9">
      <formula>IF(AND(AL159&gt;=0, RIGHT(TEXT(AL159,"0.#"),1)&lt;&gt;"."),TRUE,FALSE)</formula>
    </cfRule>
    <cfRule type="expression" dxfId="6" priority="10">
      <formula>IF(AND(AL159&gt;=0, RIGHT(TEXT(AL159,"0.#"),1)="."),TRUE,FALSE)</formula>
    </cfRule>
    <cfRule type="expression" dxfId="5" priority="11">
      <formula>IF(AND(AL159&lt;0, RIGHT(TEXT(AL159,"0.#"),1)&lt;&gt;"."),TRUE,FALSE)</formula>
    </cfRule>
    <cfRule type="expression" dxfId="4" priority="12">
      <formula>IF(AND(AL159&lt;0, RIGHT(TEXT(AL159,"0.#"),1)="."),TRUE,FALSE)</formula>
    </cfRule>
  </conditionalFormatting>
  <conditionalFormatting sqref="AL160:AO160">
    <cfRule type="expression" dxfId="3" priority="5">
      <formula>IF(AND(AL160&gt;=0, RIGHT(TEXT(AL160,"0.#"),1)&lt;&gt;"."),TRUE,FALSE)</formula>
    </cfRule>
    <cfRule type="expression" dxfId="2" priority="6">
      <formula>IF(AND(AL160&gt;=0, RIGHT(TEXT(AL160,"0.#"),1)="."),TRUE,FALSE)</formula>
    </cfRule>
    <cfRule type="expression" dxfId="1" priority="7">
      <formula>IF(AND(AL160&lt;0, RIGHT(TEXT(AL160,"0.#"),1)&lt;&gt;"."),TRUE,FALSE)</formula>
    </cfRule>
    <cfRule type="expression" dxfId="0" priority="8">
      <formula>IF(AND(AL160&lt;0, RIGHT(TEXT(AL160,"0.#"),1)="."),TRUE,FALSE)</formula>
    </cfRule>
  </conditionalFormatting>
  <dataValidations count="15">
    <dataValidation type="whole" allowBlank="1" showInputMessage="1" showErrorMessage="1" sqref="O102:P103 AX102:AX104 AA102:AB103 AM102:AN103">
      <formula1>0</formula1>
      <formula2>99</formula2>
    </dataValidation>
    <dataValidation type="whole" allowBlank="1" showInputMessage="1" showErrorMessage="1" sqref="AJ102:AK103 X102:Y103 AJ104 L102:L104 M102:M103 X104 AU102:AV103">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8:E88">
      <formula1>T行政事業レビュー推進チームの所見</formula1>
    </dataValidation>
    <dataValidation type="custom" imeMode="disabled" allowBlank="1" showInputMessage="1" showErrorMessage="1" sqref="AH142:AK151 AH155:AK160 AH164:AK164 AH168:AK168 AH172:AK172">
      <formula1>OR(AND(MOD(IF(ISNUMBER(AH142), AH142, 0.5),1)=0, 0&lt;=AH142), AH142="-")</formula1>
    </dataValidation>
    <dataValidation type="whole" imeMode="disabled" allowBlank="1" showInputMessage="1" showErrorMessage="1" sqref="AW2:AX2">
      <formula1>0</formula1>
      <formula2>99</formula2>
    </dataValidation>
    <dataValidation type="list" allowBlank="1" showInputMessage="1" showErrorMessage="1" sqref="A90:E90">
      <formula1>T所見を踏まえた改善点</formula1>
    </dataValidation>
    <dataValidation type="list" allowBlank="1" showInputMessage="1" showErrorMessage="1" error="プルダウンリストから選択してください。" sqref="AD69:AF70">
      <formula1>"有,無"</formula1>
    </dataValidation>
    <dataValidation type="list" allowBlank="1" showInputMessage="1" showErrorMessage="1" error="プルダウンリストから選択してください。" sqref="AD65:AF68 AD71:AD82 AE71:AF75 AE77:AF82">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P23:AC29 Y127:AB127 AU127:AX127 Y131:AB131 AU131:AX131 Y135:AB135 AU135:AX135 Y142:AB151 AL142:AO151 Y155:AB160 AL155:AO160 Y164:AB164 AL164:AO164 Y168:AB168 AL168:AO168 Y172:AB172 AL172:AO172 AE32:AX33 AE38:AX39 AE35:AX36 AE41:AX41 AQ44:AR44 AU44:AX44 AE45:AX47 AQ51:AR51 AU51:AX51 AE52:AX54">
      <formula1>OR(ISNUMBER(P13), P13="-")</formula1>
    </dataValidation>
    <dataValidation type="list" allowBlank="1" showInputMessage="1" showErrorMessage="1" sqref="Q104:R104 AC104:AD104 AO104:AP104">
      <formula1>#REF!</formula1>
    </dataValidation>
    <dataValidation type="custom" allowBlank="1" showInputMessage="1" showErrorMessage="1" errorTitle="法人番号チェック" error="法人番号は13桁の数字で入力してください。" sqref="J172:O172 J168:O168 J164:O164 J155:O160 J142:O151">
      <formula1>OR(J142="-",AND(LEN(J142)=13,IFERROR(SEARCH("-",J142),"")="",IFERROR(SEARCH(".",J142),"")="",ISNUMBER(J142)))</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6" max="49" man="1"/>
    <brk id="62" max="16383" man="1"/>
    <brk id="92" max="16383" man="1"/>
    <brk id="136"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U103:V103 I103:J103 AG103:AH103 AR103:AS103</xm:sqref>
        </x14:dataValidation>
        <x14:dataValidation type="list" allowBlank="1" showInputMessage="1" showErrorMessage="1">
          <x14:formula1>
            <xm:f>入力規則等!$U$40:$U$42</xm:f>
          </x14:formula1>
          <xm:sqref>AG102:AH102 U102:V102 I102:J102 AR102:AS102</xm:sqref>
        </x14:dataValidation>
        <x14:dataValidation type="list" allowBlank="1" showInputMessage="1" showErrorMessage="1">
          <x14:formula1>
            <xm:f>入力規則等!$AG$2:$AG$13</xm:f>
          </x14:formula1>
          <xm:sqref>AC142:AG151 AC155:AG160 AC164:AG164 AC168:AG168 AC172:AG172</xm:sqref>
        </x14:dataValidation>
        <x14:dataValidation type="list" allowBlank="1" showInputMessage="1" showErrorMessage="1">
          <x14:formula1>
            <xm:f>入力規則等!$AI$2:$AI$8</xm:f>
          </x14:formula1>
          <xm:sqref>J60:T60</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AO102:AP103 Q102:S103 AC102:AE103 E102:G103</xm:sqref>
        </x14:dataValidation>
        <x14:dataValidation type="list" allowBlank="1" showInputMessage="1" showErrorMessage="1">
          <x14:formula1>
            <xm:f>入力規則等!$U$48</xm:f>
          </x14:formula1>
          <xm:sqref>E104:F104</xm:sqref>
        </x14:dataValidation>
        <x14:dataValidation type="list" allowBlank="1" showInputMessage="1" showErrorMessage="1">
          <x14:formula1>
            <xm:f>入力規則等!$U$13:$U$35</xm:f>
          </x14:formula1>
          <xm:sqref>AJ2:AM2 AE104:AG104 G104:I104 AQ104:AS104 S104:U104</xm:sqref>
        </x14:dataValidation>
        <x14:dataValidation type="list" allowBlank="1" showInputMessage="1" showErrorMessage="1">
          <x14:formula1>
            <xm:f>入力規則等!$U$56:$U$58</xm:f>
          </x14:formula1>
          <xm:sqref>J104:K104 AT104:AU104 AH104:AI104 V104:W104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387</v>
      </c>
      <c r="AA1" s="27" t="s">
        <v>74</v>
      </c>
      <c r="AB1" s="27" t="s">
        <v>388</v>
      </c>
      <c r="AC1" s="27" t="s">
        <v>31</v>
      </c>
      <c r="AD1" s="26"/>
      <c r="AE1" s="27" t="s">
        <v>43</v>
      </c>
      <c r="AF1" s="28"/>
      <c r="AG1" s="40" t="s">
        <v>170</v>
      </c>
      <c r="AI1" s="40" t="s">
        <v>173</v>
      </c>
      <c r="AK1" s="40" t="s">
        <v>177</v>
      </c>
      <c r="AM1" s="55"/>
      <c r="AN1" s="55"/>
      <c r="AP1" s="26" t="s">
        <v>215</v>
      </c>
    </row>
    <row r="2" spans="1:42" ht="13.5" customHeight="1" x14ac:dyDescent="0.15">
      <c r="A2" s="14" t="s">
        <v>77</v>
      </c>
      <c r="B2" s="15"/>
      <c r="C2" s="13" t="str">
        <f>IF(B2="","",A2)</f>
        <v/>
      </c>
      <c r="D2" s="13" t="str">
        <f>IF(C2="","",IF(D1&lt;&gt;"",CONCATENATE(D1,"、",C2),C2))</f>
        <v/>
      </c>
      <c r="F2" s="12" t="s">
        <v>64</v>
      </c>
      <c r="G2" s="17" t="s">
        <v>591</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70">
        <v>21</v>
      </c>
      <c r="W2" s="30" t="s">
        <v>161</v>
      </c>
      <c r="Y2" s="30" t="s">
        <v>60</v>
      </c>
      <c r="Z2" s="30" t="s">
        <v>60</v>
      </c>
      <c r="AA2" s="63" t="s">
        <v>257</v>
      </c>
      <c r="AB2" s="63" t="s">
        <v>482</v>
      </c>
      <c r="AC2" s="64" t="s">
        <v>126</v>
      </c>
      <c r="AD2" s="26"/>
      <c r="AE2" s="32" t="s">
        <v>157</v>
      </c>
      <c r="AF2" s="28"/>
      <c r="AG2" s="41" t="s">
        <v>223</v>
      </c>
      <c r="AI2" s="40" t="s">
        <v>254</v>
      </c>
      <c r="AK2" s="40" t="s">
        <v>178</v>
      </c>
      <c r="AM2" s="55"/>
      <c r="AN2" s="55"/>
      <c r="AP2" s="41" t="s">
        <v>223</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591</v>
      </c>
      <c r="R3" s="13" t="str">
        <f t="shared" ref="R3:R8" si="3">IF(Q3="","",P3)</f>
        <v>委託・請負</v>
      </c>
      <c r="S3" s="13" t="str">
        <f t="shared" ref="S3:S8" si="4">IF(R3="",S2,IF(S2&lt;&gt;"",CONCATENATE(S2,"、",R3),R3))</f>
        <v>委託・請負</v>
      </c>
      <c r="T3" s="13"/>
      <c r="U3" s="30" t="s">
        <v>513</v>
      </c>
      <c r="W3" s="30" t="s">
        <v>136</v>
      </c>
      <c r="Y3" s="30" t="s">
        <v>61</v>
      </c>
      <c r="Z3" s="30" t="s">
        <v>389</v>
      </c>
      <c r="AA3" s="63" t="s">
        <v>355</v>
      </c>
      <c r="AB3" s="63" t="s">
        <v>483</v>
      </c>
      <c r="AC3" s="64" t="s">
        <v>127</v>
      </c>
      <c r="AD3" s="26"/>
      <c r="AE3" s="32" t="s">
        <v>158</v>
      </c>
      <c r="AF3" s="28"/>
      <c r="AG3" s="41" t="s">
        <v>224</v>
      </c>
      <c r="AI3" s="40" t="s">
        <v>172</v>
      </c>
      <c r="AK3" s="40" t="str">
        <f>CHAR(CODE(AK2)+1)</f>
        <v>B</v>
      </c>
      <c r="AM3" s="55"/>
      <c r="AN3" s="55"/>
      <c r="AP3" s="41" t="s">
        <v>224</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t="s">
        <v>591</v>
      </c>
      <c r="R4" s="13" t="str">
        <f t="shared" si="3"/>
        <v>補助</v>
      </c>
      <c r="S4" s="13" t="str">
        <f t="shared" si="4"/>
        <v>委託・請負、補助</v>
      </c>
      <c r="T4" s="13"/>
      <c r="U4" s="30" t="s">
        <v>565</v>
      </c>
      <c r="W4" s="30" t="s">
        <v>137</v>
      </c>
      <c r="Y4" s="30" t="s">
        <v>262</v>
      </c>
      <c r="Z4" s="30" t="s">
        <v>390</v>
      </c>
      <c r="AA4" s="63" t="s">
        <v>356</v>
      </c>
      <c r="AB4" s="63" t="s">
        <v>484</v>
      </c>
      <c r="AC4" s="63" t="s">
        <v>128</v>
      </c>
      <c r="AD4" s="26"/>
      <c r="AE4" s="32" t="s">
        <v>159</v>
      </c>
      <c r="AF4" s="28"/>
      <c r="AG4" s="41" t="s">
        <v>225</v>
      </c>
      <c r="AI4" s="40" t="s">
        <v>174</v>
      </c>
      <c r="AK4" s="40" t="str">
        <f t="shared" ref="AK4:AK49" si="7">CHAR(CODE(AK3)+1)</f>
        <v>C</v>
      </c>
      <c r="AM4" s="55"/>
      <c r="AN4" s="55"/>
      <c r="AP4" s="41" t="s">
        <v>225</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委託・請負、補助</v>
      </c>
      <c r="T5" s="13"/>
      <c r="W5" s="30" t="s">
        <v>537</v>
      </c>
      <c r="Y5" s="30" t="s">
        <v>263</v>
      </c>
      <c r="Z5" s="30" t="s">
        <v>391</v>
      </c>
      <c r="AA5" s="63" t="s">
        <v>357</v>
      </c>
      <c r="AB5" s="63" t="s">
        <v>485</v>
      </c>
      <c r="AC5" s="63" t="s">
        <v>160</v>
      </c>
      <c r="AD5" s="29"/>
      <c r="AE5" s="32" t="s">
        <v>235</v>
      </c>
      <c r="AF5" s="28"/>
      <c r="AG5" s="41" t="s">
        <v>226</v>
      </c>
      <c r="AI5" s="40" t="s">
        <v>260</v>
      </c>
      <c r="AK5" s="40" t="str">
        <f t="shared" si="7"/>
        <v>D</v>
      </c>
      <c r="AP5" s="41" t="s">
        <v>226</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委託・請負、補助</v>
      </c>
      <c r="T6" s="13"/>
      <c r="U6" s="30" t="s">
        <v>237</v>
      </c>
      <c r="W6" s="30" t="s">
        <v>539</v>
      </c>
      <c r="Y6" s="30" t="s">
        <v>264</v>
      </c>
      <c r="Z6" s="30" t="s">
        <v>392</v>
      </c>
      <c r="AA6" s="63" t="s">
        <v>358</v>
      </c>
      <c r="AB6" s="63" t="s">
        <v>486</v>
      </c>
      <c r="AC6" s="63" t="s">
        <v>129</v>
      </c>
      <c r="AD6" s="29"/>
      <c r="AE6" s="32" t="s">
        <v>233</v>
      </c>
      <c r="AF6" s="28"/>
      <c r="AG6" s="41" t="s">
        <v>227</v>
      </c>
      <c r="AI6" s="40" t="s">
        <v>261</v>
      </c>
      <c r="AK6" s="40" t="str">
        <f>CHAR(CODE(AK5)+1)</f>
        <v>E</v>
      </c>
      <c r="AP6" s="41" t="s">
        <v>227</v>
      </c>
    </row>
    <row r="7" spans="1:42" ht="13.5" customHeight="1" x14ac:dyDescent="0.15">
      <c r="A7" s="14" t="s">
        <v>82</v>
      </c>
      <c r="B7" s="15"/>
      <c r="C7" s="13" t="str">
        <f t="shared" si="0"/>
        <v/>
      </c>
      <c r="D7" s="13" t="str">
        <f t="shared" si="8"/>
        <v/>
      </c>
      <c r="F7" s="18" t="s">
        <v>185</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委託・請負、補助</v>
      </c>
      <c r="T7" s="13"/>
      <c r="U7" s="30"/>
      <c r="W7" s="30" t="s">
        <v>138</v>
      </c>
      <c r="Y7" s="30" t="s">
        <v>265</v>
      </c>
      <c r="Z7" s="30" t="s">
        <v>393</v>
      </c>
      <c r="AA7" s="63" t="s">
        <v>359</v>
      </c>
      <c r="AB7" s="63" t="s">
        <v>487</v>
      </c>
      <c r="AC7" s="29"/>
      <c r="AD7" s="29"/>
      <c r="AE7" s="30" t="s">
        <v>129</v>
      </c>
      <c r="AF7" s="28"/>
      <c r="AG7" s="41" t="s">
        <v>228</v>
      </c>
      <c r="AH7" s="58"/>
      <c r="AI7" s="41" t="s">
        <v>250</v>
      </c>
      <c r="AK7" s="40" t="str">
        <f>CHAR(CODE(AK6)+1)</f>
        <v>F</v>
      </c>
      <c r="AP7" s="41" t="s">
        <v>228</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委託・請負、補助</v>
      </c>
      <c r="T8" s="13"/>
      <c r="U8" s="30" t="s">
        <v>258</v>
      </c>
      <c r="W8" s="30" t="s">
        <v>139</v>
      </c>
      <c r="Y8" s="30" t="s">
        <v>266</v>
      </c>
      <c r="Z8" s="30" t="s">
        <v>394</v>
      </c>
      <c r="AA8" s="63" t="s">
        <v>360</v>
      </c>
      <c r="AB8" s="63" t="s">
        <v>488</v>
      </c>
      <c r="AC8" s="29"/>
      <c r="AD8" s="29"/>
      <c r="AE8" s="29"/>
      <c r="AF8" s="28"/>
      <c r="AG8" s="41" t="s">
        <v>229</v>
      </c>
      <c r="AI8" s="40" t="s">
        <v>251</v>
      </c>
      <c r="AK8" s="40" t="str">
        <f t="shared" si="7"/>
        <v>G</v>
      </c>
      <c r="AP8" s="41" t="s">
        <v>229</v>
      </c>
    </row>
    <row r="9" spans="1:42" ht="13.5" customHeight="1" x14ac:dyDescent="0.15">
      <c r="A9" s="14" t="s">
        <v>84</v>
      </c>
      <c r="B9" s="15"/>
      <c r="C9" s="13" t="str">
        <f t="shared" si="0"/>
        <v/>
      </c>
      <c r="D9" s="13" t="str">
        <f t="shared" si="8"/>
        <v/>
      </c>
      <c r="F9" s="18" t="s">
        <v>186</v>
      </c>
      <c r="G9" s="17"/>
      <c r="H9" s="13" t="str">
        <f t="shared" si="1"/>
        <v/>
      </c>
      <c r="I9" s="13" t="str">
        <f t="shared" si="5"/>
        <v>一般会計</v>
      </c>
      <c r="K9" s="14" t="s">
        <v>101</v>
      </c>
      <c r="L9" s="15"/>
      <c r="M9" s="13" t="str">
        <f t="shared" si="2"/>
        <v/>
      </c>
      <c r="N9" s="13" t="str">
        <f t="shared" si="6"/>
        <v/>
      </c>
      <c r="O9" s="13"/>
      <c r="P9" s="13"/>
      <c r="Q9" s="19"/>
      <c r="T9" s="13"/>
      <c r="U9" s="30" t="s">
        <v>259</v>
      </c>
      <c r="W9" s="30" t="s">
        <v>140</v>
      </c>
      <c r="Y9" s="30" t="s">
        <v>267</v>
      </c>
      <c r="Z9" s="30" t="s">
        <v>395</v>
      </c>
      <c r="AA9" s="63" t="s">
        <v>361</v>
      </c>
      <c r="AB9" s="63" t="s">
        <v>489</v>
      </c>
      <c r="AC9" s="29"/>
      <c r="AD9" s="29"/>
      <c r="AE9" s="29"/>
      <c r="AF9" s="28"/>
      <c r="AG9" s="41" t="s">
        <v>230</v>
      </c>
      <c r="AI9" s="54"/>
      <c r="AK9" s="40" t="str">
        <f t="shared" si="7"/>
        <v>H</v>
      </c>
      <c r="AP9" s="41" t="s">
        <v>230</v>
      </c>
    </row>
    <row r="10" spans="1:42" ht="13.5" customHeight="1" x14ac:dyDescent="0.15">
      <c r="A10" s="14" t="s">
        <v>205</v>
      </c>
      <c r="B10" s="15"/>
      <c r="C10" s="13" t="str">
        <f t="shared" si="0"/>
        <v/>
      </c>
      <c r="D10" s="13" t="str">
        <f t="shared" si="8"/>
        <v/>
      </c>
      <c r="F10" s="18" t="s">
        <v>108</v>
      </c>
      <c r="G10" s="17"/>
      <c r="H10" s="13" t="str">
        <f t="shared" si="1"/>
        <v/>
      </c>
      <c r="I10" s="13" t="str">
        <f t="shared" si="5"/>
        <v>一般会計</v>
      </c>
      <c r="K10" s="14" t="s">
        <v>206</v>
      </c>
      <c r="L10" s="15"/>
      <c r="M10" s="13" t="str">
        <f t="shared" si="2"/>
        <v/>
      </c>
      <c r="N10" s="13" t="str">
        <f t="shared" si="6"/>
        <v/>
      </c>
      <c r="O10" s="13"/>
      <c r="P10" s="13" t="str">
        <f>S8</f>
        <v>委託・請負、補助</v>
      </c>
      <c r="Q10" s="19"/>
      <c r="T10" s="13"/>
      <c r="W10" s="30" t="s">
        <v>141</v>
      </c>
      <c r="Y10" s="30" t="s">
        <v>268</v>
      </c>
      <c r="Z10" s="30" t="s">
        <v>396</v>
      </c>
      <c r="AA10" s="63" t="s">
        <v>362</v>
      </c>
      <c r="AB10" s="63" t="s">
        <v>490</v>
      </c>
      <c r="AC10" s="29"/>
      <c r="AD10" s="29"/>
      <c r="AE10" s="29"/>
      <c r="AF10" s="28"/>
      <c r="AG10" s="41" t="s">
        <v>218</v>
      </c>
      <c r="AK10" s="40" t="str">
        <f t="shared" si="7"/>
        <v>I</v>
      </c>
      <c r="AP10" s="40" t="s">
        <v>216</v>
      </c>
    </row>
    <row r="11" spans="1:42" ht="13.5" customHeight="1" x14ac:dyDescent="0.15">
      <c r="A11" s="14" t="s">
        <v>85</v>
      </c>
      <c r="B11" s="15"/>
      <c r="C11" s="13" t="str">
        <f t="shared" si="0"/>
        <v/>
      </c>
      <c r="D11" s="13" t="str">
        <f t="shared" si="8"/>
        <v/>
      </c>
      <c r="F11" s="18" t="s">
        <v>109</v>
      </c>
      <c r="G11" s="17"/>
      <c r="H11" s="13" t="str">
        <f t="shared" si="1"/>
        <v/>
      </c>
      <c r="I11" s="13" t="str">
        <f t="shared" si="5"/>
        <v>一般会計</v>
      </c>
      <c r="K11" s="14" t="s">
        <v>102</v>
      </c>
      <c r="L11" s="15" t="s">
        <v>591</v>
      </c>
      <c r="M11" s="13" t="str">
        <f t="shared" si="2"/>
        <v>その他の事項経費</v>
      </c>
      <c r="N11" s="13" t="str">
        <f t="shared" si="6"/>
        <v>その他の事項経費</v>
      </c>
      <c r="O11" s="13"/>
      <c r="P11" s="13"/>
      <c r="Q11" s="19"/>
      <c r="T11" s="13"/>
      <c r="W11" s="30" t="s">
        <v>562</v>
      </c>
      <c r="Y11" s="30" t="s">
        <v>269</v>
      </c>
      <c r="Z11" s="30" t="s">
        <v>397</v>
      </c>
      <c r="AA11" s="63" t="s">
        <v>363</v>
      </c>
      <c r="AB11" s="63" t="s">
        <v>491</v>
      </c>
      <c r="AC11" s="29"/>
      <c r="AD11" s="29"/>
      <c r="AE11" s="29"/>
      <c r="AF11" s="28"/>
      <c r="AG11" s="40" t="s">
        <v>221</v>
      </c>
      <c r="AK11" s="40" t="str">
        <f t="shared" si="7"/>
        <v>J</v>
      </c>
    </row>
    <row r="12" spans="1:42" ht="13.5" customHeight="1" x14ac:dyDescent="0.15">
      <c r="A12" s="14" t="s">
        <v>86</v>
      </c>
      <c r="B12" s="15"/>
      <c r="C12" s="13" t="str">
        <f t="shared" ref="C12:C23" si="9">IF(B12="","",A12)</f>
        <v/>
      </c>
      <c r="D12" s="13" t="str">
        <f t="shared" si="8"/>
        <v/>
      </c>
      <c r="F12" s="18" t="s">
        <v>110</v>
      </c>
      <c r="G12" s="17"/>
      <c r="H12" s="13" t="str">
        <f t="shared" si="1"/>
        <v/>
      </c>
      <c r="I12" s="13" t="str">
        <f t="shared" si="5"/>
        <v>一般会計</v>
      </c>
      <c r="K12" s="13"/>
      <c r="L12" s="13"/>
      <c r="O12" s="13"/>
      <c r="P12" s="13"/>
      <c r="Q12" s="19"/>
      <c r="T12" s="13"/>
      <c r="U12" s="27" t="s">
        <v>514</v>
      </c>
      <c r="W12" s="30" t="s">
        <v>142</v>
      </c>
      <c r="Y12" s="30" t="s">
        <v>270</v>
      </c>
      <c r="Z12" s="30" t="s">
        <v>398</v>
      </c>
      <c r="AA12" s="63" t="s">
        <v>364</v>
      </c>
      <c r="AB12" s="63" t="s">
        <v>492</v>
      </c>
      <c r="AC12" s="29"/>
      <c r="AD12" s="29"/>
      <c r="AE12" s="29"/>
      <c r="AF12" s="28"/>
      <c r="AG12" s="40" t="s">
        <v>219</v>
      </c>
      <c r="AK12" s="40" t="str">
        <f t="shared" si="7"/>
        <v>K</v>
      </c>
    </row>
    <row r="13" spans="1:42" ht="13.5" customHeight="1" x14ac:dyDescent="0.15">
      <c r="A13" s="14" t="s">
        <v>87</v>
      </c>
      <c r="B13" s="15"/>
      <c r="C13" s="13" t="str">
        <f t="shared" si="9"/>
        <v/>
      </c>
      <c r="D13" s="13" t="str">
        <f t="shared" si="8"/>
        <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271</v>
      </c>
      <c r="Z13" s="30" t="s">
        <v>399</v>
      </c>
      <c r="AA13" s="63" t="s">
        <v>365</v>
      </c>
      <c r="AB13" s="63" t="s">
        <v>493</v>
      </c>
      <c r="AC13" s="29"/>
      <c r="AD13" s="29"/>
      <c r="AE13" s="29"/>
      <c r="AF13" s="28"/>
      <c r="AG13" s="40" t="s">
        <v>220</v>
      </c>
      <c r="AK13" s="40" t="str">
        <f t="shared" si="7"/>
        <v>L</v>
      </c>
    </row>
    <row r="14" spans="1:42" ht="13.5" customHeight="1" x14ac:dyDescent="0.15">
      <c r="A14" s="14" t="s">
        <v>88</v>
      </c>
      <c r="B14" s="15"/>
      <c r="C14" s="13" t="str">
        <f t="shared" si="9"/>
        <v/>
      </c>
      <c r="D14" s="13" t="str">
        <f t="shared" si="8"/>
        <v/>
      </c>
      <c r="F14" s="18" t="s">
        <v>112</v>
      </c>
      <c r="G14" s="17"/>
      <c r="H14" s="13" t="str">
        <f t="shared" si="1"/>
        <v/>
      </c>
      <c r="I14" s="13" t="str">
        <f t="shared" si="5"/>
        <v>一般会計</v>
      </c>
      <c r="K14" s="13"/>
      <c r="L14" s="13"/>
      <c r="O14" s="13"/>
      <c r="P14" s="13"/>
      <c r="Q14" s="19"/>
      <c r="T14" s="13"/>
      <c r="U14" s="30" t="s">
        <v>515</v>
      </c>
      <c r="W14" s="30" t="s">
        <v>144</v>
      </c>
      <c r="Y14" s="30" t="s">
        <v>272</v>
      </c>
      <c r="Z14" s="30" t="s">
        <v>400</v>
      </c>
      <c r="AA14" s="63" t="s">
        <v>366</v>
      </c>
      <c r="AB14" s="63" t="s">
        <v>494</v>
      </c>
      <c r="AC14" s="29"/>
      <c r="AD14" s="29"/>
      <c r="AE14" s="29"/>
      <c r="AF14" s="28"/>
      <c r="AG14" s="54"/>
      <c r="AK14" s="40" t="str">
        <f t="shared" si="7"/>
        <v>M</v>
      </c>
    </row>
    <row r="15" spans="1:42" ht="13.5" customHeight="1" x14ac:dyDescent="0.15">
      <c r="A15" s="14" t="s">
        <v>89</v>
      </c>
      <c r="B15" s="15"/>
      <c r="C15" s="13" t="str">
        <f t="shared" si="9"/>
        <v/>
      </c>
      <c r="D15" s="13" t="str">
        <f t="shared" si="8"/>
        <v/>
      </c>
      <c r="F15" s="18" t="s">
        <v>113</v>
      </c>
      <c r="G15" s="17"/>
      <c r="H15" s="13" t="str">
        <f t="shared" si="1"/>
        <v/>
      </c>
      <c r="I15" s="13" t="str">
        <f t="shared" si="5"/>
        <v>一般会計</v>
      </c>
      <c r="K15" s="13"/>
      <c r="L15" s="13"/>
      <c r="O15" s="13"/>
      <c r="P15" s="13"/>
      <c r="Q15" s="19"/>
      <c r="T15" s="13"/>
      <c r="U15" s="30" t="s">
        <v>516</v>
      </c>
      <c r="W15" s="30" t="s">
        <v>145</v>
      </c>
      <c r="Y15" s="30" t="s">
        <v>273</v>
      </c>
      <c r="Z15" s="30" t="s">
        <v>401</v>
      </c>
      <c r="AA15" s="63" t="s">
        <v>367</v>
      </c>
      <c r="AB15" s="63" t="s">
        <v>495</v>
      </c>
      <c r="AC15" s="29"/>
      <c r="AD15" s="29"/>
      <c r="AE15" s="29"/>
      <c r="AF15" s="28"/>
      <c r="AG15" s="55"/>
      <c r="AK15" s="40" t="str">
        <f t="shared" si="7"/>
        <v>N</v>
      </c>
    </row>
    <row r="16" spans="1:42" ht="13.5" customHeight="1" x14ac:dyDescent="0.15">
      <c r="A16" s="14" t="s">
        <v>90</v>
      </c>
      <c r="B16" s="15"/>
      <c r="C16" s="13" t="str">
        <f t="shared" si="9"/>
        <v/>
      </c>
      <c r="D16" s="13" t="str">
        <f t="shared" si="8"/>
        <v/>
      </c>
      <c r="F16" s="18" t="s">
        <v>114</v>
      </c>
      <c r="G16" s="17"/>
      <c r="H16" s="13" t="str">
        <f t="shared" si="1"/>
        <v/>
      </c>
      <c r="I16" s="13" t="str">
        <f t="shared" si="5"/>
        <v>一般会計</v>
      </c>
      <c r="K16" s="13"/>
      <c r="L16" s="13"/>
      <c r="O16" s="13"/>
      <c r="P16" s="13"/>
      <c r="Q16" s="19"/>
      <c r="T16" s="13"/>
      <c r="U16" s="30" t="s">
        <v>517</v>
      </c>
      <c r="W16" s="30" t="s">
        <v>146</v>
      </c>
      <c r="Y16" s="30" t="s">
        <v>274</v>
      </c>
      <c r="Z16" s="30" t="s">
        <v>402</v>
      </c>
      <c r="AA16" s="63" t="s">
        <v>368</v>
      </c>
      <c r="AB16" s="63" t="s">
        <v>496</v>
      </c>
      <c r="AC16" s="29"/>
      <c r="AD16" s="29"/>
      <c r="AE16" s="29"/>
      <c r="AF16" s="28"/>
      <c r="AG16" s="55"/>
      <c r="AK16" s="40" t="str">
        <f t="shared" si="7"/>
        <v>O</v>
      </c>
    </row>
    <row r="17" spans="1:37" ht="13.5" customHeight="1" x14ac:dyDescent="0.15">
      <c r="A17" s="14" t="s">
        <v>91</v>
      </c>
      <c r="B17" s="15"/>
      <c r="C17" s="13" t="str">
        <f t="shared" si="9"/>
        <v/>
      </c>
      <c r="D17" s="13" t="str">
        <f t="shared" si="8"/>
        <v/>
      </c>
      <c r="F17" s="18" t="s">
        <v>115</v>
      </c>
      <c r="G17" s="17"/>
      <c r="H17" s="13" t="str">
        <f t="shared" si="1"/>
        <v/>
      </c>
      <c r="I17" s="13" t="str">
        <f t="shared" si="5"/>
        <v>一般会計</v>
      </c>
      <c r="K17" s="13"/>
      <c r="L17" s="13"/>
      <c r="O17" s="13"/>
      <c r="P17" s="13"/>
      <c r="Q17" s="19"/>
      <c r="T17" s="13"/>
      <c r="U17" s="30" t="s">
        <v>535</v>
      </c>
      <c r="W17" s="30" t="s">
        <v>147</v>
      </c>
      <c r="Y17" s="30" t="s">
        <v>275</v>
      </c>
      <c r="Z17" s="30" t="s">
        <v>403</v>
      </c>
      <c r="AA17" s="63" t="s">
        <v>369</v>
      </c>
      <c r="AB17" s="63" t="s">
        <v>497</v>
      </c>
      <c r="AC17" s="29"/>
      <c r="AD17" s="29"/>
      <c r="AE17" s="29"/>
      <c r="AF17" s="28"/>
      <c r="AG17" s="55"/>
      <c r="AK17" s="40" t="str">
        <f t="shared" si="7"/>
        <v>P</v>
      </c>
    </row>
    <row r="18" spans="1:37" ht="13.5" customHeight="1" x14ac:dyDescent="0.15">
      <c r="A18" s="14" t="s">
        <v>92</v>
      </c>
      <c r="B18" s="15"/>
      <c r="C18" s="13" t="str">
        <f t="shared" si="9"/>
        <v/>
      </c>
      <c r="D18" s="13" t="str">
        <f t="shared" si="8"/>
        <v/>
      </c>
      <c r="F18" s="18" t="s">
        <v>116</v>
      </c>
      <c r="G18" s="17"/>
      <c r="H18" s="13" t="str">
        <f t="shared" si="1"/>
        <v/>
      </c>
      <c r="I18" s="13" t="str">
        <f t="shared" si="5"/>
        <v>一般会計</v>
      </c>
      <c r="K18" s="13"/>
      <c r="L18" s="13"/>
      <c r="O18" s="13"/>
      <c r="P18" s="13"/>
      <c r="Q18" s="19"/>
      <c r="T18" s="13"/>
      <c r="U18" s="30" t="s">
        <v>518</v>
      </c>
      <c r="W18" s="30" t="s">
        <v>148</v>
      </c>
      <c r="Y18" s="30" t="s">
        <v>276</v>
      </c>
      <c r="Z18" s="30" t="s">
        <v>404</v>
      </c>
      <c r="AA18" s="63" t="s">
        <v>370</v>
      </c>
      <c r="AB18" s="63" t="s">
        <v>498</v>
      </c>
      <c r="AC18" s="29"/>
      <c r="AD18" s="29"/>
      <c r="AE18" s="29"/>
      <c r="AF18" s="28"/>
      <c r="AK18" s="40" t="str">
        <f t="shared" si="7"/>
        <v>Q</v>
      </c>
    </row>
    <row r="19" spans="1:37" ht="13.5" customHeight="1" x14ac:dyDescent="0.15">
      <c r="A19" s="14" t="s">
        <v>196</v>
      </c>
      <c r="B19" s="15"/>
      <c r="C19" s="13" t="str">
        <f t="shared" si="9"/>
        <v/>
      </c>
      <c r="D19" s="13" t="str">
        <f t="shared" si="8"/>
        <v/>
      </c>
      <c r="F19" s="18" t="s">
        <v>117</v>
      </c>
      <c r="G19" s="17"/>
      <c r="H19" s="13" t="str">
        <f t="shared" si="1"/>
        <v/>
      </c>
      <c r="I19" s="13" t="str">
        <f t="shared" si="5"/>
        <v>一般会計</v>
      </c>
      <c r="K19" s="13"/>
      <c r="L19" s="13"/>
      <c r="O19" s="13"/>
      <c r="P19" s="13"/>
      <c r="Q19" s="19"/>
      <c r="T19" s="13"/>
      <c r="U19" s="30" t="s">
        <v>519</v>
      </c>
      <c r="W19" s="30" t="s">
        <v>149</v>
      </c>
      <c r="Y19" s="30" t="s">
        <v>277</v>
      </c>
      <c r="Z19" s="30" t="s">
        <v>405</v>
      </c>
      <c r="AA19" s="63" t="s">
        <v>371</v>
      </c>
      <c r="AB19" s="63" t="s">
        <v>499</v>
      </c>
      <c r="AC19" s="29"/>
      <c r="AD19" s="29"/>
      <c r="AE19" s="29"/>
      <c r="AF19" s="28"/>
      <c r="AK19" s="40" t="str">
        <f t="shared" si="7"/>
        <v>R</v>
      </c>
    </row>
    <row r="20" spans="1:37" ht="13.5" customHeight="1" x14ac:dyDescent="0.15">
      <c r="A20" s="14" t="s">
        <v>197</v>
      </c>
      <c r="B20" s="15" t="s">
        <v>591</v>
      </c>
      <c r="C20" s="13" t="str">
        <f t="shared" si="9"/>
        <v>地方創生</v>
      </c>
      <c r="D20" s="13" t="str">
        <f t="shared" si="8"/>
        <v>地方創生</v>
      </c>
      <c r="F20" s="18" t="s">
        <v>195</v>
      </c>
      <c r="G20" s="17"/>
      <c r="H20" s="13" t="str">
        <f t="shared" si="1"/>
        <v/>
      </c>
      <c r="I20" s="13" t="str">
        <f t="shared" si="5"/>
        <v>一般会計</v>
      </c>
      <c r="K20" s="13"/>
      <c r="L20" s="13"/>
      <c r="O20" s="13"/>
      <c r="P20" s="13"/>
      <c r="Q20" s="19"/>
      <c r="T20" s="13"/>
      <c r="U20" s="30" t="s">
        <v>520</v>
      </c>
      <c r="W20" s="30" t="s">
        <v>150</v>
      </c>
      <c r="Y20" s="30" t="s">
        <v>278</v>
      </c>
      <c r="Z20" s="30" t="s">
        <v>406</v>
      </c>
      <c r="AA20" s="63" t="s">
        <v>372</v>
      </c>
      <c r="AB20" s="63" t="s">
        <v>500</v>
      </c>
      <c r="AC20" s="29"/>
      <c r="AD20" s="29"/>
      <c r="AE20" s="29"/>
      <c r="AF20" s="28"/>
      <c r="AK20" s="40" t="str">
        <f t="shared" si="7"/>
        <v>S</v>
      </c>
    </row>
    <row r="21" spans="1:37" ht="13.5" customHeight="1" x14ac:dyDescent="0.15">
      <c r="A21" s="14" t="s">
        <v>198</v>
      </c>
      <c r="B21" s="15"/>
      <c r="C21" s="13" t="str">
        <f t="shared" si="9"/>
        <v/>
      </c>
      <c r="D21" s="13" t="str">
        <f t="shared" si="8"/>
        <v>地方創生</v>
      </c>
      <c r="F21" s="18" t="s">
        <v>118</v>
      </c>
      <c r="G21" s="17"/>
      <c r="H21" s="13" t="str">
        <f t="shared" si="1"/>
        <v/>
      </c>
      <c r="I21" s="13" t="str">
        <f t="shared" si="5"/>
        <v>一般会計</v>
      </c>
      <c r="K21" s="13"/>
      <c r="L21" s="13"/>
      <c r="O21" s="13"/>
      <c r="P21" s="13"/>
      <c r="Q21" s="19"/>
      <c r="T21" s="13"/>
      <c r="U21" s="30" t="s">
        <v>521</v>
      </c>
      <c r="W21" s="30" t="s">
        <v>151</v>
      </c>
      <c r="Y21" s="30" t="s">
        <v>279</v>
      </c>
      <c r="Z21" s="30" t="s">
        <v>407</v>
      </c>
      <c r="AA21" s="63" t="s">
        <v>373</v>
      </c>
      <c r="AB21" s="63" t="s">
        <v>501</v>
      </c>
      <c r="AC21" s="29"/>
      <c r="AD21" s="29"/>
      <c r="AE21" s="29"/>
      <c r="AF21" s="28"/>
      <c r="AK21" s="40" t="str">
        <f t="shared" si="7"/>
        <v>T</v>
      </c>
    </row>
    <row r="22" spans="1:37" ht="13.5" customHeight="1" x14ac:dyDescent="0.15">
      <c r="A22" s="14" t="s">
        <v>199</v>
      </c>
      <c r="B22" s="15"/>
      <c r="C22" s="13" t="str">
        <f t="shared" si="9"/>
        <v/>
      </c>
      <c r="D22" s="13" t="str">
        <f>IF(C22="",D21,IF(D21&lt;&gt;"",CONCATENATE(D21,"、",C22),C22))</f>
        <v>地方創生</v>
      </c>
      <c r="F22" s="18" t="s">
        <v>119</v>
      </c>
      <c r="G22" s="17"/>
      <c r="H22" s="13" t="str">
        <f t="shared" si="1"/>
        <v/>
      </c>
      <c r="I22" s="13" t="str">
        <f t="shared" si="5"/>
        <v>一般会計</v>
      </c>
      <c r="K22" s="13"/>
      <c r="L22" s="13"/>
      <c r="O22" s="13"/>
      <c r="P22" s="13"/>
      <c r="Q22" s="19"/>
      <c r="T22" s="13"/>
      <c r="U22" s="30" t="s">
        <v>564</v>
      </c>
      <c r="W22" s="30" t="s">
        <v>152</v>
      </c>
      <c r="Y22" s="30" t="s">
        <v>280</v>
      </c>
      <c r="Z22" s="30" t="s">
        <v>408</v>
      </c>
      <c r="AA22" s="63" t="s">
        <v>374</v>
      </c>
      <c r="AB22" s="63" t="s">
        <v>502</v>
      </c>
      <c r="AC22" s="29"/>
      <c r="AD22" s="29"/>
      <c r="AE22" s="29"/>
      <c r="AF22" s="28"/>
      <c r="AK22" s="40" t="str">
        <f t="shared" si="7"/>
        <v>U</v>
      </c>
    </row>
    <row r="23" spans="1:37" ht="13.5" customHeight="1" x14ac:dyDescent="0.15">
      <c r="A23" s="61" t="s">
        <v>252</v>
      </c>
      <c r="B23" s="15"/>
      <c r="C23" s="13" t="str">
        <f t="shared" si="9"/>
        <v/>
      </c>
      <c r="D23" s="13" t="str">
        <f>IF(C23="",D22,IF(D22&lt;&gt;"",CONCATENATE(D22,"、",C23),C23))</f>
        <v>地方創生</v>
      </c>
      <c r="F23" s="18" t="s">
        <v>120</v>
      </c>
      <c r="G23" s="17"/>
      <c r="H23" s="13" t="str">
        <f t="shared" si="1"/>
        <v/>
      </c>
      <c r="I23" s="13" t="str">
        <f t="shared" si="5"/>
        <v>一般会計</v>
      </c>
      <c r="K23" s="13"/>
      <c r="L23" s="13"/>
      <c r="O23" s="13"/>
      <c r="P23" s="13"/>
      <c r="Q23" s="19"/>
      <c r="T23" s="13"/>
      <c r="U23" s="30" t="s">
        <v>522</v>
      </c>
      <c r="W23" s="30" t="s">
        <v>153</v>
      </c>
      <c r="Y23" s="30" t="s">
        <v>281</v>
      </c>
      <c r="Z23" s="30" t="s">
        <v>409</v>
      </c>
      <c r="AA23" s="63" t="s">
        <v>375</v>
      </c>
      <c r="AB23" s="63" t="s">
        <v>503</v>
      </c>
      <c r="AC23" s="29"/>
      <c r="AD23" s="29"/>
      <c r="AE23" s="29"/>
      <c r="AF23" s="28"/>
      <c r="AK23" s="40" t="str">
        <f t="shared" si="7"/>
        <v>V</v>
      </c>
    </row>
    <row r="24" spans="1:37" ht="13.5" customHeight="1" x14ac:dyDescent="0.15">
      <c r="A24" s="72"/>
      <c r="B24" s="59"/>
      <c r="F24" s="18" t="s">
        <v>255</v>
      </c>
      <c r="G24" s="17"/>
      <c r="H24" s="13" t="str">
        <f t="shared" si="1"/>
        <v/>
      </c>
      <c r="I24" s="13" t="str">
        <f t="shared" si="5"/>
        <v>一般会計</v>
      </c>
      <c r="K24" s="13"/>
      <c r="L24" s="13"/>
      <c r="O24" s="13"/>
      <c r="P24" s="13"/>
      <c r="Q24" s="19"/>
      <c r="T24" s="13"/>
      <c r="U24" s="30" t="s">
        <v>523</v>
      </c>
      <c r="W24" s="30" t="s">
        <v>154</v>
      </c>
      <c r="Y24" s="30" t="s">
        <v>282</v>
      </c>
      <c r="Z24" s="30" t="s">
        <v>410</v>
      </c>
      <c r="AA24" s="63" t="s">
        <v>376</v>
      </c>
      <c r="AB24" s="63" t="s">
        <v>504</v>
      </c>
      <c r="AC24" s="29"/>
      <c r="AD24" s="29"/>
      <c r="AE24" s="29"/>
      <c r="AF24" s="28"/>
      <c r="AK24" s="40" t="str">
        <f>CHAR(CODE(AK23)+1)</f>
        <v>W</v>
      </c>
    </row>
    <row r="25" spans="1:37" ht="13.5" customHeight="1" x14ac:dyDescent="0.15">
      <c r="A25" s="60"/>
      <c r="B25" s="59"/>
      <c r="F25" s="18" t="s">
        <v>121</v>
      </c>
      <c r="G25" s="17"/>
      <c r="H25" s="13" t="str">
        <f t="shared" si="1"/>
        <v/>
      </c>
      <c r="I25" s="13" t="str">
        <f t="shared" si="5"/>
        <v>一般会計</v>
      </c>
      <c r="K25" s="13"/>
      <c r="L25" s="13"/>
      <c r="O25" s="13"/>
      <c r="P25" s="13"/>
      <c r="Q25" s="19"/>
      <c r="T25" s="13"/>
      <c r="U25" s="30" t="s">
        <v>524</v>
      </c>
      <c r="W25" s="53"/>
      <c r="Y25" s="30" t="s">
        <v>283</v>
      </c>
      <c r="Z25" s="30" t="s">
        <v>411</v>
      </c>
      <c r="AA25" s="63" t="s">
        <v>377</v>
      </c>
      <c r="AB25" s="63" t="s">
        <v>505</v>
      </c>
      <c r="AC25" s="29"/>
      <c r="AD25" s="29"/>
      <c r="AE25" s="29"/>
      <c r="AF25" s="28"/>
      <c r="AK25" s="40" t="str">
        <f t="shared" si="7"/>
        <v>X</v>
      </c>
    </row>
    <row r="26" spans="1:37" ht="13.5" customHeight="1" x14ac:dyDescent="0.15">
      <c r="A26" s="60"/>
      <c r="B26" s="59"/>
      <c r="F26" s="18" t="s">
        <v>122</v>
      </c>
      <c r="G26" s="17"/>
      <c r="H26" s="13" t="str">
        <f t="shared" si="1"/>
        <v/>
      </c>
      <c r="I26" s="13" t="str">
        <f t="shared" si="5"/>
        <v>一般会計</v>
      </c>
      <c r="K26" s="13"/>
      <c r="L26" s="13"/>
      <c r="O26" s="13"/>
      <c r="P26" s="13"/>
      <c r="Q26" s="19"/>
      <c r="T26" s="13"/>
      <c r="U26" s="30" t="s">
        <v>525</v>
      </c>
      <c r="Y26" s="30" t="s">
        <v>284</v>
      </c>
      <c r="Z26" s="30" t="s">
        <v>412</v>
      </c>
      <c r="AA26" s="63" t="s">
        <v>378</v>
      </c>
      <c r="AB26" s="63" t="s">
        <v>506</v>
      </c>
      <c r="AC26" s="29"/>
      <c r="AD26" s="29"/>
      <c r="AE26" s="29"/>
      <c r="AF26" s="28"/>
      <c r="AK26" s="40" t="str">
        <f t="shared" si="7"/>
        <v>Y</v>
      </c>
    </row>
    <row r="27" spans="1:37" ht="13.5" customHeight="1" x14ac:dyDescent="0.15">
      <c r="A27" s="13" t="str">
        <f>IF(D23="", "-", D23)</f>
        <v>地方創生</v>
      </c>
      <c r="B27" s="13"/>
      <c r="F27" s="18" t="s">
        <v>123</v>
      </c>
      <c r="G27" s="17"/>
      <c r="H27" s="13" t="str">
        <f t="shared" si="1"/>
        <v/>
      </c>
      <c r="I27" s="13" t="str">
        <f t="shared" si="5"/>
        <v>一般会計</v>
      </c>
      <c r="K27" s="13"/>
      <c r="L27" s="13"/>
      <c r="O27" s="13"/>
      <c r="P27" s="13"/>
      <c r="Q27" s="19"/>
      <c r="T27" s="13"/>
      <c r="U27" s="30" t="s">
        <v>526</v>
      </c>
      <c r="Y27" s="30" t="s">
        <v>285</v>
      </c>
      <c r="Z27" s="30" t="s">
        <v>413</v>
      </c>
      <c r="AA27" s="63" t="s">
        <v>379</v>
      </c>
      <c r="AB27" s="63" t="s">
        <v>507</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527</v>
      </c>
      <c r="Y28" s="30" t="s">
        <v>286</v>
      </c>
      <c r="Z28" s="30" t="s">
        <v>414</v>
      </c>
      <c r="AA28" s="63" t="s">
        <v>380</v>
      </c>
      <c r="AB28" s="63" t="s">
        <v>508</v>
      </c>
      <c r="AC28" s="29"/>
      <c r="AD28" s="29"/>
      <c r="AE28" s="29"/>
      <c r="AF28" s="28"/>
      <c r="AK28" s="40" t="s">
        <v>179</v>
      </c>
    </row>
    <row r="29" spans="1:37" ht="13.5" customHeight="1" x14ac:dyDescent="0.15">
      <c r="A29" s="13"/>
      <c r="B29" s="13"/>
      <c r="F29" s="18" t="s">
        <v>187</v>
      </c>
      <c r="G29" s="17"/>
      <c r="H29" s="13" t="str">
        <f t="shared" si="1"/>
        <v/>
      </c>
      <c r="I29" s="13" t="str">
        <f t="shared" si="5"/>
        <v>一般会計</v>
      </c>
      <c r="K29" s="13"/>
      <c r="L29" s="13"/>
      <c r="O29" s="13"/>
      <c r="P29" s="13"/>
      <c r="Q29" s="19"/>
      <c r="T29" s="13"/>
      <c r="U29" s="30" t="s">
        <v>528</v>
      </c>
      <c r="Y29" s="30" t="s">
        <v>287</v>
      </c>
      <c r="Z29" s="30" t="s">
        <v>415</v>
      </c>
      <c r="AA29" s="63" t="s">
        <v>381</v>
      </c>
      <c r="AB29" s="63" t="s">
        <v>509</v>
      </c>
      <c r="AC29" s="29"/>
      <c r="AD29" s="29"/>
      <c r="AE29" s="29"/>
      <c r="AF29" s="28"/>
      <c r="AK29" s="40" t="str">
        <f t="shared" si="7"/>
        <v>b</v>
      </c>
    </row>
    <row r="30" spans="1:37" ht="13.5" customHeight="1" x14ac:dyDescent="0.15">
      <c r="A30" s="13"/>
      <c r="B30" s="13"/>
      <c r="F30" s="18" t="s">
        <v>188</v>
      </c>
      <c r="G30" s="17"/>
      <c r="H30" s="13" t="str">
        <f t="shared" si="1"/>
        <v/>
      </c>
      <c r="I30" s="13" t="str">
        <f t="shared" si="5"/>
        <v>一般会計</v>
      </c>
      <c r="K30" s="13"/>
      <c r="L30" s="13"/>
      <c r="O30" s="13"/>
      <c r="P30" s="13"/>
      <c r="Q30" s="19"/>
      <c r="T30" s="13"/>
      <c r="U30" s="30" t="s">
        <v>529</v>
      </c>
      <c r="Y30" s="30" t="s">
        <v>288</v>
      </c>
      <c r="Z30" s="30" t="s">
        <v>416</v>
      </c>
      <c r="AA30" s="63" t="s">
        <v>382</v>
      </c>
      <c r="AB30" s="63" t="s">
        <v>510</v>
      </c>
      <c r="AC30" s="29"/>
      <c r="AD30" s="29"/>
      <c r="AE30" s="29"/>
      <c r="AF30" s="28"/>
      <c r="AK30" s="40" t="str">
        <f t="shared" si="7"/>
        <v>c</v>
      </c>
    </row>
    <row r="31" spans="1:37" ht="13.5" customHeight="1" x14ac:dyDescent="0.15">
      <c r="A31" s="13"/>
      <c r="B31" s="13"/>
      <c r="F31" s="18" t="s">
        <v>189</v>
      </c>
      <c r="G31" s="17"/>
      <c r="H31" s="13" t="str">
        <f t="shared" si="1"/>
        <v/>
      </c>
      <c r="I31" s="13" t="str">
        <f t="shared" si="5"/>
        <v>一般会計</v>
      </c>
      <c r="K31" s="13"/>
      <c r="L31" s="13"/>
      <c r="O31" s="13"/>
      <c r="P31" s="13"/>
      <c r="Q31" s="19"/>
      <c r="T31" s="13"/>
      <c r="U31" s="30" t="s">
        <v>530</v>
      </c>
      <c r="Y31" s="30" t="s">
        <v>289</v>
      </c>
      <c r="Z31" s="30" t="s">
        <v>417</v>
      </c>
      <c r="AA31" s="63" t="s">
        <v>383</v>
      </c>
      <c r="AB31" s="63" t="s">
        <v>511</v>
      </c>
      <c r="AC31" s="29"/>
      <c r="AD31" s="29"/>
      <c r="AE31" s="29"/>
      <c r="AF31" s="28"/>
      <c r="AK31" s="40" t="str">
        <f t="shared" si="7"/>
        <v>d</v>
      </c>
    </row>
    <row r="32" spans="1:37" ht="13.5" customHeight="1" x14ac:dyDescent="0.15">
      <c r="A32" s="13"/>
      <c r="B32" s="13"/>
      <c r="F32" s="18" t="s">
        <v>190</v>
      </c>
      <c r="G32" s="17"/>
      <c r="H32" s="13" t="str">
        <f t="shared" si="1"/>
        <v/>
      </c>
      <c r="I32" s="13" t="str">
        <f t="shared" si="5"/>
        <v>一般会計</v>
      </c>
      <c r="K32" s="13"/>
      <c r="L32" s="13"/>
      <c r="O32" s="13"/>
      <c r="P32" s="13"/>
      <c r="Q32" s="19"/>
      <c r="T32" s="13"/>
      <c r="U32" s="30" t="s">
        <v>531</v>
      </c>
      <c r="Y32" s="30" t="s">
        <v>290</v>
      </c>
      <c r="Z32" s="30" t="s">
        <v>418</v>
      </c>
      <c r="AA32" s="63" t="s">
        <v>62</v>
      </c>
      <c r="AB32" s="63" t="s">
        <v>62</v>
      </c>
      <c r="AC32" s="29"/>
      <c r="AD32" s="29"/>
      <c r="AE32" s="29"/>
      <c r="AF32" s="28"/>
      <c r="AK32" s="40" t="str">
        <f t="shared" si="7"/>
        <v>e</v>
      </c>
    </row>
    <row r="33" spans="1:37" ht="13.5" customHeight="1" x14ac:dyDescent="0.15">
      <c r="A33" s="13"/>
      <c r="B33" s="13"/>
      <c r="F33" s="18" t="s">
        <v>191</v>
      </c>
      <c r="G33" s="17"/>
      <c r="H33" s="13" t="str">
        <f t="shared" si="1"/>
        <v/>
      </c>
      <c r="I33" s="13" t="str">
        <f t="shared" si="5"/>
        <v>一般会計</v>
      </c>
      <c r="K33" s="13"/>
      <c r="L33" s="13"/>
      <c r="O33" s="13"/>
      <c r="P33" s="13"/>
      <c r="Q33" s="19"/>
      <c r="T33" s="13"/>
      <c r="U33" s="30" t="s">
        <v>532</v>
      </c>
      <c r="Y33" s="30" t="s">
        <v>291</v>
      </c>
      <c r="Z33" s="30" t="s">
        <v>419</v>
      </c>
      <c r="AA33" s="53"/>
      <c r="AB33" s="29"/>
      <c r="AC33" s="29"/>
      <c r="AD33" s="29"/>
      <c r="AE33" s="29"/>
      <c r="AF33" s="28"/>
      <c r="AK33" s="40" t="str">
        <f t="shared" si="7"/>
        <v>f</v>
      </c>
    </row>
    <row r="34" spans="1:37" ht="13.5" customHeight="1" x14ac:dyDescent="0.15">
      <c r="A34" s="13"/>
      <c r="B34" s="13"/>
      <c r="F34" s="18" t="s">
        <v>192</v>
      </c>
      <c r="G34" s="17"/>
      <c r="H34" s="13" t="str">
        <f t="shared" si="1"/>
        <v/>
      </c>
      <c r="I34" s="13" t="str">
        <f t="shared" si="5"/>
        <v>一般会計</v>
      </c>
      <c r="K34" s="13"/>
      <c r="L34" s="13"/>
      <c r="O34" s="13"/>
      <c r="P34" s="13"/>
      <c r="Q34" s="19"/>
      <c r="T34" s="13"/>
      <c r="U34" s="30" t="s">
        <v>533</v>
      </c>
      <c r="Y34" s="30" t="s">
        <v>292</v>
      </c>
      <c r="Z34" s="30" t="s">
        <v>420</v>
      </c>
      <c r="AB34" s="29"/>
      <c r="AC34" s="29"/>
      <c r="AD34" s="29"/>
      <c r="AE34" s="29"/>
      <c r="AF34" s="28"/>
      <c r="AK34" s="40" t="str">
        <f t="shared" si="7"/>
        <v>g</v>
      </c>
    </row>
    <row r="35" spans="1:37" ht="13.5" customHeight="1" x14ac:dyDescent="0.15">
      <c r="A35" s="13"/>
      <c r="B35" s="13"/>
      <c r="F35" s="18" t="s">
        <v>193</v>
      </c>
      <c r="G35" s="17"/>
      <c r="H35" s="13" t="str">
        <f t="shared" si="1"/>
        <v/>
      </c>
      <c r="I35" s="13" t="str">
        <f t="shared" si="5"/>
        <v>一般会計</v>
      </c>
      <c r="K35" s="13"/>
      <c r="L35" s="13"/>
      <c r="O35" s="13"/>
      <c r="P35" s="13"/>
      <c r="Q35" s="19"/>
      <c r="T35" s="13"/>
      <c r="U35" s="30" t="s">
        <v>534</v>
      </c>
      <c r="Y35" s="30" t="s">
        <v>293</v>
      </c>
      <c r="Z35" s="30" t="s">
        <v>421</v>
      </c>
      <c r="AC35" s="29"/>
      <c r="AF35" s="28"/>
      <c r="AK35" s="40" t="str">
        <f t="shared" si="7"/>
        <v>h</v>
      </c>
    </row>
    <row r="36" spans="1:37" ht="13.5" customHeight="1" x14ac:dyDescent="0.15">
      <c r="A36" s="13"/>
      <c r="B36" s="13"/>
      <c r="F36" s="18" t="s">
        <v>194</v>
      </c>
      <c r="G36" s="17"/>
      <c r="H36" s="13" t="str">
        <f t="shared" si="1"/>
        <v/>
      </c>
      <c r="I36" s="13" t="str">
        <f t="shared" si="5"/>
        <v>一般会計</v>
      </c>
      <c r="K36" s="13"/>
      <c r="L36" s="13"/>
      <c r="O36" s="13"/>
      <c r="P36" s="13"/>
      <c r="Q36" s="19"/>
      <c r="T36" s="13"/>
      <c r="Y36" s="30" t="s">
        <v>294</v>
      </c>
      <c r="Z36" s="30" t="s">
        <v>422</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295</v>
      </c>
      <c r="Z37" s="30" t="s">
        <v>423</v>
      </c>
      <c r="AF37" s="28"/>
      <c r="AK37" s="40" t="str">
        <f t="shared" si="7"/>
        <v>j</v>
      </c>
    </row>
    <row r="38" spans="1:37" x14ac:dyDescent="0.15">
      <c r="A38" s="13"/>
      <c r="B38" s="13"/>
      <c r="F38" s="13"/>
      <c r="G38" s="19"/>
      <c r="K38" s="13"/>
      <c r="L38" s="13"/>
      <c r="O38" s="13"/>
      <c r="P38" s="13"/>
      <c r="Q38" s="19"/>
      <c r="T38" s="13"/>
      <c r="Y38" s="30" t="s">
        <v>296</v>
      </c>
      <c r="Z38" s="30" t="s">
        <v>424</v>
      </c>
      <c r="AF38" s="28"/>
      <c r="AK38" s="40" t="str">
        <f t="shared" si="7"/>
        <v>k</v>
      </c>
    </row>
    <row r="39" spans="1:37" x14ac:dyDescent="0.15">
      <c r="A39" s="13"/>
      <c r="B39" s="13"/>
      <c r="F39" s="13" t="str">
        <f>I37</f>
        <v>一般会計</v>
      </c>
      <c r="G39" s="19"/>
      <c r="K39" s="13"/>
      <c r="L39" s="13"/>
      <c r="O39" s="13"/>
      <c r="P39" s="13"/>
      <c r="Q39" s="19"/>
      <c r="T39" s="13"/>
      <c r="U39" s="30" t="s">
        <v>536</v>
      </c>
      <c r="Y39" s="30" t="s">
        <v>297</v>
      </c>
      <c r="Z39" s="30" t="s">
        <v>425</v>
      </c>
      <c r="AF39" s="28"/>
      <c r="AK39" s="40" t="str">
        <f t="shared" si="7"/>
        <v>l</v>
      </c>
    </row>
    <row r="40" spans="1:37" x14ac:dyDescent="0.15">
      <c r="A40" s="13"/>
      <c r="B40" s="13"/>
      <c r="F40" s="13"/>
      <c r="G40" s="19"/>
      <c r="K40" s="13"/>
      <c r="L40" s="13"/>
      <c r="O40" s="13"/>
      <c r="P40" s="13"/>
      <c r="Q40" s="19"/>
      <c r="T40" s="13"/>
      <c r="U40" s="30"/>
      <c r="Y40" s="30" t="s">
        <v>298</v>
      </c>
      <c r="Z40" s="30" t="s">
        <v>426</v>
      </c>
      <c r="AF40" s="28"/>
      <c r="AK40" s="40" t="str">
        <f t="shared" si="7"/>
        <v>m</v>
      </c>
    </row>
    <row r="41" spans="1:37" x14ac:dyDescent="0.15">
      <c r="A41" s="13"/>
      <c r="B41" s="13"/>
      <c r="F41" s="13"/>
      <c r="G41" s="19"/>
      <c r="K41" s="13"/>
      <c r="L41" s="13"/>
      <c r="O41" s="13"/>
      <c r="P41" s="13"/>
      <c r="Q41" s="19"/>
      <c r="T41" s="13"/>
      <c r="U41" s="30" t="s">
        <v>238</v>
      </c>
      <c r="Y41" s="30" t="s">
        <v>299</v>
      </c>
      <c r="Z41" s="30" t="s">
        <v>427</v>
      </c>
      <c r="AF41" s="28"/>
      <c r="AK41" s="40" t="str">
        <f t="shared" si="7"/>
        <v>n</v>
      </c>
    </row>
    <row r="42" spans="1:37" x14ac:dyDescent="0.15">
      <c r="A42" s="13"/>
      <c r="B42" s="13"/>
      <c r="F42" s="13"/>
      <c r="G42" s="19"/>
      <c r="K42" s="13"/>
      <c r="L42" s="13"/>
      <c r="O42" s="13"/>
      <c r="P42" s="13"/>
      <c r="Q42" s="19"/>
      <c r="T42" s="13"/>
      <c r="U42" s="30" t="s">
        <v>248</v>
      </c>
      <c r="Y42" s="30" t="s">
        <v>300</v>
      </c>
      <c r="Z42" s="30" t="s">
        <v>428</v>
      </c>
      <c r="AF42" s="28"/>
      <c r="AK42" s="40" t="str">
        <f t="shared" si="7"/>
        <v>o</v>
      </c>
    </row>
    <row r="43" spans="1:37" x14ac:dyDescent="0.15">
      <c r="A43" s="13"/>
      <c r="B43" s="13"/>
      <c r="F43" s="13"/>
      <c r="G43" s="19"/>
      <c r="K43" s="13"/>
      <c r="L43" s="13"/>
      <c r="O43" s="13"/>
      <c r="P43" s="13"/>
      <c r="Q43" s="19"/>
      <c r="T43" s="13"/>
      <c r="Y43" s="30" t="s">
        <v>301</v>
      </c>
      <c r="Z43" s="30" t="s">
        <v>429</v>
      </c>
      <c r="AF43" s="28"/>
      <c r="AK43" s="40" t="str">
        <f t="shared" si="7"/>
        <v>p</v>
      </c>
    </row>
    <row r="44" spans="1:37" x14ac:dyDescent="0.15">
      <c r="A44" s="13"/>
      <c r="B44" s="13"/>
      <c r="F44" s="13"/>
      <c r="G44" s="19"/>
      <c r="K44" s="13"/>
      <c r="L44" s="13"/>
      <c r="O44" s="13"/>
      <c r="P44" s="13"/>
      <c r="Q44" s="19"/>
      <c r="T44" s="13"/>
      <c r="Y44" s="30" t="s">
        <v>302</v>
      </c>
      <c r="Z44" s="30" t="s">
        <v>430</v>
      </c>
      <c r="AF44" s="28"/>
      <c r="AK44" s="40" t="str">
        <f t="shared" si="7"/>
        <v>q</v>
      </c>
    </row>
    <row r="45" spans="1:37" x14ac:dyDescent="0.15">
      <c r="A45" s="13"/>
      <c r="B45" s="13"/>
      <c r="F45" s="13"/>
      <c r="G45" s="19"/>
      <c r="K45" s="13"/>
      <c r="L45" s="13"/>
      <c r="O45" s="13"/>
      <c r="P45" s="13"/>
      <c r="Q45" s="19"/>
      <c r="T45" s="13"/>
      <c r="U45" s="27" t="s">
        <v>156</v>
      </c>
      <c r="Y45" s="30" t="s">
        <v>303</v>
      </c>
      <c r="Z45" s="30" t="s">
        <v>431</v>
      </c>
      <c r="AF45" s="28"/>
      <c r="AK45" s="40" t="str">
        <f t="shared" si="7"/>
        <v>r</v>
      </c>
    </row>
    <row r="46" spans="1:37" x14ac:dyDescent="0.15">
      <c r="A46" s="13"/>
      <c r="B46" s="13"/>
      <c r="F46" s="13"/>
      <c r="G46" s="19"/>
      <c r="K46" s="13"/>
      <c r="L46" s="13"/>
      <c r="O46" s="13"/>
      <c r="P46" s="13"/>
      <c r="Q46" s="19"/>
      <c r="T46" s="13"/>
      <c r="U46" s="70" t="s">
        <v>563</v>
      </c>
      <c r="Y46" s="30" t="s">
        <v>304</v>
      </c>
      <c r="Z46" s="30" t="s">
        <v>432</v>
      </c>
      <c r="AF46" s="28"/>
      <c r="AK46" s="40" t="str">
        <f t="shared" si="7"/>
        <v>s</v>
      </c>
    </row>
    <row r="47" spans="1:37" x14ac:dyDescent="0.15">
      <c r="A47" s="13"/>
      <c r="B47" s="13"/>
      <c r="F47" s="13"/>
      <c r="G47" s="19"/>
      <c r="K47" s="13"/>
      <c r="L47" s="13"/>
      <c r="O47" s="13"/>
      <c r="P47" s="13"/>
      <c r="Q47" s="19"/>
      <c r="T47" s="13"/>
      <c r="Y47" s="30" t="s">
        <v>305</v>
      </c>
      <c r="Z47" s="30" t="s">
        <v>433</v>
      </c>
      <c r="AF47" s="28"/>
      <c r="AK47" s="40" t="str">
        <f t="shared" si="7"/>
        <v>t</v>
      </c>
    </row>
    <row r="48" spans="1:37" x14ac:dyDescent="0.15">
      <c r="A48" s="13"/>
      <c r="B48" s="13"/>
      <c r="F48" s="13"/>
      <c r="G48" s="19"/>
      <c r="K48" s="13"/>
      <c r="L48" s="13"/>
      <c r="O48" s="13"/>
      <c r="P48" s="13"/>
      <c r="Q48" s="19"/>
      <c r="T48" s="13"/>
      <c r="U48" s="70">
        <v>2021</v>
      </c>
      <c r="Y48" s="30" t="s">
        <v>306</v>
      </c>
      <c r="Z48" s="30" t="s">
        <v>434</v>
      </c>
      <c r="AF48" s="28"/>
      <c r="AK48" s="40" t="str">
        <f t="shared" si="7"/>
        <v>u</v>
      </c>
    </row>
    <row r="49" spans="1:37" x14ac:dyDescent="0.15">
      <c r="A49" s="13"/>
      <c r="B49" s="13"/>
      <c r="F49" s="13"/>
      <c r="G49" s="19"/>
      <c r="K49" s="13"/>
      <c r="L49" s="13"/>
      <c r="O49" s="13"/>
      <c r="P49" s="13"/>
      <c r="Q49" s="19"/>
      <c r="T49" s="13"/>
      <c r="U49" s="70">
        <v>2022</v>
      </c>
      <c r="Y49" s="30" t="s">
        <v>307</v>
      </c>
      <c r="Z49" s="30" t="s">
        <v>435</v>
      </c>
      <c r="AF49" s="28"/>
      <c r="AK49" s="40" t="str">
        <f t="shared" si="7"/>
        <v>v</v>
      </c>
    </row>
    <row r="50" spans="1:37" x14ac:dyDescent="0.15">
      <c r="A50" s="13"/>
      <c r="B50" s="13"/>
      <c r="F50" s="13"/>
      <c r="G50" s="19"/>
      <c r="K50" s="13"/>
      <c r="L50" s="13"/>
      <c r="O50" s="13"/>
      <c r="P50" s="13"/>
      <c r="Q50" s="19"/>
      <c r="T50" s="13"/>
      <c r="U50" s="70">
        <v>2023</v>
      </c>
      <c r="Y50" s="30" t="s">
        <v>308</v>
      </c>
      <c r="Z50" s="30" t="s">
        <v>436</v>
      </c>
      <c r="AF50" s="28"/>
    </row>
    <row r="51" spans="1:37" x14ac:dyDescent="0.15">
      <c r="A51" s="13"/>
      <c r="B51" s="13"/>
      <c r="F51" s="13"/>
      <c r="G51" s="19"/>
      <c r="K51" s="13"/>
      <c r="L51" s="13"/>
      <c r="O51" s="13"/>
      <c r="P51" s="13"/>
      <c r="Q51" s="19"/>
      <c r="T51" s="13"/>
      <c r="U51" s="70">
        <v>2024</v>
      </c>
      <c r="Y51" s="30" t="s">
        <v>309</v>
      </c>
      <c r="Z51" s="30" t="s">
        <v>437</v>
      </c>
      <c r="AF51" s="28"/>
    </row>
    <row r="52" spans="1:37" x14ac:dyDescent="0.15">
      <c r="A52" s="13"/>
      <c r="B52" s="13"/>
      <c r="F52" s="13"/>
      <c r="G52" s="19"/>
      <c r="K52" s="13"/>
      <c r="L52" s="13"/>
      <c r="O52" s="13"/>
      <c r="P52" s="13"/>
      <c r="Q52" s="19"/>
      <c r="T52" s="13"/>
      <c r="U52" s="70">
        <v>2025</v>
      </c>
      <c r="Y52" s="30" t="s">
        <v>310</v>
      </c>
      <c r="Z52" s="30" t="s">
        <v>438</v>
      </c>
      <c r="AF52" s="28"/>
    </row>
    <row r="53" spans="1:37" x14ac:dyDescent="0.15">
      <c r="A53" s="13"/>
      <c r="B53" s="13"/>
      <c r="F53" s="13"/>
      <c r="G53" s="19"/>
      <c r="K53" s="13"/>
      <c r="L53" s="13"/>
      <c r="O53" s="13"/>
      <c r="P53" s="13"/>
      <c r="Q53" s="19"/>
      <c r="T53" s="13"/>
      <c r="U53" s="70">
        <v>2026</v>
      </c>
      <c r="Y53" s="30" t="s">
        <v>311</v>
      </c>
      <c r="Z53" s="30" t="s">
        <v>439</v>
      </c>
      <c r="AF53" s="28"/>
    </row>
    <row r="54" spans="1:37" x14ac:dyDescent="0.15">
      <c r="A54" s="13"/>
      <c r="B54" s="13"/>
      <c r="F54" s="13"/>
      <c r="G54" s="19"/>
      <c r="K54" s="13"/>
      <c r="L54" s="13"/>
      <c r="O54" s="13"/>
      <c r="P54" s="20"/>
      <c r="Q54" s="19"/>
      <c r="T54" s="13"/>
      <c r="Y54" s="30" t="s">
        <v>312</v>
      </c>
      <c r="Z54" s="30" t="s">
        <v>440</v>
      </c>
      <c r="AF54" s="28"/>
    </row>
    <row r="55" spans="1:37" x14ac:dyDescent="0.15">
      <c r="A55" s="13"/>
      <c r="B55" s="13"/>
      <c r="F55" s="13"/>
      <c r="G55" s="19"/>
      <c r="K55" s="13"/>
      <c r="L55" s="13"/>
      <c r="O55" s="13"/>
      <c r="P55" s="13"/>
      <c r="Q55" s="19"/>
      <c r="T55" s="13"/>
      <c r="Y55" s="30" t="s">
        <v>313</v>
      </c>
      <c r="Z55" s="30" t="s">
        <v>441</v>
      </c>
      <c r="AF55" s="28"/>
    </row>
    <row r="56" spans="1:37" x14ac:dyDescent="0.15">
      <c r="A56" s="13"/>
      <c r="B56" s="13"/>
      <c r="F56" s="13"/>
      <c r="G56" s="19"/>
      <c r="K56" s="13"/>
      <c r="L56" s="13"/>
      <c r="O56" s="13"/>
      <c r="P56" s="13"/>
      <c r="Q56" s="19"/>
      <c r="T56" s="13"/>
      <c r="U56" s="70">
        <v>20</v>
      </c>
      <c r="Y56" s="30" t="s">
        <v>314</v>
      </c>
      <c r="Z56" s="30" t="s">
        <v>442</v>
      </c>
      <c r="AF56" s="28"/>
    </row>
    <row r="57" spans="1:37" x14ac:dyDescent="0.15">
      <c r="A57" s="13"/>
      <c r="B57" s="13"/>
      <c r="F57" s="13"/>
      <c r="G57" s="19"/>
      <c r="K57" s="13"/>
      <c r="L57" s="13"/>
      <c r="O57" s="13"/>
      <c r="P57" s="13"/>
      <c r="Q57" s="19"/>
      <c r="T57" s="13"/>
      <c r="U57" s="30" t="s">
        <v>512</v>
      </c>
      <c r="Y57" s="30" t="s">
        <v>315</v>
      </c>
      <c r="Z57" s="30" t="s">
        <v>443</v>
      </c>
      <c r="AF57" s="28"/>
    </row>
    <row r="58" spans="1:37" x14ac:dyDescent="0.15">
      <c r="A58" s="13"/>
      <c r="B58" s="13"/>
      <c r="F58" s="13"/>
      <c r="G58" s="19"/>
      <c r="K58" s="13"/>
      <c r="L58" s="13"/>
      <c r="O58" s="13"/>
      <c r="P58" s="13"/>
      <c r="Q58" s="19"/>
      <c r="T58" s="13"/>
      <c r="U58" s="30" t="s">
        <v>513</v>
      </c>
      <c r="Y58" s="30" t="s">
        <v>316</v>
      </c>
      <c r="Z58" s="30" t="s">
        <v>444</v>
      </c>
      <c r="AF58" s="28"/>
    </row>
    <row r="59" spans="1:37" x14ac:dyDescent="0.15">
      <c r="A59" s="13"/>
      <c r="B59" s="13"/>
      <c r="F59" s="13"/>
      <c r="G59" s="19"/>
      <c r="K59" s="13"/>
      <c r="L59" s="13"/>
      <c r="O59" s="13"/>
      <c r="P59" s="13"/>
      <c r="Q59" s="19"/>
      <c r="T59" s="13"/>
      <c r="Y59" s="30" t="s">
        <v>317</v>
      </c>
      <c r="Z59" s="30" t="s">
        <v>445</v>
      </c>
      <c r="AF59" s="28"/>
    </row>
    <row r="60" spans="1:37" x14ac:dyDescent="0.15">
      <c r="A60" s="13"/>
      <c r="B60" s="13"/>
      <c r="F60" s="13"/>
      <c r="G60" s="19"/>
      <c r="K60" s="13"/>
      <c r="L60" s="13"/>
      <c r="O60" s="13"/>
      <c r="P60" s="13"/>
      <c r="Q60" s="19"/>
      <c r="T60" s="13"/>
      <c r="Y60" s="30" t="s">
        <v>318</v>
      </c>
      <c r="Z60" s="30" t="s">
        <v>446</v>
      </c>
      <c r="AF60" s="28"/>
    </row>
    <row r="61" spans="1:37" x14ac:dyDescent="0.15">
      <c r="A61" s="13"/>
      <c r="B61" s="13"/>
      <c r="F61" s="13"/>
      <c r="G61" s="19"/>
      <c r="K61" s="13"/>
      <c r="L61" s="13"/>
      <c r="O61" s="13"/>
      <c r="P61" s="13"/>
      <c r="Q61" s="19"/>
      <c r="T61" s="13"/>
      <c r="Y61" s="30" t="s">
        <v>319</v>
      </c>
      <c r="Z61" s="30" t="s">
        <v>447</v>
      </c>
      <c r="AF61" s="28"/>
    </row>
    <row r="62" spans="1:37" x14ac:dyDescent="0.15">
      <c r="A62" s="13"/>
      <c r="B62" s="13"/>
      <c r="F62" s="13"/>
      <c r="G62" s="19"/>
      <c r="K62" s="13"/>
      <c r="L62" s="13"/>
      <c r="O62" s="13"/>
      <c r="P62" s="13"/>
      <c r="Q62" s="19"/>
      <c r="T62" s="13"/>
      <c r="Y62" s="30" t="s">
        <v>320</v>
      </c>
      <c r="Z62" s="30" t="s">
        <v>448</v>
      </c>
      <c r="AF62" s="28"/>
    </row>
    <row r="63" spans="1:37" x14ac:dyDescent="0.15">
      <c r="A63" s="13"/>
      <c r="B63" s="13"/>
      <c r="F63" s="13"/>
      <c r="G63" s="19"/>
      <c r="K63" s="13"/>
      <c r="L63" s="13"/>
      <c r="O63" s="13"/>
      <c r="P63" s="13"/>
      <c r="Q63" s="19"/>
      <c r="T63" s="13"/>
      <c r="Y63" s="30" t="s">
        <v>321</v>
      </c>
      <c r="Z63" s="30" t="s">
        <v>449</v>
      </c>
      <c r="AF63" s="28"/>
    </row>
    <row r="64" spans="1:37" x14ac:dyDescent="0.15">
      <c r="A64" s="13"/>
      <c r="B64" s="13"/>
      <c r="F64" s="13"/>
      <c r="G64" s="19"/>
      <c r="K64" s="13"/>
      <c r="L64" s="13"/>
      <c r="O64" s="13"/>
      <c r="P64" s="13"/>
      <c r="Q64" s="19"/>
      <c r="T64" s="13"/>
      <c r="Y64" s="30" t="s">
        <v>322</v>
      </c>
      <c r="Z64" s="30" t="s">
        <v>450</v>
      </c>
      <c r="AF64" s="28"/>
    </row>
    <row r="65" spans="1:32" x14ac:dyDescent="0.15">
      <c r="A65" s="13"/>
      <c r="B65" s="13"/>
      <c r="F65" s="13"/>
      <c r="G65" s="19"/>
      <c r="K65" s="13"/>
      <c r="L65" s="13"/>
      <c r="O65" s="13"/>
      <c r="P65" s="13"/>
      <c r="Q65" s="19"/>
      <c r="T65" s="13"/>
      <c r="Y65" s="30" t="s">
        <v>323</v>
      </c>
      <c r="Z65" s="30" t="s">
        <v>451</v>
      </c>
      <c r="AF65" s="28"/>
    </row>
    <row r="66" spans="1:32" x14ac:dyDescent="0.15">
      <c r="A66" s="13"/>
      <c r="B66" s="13"/>
      <c r="F66" s="13"/>
      <c r="G66" s="19"/>
      <c r="K66" s="13"/>
      <c r="L66" s="13"/>
      <c r="O66" s="13"/>
      <c r="P66" s="13"/>
      <c r="Q66" s="19"/>
      <c r="T66" s="13"/>
      <c r="Y66" s="30" t="s">
        <v>63</v>
      </c>
      <c r="Z66" s="30" t="s">
        <v>452</v>
      </c>
      <c r="AF66" s="28"/>
    </row>
    <row r="67" spans="1:32" x14ac:dyDescent="0.15">
      <c r="A67" s="13"/>
      <c r="B67" s="13"/>
      <c r="F67" s="13"/>
      <c r="G67" s="19"/>
      <c r="K67" s="13"/>
      <c r="L67" s="13"/>
      <c r="O67" s="13"/>
      <c r="P67" s="13"/>
      <c r="Q67" s="19"/>
      <c r="T67" s="13"/>
      <c r="Y67" s="30" t="s">
        <v>324</v>
      </c>
      <c r="Z67" s="30" t="s">
        <v>453</v>
      </c>
      <c r="AF67" s="28"/>
    </row>
    <row r="68" spans="1:32" x14ac:dyDescent="0.15">
      <c r="A68" s="13"/>
      <c r="B68" s="13"/>
      <c r="F68" s="13"/>
      <c r="G68" s="19"/>
      <c r="K68" s="13"/>
      <c r="L68" s="13"/>
      <c r="O68" s="13"/>
      <c r="P68" s="13"/>
      <c r="Q68" s="19"/>
      <c r="T68" s="13"/>
      <c r="Y68" s="30" t="s">
        <v>325</v>
      </c>
      <c r="Z68" s="30" t="s">
        <v>454</v>
      </c>
      <c r="AF68" s="28"/>
    </row>
    <row r="69" spans="1:32" x14ac:dyDescent="0.15">
      <c r="A69" s="13"/>
      <c r="B69" s="13"/>
      <c r="F69" s="13"/>
      <c r="G69" s="19"/>
      <c r="K69" s="13"/>
      <c r="L69" s="13"/>
      <c r="O69" s="13"/>
      <c r="P69" s="13"/>
      <c r="Q69" s="19"/>
      <c r="T69" s="13"/>
      <c r="Y69" s="30" t="s">
        <v>326</v>
      </c>
      <c r="Z69" s="30" t="s">
        <v>455</v>
      </c>
      <c r="AF69" s="28"/>
    </row>
    <row r="70" spans="1:32" x14ac:dyDescent="0.15">
      <c r="A70" s="13"/>
      <c r="B70" s="13"/>
      <c r="Y70" s="30" t="s">
        <v>327</v>
      </c>
      <c r="Z70" s="30" t="s">
        <v>456</v>
      </c>
    </row>
    <row r="71" spans="1:32" x14ac:dyDescent="0.15">
      <c r="Y71" s="30" t="s">
        <v>328</v>
      </c>
      <c r="Z71" s="30" t="s">
        <v>457</v>
      </c>
    </row>
    <row r="72" spans="1:32" x14ac:dyDescent="0.15">
      <c r="Y72" s="30" t="s">
        <v>329</v>
      </c>
      <c r="Z72" s="30" t="s">
        <v>458</v>
      </c>
    </row>
    <row r="73" spans="1:32" x14ac:dyDescent="0.15">
      <c r="Y73" s="30" t="s">
        <v>330</v>
      </c>
      <c r="Z73" s="30" t="s">
        <v>459</v>
      </c>
    </row>
    <row r="74" spans="1:32" x14ac:dyDescent="0.15">
      <c r="Y74" s="30" t="s">
        <v>331</v>
      </c>
      <c r="Z74" s="30" t="s">
        <v>460</v>
      </c>
    </row>
    <row r="75" spans="1:32" x14ac:dyDescent="0.15">
      <c r="Y75" s="30" t="s">
        <v>332</v>
      </c>
      <c r="Z75" s="30" t="s">
        <v>461</v>
      </c>
    </row>
    <row r="76" spans="1:32" x14ac:dyDescent="0.15">
      <c r="Y76" s="30" t="s">
        <v>333</v>
      </c>
      <c r="Z76" s="30" t="s">
        <v>462</v>
      </c>
    </row>
    <row r="77" spans="1:32" x14ac:dyDescent="0.15">
      <c r="Y77" s="30" t="s">
        <v>334</v>
      </c>
      <c r="Z77" s="30" t="s">
        <v>463</v>
      </c>
    </row>
    <row r="78" spans="1:32" x14ac:dyDescent="0.15">
      <c r="Y78" s="30" t="s">
        <v>335</v>
      </c>
      <c r="Z78" s="30" t="s">
        <v>464</v>
      </c>
    </row>
    <row r="79" spans="1:32" x14ac:dyDescent="0.15">
      <c r="Y79" s="30" t="s">
        <v>336</v>
      </c>
      <c r="Z79" s="30" t="s">
        <v>465</v>
      </c>
    </row>
    <row r="80" spans="1:32" x14ac:dyDescent="0.15">
      <c r="Y80" s="30" t="s">
        <v>337</v>
      </c>
      <c r="Z80" s="30" t="s">
        <v>466</v>
      </c>
    </row>
    <row r="81" spans="25:26" x14ac:dyDescent="0.15">
      <c r="Y81" s="30" t="s">
        <v>338</v>
      </c>
      <c r="Z81" s="30" t="s">
        <v>467</v>
      </c>
    </row>
    <row r="82" spans="25:26" x14ac:dyDescent="0.15">
      <c r="Y82" s="30" t="s">
        <v>339</v>
      </c>
      <c r="Z82" s="30" t="s">
        <v>468</v>
      </c>
    </row>
    <row r="83" spans="25:26" x14ac:dyDescent="0.15">
      <c r="Y83" s="30" t="s">
        <v>340</v>
      </c>
      <c r="Z83" s="30" t="s">
        <v>469</v>
      </c>
    </row>
    <row r="84" spans="25:26" x14ac:dyDescent="0.15">
      <c r="Y84" s="30" t="s">
        <v>341</v>
      </c>
      <c r="Z84" s="30" t="s">
        <v>470</v>
      </c>
    </row>
    <row r="85" spans="25:26" x14ac:dyDescent="0.15">
      <c r="Y85" s="30" t="s">
        <v>342</v>
      </c>
      <c r="Z85" s="30" t="s">
        <v>471</v>
      </c>
    </row>
    <row r="86" spans="25:26" x14ac:dyDescent="0.15">
      <c r="Y86" s="30" t="s">
        <v>343</v>
      </c>
      <c r="Z86" s="30" t="s">
        <v>472</v>
      </c>
    </row>
    <row r="87" spans="25:26" x14ac:dyDescent="0.15">
      <c r="Y87" s="30" t="s">
        <v>344</v>
      </c>
      <c r="Z87" s="30" t="s">
        <v>473</v>
      </c>
    </row>
    <row r="88" spans="25:26" x14ac:dyDescent="0.15">
      <c r="Y88" s="30" t="s">
        <v>345</v>
      </c>
      <c r="Z88" s="30" t="s">
        <v>474</v>
      </c>
    </row>
    <row r="89" spans="25:26" x14ac:dyDescent="0.15">
      <c r="Y89" s="30" t="s">
        <v>346</v>
      </c>
      <c r="Z89" s="30" t="s">
        <v>475</v>
      </c>
    </row>
    <row r="90" spans="25:26" x14ac:dyDescent="0.15">
      <c r="Y90" s="30" t="s">
        <v>347</v>
      </c>
      <c r="Z90" s="30" t="s">
        <v>476</v>
      </c>
    </row>
    <row r="91" spans="25:26" x14ac:dyDescent="0.15">
      <c r="Y91" s="30" t="s">
        <v>348</v>
      </c>
      <c r="Z91" s="30" t="s">
        <v>477</v>
      </c>
    </row>
    <row r="92" spans="25:26" x14ac:dyDescent="0.15">
      <c r="Y92" s="30" t="s">
        <v>349</v>
      </c>
      <c r="Z92" s="30" t="s">
        <v>478</v>
      </c>
    </row>
    <row r="93" spans="25:26" x14ac:dyDescent="0.15">
      <c r="Y93" s="30" t="s">
        <v>350</v>
      </c>
      <c r="Z93" s="30" t="s">
        <v>479</v>
      </c>
    </row>
    <row r="94" spans="25:26" x14ac:dyDescent="0.15">
      <c r="Y94" s="30" t="s">
        <v>351</v>
      </c>
      <c r="Z94" s="30" t="s">
        <v>480</v>
      </c>
    </row>
    <row r="95" spans="25:26" x14ac:dyDescent="0.15">
      <c r="Y95" s="30" t="s">
        <v>352</v>
      </c>
      <c r="Z95" s="30" t="s">
        <v>481</v>
      </c>
    </row>
    <row r="96" spans="25:26" x14ac:dyDescent="0.15">
      <c r="Y96" s="30" t="s">
        <v>256</v>
      </c>
      <c r="Z96" s="30" t="s">
        <v>482</v>
      </c>
    </row>
    <row r="97" spans="25:26" x14ac:dyDescent="0.15">
      <c r="Y97" s="30" t="s">
        <v>353</v>
      </c>
      <c r="Z97" s="30" t="s">
        <v>483</v>
      </c>
    </row>
    <row r="98" spans="25:26" x14ac:dyDescent="0.15">
      <c r="Y98" s="30" t="s">
        <v>354</v>
      </c>
      <c r="Z98" s="30" t="s">
        <v>484</v>
      </c>
    </row>
    <row r="99" spans="25:26" x14ac:dyDescent="0.15">
      <c r="Y99" s="30" t="s">
        <v>384</v>
      </c>
      <c r="Z99" s="30" t="s">
        <v>485</v>
      </c>
    </row>
    <row r="100" spans="25:26" x14ac:dyDescent="0.15">
      <c r="Y100" s="30" t="s">
        <v>566</v>
      </c>
      <c r="Z100" s="30" t="s">
        <v>486</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2022-08-25T06:50:59Z</dcterms:created>
  <dcterms:modified xsi:type="dcterms:W3CDTF">2022-08-26T14:11:43Z</dcterms:modified>
</cp:coreProperties>
</file>