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tabRatio="785"/>
  </bookViews>
  <sheets>
    <sheet name="行政事業レビューシート" sheetId="11" r:id="rId1"/>
    <sheet name="入力規則等" sheetId="4" r:id="rId2"/>
  </sheets>
  <definedNames>
    <definedName name="_xlnm._FilterDatabase" localSheetId="0" hidden="1">行政事業レビューシート!$A$2:$BH$1048085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51" i="11" l="1"/>
  <c r="AY48" i="11"/>
  <c r="AY49" i="11" s="1"/>
  <c r="AY45" i="11"/>
  <c r="AY47" i="11" s="1"/>
  <c r="AY44" i="11"/>
  <c r="AY166" i="11"/>
  <c r="AY168" i="11" s="1"/>
  <c r="AY169" i="11" l="1"/>
  <c r="AY167" i="11"/>
  <c r="AY50" i="11"/>
  <c r="AY46" i="11"/>
  <c r="AY55" i="11"/>
  <c r="AY53" i="11"/>
  <c r="AY54" i="11"/>
  <c r="AY52" i="11"/>
  <c r="AY72" i="11"/>
  <c r="AY73" i="11" s="1"/>
  <c r="AY69" i="11"/>
  <c r="AY71" i="11" s="1"/>
  <c r="AY68" i="11"/>
  <c r="AY75" i="11"/>
  <c r="AY57" i="11"/>
  <c r="AY58" i="11" s="1"/>
  <c r="AY56" i="11"/>
  <c r="AY60" i="11"/>
  <c r="AY62" i="11" s="1"/>
  <c r="AY78" i="11" l="1"/>
  <c r="AY76" i="11"/>
  <c r="AY70" i="11"/>
  <c r="AY74" i="11"/>
  <c r="AY59" i="11"/>
  <c r="AY77" i="11"/>
  <c r="AY79" i="11"/>
  <c r="AY61" i="11"/>
  <c r="AY63" i="11" l="1"/>
  <c r="AY66" i="11" l="1"/>
  <c r="AY67" i="11"/>
  <c r="AY64" i="11"/>
  <c r="AY65" i="11"/>
  <c r="AW126" i="11" l="1"/>
  <c r="AT126" i="11"/>
  <c r="AQ126" i="11"/>
  <c r="AL126" i="11"/>
  <c r="AI126" i="11"/>
  <c r="AF126" i="11"/>
  <c r="Z126" i="11"/>
  <c r="W126" i="11"/>
  <c r="T126" i="11"/>
  <c r="N126" i="11"/>
  <c r="AW125" i="11"/>
  <c r="AT125" i="11"/>
  <c r="AQ125" i="11"/>
  <c r="AL125" i="11"/>
  <c r="AI125" i="11"/>
  <c r="AF125" i="11"/>
  <c r="Z125" i="11"/>
  <c r="W125" i="11"/>
  <c r="T125" i="11"/>
  <c r="N125" i="11"/>
  <c r="K125" i="11"/>
  <c r="H125" i="11"/>
  <c r="AU159" i="11" l="1"/>
  <c r="Y159" i="11"/>
  <c r="W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<sst xmlns="http://schemas.openxmlformats.org/spreadsheetml/2006/main" count="982" uniqueCount="644">
  <si>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</si>
  <si>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</si>
  <si>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</si>
  <si>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</si>
  <si>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</si>
  <si>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</si>
  <si>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</si>
  <si>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</si>
  <si>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</si>
  <si>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</si>
  <si>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</si>
  <si>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</si>
  <si>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</si>
  <si>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</si>
  <si>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</si>
  <si>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</si>
  <si>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</si>
  <si>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</si>
  <si>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</si>
  <si>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</si>
  <si>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</si>
  <si>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</si>
  <si>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</si>
  <si>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</si>
  <si>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</si>
  <si>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</si>
  <si>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</si>
  <si>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</si>
  <si>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</si>
  <si>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</si>
  <si>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</si>
  <si>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</si>
  <si>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</si>
  <si>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</si>
  <si>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</si>
  <si>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</si>
  <si>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</si>
  <si>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</si>
  <si>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</si>
  <si>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</si>
  <si>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</si>
  <si>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</si>
  <si>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</si>
  <si>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</si>
  <si>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</si>
  <si>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</si>
  <si>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</si>
  <si>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</si>
  <si>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</si>
  <si>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</si>
  <si>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</si>
  <si>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</si>
  <si>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</si>
  <si>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</si>
  <si>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</si>
  <si>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</si>
  <si>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</si>
  <si>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</si>
  <si>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</si>
  <si>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</si>
  <si>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</si>
  <si>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</si>
  <si>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</si>
  <si>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</si>
  <si>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</si>
  <si>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</si>
  <si>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</si>
  <si>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</si>
  <si>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</si>
  <si>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</si>
  <si>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</si>
  <si>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</si>
  <si>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</si>
  <si>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</si>
  <si>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</si>
  <si>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</si>
  <si>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</si>
  <si>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</si>
  <si>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</si>
  <si>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</si>
  <si>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</si>
  <si>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</si>
  <si>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</si>
  <si>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</si>
  <si>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</si>
  <si>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</si>
  <si>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</si>
  <si>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</si>
  <si>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</si>
  <si>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</si>
  <si>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</si>
  <si>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</si>
  <si>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</si>
  <si>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</si>
  <si>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</si>
  <si>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</si>
  <si>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</si>
  <si>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</si>
  <si>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</si>
  <si>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</si>
  <si>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</si>
  <si>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</si>
  <si>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</si>
  <si>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</si>
  <si>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</si>
  <si>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</si>
  <si>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</si>
  <si>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</si>
  <si>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</si>
  <si>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</si>
  <si>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</si>
  <si>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</si>
  <si>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</si>
  <si>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</si>
  <si>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</si>
  <si>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</si>
  <si>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</si>
  <si>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</si>
  <si>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</si>
  <si>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</si>
  <si>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</si>
  <si>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</si>
  <si>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</si>
  <si>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</si>
  <si>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</si>
  <si>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</si>
  <si>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</si>
  <si>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</si>
  <si>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</si>
  <si>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</si>
  <si>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</si>
  <si>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</si>
  <si>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</si>
  <si>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</si>
  <si>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</si>
  <si>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</si>
  <si>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</si>
  <si>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</si>
  <si>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</si>
  <si>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</si>
  <si>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</si>
  <si>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</si>
  <si>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</si>
  <si>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</si>
  <si>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</si>
  <si>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</si>
  <si>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</si>
  <si>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</si>
  <si>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</si>
  <si>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</si>
  <si>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</si>
  <si>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</si>
  <si>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</si>
  <si>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</si>
  <si>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</si>
  <si>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</si>
  <si>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</si>
  <si>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</si>
  <si>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</si>
  <si>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</si>
  <si>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</si>
  <si>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</si>
  <si>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</si>
  <si>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</si>
  <si>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</si>
  <si>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</si>
  <si>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</si>
  <si>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</si>
  <si>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</si>
  <si>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</si>
  <si>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</si>
  <si>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</si>
  <si>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</si>
  <si>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</si>
  <si>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</si>
  <si>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</si>
  <si>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</si>
  <si>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</si>
  <si>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</si>
  <si>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</si>
  <si>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</si>
  <si>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</si>
  <si>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</si>
  <si>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</si>
  <si>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</si>
  <si>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</si>
  <si>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</si>
  <si>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</si>
  <si>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</si>
  <si>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</si>
  <si>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</si>
  <si>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</si>
  <si>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</si>
  <si>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</si>
  <si>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</si>
  <si>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</si>
  <si>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</si>
  <si>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</si>
  <si>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</si>
  <si>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</si>
  <si>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</si>
  <si>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</si>
  <si>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</si>
  <si>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</si>
  <si>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</si>
  <si>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</si>
  <si>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</si>
  <si>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</si>
  <si>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</si>
  <si>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</si>
  <si>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</si>
  <si>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</si>
  <si>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</si>
  <si>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</si>
  <si>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</si>
  <si>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</si>
  <si>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</si>
  <si>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</si>
  <si>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</si>
  <si>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</si>
  <si>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</si>
  <si>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</si>
  <si>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</si>
  <si>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</si>
  <si>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</si>
  <si>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</si>
  <si>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</si>
  <si>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</si>
  <si>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</si>
  <si>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</si>
  <si>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</si>
  <si>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</si>
  <si>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</si>
  <si>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</si>
  <si>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</si>
  <si>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</si>
  <si>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</si>
  <si>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</si>
  <si>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</si>
  <si>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</si>
  <si>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</si>
  <si>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</si>
  <si>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</si>
  <si>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</si>
  <si>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</si>
  <si>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</si>
  <si>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</si>
  <si>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</si>
  <si>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</si>
  <si>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</si>
  <si>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</si>
  <si>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</si>
  <si>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</si>
  <si>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</si>
  <si>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</si>
  <si>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</si>
  <si>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</si>
  <si>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</si>
  <si>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</si>
  <si>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</si>
  <si>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</si>
  <si>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</si>
  <si>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</si>
  <si>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</si>
  <si>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</si>
  <si>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</si>
  <si>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</si>
  <si>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</si>
  <si>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</si>
  <si>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</si>
  <si>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</si>
  <si>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</si>
  <si>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</si>
  <si>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</si>
  <si>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</si>
  <si>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</si>
  <si>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</si>
  <si>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</si>
  <si>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</si>
  <si>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</si>
  <si>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</si>
  <si>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</si>
  <si>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</si>
  <si>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</si>
  <si>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</si>
  <si>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</si>
  <si>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</si>
  <si>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</si>
  <si>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</si>
  <si>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</si>
  <si>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</si>
  <si>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</si>
  <si>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</si>
  <si>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</si>
  <si>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</si>
  <si>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</si>
  <si>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</si>
  <si>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</si>
  <si>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</si>
  <si>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</si>
  <si>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</si>
  <si>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</si>
  <si>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</si>
  <si>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</si>
  <si>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</si>
  <si>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</si>
  <si>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</si>
  <si>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</si>
  <si>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</si>
  <si>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</si>
  <si>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</si>
  <si>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</si>
  <si>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</si>
  <si>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</si>
  <si>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</si>
  <si>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</si>
  <si>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</si>
  <si>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</si>
  <si>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</si>
  <si>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</si>
  <si>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</si>
  <si>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</si>
  <si>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</si>
  <si>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</si>
  <si>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</si>
  <si>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</si>
  <si>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</si>
  <si>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</si>
  <si>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</si>
  <si>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</si>
  <si>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</si>
  <si>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</si>
  <si>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</si>
  <si>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</si>
  <si>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</si>
  <si>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</si>
  <si>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</si>
  <si>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</si>
  <si>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</si>
  <si>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</si>
  <si>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</si>
  <si>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</si>
  <si>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</si>
  <si>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</si>
  <si>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</si>
  <si>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</si>
  <si>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</si>
  <si>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</si>
  <si>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</si>
  <si>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</si>
  <si>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</si>
  <si>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</si>
  <si>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</si>
  <si>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</si>
  <si>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</si>
  <si>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</si>
  <si>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</si>
  <si>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</si>
  <si>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</si>
  <si>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</si>
  <si>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</si>
  <si>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</si>
  <si>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</si>
  <si>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</si>
  <si>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</si>
  <si>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</si>
  <si>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</si>
  <si>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</si>
  <si>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</si>
  <si>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</si>
  <si>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</si>
  <si>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</si>
  <si>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</si>
  <si>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</si>
  <si>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</si>
  <si>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</si>
  <si>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</si>
  <si>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</si>
  <si>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</si>
  <si>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</si>
  <si>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</si>
  <si>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</si>
  <si>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</si>
  <si>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</si>
  <si>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</si>
  <si>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</si>
  <si>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</si>
  <si>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</si>
  <si>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</si>
  <si>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</si>
  <si>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</si>
  <si>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</si>
  <si>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</si>
  <si>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</si>
  <si>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</si>
  <si>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</si>
  <si>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</si>
  <si>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</si>
  <si>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</si>
  <si>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</si>
  <si>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</si>
  <si>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</si>
  <si>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</si>
  <si>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</si>
  <si>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</si>
  <si>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</si>
  <si>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</si>
  <si>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</si>
  <si>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</si>
  <si>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</si>
  <si>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</si>
  <si>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</si>
  <si>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</si>
  <si>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</si>
  <si>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</si>
  <si>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</si>
  <si>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</si>
  <si>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</si>
  <si>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</si>
  <si>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</si>
  <si>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</si>
  <si>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</si>
  <si>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</si>
  <si>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</si>
  <si>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</si>
  <si>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</si>
  <si>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</si>
  <si>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</si>
  <si>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</si>
  <si>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</si>
  <si>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</si>
  <si>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</si>
  <si>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</si>
  <si>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</si>
  <si>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</si>
  <si>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</si>
  <si>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</si>
  <si>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</si>
  <si>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</si>
  <si>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</si>
  <si>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</si>
  <si>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</si>
  <si>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</si>
  <si>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</si>
  <si>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</si>
  <si>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</si>
  <si>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</si>
  <si>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</si>
  <si>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</si>
  <si>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</si>
  <si>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</si>
  <si>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</si>
  <si>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</si>
  <si>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</si>
  <si>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</si>
  <si>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</si>
  <si>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</si>
  <si>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</si>
  <si>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</si>
  <si>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</si>
  <si>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</si>
  <si>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</si>
  <si>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</si>
  <si>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</si>
  <si>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</si>
  <si>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</si>
  <si>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</si>
  <si>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</si>
  <si>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</si>
  <si>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</si>
  <si>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</si>
  <si>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</si>
  <si>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</si>
  <si>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</si>
  <si>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</si>
  <si>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</si>
  <si>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</si>
  <si>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</si>
  <si>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</si>
  <si>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</si>
  <si>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</si>
  <si>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</si>
  <si>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</si>
  <si>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</si>
  <si>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</si>
  <si>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</si>
  <si>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</si>
  <si>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</si>
  <si>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</si>
  <si>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</si>
  <si>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</si>
  <si>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</si>
  <si>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</si>
  <si>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</si>
  <si>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</si>
  <si>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</si>
  <si>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</si>
  <si>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</si>
  <si>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</si>
  <si>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</si>
  <si>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</si>
  <si>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</si>
  <si>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</si>
  <si>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</si>
  <si>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</si>
  <si>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</si>
  <si>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</si>
  <si>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</si>
  <si>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</si>
  <si>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</si>
  <si>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</si>
  <si>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</si>
  <si>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</si>
  <si>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</si>
  <si>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</si>
  <si>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</si>
  <si>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</si>
  <si>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</si>
  <si>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</si>
  <si>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</si>
  <si>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</si>
  <si>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</si>
  <si>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</si>
  <si>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</si>
  <si>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</si>
  <si>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</si>
  <si>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</si>
  <si>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</si>
  <si>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</si>
  <si>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</si>
  <si>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</si>
  <si>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</si>
  <si>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</si>
  <si>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</si>
  <si>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</si>
  <si>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</si>
  <si>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</si>
  <si>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</si>
  <si>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</si>
  <si>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</si>
  <si>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</si>
  <si>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</si>
  <si>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</si>
  <si>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</si>
  <si>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</si>
  <si>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</si>
  <si>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</si>
  <si>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</si>
  <si>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</si>
  <si>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</si>
  <si>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</si>
  <si>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</si>
  <si>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</si>
  <si>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</si>
  <si>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孤独・孤立対策担当室経費</t>
    <phoneticPr fontId="5"/>
  </si>
  <si>
    <t>内閣官房副長官補</t>
    <phoneticPr fontId="5"/>
  </si>
  <si>
    <t>孤独・孤立対策担当室</t>
    <rPh sb="0" eb="2">
      <t>コドク</t>
    </rPh>
    <rPh sb="3" eb="5">
      <t>コリツ</t>
    </rPh>
    <rPh sb="5" eb="7">
      <t>タイサク</t>
    </rPh>
    <rPh sb="7" eb="9">
      <t>タントウ</t>
    </rPh>
    <rPh sb="9" eb="10">
      <t>シツ</t>
    </rPh>
    <phoneticPr fontId="5"/>
  </si>
  <si>
    <t>参事官　石川　賢司
参事官　田村　真一
参事官　澤瀬　正明</t>
    <rPh sb="4" eb="6">
      <t>イシカワ</t>
    </rPh>
    <rPh sb="7" eb="9">
      <t>ケンジ</t>
    </rPh>
    <rPh sb="24" eb="26">
      <t>サワセ</t>
    </rPh>
    <rPh sb="27" eb="29">
      <t>マサアキ</t>
    </rPh>
    <phoneticPr fontId="5"/>
  </si>
  <si>
    <t>○</t>
  </si>
  <si>
    <t>-</t>
    <phoneticPr fontId="5"/>
  </si>
  <si>
    <t>庁費</t>
    <rPh sb="0" eb="2">
      <t>チョウヒ</t>
    </rPh>
    <phoneticPr fontId="5"/>
  </si>
  <si>
    <t>非常勤職員手当</t>
    <rPh sb="0" eb="3">
      <t>ヒジョウキン</t>
    </rPh>
    <rPh sb="3" eb="5">
      <t>ショクイン</t>
    </rPh>
    <rPh sb="5" eb="7">
      <t>テアテ</t>
    </rPh>
    <phoneticPr fontId="5"/>
  </si>
  <si>
    <t>職員旅費</t>
    <phoneticPr fontId="5"/>
  </si>
  <si>
    <t>孤独・孤立対策の重点計画（令和３年12月28日　孤独・孤立対策推進会議決定）</t>
    <phoneticPr fontId="5"/>
  </si>
  <si>
    <t>官房</t>
  </si>
  <si>
    <t>調査の公表実績</t>
    <rPh sb="0" eb="2">
      <t>チョウサ</t>
    </rPh>
    <rPh sb="3" eb="5">
      <t>コウヒョウ</t>
    </rPh>
    <rPh sb="5" eb="7">
      <t>ジッセキ</t>
    </rPh>
    <phoneticPr fontId="5"/>
  </si>
  <si>
    <t>調査結果を所定のスケジュールに基づき、遅滞なく公表する。</t>
    <phoneticPr fontId="5"/>
  </si>
  <si>
    <t>政府一体となって孤独・孤立問題に取り組み、孤独・孤立に悩んでいる人、不安に思っている人に寄り添う支援を実施するための事業である。</t>
    <rPh sb="58" eb="60">
      <t>ジギョウ</t>
    </rPh>
    <phoneticPr fontId="5"/>
  </si>
  <si>
    <t>政府一体となって孤独・孤立問題に取り組み、孤独・孤立に悩んでいる人、不安に思っている人に寄り添う支援を実施する必要があり、政府（内閣官房）が実施する必要がある。</t>
    <rPh sb="55" eb="57">
      <t>ヒツヨウ</t>
    </rPh>
    <rPh sb="61" eb="63">
      <t>セイフ</t>
    </rPh>
    <rPh sb="64" eb="66">
      <t>ナイカク</t>
    </rPh>
    <rPh sb="66" eb="68">
      <t>カンボウ</t>
    </rPh>
    <rPh sb="70" eb="72">
      <t>ジッシ</t>
    </rPh>
    <rPh sb="74" eb="76">
      <t>ヒツヨウ</t>
    </rPh>
    <phoneticPr fontId="5"/>
  </si>
  <si>
    <t>孤独・孤立に悩んでいる人、不安に思っている人に寄り添う支援を実施するためには、孤独・孤立に係る実態を把握する全国調査、支援情報を出すホームページの運用、ＮＰＯ法人等の連携支援業務は政策目的達成のために必要かつ適切な事業である。</t>
    <rPh sb="54" eb="56">
      <t>ゼンコク</t>
    </rPh>
    <rPh sb="56" eb="58">
      <t>チョウサ</t>
    </rPh>
    <rPh sb="59" eb="61">
      <t>シエン</t>
    </rPh>
    <rPh sb="61" eb="63">
      <t>ジョウホウ</t>
    </rPh>
    <rPh sb="64" eb="65">
      <t>ダ</t>
    </rPh>
    <rPh sb="73" eb="75">
      <t>ウンヨウ</t>
    </rPh>
    <rPh sb="79" eb="81">
      <t>ホウジン</t>
    </rPh>
    <rPh sb="81" eb="82">
      <t>トウ</t>
    </rPh>
    <rPh sb="83" eb="85">
      <t>レンケイ</t>
    </rPh>
    <rPh sb="85" eb="87">
      <t>シエン</t>
    </rPh>
    <rPh sb="87" eb="89">
      <t>ギョウム</t>
    </rPh>
    <rPh sb="90" eb="92">
      <t>セイサク</t>
    </rPh>
    <rPh sb="92" eb="94">
      <t>モクテキ</t>
    </rPh>
    <rPh sb="94" eb="96">
      <t>タッセイ</t>
    </rPh>
    <rPh sb="100" eb="102">
      <t>ヒツヨウ</t>
    </rPh>
    <rPh sb="104" eb="106">
      <t>テキセツ</t>
    </rPh>
    <rPh sb="107" eb="109">
      <t>ジギョウ</t>
    </rPh>
    <phoneticPr fontId="5"/>
  </si>
  <si>
    <t>　政府の孤独・孤立対策においては、「孤独・孤立に悩む人を誰ひとり取り残さない社会」、さらには「誰もが自己存在感・自己有用感を実感できるような社会」「相互に支え合い、人と人との「つながり」が生まれる社会」 を目指して取り組む。</t>
    <phoneticPr fontId="5"/>
  </si>
  <si>
    <t>　我が国における孤独・孤立の実態を把握するとともに、支援情報が網羅されたホームページの運用、ＮＰＯ等の連携等を進め、孤独・孤立の問題に立ち向かい、支援を必要とする方々により一層的確に届けられるよう取り組む。</t>
    <rPh sb="43" eb="45">
      <t>ウンヨウ</t>
    </rPh>
    <rPh sb="49" eb="50">
      <t>トウ</t>
    </rPh>
    <rPh sb="51" eb="53">
      <t>レンケイ</t>
    </rPh>
    <rPh sb="53" eb="54">
      <t>トウ</t>
    </rPh>
    <rPh sb="55" eb="56">
      <t>スス</t>
    </rPh>
    <rPh sb="98" eb="99">
      <t>ト</t>
    </rPh>
    <rPh sb="100" eb="101">
      <t>ク</t>
    </rPh>
    <phoneticPr fontId="5"/>
  </si>
  <si>
    <t>調査の実施件数</t>
    <phoneticPr fontId="5"/>
  </si>
  <si>
    <t>執行額／調査の実施件数　　　　</t>
    <phoneticPr fontId="5"/>
  </si>
  <si>
    <t>ホームページを接続する自治体の数</t>
    <rPh sb="7" eb="9">
      <t>セツゾク</t>
    </rPh>
    <rPh sb="11" eb="14">
      <t>ジチタイ</t>
    </rPh>
    <rPh sb="15" eb="16">
      <t>カズ</t>
    </rPh>
    <phoneticPr fontId="5"/>
  </si>
  <si>
    <t>ホームページ接続割合
（接続自治体数/全自治体数）</t>
    <rPh sb="6" eb="8">
      <t>セツゾク</t>
    </rPh>
    <rPh sb="8" eb="10">
      <t>ワリアイ</t>
    </rPh>
    <rPh sb="12" eb="14">
      <t>セツゾク</t>
    </rPh>
    <rPh sb="14" eb="17">
      <t>ジチタイ</t>
    </rPh>
    <rPh sb="17" eb="18">
      <t>スウ</t>
    </rPh>
    <rPh sb="19" eb="20">
      <t>ゼン</t>
    </rPh>
    <rPh sb="20" eb="23">
      <t>ジチタイ</t>
    </rPh>
    <rPh sb="23" eb="24">
      <t>スウ</t>
    </rPh>
    <phoneticPr fontId="5"/>
  </si>
  <si>
    <t>意見を聴取したNPOの数</t>
    <rPh sb="0" eb="2">
      <t>イケン</t>
    </rPh>
    <rPh sb="3" eb="5">
      <t>チョウシュ</t>
    </rPh>
    <rPh sb="11" eb="12">
      <t>カズ</t>
    </rPh>
    <phoneticPr fontId="5"/>
  </si>
  <si>
    <t>NPO連携の場の開催数</t>
    <rPh sb="3" eb="5">
      <t>レンケイ</t>
    </rPh>
    <rPh sb="6" eb="7">
      <t>バ</t>
    </rPh>
    <rPh sb="8" eb="10">
      <t>カイサイ</t>
    </rPh>
    <rPh sb="10" eb="11">
      <t>スウ</t>
    </rPh>
    <phoneticPr fontId="5"/>
  </si>
  <si>
    <t>ホームページ改修</t>
    <rPh sb="6" eb="8">
      <t>カイシュウ</t>
    </rPh>
    <phoneticPr fontId="5"/>
  </si>
  <si>
    <t>株式会社ＮａｎＮａｒｕ</t>
    <rPh sb="0" eb="4">
      <t>カブシキガイシャ</t>
    </rPh>
    <phoneticPr fontId="5"/>
  </si>
  <si>
    <t>孤独・孤立の問題を抱える当事者や家族等へ孤独・孤立に関する支援の情報を網羅的かつタイムリーに届けられるよう、孤独・孤立に関する情報へのアクセスの向上を推進する。</t>
    <phoneticPr fontId="5"/>
  </si>
  <si>
    <t>孤独・孤立に関する情報へのアクセスの向上</t>
    <rPh sb="0" eb="2">
      <t>コドク</t>
    </rPh>
    <rPh sb="3" eb="5">
      <t>コリツ</t>
    </rPh>
    <rPh sb="6" eb="7">
      <t>カン</t>
    </rPh>
    <rPh sb="9" eb="11">
      <t>ジョウホウ</t>
    </rPh>
    <rPh sb="18" eb="20">
      <t>コウジョウ</t>
    </rPh>
    <phoneticPr fontId="5"/>
  </si>
  <si>
    <t>閲覧者数</t>
    <rPh sb="0" eb="3">
      <t>エツランシャ</t>
    </rPh>
    <rPh sb="3" eb="4">
      <t>スウ</t>
    </rPh>
    <phoneticPr fontId="5"/>
  </si>
  <si>
    <t>万人</t>
    <rPh sb="0" eb="1">
      <t>マン</t>
    </rPh>
    <rPh sb="1" eb="2">
      <t>ニン</t>
    </rPh>
    <phoneticPr fontId="5"/>
  </si>
  <si>
    <t>ホームページ保守費 / 閲覧者数</t>
    <rPh sb="12" eb="15">
      <t>エツランシャ</t>
    </rPh>
    <rPh sb="15" eb="16">
      <t>スウ</t>
    </rPh>
    <phoneticPr fontId="5"/>
  </si>
  <si>
    <t>12,861,178/100,000</t>
  </si>
  <si>
    <t>自治体数</t>
    <rPh sb="0" eb="3">
      <t>ジチタイ</t>
    </rPh>
    <rPh sb="3" eb="4">
      <t>スウ</t>
    </rPh>
    <phoneticPr fontId="5"/>
  </si>
  <si>
    <t>無</t>
  </si>
  <si>
    <t>有</t>
  </si>
  <si>
    <t>‐</t>
  </si>
  <si>
    <t>一般競争入札を基本とし、入札参加要件緩和に努めているところである。一部競争性のない随意契約となったものがあるが、機能上実施することとしたものなど、真にやむを得ないものである。</t>
    <rPh sb="56" eb="58">
      <t>キノウ</t>
    </rPh>
    <rPh sb="58" eb="59">
      <t>ジョウ</t>
    </rPh>
    <rPh sb="59" eb="61">
      <t>ジッシ</t>
    </rPh>
    <rPh sb="73" eb="74">
      <t>シン</t>
    </rPh>
    <phoneticPr fontId="5"/>
  </si>
  <si>
    <t>一部競争性のない随意契約以外は価格競争による競争入札により契約相手方を選定しており、妥当である。</t>
    <rPh sb="12" eb="14">
      <t>イガイ</t>
    </rPh>
    <rPh sb="42" eb="44">
      <t>ダトウ</t>
    </rPh>
    <phoneticPr fontId="5"/>
  </si>
  <si>
    <t>原則価格競争や総合評価による競争入札により契約相手方を選定している。</t>
    <rPh sb="0" eb="2">
      <t>ゲンソク</t>
    </rPh>
    <rPh sb="2" eb="4">
      <t>カカク</t>
    </rPh>
    <rPh sb="4" eb="6">
      <t>キョウソウ</t>
    </rPh>
    <rPh sb="7" eb="9">
      <t>ソウゴウ</t>
    </rPh>
    <rPh sb="9" eb="11">
      <t>ヒョウカ</t>
    </rPh>
    <rPh sb="14" eb="16">
      <t>キョウソウ</t>
    </rPh>
    <rPh sb="16" eb="18">
      <t>ニュウサツ</t>
    </rPh>
    <rPh sb="21" eb="23">
      <t>ケイヤク</t>
    </rPh>
    <rPh sb="23" eb="26">
      <t>アイテガタ</t>
    </rPh>
    <rPh sb="27" eb="29">
      <t>センテイ</t>
    </rPh>
    <phoneticPr fontId="5"/>
  </si>
  <si>
    <t>外部委託</t>
    <rPh sb="0" eb="2">
      <t>ガイブ</t>
    </rPh>
    <rPh sb="2" eb="4">
      <t>イタク</t>
    </rPh>
    <phoneticPr fontId="5"/>
  </si>
  <si>
    <t>目的達成のための費目・使途が必要なものに限定されている。</t>
    <rPh sb="0" eb="2">
      <t>モクテキ</t>
    </rPh>
    <rPh sb="2" eb="4">
      <t>タッセイ</t>
    </rPh>
    <rPh sb="8" eb="10">
      <t>ヒモク</t>
    </rPh>
    <rPh sb="11" eb="13">
      <t>シト</t>
    </rPh>
    <rPh sb="14" eb="16">
      <t>ヒツヨウ</t>
    </rPh>
    <rPh sb="20" eb="22">
      <t>ゲンテイ</t>
    </rPh>
    <phoneticPr fontId="5"/>
  </si>
  <si>
    <t>株式会社Ｒｉｄｉｌｏｖｅｒ</t>
    <rPh sb="0" eb="4">
      <t>カブシキガイシャ</t>
    </rPh>
    <phoneticPr fontId="5"/>
  </si>
  <si>
    <t>プラットフォーム設立準備業務</t>
    <rPh sb="8" eb="10">
      <t>セツリツ</t>
    </rPh>
    <rPh sb="10" eb="12">
      <t>ジュンビ</t>
    </rPh>
    <rPh sb="12" eb="14">
      <t>ギョウム</t>
    </rPh>
    <phoneticPr fontId="5"/>
  </si>
  <si>
    <t>落札率については、予定価格が類推される恐れがあることから未記載とする。</t>
    <phoneticPr fontId="5"/>
  </si>
  <si>
    <t>見込みに見合ったものとなっている。</t>
    <rPh sb="0" eb="2">
      <t>ミコ</t>
    </rPh>
    <rPh sb="4" eb="6">
      <t>ミア</t>
    </rPh>
    <phoneticPr fontId="5"/>
  </si>
  <si>
    <t>孤独・孤立対策に資するものとなっている。</t>
    <rPh sb="3" eb="5">
      <t>コリツ</t>
    </rPh>
    <rPh sb="5" eb="7">
      <t>タイサク</t>
    </rPh>
    <rPh sb="8" eb="9">
      <t>シ</t>
    </rPh>
    <phoneticPr fontId="5"/>
  </si>
  <si>
    <t>団体数</t>
    <rPh sb="0" eb="3">
      <t>ダンタイスウ</t>
    </rPh>
    <phoneticPr fontId="5"/>
  </si>
  <si>
    <t>分科会数</t>
    <rPh sb="0" eb="3">
      <t>ブンカカイ</t>
    </rPh>
    <rPh sb="3" eb="4">
      <t>スウ</t>
    </rPh>
    <phoneticPr fontId="5"/>
  </si>
  <si>
    <t>孤独・孤立対策官民連携プラットフォームの会員を広く募る</t>
    <rPh sb="0" eb="2">
      <t>コドク</t>
    </rPh>
    <rPh sb="3" eb="5">
      <t>コリツ</t>
    </rPh>
    <rPh sb="5" eb="7">
      <t>タイサク</t>
    </rPh>
    <rPh sb="7" eb="9">
      <t>カンミン</t>
    </rPh>
    <rPh sb="9" eb="11">
      <t>レンケイ</t>
    </rPh>
    <rPh sb="20" eb="22">
      <t>カイイン</t>
    </rPh>
    <rPh sb="23" eb="24">
      <t>ヒロ</t>
    </rPh>
    <rPh sb="25" eb="26">
      <t>ツノ</t>
    </rPh>
    <phoneticPr fontId="5"/>
  </si>
  <si>
    <t>プラットフォームの会員数</t>
    <rPh sb="9" eb="12">
      <t>カイインスウ</t>
    </rPh>
    <phoneticPr fontId="5"/>
  </si>
  <si>
    <t>-</t>
    <phoneticPr fontId="5"/>
  </si>
  <si>
    <t>孤独・孤立対策に資するNPO法人等の連携促進等に関する調査研究事業費／会員数　　　　　　　　　　　　　　</t>
    <rPh sb="0" eb="2">
      <t>コドク</t>
    </rPh>
    <rPh sb="3" eb="5">
      <t>コリツ</t>
    </rPh>
    <rPh sb="5" eb="7">
      <t>タイサク</t>
    </rPh>
    <rPh sb="8" eb="9">
      <t>シ</t>
    </rPh>
    <rPh sb="14" eb="16">
      <t>ホウジン</t>
    </rPh>
    <rPh sb="16" eb="17">
      <t>トウ</t>
    </rPh>
    <rPh sb="18" eb="20">
      <t>レンケイ</t>
    </rPh>
    <rPh sb="20" eb="22">
      <t>ソクシン</t>
    </rPh>
    <rPh sb="22" eb="23">
      <t>トウ</t>
    </rPh>
    <rPh sb="24" eb="25">
      <t>カン</t>
    </rPh>
    <rPh sb="27" eb="29">
      <t>チョウサ</t>
    </rPh>
    <rPh sb="29" eb="31">
      <t>ケンキュウ</t>
    </rPh>
    <rPh sb="31" eb="33">
      <t>ジギョウ</t>
    </rPh>
    <rPh sb="33" eb="34">
      <t>ヒ</t>
    </rPh>
    <rPh sb="35" eb="38">
      <t>カイインスウ</t>
    </rPh>
    <phoneticPr fontId="5"/>
  </si>
  <si>
    <t>23,382,000／１０００団体</t>
    <rPh sb="15" eb="17">
      <t>ダンタイ</t>
    </rPh>
    <phoneticPr fontId="5"/>
  </si>
  <si>
    <t>円/会員数</t>
    <rPh sb="0" eb="1">
      <t>エン</t>
    </rPh>
    <rPh sb="2" eb="5">
      <t>カイインスウ</t>
    </rPh>
    <phoneticPr fontId="5"/>
  </si>
  <si>
    <t>会員数</t>
    <rPh sb="0" eb="3">
      <t>カイインスウ</t>
    </rPh>
    <phoneticPr fontId="5"/>
  </si>
  <si>
    <t>孤独・孤立対策官民連携プラットフォームの会員を広く募り、多種多様な会員間で共通する課題に対する解決策等の検討に関する活動を行うことを目的とした分科会を開催することでＮＰＯ連携の場を多く設け、連携を強化する。</t>
    <rPh sb="0" eb="2">
      <t>コドク</t>
    </rPh>
    <rPh sb="3" eb="5">
      <t>コリツ</t>
    </rPh>
    <rPh sb="5" eb="7">
      <t>タイサク</t>
    </rPh>
    <rPh sb="7" eb="9">
      <t>カンミン</t>
    </rPh>
    <rPh sb="9" eb="11">
      <t>レンケイ</t>
    </rPh>
    <rPh sb="20" eb="22">
      <t>カイイン</t>
    </rPh>
    <rPh sb="23" eb="24">
      <t>ヒロ</t>
    </rPh>
    <rPh sb="25" eb="26">
      <t>ツノ</t>
    </rPh>
    <rPh sb="28" eb="32">
      <t>タシュタヨウ</t>
    </rPh>
    <rPh sb="71" eb="74">
      <t>ブンカカイ</t>
    </rPh>
    <rPh sb="75" eb="77">
      <t>カイサイ</t>
    </rPh>
    <rPh sb="85" eb="87">
      <t>レンケイ</t>
    </rPh>
    <rPh sb="88" eb="89">
      <t>バ</t>
    </rPh>
    <rPh sb="90" eb="91">
      <t>オオ</t>
    </rPh>
    <rPh sb="92" eb="93">
      <t>モウ</t>
    </rPh>
    <rPh sb="95" eb="97">
      <t>レンケイ</t>
    </rPh>
    <rPh sb="98" eb="100">
      <t>キョウカ</t>
    </rPh>
    <phoneticPr fontId="5"/>
  </si>
  <si>
    <t>孤独・孤立対策官民連携プラットフォームの会員を広く募り、会員となった各団体の活動を事務局等が訪問し、その活動や考え方を広く紹介することにより、ＮＰＯ等関係団体の相互理解を深め、連携を強化する。</t>
    <rPh sb="28" eb="30">
      <t>カイイン</t>
    </rPh>
    <rPh sb="34" eb="35">
      <t>カク</t>
    </rPh>
    <rPh sb="35" eb="37">
      <t>ダンタイ</t>
    </rPh>
    <rPh sb="38" eb="40">
      <t>カツドウ</t>
    </rPh>
    <rPh sb="41" eb="44">
      <t>ジムキョク</t>
    </rPh>
    <rPh sb="44" eb="45">
      <t>トウ</t>
    </rPh>
    <rPh sb="46" eb="48">
      <t>ホウモン</t>
    </rPh>
    <rPh sb="52" eb="54">
      <t>カツドウ</t>
    </rPh>
    <rPh sb="55" eb="56">
      <t>カンガ</t>
    </rPh>
    <rPh sb="57" eb="58">
      <t>カタ</t>
    </rPh>
    <rPh sb="59" eb="60">
      <t>ヒロ</t>
    </rPh>
    <rPh sb="61" eb="63">
      <t>ショウカイ</t>
    </rPh>
    <rPh sb="74" eb="75">
      <t>トウ</t>
    </rPh>
    <rPh sb="75" eb="77">
      <t>カンケイ</t>
    </rPh>
    <rPh sb="77" eb="79">
      <t>ダンタイ</t>
    </rPh>
    <rPh sb="80" eb="82">
      <t>ソウゴ</t>
    </rPh>
    <rPh sb="82" eb="84">
      <t>リカイ</t>
    </rPh>
    <rPh sb="85" eb="86">
      <t>フカ</t>
    </rPh>
    <phoneticPr fontId="5"/>
  </si>
  <si>
    <t>全国の16歳以上の個人を対象に２万人を無作為抽出して調査することにより、我が国における孤独・孤立の実態を概括的に把握し、各府省における関連行政諸施策の基礎資料を得る。</t>
    <phoneticPr fontId="5"/>
  </si>
  <si>
    <t>孤独・孤立の実態の把握</t>
    <phoneticPr fontId="5"/>
  </si>
  <si>
    <t>件</t>
    <rPh sb="0" eb="1">
      <t>ケン</t>
    </rPh>
    <phoneticPr fontId="5"/>
  </si>
  <si>
    <t>千円</t>
    <rPh sb="0" eb="1">
      <t>セン</t>
    </rPh>
    <phoneticPr fontId="5"/>
  </si>
  <si>
    <t>-</t>
    <phoneticPr fontId="5"/>
  </si>
  <si>
    <t>44,000/1</t>
    <phoneticPr fontId="5"/>
  </si>
  <si>
    <t>調査企画時に定めた公表スケジュールの達成率</t>
    <rPh sb="9" eb="11">
      <t>コウヒョウ</t>
    </rPh>
    <phoneticPr fontId="5"/>
  </si>
  <si>
    <t>-</t>
    <phoneticPr fontId="5"/>
  </si>
  <si>
    <t>　千円/件</t>
    <rPh sb="1" eb="3">
      <t>センエン</t>
    </rPh>
    <rPh sb="4" eb="5">
      <t>ケン</t>
    </rPh>
    <phoneticPr fontId="5"/>
  </si>
  <si>
    <t>件</t>
    <rPh sb="0" eb="1">
      <t>ケン</t>
    </rPh>
    <phoneticPr fontId="5"/>
  </si>
  <si>
    <t>万人</t>
    <rPh sb="0" eb="2">
      <t>バンニン</t>
    </rPh>
    <phoneticPr fontId="5"/>
  </si>
  <si>
    <t>円</t>
    <rPh sb="0" eb="1">
      <t>エン</t>
    </rPh>
    <phoneticPr fontId="5"/>
  </si>
  <si>
    <t>　円/人</t>
    <rPh sb="1" eb="2">
      <t>エン</t>
    </rPh>
    <rPh sb="3" eb="4">
      <t>ニン</t>
    </rPh>
    <phoneticPr fontId="5"/>
  </si>
  <si>
    <t>自治体数</t>
    <rPh sb="0" eb="3">
      <t>ジチタイ</t>
    </rPh>
    <rPh sb="3" eb="4">
      <t>スウ</t>
    </rPh>
    <phoneticPr fontId="5"/>
  </si>
  <si>
    <t>点検対象外</t>
    <rPh sb="0" eb="2">
      <t>テンケン</t>
    </rPh>
    <rPh sb="2" eb="4">
      <t>タイショウ</t>
    </rPh>
    <rPh sb="4" eb="5">
      <t>ガイ</t>
    </rPh>
    <phoneticPr fontId="5"/>
  </si>
  <si>
    <t>A.株式会社Ｒｉｄｉｌｏｖｅｒ</t>
    <phoneticPr fontId="5"/>
  </si>
  <si>
    <t>B.株式会社ＮａｎＮａｒｕ</t>
    <phoneticPr fontId="5"/>
  </si>
  <si>
    <t>ホームページの改修にかかる経費</t>
    <phoneticPr fontId="5"/>
  </si>
  <si>
    <t>プラットフォーム設立準備業務にかかる経費</t>
    <phoneticPr fontId="5"/>
  </si>
  <si>
    <t>-</t>
    <phoneticPr fontId="5"/>
  </si>
  <si>
    <t>年間50程度のNPOから公式な場で意見を聴取し、その活動を紹介する（目標値は累積数）</t>
    <rPh sb="0" eb="2">
      <t>ネンカン</t>
    </rPh>
    <rPh sb="4" eb="6">
      <t>テイド</t>
    </rPh>
    <rPh sb="12" eb="14">
      <t>コウシキ</t>
    </rPh>
    <rPh sb="15" eb="16">
      <t>バ</t>
    </rPh>
    <rPh sb="17" eb="19">
      <t>イケン</t>
    </rPh>
    <rPh sb="20" eb="22">
      <t>チョウシュ</t>
    </rPh>
    <rPh sb="26" eb="28">
      <t>カツドウ</t>
    </rPh>
    <rPh sb="29" eb="31">
      <t>ショウカイ</t>
    </rPh>
    <rPh sb="34" eb="37">
      <t>モクヒョウチ</t>
    </rPh>
    <rPh sb="38" eb="40">
      <t>ルイセキ</t>
    </rPh>
    <rPh sb="40" eb="41">
      <t>スウ</t>
    </rPh>
    <phoneticPr fontId="5"/>
  </si>
  <si>
    <t>毎年度１回以上の開催、解決策等の検討を行う（目標値は累積数）</t>
    <rPh sb="0" eb="3">
      <t>マイネンド</t>
    </rPh>
    <rPh sb="4" eb="5">
      <t>カイ</t>
    </rPh>
    <rPh sb="5" eb="7">
      <t>イジョウ</t>
    </rPh>
    <rPh sb="8" eb="10">
      <t>カイサイ</t>
    </rPh>
    <rPh sb="11" eb="14">
      <t>カイケツサク</t>
    </rPh>
    <rPh sb="14" eb="15">
      <t>トウ</t>
    </rPh>
    <rPh sb="16" eb="18">
      <t>ケントウ</t>
    </rPh>
    <rPh sb="19" eb="20">
      <t>オコナ</t>
    </rPh>
    <phoneticPr fontId="5"/>
  </si>
  <si>
    <t>実績値のとおり、概ね成果が出ている。</t>
    <rPh sb="8" eb="9">
      <t>オオム</t>
    </rPh>
    <rPh sb="13" eb="14">
      <t>デ</t>
    </rPh>
    <phoneticPr fontId="5"/>
  </si>
  <si>
    <t>・孤独・孤立の実態の把握、ＮＰＯ等の連携等実績値のとおり、成果が出ている。
・また、予算執行は原則一般競争入札を行い競争性を確保して適正に行っている。</t>
    <rPh sb="32" eb="33">
      <t>デ</t>
    </rPh>
    <rPh sb="47" eb="49">
      <t>ゲンソク</t>
    </rPh>
    <phoneticPr fontId="5"/>
  </si>
  <si>
    <t>一般競争入札の結果等によるものである。</t>
    <rPh sb="0" eb="2">
      <t>イッパン</t>
    </rPh>
    <rPh sb="2" eb="4">
      <t>キョウソウ</t>
    </rPh>
    <rPh sb="4" eb="6">
      <t>ニュウサツ</t>
    </rPh>
    <rPh sb="7" eb="9">
      <t>ケッカ</t>
    </rPh>
    <rPh sb="9" eb="10">
      <t>トウ</t>
    </rPh>
    <phoneticPr fontId="5"/>
  </si>
  <si>
    <t>引き続き、孤独・孤立対策に沿った実効性の高い調査等を実施し、「孤独・孤立に悩む人を誰ひとり取り残さない社会」、さらには「誰もが自己存在感・自己有用感を実感できるような社会」「相互に支え合い、人と人との「つながり」が生まれる社会」 を目指して取り組む。　　　　　　　　　　　　　　　　　　　　　　　　　　　　　　　　　　　</t>
    <rPh sb="5" eb="7">
      <t>コドク</t>
    </rPh>
    <rPh sb="8" eb="10">
      <t>コリツ</t>
    </rPh>
    <rPh sb="10" eb="12">
      <t>タイサク</t>
    </rPh>
    <rPh sb="13" eb="14">
      <t>ソ</t>
    </rPh>
    <rPh sb="22" eb="24">
      <t>チョウサ</t>
    </rPh>
    <rPh sb="24" eb="25">
      <t>トウ</t>
    </rPh>
    <phoneticPr fontId="5"/>
  </si>
  <si>
    <t>-</t>
    <phoneticPr fontId="5"/>
  </si>
  <si>
    <t>引き続き、効果的･効率的な事業の実施に努めることとし、効率的に執行した実績を概算要求に反映させること。</t>
    <phoneticPr fontId="5"/>
  </si>
  <si>
    <t>推進チームの所見を踏まえ、引き続き、効果的･効率的な事業の実施に努めることとし、効率的に執行した実績を概算要求に反映させる。</t>
    <rPh sb="0" eb="2">
      <t>スイシン</t>
    </rPh>
    <rPh sb="6" eb="8">
      <t>ショケン</t>
    </rPh>
    <rPh sb="9" eb="10">
      <t>フ</t>
    </rPh>
    <phoneticPr fontId="5"/>
  </si>
  <si>
    <t>-</t>
    <phoneticPr fontId="5"/>
  </si>
  <si>
    <t>委員等旅費</t>
    <rPh sb="0" eb="2">
      <t>イイン</t>
    </rPh>
    <rPh sb="2" eb="3">
      <t>トウ</t>
    </rPh>
    <rPh sb="3" eb="5">
      <t>リョヒ</t>
    </rPh>
    <phoneticPr fontId="5"/>
  </si>
  <si>
    <t>諸謝金</t>
    <rPh sb="0" eb="3">
      <t>ショシャキン</t>
    </rPh>
    <phoneticPr fontId="5"/>
  </si>
  <si>
    <t>重要政策推進枠：204
令和３年に策定した「孤独・孤立対策の重点計画（令和３年12月28日孤独・孤立対策推進会議決定）」に基づく施策を着実に推進するため。</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</si>
</sst>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6"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4" xfId="1" applyFont="1" applyFill="1" applyBorder="1" applyAlignment="1" applyProtection="1">
      <alignment vertical="top"/>
    </xf>
    <xf numFmtId="0" fontId="11" fillId="0" borderId="39" xfId="1" applyFont="1" applyFill="1" applyBorder="1" applyAlignment="1" applyProtection="1">
      <alignment vertical="top"/>
      <protection locked="0"/>
    </xf>
    <xf numFmtId="0" fontId="11" fillId="0" borderId="55" xfId="1" applyFont="1" applyFill="1" applyBorder="1" applyAlignment="1" applyProtection="1">
      <alignment vertical="top"/>
      <protection locked="0"/>
    </xf>
    <xf numFmtId="0" fontId="11" fillId="0" borderId="59"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xf numFmtId="179" fontId="22" fillId="0" borderId="23" xfId="0" applyNumberFormat="1" applyFont="1" applyFill="1" applyBorder="1" applyAlignment="1" applyProtection="1">
      <alignment horizontal="center" vertical="center" wrapText="1"/>
      <protection locked="0"/>
    </xf>
    <xf numFmtId="49" fontId="20" fillId="0" borderId="63"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27" xfId="0"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179" fontId="22" fillId="0" borderId="127"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179" fontId="22" fillId="0" borderId="121" xfId="0" applyNumberFormat="1"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6" xfId="0" applyFont="1" applyFill="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6" xfId="0" applyFont="1" applyFill="1" applyBorder="1" applyAlignment="1" applyProtection="1">
      <alignment horizontal="center" vertical="center" textRotation="255" wrapText="1"/>
      <protection locked="0"/>
    </xf>
    <xf numFmtId="0" fontId="0" fillId="0" borderId="67" xfId="0" applyFont="1" applyBorder="1" applyAlignment="1" applyProtection="1">
      <alignment horizontal="center" vertical="center" textRotation="255" wrapText="1"/>
      <protection locked="0"/>
    </xf>
    <xf numFmtId="0" fontId="0" fillId="0" borderId="68"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45" xfId="0" applyFont="1" applyBorder="1" applyAlignment="1">
      <alignment horizontal="center" vertical="center" textRotation="255"/>
    </xf>
    <xf numFmtId="0" fontId="0" fillId="0" borderId="46" xfId="0" applyFont="1" applyBorder="1" applyAlignment="1">
      <alignment horizontal="center" vertical="center" textRotation="255"/>
    </xf>
    <xf numFmtId="0" fontId="0" fillId="0" borderId="64"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33" xfId="0" applyFont="1" applyFill="1" applyBorder="1" applyAlignment="1">
      <alignment horizontal="center" vertical="center" wrapText="1"/>
    </xf>
    <xf numFmtId="0" fontId="0" fillId="0" borderId="13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4"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9" fillId="2" borderId="7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4"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1"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75"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7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7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2" fillId="2" borderId="64"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7"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0" fontId="27" fillId="2" borderId="7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0" fontId="0" fillId="0" borderId="63"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17" xfId="3" applyFont="1" applyFill="1" applyBorder="1" applyAlignment="1" applyProtection="1">
      <alignment horizontal="center" vertical="center" wrapText="1"/>
    </xf>
    <xf numFmtId="0" fontId="0" fillId="0" borderId="7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177" fontId="0" fillId="0" borderId="90"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17"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0" fillId="5" borderId="64"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59"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81" xfId="0" applyNumberFormat="1" applyFont="1" applyFill="1" applyBorder="1" applyAlignment="1" applyProtection="1">
      <alignment horizontal="center" vertical="center"/>
      <protection locked="0"/>
    </xf>
    <xf numFmtId="49" fontId="0" fillId="0" borderId="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64"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3" fillId="2" borderId="10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3" fillId="6" borderId="108" xfId="0" applyFont="1" applyFill="1" applyBorder="1" applyAlignment="1">
      <alignment horizontal="center" vertical="center"/>
    </xf>
    <xf numFmtId="0" fontId="13" fillId="6" borderId="118"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8"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7"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91" xfId="0" applyFont="1" applyFill="1" applyBorder="1" applyAlignment="1">
      <alignment vertical="center" wrapText="1"/>
    </xf>
    <xf numFmtId="0" fontId="0" fillId="5" borderId="112" xfId="0" applyFont="1" applyFill="1" applyBorder="1" applyAlignment="1">
      <alignment vertical="center" wrapText="1"/>
    </xf>
    <xf numFmtId="0" fontId="0" fillId="5" borderId="90"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8" xfId="0" applyFont="1" applyFill="1" applyBorder="1" applyAlignment="1">
      <alignment horizontal="left" vertical="center"/>
    </xf>
    <xf numFmtId="0" fontId="0" fillId="5" borderId="60"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2" xfId="0" applyFont="1" applyFill="1" applyBorder="1" applyAlignment="1">
      <alignment horizontal="left" vertical="center"/>
    </xf>
    <xf numFmtId="0" fontId="0" fillId="5" borderId="81" xfId="0" applyFont="1" applyFill="1" applyBorder="1" applyAlignment="1">
      <alignment horizontal="left" vertical="center"/>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4"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179" fontId="22" fillId="0" borderId="123" xfId="0" applyNumberFormat="1" applyFont="1" applyFill="1" applyBorder="1" applyAlignment="1" applyProtection="1">
      <alignment horizontal="center" vertical="center" wrapText="1"/>
      <protection locked="0"/>
    </xf>
    <xf numFmtId="0" fontId="20" fillId="5" borderId="130" xfId="0" applyFont="1" applyFill="1" applyBorder="1" applyAlignment="1">
      <alignment horizontal="center" vertical="center" wrapText="1"/>
    </xf>
    <xf numFmtId="0" fontId="20" fillId="5" borderId="131"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0" fontId="0" fillId="0" borderId="8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13"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3" borderId="116"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3" fillId="0" borderId="4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6" xfId="0" applyFont="1" applyBorder="1" applyAlignment="1">
      <alignment horizontal="center" vertical="center" wrapText="1"/>
    </xf>
    <xf numFmtId="0" fontId="13" fillId="2" borderId="39"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31" xfId="0" applyFont="1" applyFill="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49" fontId="20" fillId="0" borderId="22" xfId="0" applyNumberFormat="1" applyFont="1" applyFill="1" applyBorder="1" applyAlignment="1" applyProtection="1">
      <alignment horizontal="center" vertical="center" wrapText="1"/>
      <protection locked="0"/>
    </xf>
    <xf numFmtId="0" fontId="11" fillId="0" borderId="55"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1" xfId="0" applyNumberFormat="1" applyFont="1" applyFill="1" applyBorder="1" applyAlignment="1" applyProtection="1">
      <alignment horizontal="right" vertical="center"/>
      <protection locked="0"/>
    </xf>
    <xf numFmtId="177" fontId="0" fillId="0" borderId="62"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7" fillId="6" borderId="30"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1" xfId="0" applyFont="1" applyBorder="1" applyAlignment="1">
      <alignment horizontal="center" vertical="center"/>
    </xf>
    <xf numFmtId="0" fontId="0" fillId="0" borderId="8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vertical="center"/>
    </xf>
    <xf numFmtId="0" fontId="0" fillId="5" borderId="62"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137583</xdr:colOff>
      <xdr:row>129</xdr:row>
      <xdr:rowOff>42334</xdr:rowOff>
    </xdr:from>
    <xdr:to>
      <xdr:col>32</xdr:col>
      <xdr:colOff>0</xdr:colOff>
      <xdr:row>133</xdr:row>
      <xdr:rowOff>80016</xdr:rowOff>
    </xdr:to>
    <xdr:sp macro="" textlink="">
      <xdr:nvSpPr>
        <xdr:cNvPr id="54" name="テキスト ボックス 53"/>
        <xdr:cNvSpPr txBox="1"/>
      </xdr:nvSpPr>
      <xdr:spPr>
        <a:xfrm>
          <a:off x="4275666" y="93143917"/>
          <a:ext cx="1481667" cy="14664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ja-JP" sz="1600">
              <a:solidFill>
                <a:schemeClr val="dk1"/>
              </a:solidFill>
              <a:effectLst/>
              <a:latin typeface="+mj-ea"/>
              <a:ea typeface="+mj-ea"/>
              <a:cs typeface="+mn-cs"/>
            </a:rPr>
            <a:t>内閣官房</a:t>
          </a:r>
          <a:r>
            <a:rPr kumimoji="1" lang="ja-JP" altLang="en-US" sz="1600">
              <a:solidFill>
                <a:schemeClr val="dk1"/>
              </a:solidFill>
              <a:effectLst/>
              <a:latin typeface="+mj-ea"/>
              <a:ea typeface="+mj-ea"/>
              <a:cs typeface="+mn-cs"/>
            </a:rPr>
            <a:t>孤独・孤立対策担当室</a:t>
          </a:r>
          <a:endParaRPr lang="ja-JP" altLang="ja-JP" sz="1600">
            <a:effectLst/>
            <a:latin typeface="+mj-ea"/>
            <a:ea typeface="+mj-ea"/>
          </a:endParaRPr>
        </a:p>
        <a:p>
          <a:pPr algn="ctr"/>
          <a:r>
            <a:rPr kumimoji="1" lang="ja-JP" altLang="en-US" sz="1600">
              <a:latin typeface="+mj-ea"/>
              <a:ea typeface="+mj-ea"/>
            </a:rPr>
            <a:t>８．４百万円</a:t>
          </a:r>
        </a:p>
      </xdr:txBody>
    </xdr:sp>
    <xdr:clientData/>
  </xdr:twoCellAnchor>
  <xdr:twoCellAnchor>
    <xdr:from>
      <xdr:col>33</xdr:col>
      <xdr:colOff>189478</xdr:colOff>
      <xdr:row>140</xdr:row>
      <xdr:rowOff>52350</xdr:rowOff>
    </xdr:from>
    <xdr:to>
      <xdr:col>42</xdr:col>
      <xdr:colOff>34055</xdr:colOff>
      <xdr:row>143</xdr:row>
      <xdr:rowOff>112157</xdr:rowOff>
    </xdr:to>
    <xdr:sp macro="" textlink="">
      <xdr:nvSpPr>
        <xdr:cNvPr id="55" name="テキスト ボックス 54"/>
        <xdr:cNvSpPr txBox="1"/>
      </xdr:nvSpPr>
      <xdr:spPr>
        <a:xfrm>
          <a:off x="6868884" y="56571319"/>
          <a:ext cx="1666234" cy="113136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Ｂ</a:t>
          </a:r>
          <a:r>
            <a:rPr kumimoji="1" lang="en-US" altLang="ja-JP" sz="1600">
              <a:latin typeface="+mj-ea"/>
              <a:ea typeface="+mj-ea"/>
            </a:rPr>
            <a:t>.</a:t>
          </a:r>
          <a:r>
            <a:rPr kumimoji="1" lang="ja-JP" altLang="en-US" sz="1600">
              <a:latin typeface="+mj-ea"/>
              <a:ea typeface="+mj-ea"/>
            </a:rPr>
            <a:t>民間事業者</a:t>
          </a:r>
          <a:endParaRPr kumimoji="1" lang="en-US" altLang="ja-JP" sz="1600">
            <a:latin typeface="+mj-ea"/>
            <a:ea typeface="+mj-ea"/>
          </a:endParaRPr>
        </a:p>
        <a:p>
          <a:pPr algn="ctr"/>
          <a:r>
            <a:rPr kumimoji="1" lang="ja-JP" altLang="en-US" sz="1600">
              <a:latin typeface="+mj-ea"/>
              <a:ea typeface="+mj-ea"/>
            </a:rPr>
            <a:t>２．６百万円</a:t>
          </a:r>
        </a:p>
      </xdr:txBody>
    </xdr:sp>
    <xdr:clientData/>
  </xdr:twoCellAnchor>
  <xdr:twoCellAnchor>
    <xdr:from>
      <xdr:col>17</xdr:col>
      <xdr:colOff>182562</xdr:colOff>
      <xdr:row>136</xdr:row>
      <xdr:rowOff>32390</xdr:rowOff>
    </xdr:from>
    <xdr:to>
      <xdr:col>17</xdr:col>
      <xdr:colOff>193145</xdr:colOff>
      <xdr:row>138</xdr:row>
      <xdr:rowOff>320145</xdr:rowOff>
    </xdr:to>
    <xdr:cxnSp macro="">
      <xdr:nvCxnSpPr>
        <xdr:cNvPr id="56" name="直線矢印コネクタ 55"/>
        <xdr:cNvCxnSpPr/>
      </xdr:nvCxnSpPr>
      <xdr:spPr>
        <a:xfrm>
          <a:off x="3623468" y="55122609"/>
          <a:ext cx="10583" cy="100213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6616</xdr:colOff>
      <xdr:row>139</xdr:row>
      <xdr:rowOff>47625</xdr:rowOff>
    </xdr:from>
    <xdr:to>
      <xdr:col>43</xdr:col>
      <xdr:colOff>20525</xdr:colOff>
      <xdr:row>139</xdr:row>
      <xdr:rowOff>322035</xdr:rowOff>
    </xdr:to>
    <xdr:sp macro="" textlink="">
      <xdr:nvSpPr>
        <xdr:cNvPr id="61" name="テキスト ボックス 60"/>
        <xdr:cNvSpPr txBox="1"/>
      </xdr:nvSpPr>
      <xdr:spPr>
        <a:xfrm>
          <a:off x="6483616" y="56209406"/>
          <a:ext cx="2240378" cy="274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116418</xdr:colOff>
      <xdr:row>143</xdr:row>
      <xdr:rowOff>235478</xdr:rowOff>
    </xdr:from>
    <xdr:to>
      <xdr:col>44</xdr:col>
      <xdr:colOff>41010</xdr:colOff>
      <xdr:row>144</xdr:row>
      <xdr:rowOff>153458</xdr:rowOff>
    </xdr:to>
    <xdr:sp macro="" textlink="">
      <xdr:nvSpPr>
        <xdr:cNvPr id="62" name="正方形/長方形 61"/>
        <xdr:cNvSpPr/>
      </xdr:nvSpPr>
      <xdr:spPr>
        <a:xfrm>
          <a:off x="6795824" y="57826009"/>
          <a:ext cx="2151061" cy="2751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ホームページの改修を実施</a:t>
          </a:r>
        </a:p>
      </xdr:txBody>
    </xdr:sp>
    <xdr:clientData/>
  </xdr:twoCellAnchor>
  <xdr:twoCellAnchor>
    <xdr:from>
      <xdr:col>14</xdr:col>
      <xdr:colOff>29404</xdr:colOff>
      <xdr:row>140</xdr:row>
      <xdr:rowOff>43090</xdr:rowOff>
    </xdr:from>
    <xdr:to>
      <xdr:col>22</xdr:col>
      <xdr:colOff>79035</xdr:colOff>
      <xdr:row>143</xdr:row>
      <xdr:rowOff>124064</xdr:rowOff>
    </xdr:to>
    <xdr:sp macro="" textlink="">
      <xdr:nvSpPr>
        <xdr:cNvPr id="64" name="テキスト ボックス 63"/>
        <xdr:cNvSpPr txBox="1"/>
      </xdr:nvSpPr>
      <xdr:spPr>
        <a:xfrm>
          <a:off x="2863092" y="56562059"/>
          <a:ext cx="1668881" cy="115253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Ａ</a:t>
          </a:r>
          <a:r>
            <a:rPr kumimoji="1" lang="en-US" altLang="ja-JP" sz="1600">
              <a:latin typeface="+mj-ea"/>
              <a:ea typeface="+mj-ea"/>
            </a:rPr>
            <a:t>.</a:t>
          </a:r>
          <a:r>
            <a:rPr kumimoji="1" lang="ja-JP" altLang="en-US" sz="1600">
              <a:latin typeface="+mj-ea"/>
              <a:ea typeface="+mj-ea"/>
            </a:rPr>
            <a:t>民間事業者</a:t>
          </a:r>
          <a:endParaRPr kumimoji="1" lang="en-US" altLang="ja-JP" sz="1600">
            <a:latin typeface="+mj-ea"/>
            <a:ea typeface="+mj-ea"/>
          </a:endParaRPr>
        </a:p>
        <a:p>
          <a:pPr algn="ctr"/>
          <a:r>
            <a:rPr kumimoji="1" lang="ja-JP" altLang="en-US" sz="1600">
              <a:latin typeface="+mj-ea"/>
              <a:ea typeface="+mj-ea"/>
            </a:rPr>
            <a:t>５．９百万円</a:t>
          </a:r>
        </a:p>
      </xdr:txBody>
    </xdr:sp>
    <xdr:clientData/>
  </xdr:twoCellAnchor>
  <xdr:twoCellAnchor>
    <xdr:from>
      <xdr:col>12</xdr:col>
      <xdr:colOff>182562</xdr:colOff>
      <xdr:row>139</xdr:row>
      <xdr:rowOff>29104</xdr:rowOff>
    </xdr:from>
    <xdr:to>
      <xdr:col>23</xdr:col>
      <xdr:colOff>196471</xdr:colOff>
      <xdr:row>139</xdr:row>
      <xdr:rowOff>300868</xdr:rowOff>
    </xdr:to>
    <xdr:sp macro="" textlink="">
      <xdr:nvSpPr>
        <xdr:cNvPr id="65" name="テキスト ボックス 64"/>
        <xdr:cNvSpPr txBox="1"/>
      </xdr:nvSpPr>
      <xdr:spPr>
        <a:xfrm>
          <a:off x="2611437" y="56190885"/>
          <a:ext cx="2240378" cy="271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71439</xdr:colOff>
      <xdr:row>143</xdr:row>
      <xdr:rowOff>227540</xdr:rowOff>
    </xdr:from>
    <xdr:to>
      <xdr:col>25</xdr:col>
      <xdr:colOff>183886</xdr:colOff>
      <xdr:row>144</xdr:row>
      <xdr:rowOff>222250</xdr:rowOff>
    </xdr:to>
    <xdr:sp macro="" textlink="">
      <xdr:nvSpPr>
        <xdr:cNvPr id="66" name="正方形/長方形 65"/>
        <xdr:cNvSpPr/>
      </xdr:nvSpPr>
      <xdr:spPr>
        <a:xfrm>
          <a:off x="2500314" y="57818071"/>
          <a:ext cx="2743728" cy="3518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プラットフォーム設立準備業務の実施</a:t>
          </a:r>
        </a:p>
      </xdr:txBody>
    </xdr:sp>
    <xdr:clientData/>
  </xdr:twoCellAnchor>
  <xdr:twoCellAnchor>
    <xdr:from>
      <xdr:col>37</xdr:col>
      <xdr:colOff>198703</xdr:colOff>
      <xdr:row>136</xdr:row>
      <xdr:rowOff>16781</xdr:rowOff>
    </xdr:from>
    <xdr:to>
      <xdr:col>38</xdr:col>
      <xdr:colOff>0</xdr:colOff>
      <xdr:row>138</xdr:row>
      <xdr:rowOff>333374</xdr:rowOff>
    </xdr:to>
    <xdr:cxnSp macro="">
      <xdr:nvCxnSpPr>
        <xdr:cNvPr id="67" name="直線矢印コネクタ 66"/>
        <xdr:cNvCxnSpPr/>
      </xdr:nvCxnSpPr>
      <xdr:spPr>
        <a:xfrm>
          <a:off x="7687734" y="55107000"/>
          <a:ext cx="3704" cy="103096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119063</xdr:colOff>
      <xdr:row>133</xdr:row>
      <xdr:rowOff>119062</xdr:rowOff>
    </xdr:from>
    <xdr:to>
      <xdr:col>27</xdr:col>
      <xdr:colOff>119063</xdr:colOff>
      <xdr:row>136</xdr:row>
      <xdr:rowOff>35718</xdr:rowOff>
    </xdr:to>
    <xdr:cxnSp macro="">
      <xdr:nvCxnSpPr>
        <xdr:cNvPr id="3" name="直線コネクタ 2"/>
        <xdr:cNvCxnSpPr/>
      </xdr:nvCxnSpPr>
      <xdr:spPr>
        <a:xfrm>
          <a:off x="5584032" y="54137718"/>
          <a:ext cx="0" cy="988219"/>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154781</xdr:colOff>
      <xdr:row>136</xdr:row>
      <xdr:rowOff>11906</xdr:rowOff>
    </xdr:from>
    <xdr:to>
      <xdr:col>27</xdr:col>
      <xdr:colOff>119062</xdr:colOff>
      <xdr:row>136</xdr:row>
      <xdr:rowOff>23812</xdr:rowOff>
    </xdr:to>
    <xdr:cxnSp macro="">
      <xdr:nvCxnSpPr>
        <xdr:cNvPr id="19" name="直線コネクタ 18"/>
        <xdr:cNvCxnSpPr/>
      </xdr:nvCxnSpPr>
      <xdr:spPr>
        <a:xfrm flipH="1" flipV="1">
          <a:off x="3595687" y="55102125"/>
          <a:ext cx="1988344" cy="11906"/>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130969</xdr:colOff>
      <xdr:row>136</xdr:row>
      <xdr:rowOff>11906</xdr:rowOff>
    </xdr:from>
    <xdr:to>
      <xdr:col>38</xdr:col>
      <xdr:colOff>-1</xdr:colOff>
      <xdr:row>136</xdr:row>
      <xdr:rowOff>23812</xdr:rowOff>
    </xdr:to>
    <xdr:cxnSp macro="">
      <xdr:nvCxnSpPr>
        <xdr:cNvPr id="22" name="直線コネクタ 21"/>
        <xdr:cNvCxnSpPr/>
      </xdr:nvCxnSpPr>
      <xdr:spPr>
        <a:xfrm flipH="1">
          <a:off x="5595938" y="55102125"/>
          <a:ext cx="2095499" cy="11906"/>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6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6" t="s">
        <v>0</v>
      </c>
      <c r="Y2" s="49"/>
      <c r="Z2" s="38"/>
      <c r="AA2" s="38"/>
      <c r="AB2" s="38"/>
      <c r="AC2" s="38"/>
      <c r="AD2" s="117">
        <v>2022</v>
      </c>
      <c r="AE2" s="117"/>
      <c r="AF2" s="117"/>
      <c r="AG2" s="117"/>
      <c r="AH2" s="117"/>
      <c r="AI2" s="58" t="s">
        <v>244</v>
      </c>
      <c r="AJ2" s="117" t="s">
        <v>564</v>
      </c>
      <c r="AK2" s="117"/>
      <c r="AL2" s="117"/>
      <c r="AM2" s="117"/>
      <c r="AN2" s="58" t="s">
        <v>244</v>
      </c>
      <c r="AO2" s="117">
        <v>21</v>
      </c>
      <c r="AP2" s="117"/>
      <c r="AQ2" s="117"/>
      <c r="AR2" s="59" t="s">
        <v>244</v>
      </c>
      <c r="AS2" s="118">
        <v>19</v>
      </c>
      <c r="AT2" s="118"/>
      <c r="AU2" s="118"/>
      <c r="AV2" s="58" t="str">
        <f>IF(AW2="","","-")</f>
        <v/>
      </c>
      <c r="AW2" s="119"/>
      <c r="AX2" s="119"/>
    </row>
    <row r="3" spans="1:50" ht="21" customHeight="1" thickBot="1" x14ac:dyDescent="0.2">
      <c r="A3" s="120" t="s">
        <v>546</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20" t="s">
        <v>56</v>
      </c>
      <c r="AJ3" s="122" t="s">
        <v>136</v>
      </c>
      <c r="AK3" s="122"/>
      <c r="AL3" s="122"/>
      <c r="AM3" s="122"/>
      <c r="AN3" s="122"/>
      <c r="AO3" s="122"/>
      <c r="AP3" s="122"/>
      <c r="AQ3" s="122"/>
      <c r="AR3" s="122"/>
      <c r="AS3" s="122"/>
      <c r="AT3" s="122"/>
      <c r="AU3" s="122"/>
      <c r="AV3" s="122"/>
      <c r="AW3" s="122"/>
      <c r="AX3" s="21" t="s">
        <v>57</v>
      </c>
    </row>
    <row r="4" spans="1:50" ht="24.75" customHeight="1" x14ac:dyDescent="0.15">
      <c r="A4" s="134" t="s">
        <v>23</v>
      </c>
      <c r="B4" s="135"/>
      <c r="C4" s="135"/>
      <c r="D4" s="135"/>
      <c r="E4" s="135"/>
      <c r="F4" s="135"/>
      <c r="G4" s="136" t="s">
        <v>554</v>
      </c>
      <c r="H4" s="137"/>
      <c r="I4" s="137"/>
      <c r="J4" s="137"/>
      <c r="K4" s="137"/>
      <c r="L4" s="137"/>
      <c r="M4" s="137"/>
      <c r="N4" s="137"/>
      <c r="O4" s="137"/>
      <c r="P4" s="137"/>
      <c r="Q4" s="137"/>
      <c r="R4" s="137"/>
      <c r="S4" s="137"/>
      <c r="T4" s="137"/>
      <c r="U4" s="137"/>
      <c r="V4" s="137"/>
      <c r="W4" s="137"/>
      <c r="X4" s="137"/>
      <c r="Y4" s="138" t="s">
        <v>1</v>
      </c>
      <c r="Z4" s="139"/>
      <c r="AA4" s="139"/>
      <c r="AB4" s="139"/>
      <c r="AC4" s="139"/>
      <c r="AD4" s="140"/>
      <c r="AE4" s="141" t="s">
        <v>555</v>
      </c>
      <c r="AF4" s="142"/>
      <c r="AG4" s="142"/>
      <c r="AH4" s="142"/>
      <c r="AI4" s="142"/>
      <c r="AJ4" s="142"/>
      <c r="AK4" s="142"/>
      <c r="AL4" s="142"/>
      <c r="AM4" s="142"/>
      <c r="AN4" s="142"/>
      <c r="AO4" s="142"/>
      <c r="AP4" s="143"/>
      <c r="AQ4" s="144" t="s">
        <v>2</v>
      </c>
      <c r="AR4" s="139"/>
      <c r="AS4" s="139"/>
      <c r="AT4" s="139"/>
      <c r="AU4" s="139"/>
      <c r="AV4" s="139"/>
      <c r="AW4" s="139"/>
      <c r="AX4" s="145"/>
    </row>
    <row r="5" spans="1:50" ht="46.5" customHeight="1" x14ac:dyDescent="0.15">
      <c r="A5" s="146" t="s">
        <v>59</v>
      </c>
      <c r="B5" s="147"/>
      <c r="C5" s="147"/>
      <c r="D5" s="147"/>
      <c r="E5" s="147"/>
      <c r="F5" s="148"/>
      <c r="G5" s="149" t="s">
        <v>344</v>
      </c>
      <c r="H5" s="150"/>
      <c r="I5" s="150"/>
      <c r="J5" s="150"/>
      <c r="K5" s="150"/>
      <c r="L5" s="150"/>
      <c r="M5" s="151" t="s">
        <v>58</v>
      </c>
      <c r="N5" s="152"/>
      <c r="O5" s="152"/>
      <c r="P5" s="152"/>
      <c r="Q5" s="152"/>
      <c r="R5" s="153"/>
      <c r="S5" s="154" t="s">
        <v>62</v>
      </c>
      <c r="T5" s="150"/>
      <c r="U5" s="150"/>
      <c r="V5" s="150"/>
      <c r="W5" s="150"/>
      <c r="X5" s="155"/>
      <c r="Y5" s="156" t="s">
        <v>3</v>
      </c>
      <c r="Z5" s="157"/>
      <c r="AA5" s="157"/>
      <c r="AB5" s="157"/>
      <c r="AC5" s="157"/>
      <c r="AD5" s="158"/>
      <c r="AE5" s="168" t="s">
        <v>556</v>
      </c>
      <c r="AF5" s="168"/>
      <c r="AG5" s="168"/>
      <c r="AH5" s="168"/>
      <c r="AI5" s="168"/>
      <c r="AJ5" s="168"/>
      <c r="AK5" s="168"/>
      <c r="AL5" s="168"/>
      <c r="AM5" s="168"/>
      <c r="AN5" s="168"/>
      <c r="AO5" s="168"/>
      <c r="AP5" s="169"/>
      <c r="AQ5" s="170" t="s">
        <v>557</v>
      </c>
      <c r="AR5" s="171"/>
      <c r="AS5" s="171"/>
      <c r="AT5" s="171"/>
      <c r="AU5" s="171"/>
      <c r="AV5" s="171"/>
      <c r="AW5" s="171"/>
      <c r="AX5" s="172"/>
    </row>
    <row r="6" spans="1:50" ht="39" customHeight="1" x14ac:dyDescent="0.15">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x14ac:dyDescent="0.15">
      <c r="A7" s="123" t="s">
        <v>20</v>
      </c>
      <c r="B7" s="124"/>
      <c r="C7" s="124"/>
      <c r="D7" s="124"/>
      <c r="E7" s="124"/>
      <c r="F7" s="125"/>
      <c r="G7" s="178" t="s">
        <v>559</v>
      </c>
      <c r="H7" s="179"/>
      <c r="I7" s="179"/>
      <c r="J7" s="179"/>
      <c r="K7" s="179"/>
      <c r="L7" s="179"/>
      <c r="M7" s="179"/>
      <c r="N7" s="179"/>
      <c r="O7" s="179"/>
      <c r="P7" s="179"/>
      <c r="Q7" s="179"/>
      <c r="R7" s="179"/>
      <c r="S7" s="179"/>
      <c r="T7" s="179"/>
      <c r="U7" s="179"/>
      <c r="V7" s="179"/>
      <c r="W7" s="179"/>
      <c r="X7" s="180"/>
      <c r="Y7" s="181" t="s">
        <v>231</v>
      </c>
      <c r="Z7" s="182"/>
      <c r="AA7" s="182"/>
      <c r="AB7" s="182"/>
      <c r="AC7" s="182"/>
      <c r="AD7" s="183"/>
      <c r="AE7" s="184" t="s">
        <v>563</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23" t="s">
        <v>171</v>
      </c>
      <c r="B8" s="124"/>
      <c r="C8" s="124"/>
      <c r="D8" s="124"/>
      <c r="E8" s="124"/>
      <c r="F8" s="125"/>
      <c r="G8" s="126" t="str">
        <f>入力規則等!A27</f>
        <v>-</v>
      </c>
      <c r="H8" s="127"/>
      <c r="I8" s="127"/>
      <c r="J8" s="127"/>
      <c r="K8" s="127"/>
      <c r="L8" s="127"/>
      <c r="M8" s="127"/>
      <c r="N8" s="127"/>
      <c r="O8" s="127"/>
      <c r="P8" s="127"/>
      <c r="Q8" s="127"/>
      <c r="R8" s="127"/>
      <c r="S8" s="127"/>
      <c r="T8" s="127"/>
      <c r="U8" s="127"/>
      <c r="V8" s="127"/>
      <c r="W8" s="127"/>
      <c r="X8" s="128"/>
      <c r="Y8" s="129" t="s">
        <v>172</v>
      </c>
      <c r="Z8" s="130"/>
      <c r="AA8" s="130"/>
      <c r="AB8" s="130"/>
      <c r="AC8" s="130"/>
      <c r="AD8" s="131"/>
      <c r="AE8" s="132" t="str">
        <f>入力規則等!K13</f>
        <v>その他の事項経費</v>
      </c>
      <c r="AF8" s="127"/>
      <c r="AG8" s="127"/>
      <c r="AH8" s="127"/>
      <c r="AI8" s="127"/>
      <c r="AJ8" s="127"/>
      <c r="AK8" s="127"/>
      <c r="AL8" s="127"/>
      <c r="AM8" s="127"/>
      <c r="AN8" s="127"/>
      <c r="AO8" s="127"/>
      <c r="AP8" s="127"/>
      <c r="AQ8" s="127"/>
      <c r="AR8" s="127"/>
      <c r="AS8" s="127"/>
      <c r="AT8" s="127"/>
      <c r="AU8" s="127"/>
      <c r="AV8" s="127"/>
      <c r="AW8" s="127"/>
      <c r="AX8" s="133"/>
    </row>
    <row r="9" spans="1:50" ht="58.5" customHeight="1" x14ac:dyDescent="0.15">
      <c r="A9" s="163" t="s">
        <v>21</v>
      </c>
      <c r="B9" s="164"/>
      <c r="C9" s="164"/>
      <c r="D9" s="164"/>
      <c r="E9" s="164"/>
      <c r="F9" s="164"/>
      <c r="G9" s="165" t="s">
        <v>570</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0.25" customHeight="1" x14ac:dyDescent="0.15">
      <c r="A10" s="199" t="s">
        <v>27</v>
      </c>
      <c r="B10" s="200"/>
      <c r="C10" s="200"/>
      <c r="D10" s="200"/>
      <c r="E10" s="200"/>
      <c r="F10" s="200"/>
      <c r="G10" s="201" t="s">
        <v>571</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42" customHeight="1" x14ac:dyDescent="0.15">
      <c r="A11" s="199" t="s">
        <v>5</v>
      </c>
      <c r="B11" s="200"/>
      <c r="C11" s="200"/>
      <c r="D11" s="200"/>
      <c r="E11" s="200"/>
      <c r="F11" s="204"/>
      <c r="G11" s="205" t="str">
        <f>入力規則等!P10</f>
        <v>委託・請負</v>
      </c>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7"/>
    </row>
    <row r="12" spans="1:50" ht="21" customHeight="1" x14ac:dyDescent="0.15">
      <c r="A12" s="208" t="s">
        <v>22</v>
      </c>
      <c r="B12" s="209"/>
      <c r="C12" s="209"/>
      <c r="D12" s="209"/>
      <c r="E12" s="209"/>
      <c r="F12" s="210"/>
      <c r="G12" s="215"/>
      <c r="H12" s="216"/>
      <c r="I12" s="216"/>
      <c r="J12" s="216"/>
      <c r="K12" s="216"/>
      <c r="L12" s="216"/>
      <c r="M12" s="216"/>
      <c r="N12" s="216"/>
      <c r="O12" s="216"/>
      <c r="P12" s="187" t="s">
        <v>376</v>
      </c>
      <c r="Q12" s="188"/>
      <c r="R12" s="188"/>
      <c r="S12" s="188"/>
      <c r="T12" s="188"/>
      <c r="U12" s="188"/>
      <c r="V12" s="217"/>
      <c r="W12" s="187" t="s">
        <v>528</v>
      </c>
      <c r="X12" s="188"/>
      <c r="Y12" s="188"/>
      <c r="Z12" s="188"/>
      <c r="AA12" s="188"/>
      <c r="AB12" s="188"/>
      <c r="AC12" s="217"/>
      <c r="AD12" s="187" t="s">
        <v>530</v>
      </c>
      <c r="AE12" s="188"/>
      <c r="AF12" s="188"/>
      <c r="AG12" s="188"/>
      <c r="AH12" s="188"/>
      <c r="AI12" s="188"/>
      <c r="AJ12" s="217"/>
      <c r="AK12" s="187" t="s">
        <v>538</v>
      </c>
      <c r="AL12" s="188"/>
      <c r="AM12" s="188"/>
      <c r="AN12" s="188"/>
      <c r="AO12" s="188"/>
      <c r="AP12" s="188"/>
      <c r="AQ12" s="217"/>
      <c r="AR12" s="187" t="s">
        <v>539</v>
      </c>
      <c r="AS12" s="188"/>
      <c r="AT12" s="188"/>
      <c r="AU12" s="188"/>
      <c r="AV12" s="188"/>
      <c r="AW12" s="188"/>
      <c r="AX12" s="189"/>
    </row>
    <row r="13" spans="1:50" ht="21" customHeight="1" x14ac:dyDescent="0.15">
      <c r="A13" s="211"/>
      <c r="B13" s="212"/>
      <c r="C13" s="212"/>
      <c r="D13" s="212"/>
      <c r="E13" s="212"/>
      <c r="F13" s="213"/>
      <c r="G13" s="231" t="s">
        <v>6</v>
      </c>
      <c r="H13" s="232"/>
      <c r="I13" s="190" t="s">
        <v>7</v>
      </c>
      <c r="J13" s="191"/>
      <c r="K13" s="191"/>
      <c r="L13" s="191"/>
      <c r="M13" s="191"/>
      <c r="N13" s="191"/>
      <c r="O13" s="192"/>
      <c r="P13" s="159" t="s">
        <v>618</v>
      </c>
      <c r="Q13" s="160"/>
      <c r="R13" s="160"/>
      <c r="S13" s="160"/>
      <c r="T13" s="160"/>
      <c r="U13" s="160"/>
      <c r="V13" s="161"/>
      <c r="W13" s="159" t="s">
        <v>618</v>
      </c>
      <c r="X13" s="160"/>
      <c r="Y13" s="160"/>
      <c r="Z13" s="160"/>
      <c r="AA13" s="160"/>
      <c r="AB13" s="160"/>
      <c r="AC13" s="161"/>
      <c r="AD13" s="159" t="s">
        <v>618</v>
      </c>
      <c r="AE13" s="160"/>
      <c r="AF13" s="160"/>
      <c r="AG13" s="160"/>
      <c r="AH13" s="160"/>
      <c r="AI13" s="160"/>
      <c r="AJ13" s="161"/>
      <c r="AK13" s="159">
        <v>131</v>
      </c>
      <c r="AL13" s="160"/>
      <c r="AM13" s="160"/>
      <c r="AN13" s="160"/>
      <c r="AO13" s="160"/>
      <c r="AP13" s="160"/>
      <c r="AQ13" s="161"/>
      <c r="AR13" s="193">
        <v>288</v>
      </c>
      <c r="AS13" s="194"/>
      <c r="AT13" s="194"/>
      <c r="AU13" s="194"/>
      <c r="AV13" s="194"/>
      <c r="AW13" s="194"/>
      <c r="AX13" s="195"/>
    </row>
    <row r="14" spans="1:50" ht="21" customHeight="1" x14ac:dyDescent="0.15">
      <c r="A14" s="211"/>
      <c r="B14" s="212"/>
      <c r="C14" s="212"/>
      <c r="D14" s="212"/>
      <c r="E14" s="212"/>
      <c r="F14" s="213"/>
      <c r="G14" s="233"/>
      <c r="H14" s="234"/>
      <c r="I14" s="196" t="s">
        <v>8</v>
      </c>
      <c r="J14" s="197"/>
      <c r="K14" s="197"/>
      <c r="L14" s="197"/>
      <c r="M14" s="197"/>
      <c r="N14" s="197"/>
      <c r="O14" s="198"/>
      <c r="P14" s="159" t="s">
        <v>618</v>
      </c>
      <c r="Q14" s="160"/>
      <c r="R14" s="160"/>
      <c r="S14" s="160"/>
      <c r="T14" s="160"/>
      <c r="U14" s="160"/>
      <c r="V14" s="161"/>
      <c r="W14" s="159" t="s">
        <v>618</v>
      </c>
      <c r="X14" s="160"/>
      <c r="Y14" s="160"/>
      <c r="Z14" s="160"/>
      <c r="AA14" s="160"/>
      <c r="AB14" s="160"/>
      <c r="AC14" s="161"/>
      <c r="AD14" s="159">
        <v>21</v>
      </c>
      <c r="AE14" s="160"/>
      <c r="AF14" s="160"/>
      <c r="AG14" s="160"/>
      <c r="AH14" s="160"/>
      <c r="AI14" s="160"/>
      <c r="AJ14" s="161"/>
      <c r="AK14" s="159" t="s">
        <v>618</v>
      </c>
      <c r="AL14" s="160"/>
      <c r="AM14" s="160"/>
      <c r="AN14" s="160"/>
      <c r="AO14" s="160"/>
      <c r="AP14" s="160"/>
      <c r="AQ14" s="161"/>
      <c r="AR14" s="237"/>
      <c r="AS14" s="237"/>
      <c r="AT14" s="237"/>
      <c r="AU14" s="237"/>
      <c r="AV14" s="237"/>
      <c r="AW14" s="237"/>
      <c r="AX14" s="238"/>
    </row>
    <row r="15" spans="1:50" ht="21" customHeight="1" x14ac:dyDescent="0.15">
      <c r="A15" s="211"/>
      <c r="B15" s="212"/>
      <c r="C15" s="212"/>
      <c r="D15" s="212"/>
      <c r="E15" s="212"/>
      <c r="F15" s="213"/>
      <c r="G15" s="233"/>
      <c r="H15" s="234"/>
      <c r="I15" s="196" t="s">
        <v>47</v>
      </c>
      <c r="J15" s="239"/>
      <c r="K15" s="239"/>
      <c r="L15" s="239"/>
      <c r="M15" s="239"/>
      <c r="N15" s="239"/>
      <c r="O15" s="240"/>
      <c r="P15" s="159" t="s">
        <v>618</v>
      </c>
      <c r="Q15" s="160"/>
      <c r="R15" s="160"/>
      <c r="S15" s="160"/>
      <c r="T15" s="160"/>
      <c r="U15" s="160"/>
      <c r="V15" s="161"/>
      <c r="W15" s="159" t="s">
        <v>618</v>
      </c>
      <c r="X15" s="160"/>
      <c r="Y15" s="160"/>
      <c r="Z15" s="160"/>
      <c r="AA15" s="160"/>
      <c r="AB15" s="160"/>
      <c r="AC15" s="161"/>
      <c r="AD15" s="159" t="s">
        <v>618</v>
      </c>
      <c r="AE15" s="160"/>
      <c r="AF15" s="160"/>
      <c r="AG15" s="160"/>
      <c r="AH15" s="160"/>
      <c r="AI15" s="160"/>
      <c r="AJ15" s="161"/>
      <c r="AK15" s="159" t="s">
        <v>618</v>
      </c>
      <c r="AL15" s="160"/>
      <c r="AM15" s="160"/>
      <c r="AN15" s="160"/>
      <c r="AO15" s="160"/>
      <c r="AP15" s="160"/>
      <c r="AQ15" s="161"/>
      <c r="AR15" s="159" t="s">
        <v>640</v>
      </c>
      <c r="AS15" s="160"/>
      <c r="AT15" s="160"/>
      <c r="AU15" s="160"/>
      <c r="AV15" s="160"/>
      <c r="AW15" s="160"/>
      <c r="AX15" s="162"/>
    </row>
    <row r="16" spans="1:50" ht="21" customHeight="1" x14ac:dyDescent="0.15">
      <c r="A16" s="211"/>
      <c r="B16" s="212"/>
      <c r="C16" s="212"/>
      <c r="D16" s="212"/>
      <c r="E16" s="212"/>
      <c r="F16" s="213"/>
      <c r="G16" s="233"/>
      <c r="H16" s="234"/>
      <c r="I16" s="196" t="s">
        <v>48</v>
      </c>
      <c r="J16" s="239"/>
      <c r="K16" s="239"/>
      <c r="L16" s="239"/>
      <c r="M16" s="239"/>
      <c r="N16" s="239"/>
      <c r="O16" s="240"/>
      <c r="P16" s="159" t="s">
        <v>618</v>
      </c>
      <c r="Q16" s="160"/>
      <c r="R16" s="160"/>
      <c r="S16" s="160"/>
      <c r="T16" s="160"/>
      <c r="U16" s="160"/>
      <c r="V16" s="161"/>
      <c r="W16" s="159" t="s">
        <v>618</v>
      </c>
      <c r="X16" s="160"/>
      <c r="Y16" s="160"/>
      <c r="Z16" s="160"/>
      <c r="AA16" s="160"/>
      <c r="AB16" s="160"/>
      <c r="AC16" s="161"/>
      <c r="AD16" s="159" t="s">
        <v>618</v>
      </c>
      <c r="AE16" s="160"/>
      <c r="AF16" s="160"/>
      <c r="AG16" s="160"/>
      <c r="AH16" s="160"/>
      <c r="AI16" s="160"/>
      <c r="AJ16" s="161"/>
      <c r="AK16" s="159" t="s">
        <v>618</v>
      </c>
      <c r="AL16" s="160"/>
      <c r="AM16" s="160"/>
      <c r="AN16" s="160"/>
      <c r="AO16" s="160"/>
      <c r="AP16" s="160"/>
      <c r="AQ16" s="161"/>
      <c r="AR16" s="246"/>
      <c r="AS16" s="247"/>
      <c r="AT16" s="247"/>
      <c r="AU16" s="247"/>
      <c r="AV16" s="247"/>
      <c r="AW16" s="247"/>
      <c r="AX16" s="248"/>
    </row>
    <row r="17" spans="1:50" ht="24.75" customHeight="1" x14ac:dyDescent="0.15">
      <c r="A17" s="211"/>
      <c r="B17" s="212"/>
      <c r="C17" s="212"/>
      <c r="D17" s="212"/>
      <c r="E17" s="212"/>
      <c r="F17" s="213"/>
      <c r="G17" s="233"/>
      <c r="H17" s="234"/>
      <c r="I17" s="196" t="s">
        <v>46</v>
      </c>
      <c r="J17" s="197"/>
      <c r="K17" s="197"/>
      <c r="L17" s="197"/>
      <c r="M17" s="197"/>
      <c r="N17" s="197"/>
      <c r="O17" s="198"/>
      <c r="P17" s="159" t="s">
        <v>618</v>
      </c>
      <c r="Q17" s="160"/>
      <c r="R17" s="160"/>
      <c r="S17" s="160"/>
      <c r="T17" s="160"/>
      <c r="U17" s="160"/>
      <c r="V17" s="161"/>
      <c r="W17" s="159" t="s">
        <v>618</v>
      </c>
      <c r="X17" s="160"/>
      <c r="Y17" s="160"/>
      <c r="Z17" s="160"/>
      <c r="AA17" s="160"/>
      <c r="AB17" s="160"/>
      <c r="AC17" s="161"/>
      <c r="AD17" s="159" t="s">
        <v>618</v>
      </c>
      <c r="AE17" s="160"/>
      <c r="AF17" s="160"/>
      <c r="AG17" s="160"/>
      <c r="AH17" s="160"/>
      <c r="AI17" s="160"/>
      <c r="AJ17" s="161"/>
      <c r="AK17" s="159" t="s">
        <v>618</v>
      </c>
      <c r="AL17" s="160"/>
      <c r="AM17" s="160"/>
      <c r="AN17" s="160"/>
      <c r="AO17" s="160"/>
      <c r="AP17" s="160"/>
      <c r="AQ17" s="161"/>
      <c r="AR17" s="229"/>
      <c r="AS17" s="229"/>
      <c r="AT17" s="229"/>
      <c r="AU17" s="229"/>
      <c r="AV17" s="229"/>
      <c r="AW17" s="229"/>
      <c r="AX17" s="230"/>
    </row>
    <row r="18" spans="1:50" ht="24.75" customHeight="1" x14ac:dyDescent="0.15">
      <c r="A18" s="211"/>
      <c r="B18" s="212"/>
      <c r="C18" s="212"/>
      <c r="D18" s="212"/>
      <c r="E18" s="212"/>
      <c r="F18" s="213"/>
      <c r="G18" s="235"/>
      <c r="H18" s="236"/>
      <c r="I18" s="222" t="s">
        <v>18</v>
      </c>
      <c r="J18" s="223"/>
      <c r="K18" s="223"/>
      <c r="L18" s="223"/>
      <c r="M18" s="223"/>
      <c r="N18" s="223"/>
      <c r="O18" s="224"/>
      <c r="P18" s="225">
        <f>SUM(P13:V17)</f>
        <v>0</v>
      </c>
      <c r="Q18" s="226"/>
      <c r="R18" s="226"/>
      <c r="S18" s="226"/>
      <c r="T18" s="226"/>
      <c r="U18" s="226"/>
      <c r="V18" s="227"/>
      <c r="W18" s="225">
        <f>SUM(W13:AC17)</f>
        <v>0</v>
      </c>
      <c r="X18" s="226"/>
      <c r="Y18" s="226"/>
      <c r="Z18" s="226"/>
      <c r="AA18" s="226"/>
      <c r="AB18" s="226"/>
      <c r="AC18" s="227"/>
      <c r="AD18" s="225">
        <f>SUM(AD13:AJ17)</f>
        <v>21</v>
      </c>
      <c r="AE18" s="226"/>
      <c r="AF18" s="226"/>
      <c r="AG18" s="226"/>
      <c r="AH18" s="226"/>
      <c r="AI18" s="226"/>
      <c r="AJ18" s="227"/>
      <c r="AK18" s="225">
        <f>SUM(AK13:AQ17)</f>
        <v>131</v>
      </c>
      <c r="AL18" s="226"/>
      <c r="AM18" s="226"/>
      <c r="AN18" s="226"/>
      <c r="AO18" s="226"/>
      <c r="AP18" s="226"/>
      <c r="AQ18" s="227"/>
      <c r="AR18" s="225">
        <f>SUM(AR13:AX17)</f>
        <v>288</v>
      </c>
      <c r="AS18" s="226"/>
      <c r="AT18" s="226"/>
      <c r="AU18" s="226"/>
      <c r="AV18" s="226"/>
      <c r="AW18" s="226"/>
      <c r="AX18" s="228"/>
    </row>
    <row r="19" spans="1:50" ht="24.75" customHeight="1" x14ac:dyDescent="0.15">
      <c r="A19" s="211"/>
      <c r="B19" s="212"/>
      <c r="C19" s="212"/>
      <c r="D19" s="212"/>
      <c r="E19" s="212"/>
      <c r="F19" s="213"/>
      <c r="G19" s="218" t="s">
        <v>9</v>
      </c>
      <c r="H19" s="219"/>
      <c r="I19" s="219"/>
      <c r="J19" s="219"/>
      <c r="K19" s="219"/>
      <c r="L19" s="219"/>
      <c r="M19" s="219"/>
      <c r="N19" s="219"/>
      <c r="O19" s="219"/>
      <c r="P19" s="159" t="s">
        <v>618</v>
      </c>
      <c r="Q19" s="160"/>
      <c r="R19" s="160"/>
      <c r="S19" s="160"/>
      <c r="T19" s="160"/>
      <c r="U19" s="160"/>
      <c r="V19" s="161"/>
      <c r="W19" s="159" t="s">
        <v>618</v>
      </c>
      <c r="X19" s="160"/>
      <c r="Y19" s="160"/>
      <c r="Z19" s="160"/>
      <c r="AA19" s="160"/>
      <c r="AB19" s="160"/>
      <c r="AC19" s="161"/>
      <c r="AD19" s="159">
        <v>8</v>
      </c>
      <c r="AE19" s="160"/>
      <c r="AF19" s="160"/>
      <c r="AG19" s="160"/>
      <c r="AH19" s="160"/>
      <c r="AI19" s="160"/>
      <c r="AJ19" s="161"/>
      <c r="AK19" s="220"/>
      <c r="AL19" s="220"/>
      <c r="AM19" s="220"/>
      <c r="AN19" s="220"/>
      <c r="AO19" s="220"/>
      <c r="AP19" s="220"/>
      <c r="AQ19" s="220"/>
      <c r="AR19" s="220"/>
      <c r="AS19" s="220"/>
      <c r="AT19" s="220"/>
      <c r="AU19" s="220"/>
      <c r="AV19" s="220"/>
      <c r="AW19" s="220"/>
      <c r="AX19" s="221"/>
    </row>
    <row r="20" spans="1:50" ht="24.75" customHeight="1" x14ac:dyDescent="0.15">
      <c r="A20" s="211"/>
      <c r="B20" s="212"/>
      <c r="C20" s="212"/>
      <c r="D20" s="212"/>
      <c r="E20" s="212"/>
      <c r="F20" s="213"/>
      <c r="G20" s="218" t="s">
        <v>10</v>
      </c>
      <c r="H20" s="219"/>
      <c r="I20" s="219"/>
      <c r="J20" s="219"/>
      <c r="K20" s="219"/>
      <c r="L20" s="219"/>
      <c r="M20" s="219"/>
      <c r="N20" s="219"/>
      <c r="O20" s="219"/>
      <c r="P20" s="244" t="str">
        <f>IF(P18=0, "-", SUM(P19)/P18)</f>
        <v>-</v>
      </c>
      <c r="Q20" s="244"/>
      <c r="R20" s="244"/>
      <c r="S20" s="244"/>
      <c r="T20" s="244"/>
      <c r="U20" s="244"/>
      <c r="V20" s="244"/>
      <c r="W20" s="244" t="str">
        <f>IF(W18=0, "-", SUM(W19)/W18)</f>
        <v>-</v>
      </c>
      <c r="X20" s="244"/>
      <c r="Y20" s="244"/>
      <c r="Z20" s="244"/>
      <c r="AA20" s="244"/>
      <c r="AB20" s="244"/>
      <c r="AC20" s="244"/>
      <c r="AD20" s="244">
        <f>IF(AD18=0, "-", SUM(AD19)/AD18)</f>
        <v>0.38095238095238093</v>
      </c>
      <c r="AE20" s="244"/>
      <c r="AF20" s="244"/>
      <c r="AG20" s="244"/>
      <c r="AH20" s="244"/>
      <c r="AI20" s="244"/>
      <c r="AJ20" s="244"/>
      <c r="AK20" s="220"/>
      <c r="AL20" s="220"/>
      <c r="AM20" s="220"/>
      <c r="AN20" s="220"/>
      <c r="AO20" s="220"/>
      <c r="AP20" s="220"/>
      <c r="AQ20" s="245"/>
      <c r="AR20" s="245"/>
      <c r="AS20" s="245"/>
      <c r="AT20" s="245"/>
      <c r="AU20" s="220"/>
      <c r="AV20" s="220"/>
      <c r="AW20" s="220"/>
      <c r="AX20" s="221"/>
    </row>
    <row r="21" spans="1:50" ht="25.5" customHeight="1" x14ac:dyDescent="0.15">
      <c r="A21" s="163"/>
      <c r="B21" s="164"/>
      <c r="C21" s="164"/>
      <c r="D21" s="164"/>
      <c r="E21" s="164"/>
      <c r="F21" s="214"/>
      <c r="G21" s="249" t="s">
        <v>206</v>
      </c>
      <c r="H21" s="250"/>
      <c r="I21" s="250"/>
      <c r="J21" s="250"/>
      <c r="K21" s="250"/>
      <c r="L21" s="250"/>
      <c r="M21" s="250"/>
      <c r="N21" s="250"/>
      <c r="O21" s="250"/>
      <c r="P21" s="244" t="e">
        <f>IF(P19=0, "-", SUM(P19)/SUM(P13,P14))</f>
        <v>#DIV/0!</v>
      </c>
      <c r="Q21" s="244"/>
      <c r="R21" s="244"/>
      <c r="S21" s="244"/>
      <c r="T21" s="244"/>
      <c r="U21" s="244"/>
      <c r="V21" s="244"/>
      <c r="W21" s="244" t="e">
        <f>IF(W19=0, "-", SUM(W19)/SUM(W13,W14))</f>
        <v>#DIV/0!</v>
      </c>
      <c r="X21" s="244"/>
      <c r="Y21" s="244"/>
      <c r="Z21" s="244"/>
      <c r="AA21" s="244"/>
      <c r="AB21" s="244"/>
      <c r="AC21" s="244"/>
      <c r="AD21" s="244">
        <f>IF(AD19=0, "-", SUM(AD19)/SUM(AD13,AD14))</f>
        <v>0.38095238095238093</v>
      </c>
      <c r="AE21" s="244"/>
      <c r="AF21" s="244"/>
      <c r="AG21" s="244"/>
      <c r="AH21" s="244"/>
      <c r="AI21" s="244"/>
      <c r="AJ21" s="244"/>
      <c r="AK21" s="220"/>
      <c r="AL21" s="220"/>
      <c r="AM21" s="220"/>
      <c r="AN21" s="220"/>
      <c r="AO21" s="220"/>
      <c r="AP21" s="220"/>
      <c r="AQ21" s="245"/>
      <c r="AR21" s="245"/>
      <c r="AS21" s="245"/>
      <c r="AT21" s="245"/>
      <c r="AU21" s="220"/>
      <c r="AV21" s="220"/>
      <c r="AW21" s="220"/>
      <c r="AX21" s="221"/>
    </row>
    <row r="22" spans="1:50" ht="18.75" customHeight="1" x14ac:dyDescent="0.15">
      <c r="A22" s="313" t="s">
        <v>542</v>
      </c>
      <c r="B22" s="314"/>
      <c r="C22" s="314"/>
      <c r="D22" s="314"/>
      <c r="E22" s="314"/>
      <c r="F22" s="315"/>
      <c r="G22" s="319" t="s">
        <v>200</v>
      </c>
      <c r="H22" s="242"/>
      <c r="I22" s="242"/>
      <c r="J22" s="242"/>
      <c r="K22" s="242"/>
      <c r="L22" s="242"/>
      <c r="M22" s="242"/>
      <c r="N22" s="242"/>
      <c r="O22" s="320"/>
      <c r="P22" s="241" t="s">
        <v>540</v>
      </c>
      <c r="Q22" s="242"/>
      <c r="R22" s="242"/>
      <c r="S22" s="242"/>
      <c r="T22" s="242"/>
      <c r="U22" s="242"/>
      <c r="V22" s="320"/>
      <c r="W22" s="241" t="s">
        <v>541</v>
      </c>
      <c r="X22" s="242"/>
      <c r="Y22" s="242"/>
      <c r="Z22" s="242"/>
      <c r="AA22" s="242"/>
      <c r="AB22" s="242"/>
      <c r="AC22" s="320"/>
      <c r="AD22" s="241" t="s">
        <v>199</v>
      </c>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25.5" customHeight="1" x14ac:dyDescent="0.15">
      <c r="A23" s="316"/>
      <c r="B23" s="317"/>
      <c r="C23" s="317"/>
      <c r="D23" s="317"/>
      <c r="E23" s="317"/>
      <c r="F23" s="318"/>
      <c r="G23" s="321" t="s">
        <v>560</v>
      </c>
      <c r="H23" s="322"/>
      <c r="I23" s="322"/>
      <c r="J23" s="322"/>
      <c r="K23" s="322"/>
      <c r="L23" s="322"/>
      <c r="M23" s="322"/>
      <c r="N23" s="322"/>
      <c r="O23" s="323"/>
      <c r="P23" s="193">
        <v>92</v>
      </c>
      <c r="Q23" s="194"/>
      <c r="R23" s="194"/>
      <c r="S23" s="194"/>
      <c r="T23" s="194"/>
      <c r="U23" s="194"/>
      <c r="V23" s="324"/>
      <c r="W23" s="193">
        <v>274</v>
      </c>
      <c r="X23" s="194"/>
      <c r="Y23" s="194"/>
      <c r="Z23" s="194"/>
      <c r="AA23" s="194"/>
      <c r="AB23" s="194"/>
      <c r="AC23" s="324"/>
      <c r="AD23" s="298" t="s">
        <v>643</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16"/>
      <c r="B24" s="317"/>
      <c r="C24" s="317"/>
      <c r="D24" s="317"/>
      <c r="E24" s="317"/>
      <c r="F24" s="318"/>
      <c r="G24" s="251" t="s">
        <v>562</v>
      </c>
      <c r="H24" s="252"/>
      <c r="I24" s="252"/>
      <c r="J24" s="252"/>
      <c r="K24" s="252"/>
      <c r="L24" s="252"/>
      <c r="M24" s="252"/>
      <c r="N24" s="252"/>
      <c r="O24" s="253"/>
      <c r="P24" s="159">
        <v>0.4</v>
      </c>
      <c r="Q24" s="160"/>
      <c r="R24" s="160"/>
      <c r="S24" s="160"/>
      <c r="T24" s="160"/>
      <c r="U24" s="160"/>
      <c r="V24" s="161"/>
      <c r="W24" s="159">
        <v>5</v>
      </c>
      <c r="X24" s="160"/>
      <c r="Y24" s="160"/>
      <c r="Z24" s="160"/>
      <c r="AA24" s="160"/>
      <c r="AB24" s="160"/>
      <c r="AC24" s="161"/>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16"/>
      <c r="B25" s="317"/>
      <c r="C25" s="317"/>
      <c r="D25" s="317"/>
      <c r="E25" s="317"/>
      <c r="F25" s="318"/>
      <c r="G25" s="251" t="s">
        <v>561</v>
      </c>
      <c r="H25" s="252"/>
      <c r="I25" s="252"/>
      <c r="J25" s="252"/>
      <c r="K25" s="252"/>
      <c r="L25" s="252"/>
      <c r="M25" s="252"/>
      <c r="N25" s="252"/>
      <c r="O25" s="253"/>
      <c r="P25" s="159">
        <v>9</v>
      </c>
      <c r="Q25" s="160"/>
      <c r="R25" s="160"/>
      <c r="S25" s="160"/>
      <c r="T25" s="160"/>
      <c r="U25" s="160"/>
      <c r="V25" s="161"/>
      <c r="W25" s="159">
        <v>4</v>
      </c>
      <c r="X25" s="160"/>
      <c r="Y25" s="160"/>
      <c r="Z25" s="160"/>
      <c r="AA25" s="160"/>
      <c r="AB25" s="160"/>
      <c r="AC25" s="161"/>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16"/>
      <c r="B26" s="317"/>
      <c r="C26" s="317"/>
      <c r="D26" s="317"/>
      <c r="E26" s="317"/>
      <c r="F26" s="318"/>
      <c r="G26" s="251" t="s">
        <v>641</v>
      </c>
      <c r="H26" s="252"/>
      <c r="I26" s="252"/>
      <c r="J26" s="252"/>
      <c r="K26" s="252"/>
      <c r="L26" s="252"/>
      <c r="M26" s="252"/>
      <c r="N26" s="252"/>
      <c r="O26" s="253"/>
      <c r="P26" s="159">
        <v>0.2</v>
      </c>
      <c r="Q26" s="160"/>
      <c r="R26" s="160"/>
      <c r="S26" s="160"/>
      <c r="T26" s="160"/>
      <c r="U26" s="160"/>
      <c r="V26" s="161"/>
      <c r="W26" s="159">
        <v>3</v>
      </c>
      <c r="X26" s="160"/>
      <c r="Y26" s="160"/>
      <c r="Z26" s="160"/>
      <c r="AA26" s="160"/>
      <c r="AB26" s="160"/>
      <c r="AC26" s="161"/>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16"/>
      <c r="B27" s="317"/>
      <c r="C27" s="317"/>
      <c r="D27" s="317"/>
      <c r="E27" s="317"/>
      <c r="F27" s="318"/>
      <c r="G27" s="251" t="s">
        <v>642</v>
      </c>
      <c r="H27" s="252"/>
      <c r="I27" s="252"/>
      <c r="J27" s="252"/>
      <c r="K27" s="252"/>
      <c r="L27" s="252"/>
      <c r="M27" s="252"/>
      <c r="N27" s="252"/>
      <c r="O27" s="253"/>
      <c r="P27" s="159">
        <v>0.4</v>
      </c>
      <c r="Q27" s="160"/>
      <c r="R27" s="160"/>
      <c r="S27" s="160"/>
      <c r="T27" s="160"/>
      <c r="U27" s="160"/>
      <c r="V27" s="161"/>
      <c r="W27" s="159">
        <v>2</v>
      </c>
      <c r="X27" s="160"/>
      <c r="Y27" s="160"/>
      <c r="Z27" s="160"/>
      <c r="AA27" s="160"/>
      <c r="AB27" s="160"/>
      <c r="AC27" s="161"/>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16"/>
      <c r="B28" s="317"/>
      <c r="C28" s="317"/>
      <c r="D28" s="317"/>
      <c r="E28" s="317"/>
      <c r="F28" s="318"/>
      <c r="G28" s="304" t="s">
        <v>72</v>
      </c>
      <c r="H28" s="305"/>
      <c r="I28" s="305"/>
      <c r="J28" s="305"/>
      <c r="K28" s="305"/>
      <c r="L28" s="305"/>
      <c r="M28" s="305"/>
      <c r="N28" s="305"/>
      <c r="O28" s="306"/>
      <c r="P28" s="307">
        <v>29</v>
      </c>
      <c r="Q28" s="308"/>
      <c r="R28" s="308"/>
      <c r="S28" s="308"/>
      <c r="T28" s="308"/>
      <c r="U28" s="308"/>
      <c r="V28" s="309"/>
      <c r="W28" s="307">
        <v>0</v>
      </c>
      <c r="X28" s="308"/>
      <c r="Y28" s="308"/>
      <c r="Z28" s="308"/>
      <c r="AA28" s="308"/>
      <c r="AB28" s="308"/>
      <c r="AC28" s="309"/>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16"/>
      <c r="B29" s="317"/>
      <c r="C29" s="317"/>
      <c r="D29" s="317"/>
      <c r="E29" s="317"/>
      <c r="F29" s="318"/>
      <c r="G29" s="107" t="s">
        <v>18</v>
      </c>
      <c r="H29" s="108"/>
      <c r="I29" s="108"/>
      <c r="J29" s="108"/>
      <c r="K29" s="108"/>
      <c r="L29" s="108"/>
      <c r="M29" s="108"/>
      <c r="N29" s="108"/>
      <c r="O29" s="109"/>
      <c r="P29" s="260">
        <f>AK13</f>
        <v>131</v>
      </c>
      <c r="Q29" s="261"/>
      <c r="R29" s="261"/>
      <c r="S29" s="261"/>
      <c r="T29" s="261"/>
      <c r="U29" s="261"/>
      <c r="V29" s="262"/>
      <c r="W29" s="263">
        <f>AR13</f>
        <v>288</v>
      </c>
      <c r="X29" s="264"/>
      <c r="Y29" s="264"/>
      <c r="Z29" s="264"/>
      <c r="AA29" s="264"/>
      <c r="AB29" s="264"/>
      <c r="AC29" s="265"/>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266" t="s">
        <v>533</v>
      </c>
      <c r="B30" s="267"/>
      <c r="C30" s="267"/>
      <c r="D30" s="267"/>
      <c r="E30" s="267"/>
      <c r="F30" s="268"/>
      <c r="G30" s="257" t="s">
        <v>611</v>
      </c>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0" ht="31.5" customHeight="1" x14ac:dyDescent="0.15">
      <c r="A31" s="269" t="s">
        <v>534</v>
      </c>
      <c r="B31" s="270"/>
      <c r="C31" s="270"/>
      <c r="D31" s="270"/>
      <c r="E31" s="270"/>
      <c r="F31" s="271"/>
      <c r="G31" s="275" t="s">
        <v>532</v>
      </c>
      <c r="H31" s="276"/>
      <c r="I31" s="276"/>
      <c r="J31" s="276"/>
      <c r="K31" s="276"/>
      <c r="L31" s="276"/>
      <c r="M31" s="276"/>
      <c r="N31" s="276"/>
      <c r="O31" s="276"/>
      <c r="P31" s="277" t="s">
        <v>531</v>
      </c>
      <c r="Q31" s="276"/>
      <c r="R31" s="276"/>
      <c r="S31" s="276"/>
      <c r="T31" s="276"/>
      <c r="U31" s="276"/>
      <c r="V31" s="276"/>
      <c r="W31" s="276"/>
      <c r="X31" s="278"/>
      <c r="Y31" s="279"/>
      <c r="Z31" s="280"/>
      <c r="AA31" s="281"/>
      <c r="AB31" s="387" t="s">
        <v>11</v>
      </c>
      <c r="AC31" s="387"/>
      <c r="AD31" s="387"/>
      <c r="AE31" s="339" t="s">
        <v>376</v>
      </c>
      <c r="AF31" s="340"/>
      <c r="AG31" s="340"/>
      <c r="AH31" s="341"/>
      <c r="AI31" s="339" t="s">
        <v>528</v>
      </c>
      <c r="AJ31" s="340"/>
      <c r="AK31" s="340"/>
      <c r="AL31" s="341"/>
      <c r="AM31" s="339" t="s">
        <v>344</v>
      </c>
      <c r="AN31" s="340"/>
      <c r="AO31" s="340"/>
      <c r="AP31" s="341"/>
      <c r="AQ31" s="342" t="s">
        <v>375</v>
      </c>
      <c r="AR31" s="343"/>
      <c r="AS31" s="343"/>
      <c r="AT31" s="344"/>
      <c r="AU31" s="342" t="s">
        <v>543</v>
      </c>
      <c r="AV31" s="343"/>
      <c r="AW31" s="343"/>
      <c r="AX31" s="345"/>
    </row>
    <row r="32" spans="1:50" ht="23.25" customHeight="1" x14ac:dyDescent="0.15">
      <c r="A32" s="269"/>
      <c r="B32" s="270"/>
      <c r="C32" s="270"/>
      <c r="D32" s="270"/>
      <c r="E32" s="270"/>
      <c r="F32" s="271"/>
      <c r="G32" s="282" t="s">
        <v>612</v>
      </c>
      <c r="H32" s="283"/>
      <c r="I32" s="283"/>
      <c r="J32" s="283"/>
      <c r="K32" s="283"/>
      <c r="L32" s="283"/>
      <c r="M32" s="283"/>
      <c r="N32" s="283"/>
      <c r="O32" s="283"/>
      <c r="P32" s="286" t="s">
        <v>572</v>
      </c>
      <c r="Q32" s="287"/>
      <c r="R32" s="287"/>
      <c r="S32" s="287"/>
      <c r="T32" s="287"/>
      <c r="U32" s="287"/>
      <c r="V32" s="287"/>
      <c r="W32" s="287"/>
      <c r="X32" s="288"/>
      <c r="Y32" s="292" t="s">
        <v>51</v>
      </c>
      <c r="Z32" s="293"/>
      <c r="AA32" s="294"/>
      <c r="AB32" s="295" t="s">
        <v>613</v>
      </c>
      <c r="AC32" s="295"/>
      <c r="AD32" s="295"/>
      <c r="AE32" s="296" t="s">
        <v>615</v>
      </c>
      <c r="AF32" s="297"/>
      <c r="AG32" s="297"/>
      <c r="AH32" s="297"/>
      <c r="AI32" s="296" t="s">
        <v>615</v>
      </c>
      <c r="AJ32" s="297"/>
      <c r="AK32" s="297"/>
      <c r="AL32" s="297"/>
      <c r="AM32" s="361">
        <v>1</v>
      </c>
      <c r="AN32" s="362"/>
      <c r="AO32" s="362"/>
      <c r="AP32" s="363"/>
      <c r="AQ32" s="296" t="s">
        <v>615</v>
      </c>
      <c r="AR32" s="297"/>
      <c r="AS32" s="297"/>
      <c r="AT32" s="297"/>
      <c r="AU32" s="310" t="s">
        <v>615</v>
      </c>
      <c r="AV32" s="362"/>
      <c r="AW32" s="362"/>
      <c r="AX32" s="364"/>
    </row>
    <row r="33" spans="1:51" ht="23.25" customHeight="1" x14ac:dyDescent="0.15">
      <c r="A33" s="272"/>
      <c r="B33" s="273"/>
      <c r="C33" s="273"/>
      <c r="D33" s="273"/>
      <c r="E33" s="273"/>
      <c r="F33" s="274"/>
      <c r="G33" s="284"/>
      <c r="H33" s="285"/>
      <c r="I33" s="285"/>
      <c r="J33" s="285"/>
      <c r="K33" s="285"/>
      <c r="L33" s="285"/>
      <c r="M33" s="285"/>
      <c r="N33" s="285"/>
      <c r="O33" s="285"/>
      <c r="P33" s="289"/>
      <c r="Q33" s="290"/>
      <c r="R33" s="290"/>
      <c r="S33" s="290"/>
      <c r="T33" s="290"/>
      <c r="U33" s="290"/>
      <c r="V33" s="290"/>
      <c r="W33" s="290"/>
      <c r="X33" s="291"/>
      <c r="Y33" s="365" t="s">
        <v>52</v>
      </c>
      <c r="Z33" s="366"/>
      <c r="AA33" s="367"/>
      <c r="AB33" s="295" t="s">
        <v>613</v>
      </c>
      <c r="AC33" s="295"/>
      <c r="AD33" s="295"/>
      <c r="AE33" s="296" t="s">
        <v>615</v>
      </c>
      <c r="AF33" s="297"/>
      <c r="AG33" s="297"/>
      <c r="AH33" s="297"/>
      <c r="AI33" s="296" t="s">
        <v>615</v>
      </c>
      <c r="AJ33" s="297"/>
      <c r="AK33" s="297"/>
      <c r="AL33" s="297"/>
      <c r="AM33" s="361">
        <v>1</v>
      </c>
      <c r="AN33" s="362"/>
      <c r="AO33" s="362"/>
      <c r="AP33" s="363"/>
      <c r="AQ33" s="297">
        <v>1</v>
      </c>
      <c r="AR33" s="297"/>
      <c r="AS33" s="297"/>
      <c r="AT33" s="297"/>
      <c r="AU33" s="361">
        <v>1</v>
      </c>
      <c r="AV33" s="362"/>
      <c r="AW33" s="362"/>
      <c r="AX33" s="364"/>
    </row>
    <row r="34" spans="1:51" ht="23.25" customHeight="1" x14ac:dyDescent="0.15">
      <c r="A34" s="404" t="s">
        <v>535</v>
      </c>
      <c r="B34" s="405"/>
      <c r="C34" s="405"/>
      <c r="D34" s="405"/>
      <c r="E34" s="405"/>
      <c r="F34" s="406"/>
      <c r="G34" s="188" t="s">
        <v>536</v>
      </c>
      <c r="H34" s="188"/>
      <c r="I34" s="188"/>
      <c r="J34" s="188"/>
      <c r="K34" s="188"/>
      <c r="L34" s="188"/>
      <c r="M34" s="188"/>
      <c r="N34" s="188"/>
      <c r="O34" s="188"/>
      <c r="P34" s="188"/>
      <c r="Q34" s="188"/>
      <c r="R34" s="188"/>
      <c r="S34" s="188"/>
      <c r="T34" s="188"/>
      <c r="U34" s="188"/>
      <c r="V34" s="188"/>
      <c r="W34" s="188"/>
      <c r="X34" s="217"/>
      <c r="Y34" s="412"/>
      <c r="Z34" s="413"/>
      <c r="AA34" s="414"/>
      <c r="AB34" s="187" t="s">
        <v>11</v>
      </c>
      <c r="AC34" s="188"/>
      <c r="AD34" s="217"/>
      <c r="AE34" s="187" t="s">
        <v>376</v>
      </c>
      <c r="AF34" s="188"/>
      <c r="AG34" s="188"/>
      <c r="AH34" s="217"/>
      <c r="AI34" s="187" t="s">
        <v>528</v>
      </c>
      <c r="AJ34" s="188"/>
      <c r="AK34" s="188"/>
      <c r="AL34" s="217"/>
      <c r="AM34" s="187" t="s">
        <v>344</v>
      </c>
      <c r="AN34" s="188"/>
      <c r="AO34" s="188"/>
      <c r="AP34" s="217"/>
      <c r="AQ34" s="368" t="s">
        <v>544</v>
      </c>
      <c r="AR34" s="369"/>
      <c r="AS34" s="369"/>
      <c r="AT34" s="369"/>
      <c r="AU34" s="369"/>
      <c r="AV34" s="369"/>
      <c r="AW34" s="369"/>
      <c r="AX34" s="370"/>
    </row>
    <row r="35" spans="1:51" ht="23.25" customHeight="1" x14ac:dyDescent="0.15">
      <c r="A35" s="407"/>
      <c r="B35" s="408"/>
      <c r="C35" s="408"/>
      <c r="D35" s="408"/>
      <c r="E35" s="408"/>
      <c r="F35" s="409"/>
      <c r="G35" s="332" t="s">
        <v>573</v>
      </c>
      <c r="H35" s="333"/>
      <c r="I35" s="333"/>
      <c r="J35" s="333"/>
      <c r="K35" s="333"/>
      <c r="L35" s="333"/>
      <c r="M35" s="333"/>
      <c r="N35" s="333"/>
      <c r="O35" s="333"/>
      <c r="P35" s="333"/>
      <c r="Q35" s="333"/>
      <c r="R35" s="333"/>
      <c r="S35" s="333"/>
      <c r="T35" s="333"/>
      <c r="U35" s="333"/>
      <c r="V35" s="333"/>
      <c r="W35" s="333"/>
      <c r="X35" s="333"/>
      <c r="Y35" s="371" t="s">
        <v>535</v>
      </c>
      <c r="Z35" s="372"/>
      <c r="AA35" s="373"/>
      <c r="AB35" s="374" t="s">
        <v>614</v>
      </c>
      <c r="AC35" s="375"/>
      <c r="AD35" s="376"/>
      <c r="AE35" s="296" t="s">
        <v>615</v>
      </c>
      <c r="AF35" s="296"/>
      <c r="AG35" s="296"/>
      <c r="AH35" s="296"/>
      <c r="AI35" s="296" t="s">
        <v>615</v>
      </c>
      <c r="AJ35" s="296"/>
      <c r="AK35" s="296"/>
      <c r="AL35" s="296"/>
      <c r="AM35" s="296" t="s">
        <v>618</v>
      </c>
      <c r="AN35" s="296"/>
      <c r="AO35" s="296"/>
      <c r="AP35" s="296"/>
      <c r="AQ35" s="310">
        <v>44000</v>
      </c>
      <c r="AR35" s="311"/>
      <c r="AS35" s="311"/>
      <c r="AT35" s="311"/>
      <c r="AU35" s="311"/>
      <c r="AV35" s="311"/>
      <c r="AW35" s="311"/>
      <c r="AX35" s="329"/>
    </row>
    <row r="36" spans="1:51" ht="46.5" customHeight="1" x14ac:dyDescent="0.15">
      <c r="A36" s="410"/>
      <c r="B36" s="182"/>
      <c r="C36" s="182"/>
      <c r="D36" s="182"/>
      <c r="E36" s="182"/>
      <c r="F36" s="411"/>
      <c r="G36" s="334"/>
      <c r="H36" s="335"/>
      <c r="I36" s="335"/>
      <c r="J36" s="335"/>
      <c r="K36" s="335"/>
      <c r="L36" s="335"/>
      <c r="M36" s="335"/>
      <c r="N36" s="335"/>
      <c r="O36" s="335"/>
      <c r="P36" s="335"/>
      <c r="Q36" s="335"/>
      <c r="R36" s="335"/>
      <c r="S36" s="335"/>
      <c r="T36" s="335"/>
      <c r="U36" s="335"/>
      <c r="V36" s="335"/>
      <c r="W36" s="335"/>
      <c r="X36" s="335"/>
      <c r="Y36" s="336" t="s">
        <v>537</v>
      </c>
      <c r="Z36" s="337"/>
      <c r="AA36" s="338"/>
      <c r="AB36" s="377" t="s">
        <v>619</v>
      </c>
      <c r="AC36" s="378"/>
      <c r="AD36" s="379"/>
      <c r="AE36" s="325" t="s">
        <v>615</v>
      </c>
      <c r="AF36" s="325"/>
      <c r="AG36" s="325"/>
      <c r="AH36" s="325"/>
      <c r="AI36" s="325" t="s">
        <v>615</v>
      </c>
      <c r="AJ36" s="325"/>
      <c r="AK36" s="325"/>
      <c r="AL36" s="325"/>
      <c r="AM36" s="325" t="s">
        <v>244</v>
      </c>
      <c r="AN36" s="325"/>
      <c r="AO36" s="325"/>
      <c r="AP36" s="325"/>
      <c r="AQ36" s="325" t="s">
        <v>616</v>
      </c>
      <c r="AR36" s="325"/>
      <c r="AS36" s="325"/>
      <c r="AT36" s="325"/>
      <c r="AU36" s="325"/>
      <c r="AV36" s="325"/>
      <c r="AW36" s="325"/>
      <c r="AX36" s="380"/>
    </row>
    <row r="37" spans="1:51" ht="18.75" customHeight="1" x14ac:dyDescent="0.15">
      <c r="A37" s="415" t="s">
        <v>204</v>
      </c>
      <c r="B37" s="416"/>
      <c r="C37" s="416"/>
      <c r="D37" s="416"/>
      <c r="E37" s="416"/>
      <c r="F37" s="417"/>
      <c r="G37" s="428" t="s">
        <v>135</v>
      </c>
      <c r="H37" s="426"/>
      <c r="I37" s="426"/>
      <c r="J37" s="426"/>
      <c r="K37" s="426"/>
      <c r="L37" s="426"/>
      <c r="M37" s="426"/>
      <c r="N37" s="426"/>
      <c r="O37" s="429"/>
      <c r="P37" s="432" t="s">
        <v>55</v>
      </c>
      <c r="Q37" s="426"/>
      <c r="R37" s="426"/>
      <c r="S37" s="426"/>
      <c r="T37" s="426"/>
      <c r="U37" s="426"/>
      <c r="V37" s="426"/>
      <c r="W37" s="426"/>
      <c r="X37" s="429"/>
      <c r="Y37" s="434"/>
      <c r="Z37" s="435"/>
      <c r="AA37" s="436"/>
      <c r="AB37" s="437" t="s">
        <v>11</v>
      </c>
      <c r="AC37" s="438"/>
      <c r="AD37" s="439"/>
      <c r="AE37" s="437" t="s">
        <v>376</v>
      </c>
      <c r="AF37" s="438"/>
      <c r="AG37" s="438"/>
      <c r="AH37" s="439"/>
      <c r="AI37" s="442" t="s">
        <v>528</v>
      </c>
      <c r="AJ37" s="442"/>
      <c r="AK37" s="442"/>
      <c r="AL37" s="437"/>
      <c r="AM37" s="442" t="s">
        <v>344</v>
      </c>
      <c r="AN37" s="442"/>
      <c r="AO37" s="442"/>
      <c r="AP37" s="437"/>
      <c r="AQ37" s="423" t="s">
        <v>164</v>
      </c>
      <c r="AR37" s="424"/>
      <c r="AS37" s="424"/>
      <c r="AT37" s="425"/>
      <c r="AU37" s="426" t="s">
        <v>125</v>
      </c>
      <c r="AV37" s="426"/>
      <c r="AW37" s="426"/>
      <c r="AX37" s="427"/>
    </row>
    <row r="38" spans="1:51" ht="18.75" customHeight="1" x14ac:dyDescent="0.15">
      <c r="A38" s="415"/>
      <c r="B38" s="416"/>
      <c r="C38" s="416"/>
      <c r="D38" s="416"/>
      <c r="E38" s="416"/>
      <c r="F38" s="417"/>
      <c r="G38" s="430"/>
      <c r="H38" s="330"/>
      <c r="I38" s="330"/>
      <c r="J38" s="330"/>
      <c r="K38" s="330"/>
      <c r="L38" s="330"/>
      <c r="M38" s="330"/>
      <c r="N38" s="330"/>
      <c r="O38" s="431"/>
      <c r="P38" s="433"/>
      <c r="Q38" s="330"/>
      <c r="R38" s="330"/>
      <c r="S38" s="330"/>
      <c r="T38" s="330"/>
      <c r="U38" s="330"/>
      <c r="V38" s="330"/>
      <c r="W38" s="330"/>
      <c r="X38" s="431"/>
      <c r="Y38" s="434"/>
      <c r="Z38" s="435"/>
      <c r="AA38" s="436"/>
      <c r="AB38" s="339"/>
      <c r="AC38" s="440"/>
      <c r="AD38" s="441"/>
      <c r="AE38" s="339"/>
      <c r="AF38" s="440"/>
      <c r="AG38" s="440"/>
      <c r="AH38" s="441"/>
      <c r="AI38" s="443"/>
      <c r="AJ38" s="443"/>
      <c r="AK38" s="443"/>
      <c r="AL38" s="339"/>
      <c r="AM38" s="443"/>
      <c r="AN38" s="443"/>
      <c r="AO38" s="443"/>
      <c r="AP38" s="339"/>
      <c r="AQ38" s="381" t="s">
        <v>637</v>
      </c>
      <c r="AR38" s="382"/>
      <c r="AS38" s="383" t="s">
        <v>165</v>
      </c>
      <c r="AT38" s="384"/>
      <c r="AU38" s="385" t="s">
        <v>637</v>
      </c>
      <c r="AV38" s="385"/>
      <c r="AW38" s="330" t="s">
        <v>162</v>
      </c>
      <c r="AX38" s="331"/>
    </row>
    <row r="39" spans="1:51" ht="23.25" customHeight="1" x14ac:dyDescent="0.15">
      <c r="A39" s="418"/>
      <c r="B39" s="416"/>
      <c r="C39" s="416"/>
      <c r="D39" s="416"/>
      <c r="E39" s="416"/>
      <c r="F39" s="417"/>
      <c r="G39" s="346" t="s">
        <v>566</v>
      </c>
      <c r="H39" s="347"/>
      <c r="I39" s="347"/>
      <c r="J39" s="347"/>
      <c r="K39" s="347"/>
      <c r="L39" s="347"/>
      <c r="M39" s="347"/>
      <c r="N39" s="347"/>
      <c r="O39" s="348"/>
      <c r="P39" s="355" t="s">
        <v>617</v>
      </c>
      <c r="Q39" s="355"/>
      <c r="R39" s="355"/>
      <c r="S39" s="355"/>
      <c r="T39" s="355"/>
      <c r="U39" s="355"/>
      <c r="V39" s="355"/>
      <c r="W39" s="355"/>
      <c r="X39" s="356"/>
      <c r="Y39" s="336" t="s">
        <v>12</v>
      </c>
      <c r="Z39" s="389"/>
      <c r="AA39" s="390"/>
      <c r="AB39" s="386" t="s">
        <v>613</v>
      </c>
      <c r="AC39" s="386"/>
      <c r="AD39" s="386"/>
      <c r="AE39" s="310" t="s">
        <v>615</v>
      </c>
      <c r="AF39" s="311"/>
      <c r="AG39" s="311"/>
      <c r="AH39" s="311"/>
      <c r="AI39" s="310" t="s">
        <v>615</v>
      </c>
      <c r="AJ39" s="311"/>
      <c r="AK39" s="311"/>
      <c r="AL39" s="311"/>
      <c r="AM39" s="310">
        <v>1</v>
      </c>
      <c r="AN39" s="311"/>
      <c r="AO39" s="311"/>
      <c r="AP39" s="311"/>
      <c r="AQ39" s="326" t="s">
        <v>618</v>
      </c>
      <c r="AR39" s="327"/>
      <c r="AS39" s="327"/>
      <c r="AT39" s="328"/>
      <c r="AU39" s="311" t="s">
        <v>618</v>
      </c>
      <c r="AV39" s="311"/>
      <c r="AW39" s="311"/>
      <c r="AX39" s="329"/>
    </row>
    <row r="40" spans="1:51" ht="23.25" customHeight="1" x14ac:dyDescent="0.15">
      <c r="A40" s="419"/>
      <c r="B40" s="420"/>
      <c r="C40" s="420"/>
      <c r="D40" s="420"/>
      <c r="E40" s="420"/>
      <c r="F40" s="421"/>
      <c r="G40" s="349"/>
      <c r="H40" s="350"/>
      <c r="I40" s="350"/>
      <c r="J40" s="350"/>
      <c r="K40" s="350"/>
      <c r="L40" s="350"/>
      <c r="M40" s="350"/>
      <c r="N40" s="350"/>
      <c r="O40" s="351"/>
      <c r="P40" s="357"/>
      <c r="Q40" s="357"/>
      <c r="R40" s="357"/>
      <c r="S40" s="357"/>
      <c r="T40" s="357"/>
      <c r="U40" s="357"/>
      <c r="V40" s="357"/>
      <c r="W40" s="357"/>
      <c r="X40" s="358"/>
      <c r="Y40" s="187" t="s">
        <v>50</v>
      </c>
      <c r="Z40" s="188"/>
      <c r="AA40" s="217"/>
      <c r="AB40" s="422" t="s">
        <v>620</v>
      </c>
      <c r="AC40" s="422"/>
      <c r="AD40" s="422"/>
      <c r="AE40" s="310" t="s">
        <v>615</v>
      </c>
      <c r="AF40" s="311"/>
      <c r="AG40" s="311"/>
      <c r="AH40" s="311"/>
      <c r="AI40" s="310" t="s">
        <v>615</v>
      </c>
      <c r="AJ40" s="311"/>
      <c r="AK40" s="311"/>
      <c r="AL40" s="311"/>
      <c r="AM40" s="310">
        <v>1</v>
      </c>
      <c r="AN40" s="311"/>
      <c r="AO40" s="311"/>
      <c r="AP40" s="311"/>
      <c r="AQ40" s="326" t="s">
        <v>244</v>
      </c>
      <c r="AR40" s="327"/>
      <c r="AS40" s="327"/>
      <c r="AT40" s="328"/>
      <c r="AU40" s="311" t="s">
        <v>244</v>
      </c>
      <c r="AV40" s="311"/>
      <c r="AW40" s="311"/>
      <c r="AX40" s="329"/>
    </row>
    <row r="41" spans="1:51" ht="23.25" customHeight="1" x14ac:dyDescent="0.15">
      <c r="A41" s="418"/>
      <c r="B41" s="416"/>
      <c r="C41" s="416"/>
      <c r="D41" s="416"/>
      <c r="E41" s="416"/>
      <c r="F41" s="417"/>
      <c r="G41" s="352"/>
      <c r="H41" s="353"/>
      <c r="I41" s="353"/>
      <c r="J41" s="353"/>
      <c r="K41" s="353"/>
      <c r="L41" s="353"/>
      <c r="M41" s="353"/>
      <c r="N41" s="353"/>
      <c r="O41" s="354"/>
      <c r="P41" s="359"/>
      <c r="Q41" s="359"/>
      <c r="R41" s="359"/>
      <c r="S41" s="359"/>
      <c r="T41" s="359"/>
      <c r="U41" s="359"/>
      <c r="V41" s="359"/>
      <c r="W41" s="359"/>
      <c r="X41" s="360"/>
      <c r="Y41" s="187" t="s">
        <v>13</v>
      </c>
      <c r="Z41" s="188"/>
      <c r="AA41" s="217"/>
      <c r="AB41" s="312" t="s">
        <v>14</v>
      </c>
      <c r="AC41" s="312"/>
      <c r="AD41" s="312"/>
      <c r="AE41" s="310" t="s">
        <v>615</v>
      </c>
      <c r="AF41" s="311"/>
      <c r="AG41" s="311"/>
      <c r="AH41" s="311"/>
      <c r="AI41" s="310" t="s">
        <v>615</v>
      </c>
      <c r="AJ41" s="311"/>
      <c r="AK41" s="311"/>
      <c r="AL41" s="311"/>
      <c r="AM41" s="310">
        <v>100</v>
      </c>
      <c r="AN41" s="311"/>
      <c r="AO41" s="311"/>
      <c r="AP41" s="311"/>
      <c r="AQ41" s="326" t="s">
        <v>618</v>
      </c>
      <c r="AR41" s="327"/>
      <c r="AS41" s="327"/>
      <c r="AT41" s="328"/>
      <c r="AU41" s="311" t="s">
        <v>618</v>
      </c>
      <c r="AV41" s="311"/>
      <c r="AW41" s="311"/>
      <c r="AX41" s="329"/>
    </row>
    <row r="42" spans="1:51" ht="23.25" customHeight="1" x14ac:dyDescent="0.15">
      <c r="A42" s="391" t="s">
        <v>223</v>
      </c>
      <c r="B42" s="392"/>
      <c r="C42" s="392"/>
      <c r="D42" s="392"/>
      <c r="E42" s="392"/>
      <c r="F42" s="393"/>
      <c r="G42" s="450" t="s">
        <v>565</v>
      </c>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2"/>
    </row>
    <row r="43" spans="1:51" ht="23.25" customHeight="1" thickBot="1" x14ac:dyDescent="0.2">
      <c r="A43" s="272"/>
      <c r="B43" s="273"/>
      <c r="C43" s="273"/>
      <c r="D43" s="273"/>
      <c r="E43" s="273"/>
      <c r="F43" s="274"/>
      <c r="G43" s="453"/>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5"/>
    </row>
    <row r="44" spans="1:51" ht="47.25" customHeight="1" x14ac:dyDescent="0.15">
      <c r="A44" s="266" t="s">
        <v>533</v>
      </c>
      <c r="B44" s="267"/>
      <c r="C44" s="267"/>
      <c r="D44" s="267"/>
      <c r="E44" s="267"/>
      <c r="F44" s="268"/>
      <c r="G44" s="257" t="s">
        <v>580</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9"/>
      <c r="AY44">
        <f>COUNTA($G$44)</f>
        <v>1</v>
      </c>
    </row>
    <row r="45" spans="1:51" ht="31.5" customHeight="1" x14ac:dyDescent="0.15">
      <c r="A45" s="269" t="s">
        <v>534</v>
      </c>
      <c r="B45" s="270"/>
      <c r="C45" s="270"/>
      <c r="D45" s="270"/>
      <c r="E45" s="270"/>
      <c r="F45" s="271"/>
      <c r="G45" s="275" t="s">
        <v>532</v>
      </c>
      <c r="H45" s="276"/>
      <c r="I45" s="276"/>
      <c r="J45" s="276"/>
      <c r="K45" s="276"/>
      <c r="L45" s="276"/>
      <c r="M45" s="276"/>
      <c r="N45" s="276"/>
      <c r="O45" s="276"/>
      <c r="P45" s="277" t="s">
        <v>531</v>
      </c>
      <c r="Q45" s="276"/>
      <c r="R45" s="276"/>
      <c r="S45" s="276"/>
      <c r="T45" s="276"/>
      <c r="U45" s="276"/>
      <c r="V45" s="276"/>
      <c r="W45" s="276"/>
      <c r="X45" s="278"/>
      <c r="Y45" s="279"/>
      <c r="Z45" s="280"/>
      <c r="AA45" s="281"/>
      <c r="AB45" s="387" t="s">
        <v>11</v>
      </c>
      <c r="AC45" s="387"/>
      <c r="AD45" s="387"/>
      <c r="AE45" s="339" t="s">
        <v>376</v>
      </c>
      <c r="AF45" s="340"/>
      <c r="AG45" s="340"/>
      <c r="AH45" s="341"/>
      <c r="AI45" s="339" t="s">
        <v>528</v>
      </c>
      <c r="AJ45" s="340"/>
      <c r="AK45" s="340"/>
      <c r="AL45" s="341"/>
      <c r="AM45" s="339" t="s">
        <v>344</v>
      </c>
      <c r="AN45" s="340"/>
      <c r="AO45" s="340"/>
      <c r="AP45" s="341"/>
      <c r="AQ45" s="342" t="s">
        <v>375</v>
      </c>
      <c r="AR45" s="343"/>
      <c r="AS45" s="343"/>
      <c r="AT45" s="344"/>
      <c r="AU45" s="342" t="s">
        <v>543</v>
      </c>
      <c r="AV45" s="343"/>
      <c r="AW45" s="343"/>
      <c r="AX45" s="345"/>
      <c r="AY45">
        <f>COUNTA($G$46)</f>
        <v>1</v>
      </c>
    </row>
    <row r="46" spans="1:51" ht="23.25" customHeight="1" x14ac:dyDescent="0.15">
      <c r="A46" s="269"/>
      <c r="B46" s="270"/>
      <c r="C46" s="270"/>
      <c r="D46" s="270"/>
      <c r="E46" s="270"/>
      <c r="F46" s="271"/>
      <c r="G46" s="282" t="s">
        <v>581</v>
      </c>
      <c r="H46" s="283"/>
      <c r="I46" s="283"/>
      <c r="J46" s="283"/>
      <c r="K46" s="283"/>
      <c r="L46" s="283"/>
      <c r="M46" s="283"/>
      <c r="N46" s="283"/>
      <c r="O46" s="283"/>
      <c r="P46" s="286" t="s">
        <v>582</v>
      </c>
      <c r="Q46" s="287"/>
      <c r="R46" s="287"/>
      <c r="S46" s="287"/>
      <c r="T46" s="287"/>
      <c r="U46" s="287"/>
      <c r="V46" s="287"/>
      <c r="W46" s="287"/>
      <c r="X46" s="288"/>
      <c r="Y46" s="292" t="s">
        <v>51</v>
      </c>
      <c r="Z46" s="293"/>
      <c r="AA46" s="294"/>
      <c r="AB46" s="386" t="s">
        <v>621</v>
      </c>
      <c r="AC46" s="295"/>
      <c r="AD46" s="295"/>
      <c r="AE46" s="296" t="s">
        <v>618</v>
      </c>
      <c r="AF46" s="297"/>
      <c r="AG46" s="297"/>
      <c r="AH46" s="297"/>
      <c r="AI46" s="296" t="s">
        <v>618</v>
      </c>
      <c r="AJ46" s="297"/>
      <c r="AK46" s="297"/>
      <c r="AL46" s="297"/>
      <c r="AM46" s="296" t="s">
        <v>618</v>
      </c>
      <c r="AN46" s="297"/>
      <c r="AO46" s="297"/>
      <c r="AP46" s="297"/>
      <c r="AQ46" s="296" t="s">
        <v>618</v>
      </c>
      <c r="AR46" s="297"/>
      <c r="AS46" s="297"/>
      <c r="AT46" s="297"/>
      <c r="AU46" s="310" t="s">
        <v>618</v>
      </c>
      <c r="AV46" s="362"/>
      <c r="AW46" s="362"/>
      <c r="AX46" s="364"/>
      <c r="AY46">
        <f>$AY$45</f>
        <v>1</v>
      </c>
    </row>
    <row r="47" spans="1:51" ht="23.25" customHeight="1" x14ac:dyDescent="0.15">
      <c r="A47" s="272"/>
      <c r="B47" s="273"/>
      <c r="C47" s="273"/>
      <c r="D47" s="273"/>
      <c r="E47" s="273"/>
      <c r="F47" s="274"/>
      <c r="G47" s="284"/>
      <c r="H47" s="285"/>
      <c r="I47" s="285"/>
      <c r="J47" s="285"/>
      <c r="K47" s="285"/>
      <c r="L47" s="285"/>
      <c r="M47" s="285"/>
      <c r="N47" s="285"/>
      <c r="O47" s="285"/>
      <c r="P47" s="289"/>
      <c r="Q47" s="290"/>
      <c r="R47" s="290"/>
      <c r="S47" s="290"/>
      <c r="T47" s="290"/>
      <c r="U47" s="290"/>
      <c r="V47" s="290"/>
      <c r="W47" s="290"/>
      <c r="X47" s="291"/>
      <c r="Y47" s="365" t="s">
        <v>52</v>
      </c>
      <c r="Z47" s="366"/>
      <c r="AA47" s="367"/>
      <c r="AB47" s="386" t="s">
        <v>583</v>
      </c>
      <c r="AC47" s="295"/>
      <c r="AD47" s="295"/>
      <c r="AE47" s="296" t="s">
        <v>618</v>
      </c>
      <c r="AF47" s="297"/>
      <c r="AG47" s="297"/>
      <c r="AH47" s="297"/>
      <c r="AI47" s="296" t="s">
        <v>618</v>
      </c>
      <c r="AJ47" s="297"/>
      <c r="AK47" s="297"/>
      <c r="AL47" s="297"/>
      <c r="AM47" s="296" t="s">
        <v>618</v>
      </c>
      <c r="AN47" s="297"/>
      <c r="AO47" s="297"/>
      <c r="AP47" s="297"/>
      <c r="AQ47" s="297">
        <v>10</v>
      </c>
      <c r="AR47" s="297"/>
      <c r="AS47" s="297"/>
      <c r="AT47" s="297"/>
      <c r="AU47" s="361">
        <v>11</v>
      </c>
      <c r="AV47" s="362"/>
      <c r="AW47" s="362"/>
      <c r="AX47" s="364"/>
      <c r="AY47">
        <f>$AY$45</f>
        <v>1</v>
      </c>
    </row>
    <row r="48" spans="1:51" ht="23.25" customHeight="1" x14ac:dyDescent="0.15">
      <c r="A48" s="404" t="s">
        <v>535</v>
      </c>
      <c r="B48" s="405"/>
      <c r="C48" s="405"/>
      <c r="D48" s="405"/>
      <c r="E48" s="405"/>
      <c r="F48" s="406"/>
      <c r="G48" s="188" t="s">
        <v>536</v>
      </c>
      <c r="H48" s="188"/>
      <c r="I48" s="188"/>
      <c r="J48" s="188"/>
      <c r="K48" s="188"/>
      <c r="L48" s="188"/>
      <c r="M48" s="188"/>
      <c r="N48" s="188"/>
      <c r="O48" s="188"/>
      <c r="P48" s="188"/>
      <c r="Q48" s="188"/>
      <c r="R48" s="188"/>
      <c r="S48" s="188"/>
      <c r="T48" s="188"/>
      <c r="U48" s="188"/>
      <c r="V48" s="188"/>
      <c r="W48" s="188"/>
      <c r="X48" s="217"/>
      <c r="Y48" s="412"/>
      <c r="Z48" s="413"/>
      <c r="AA48" s="414"/>
      <c r="AB48" s="187" t="s">
        <v>11</v>
      </c>
      <c r="AC48" s="188"/>
      <c r="AD48" s="217"/>
      <c r="AE48" s="388" t="s">
        <v>376</v>
      </c>
      <c r="AF48" s="388"/>
      <c r="AG48" s="388"/>
      <c r="AH48" s="388"/>
      <c r="AI48" s="388" t="s">
        <v>528</v>
      </c>
      <c r="AJ48" s="388"/>
      <c r="AK48" s="388"/>
      <c r="AL48" s="388"/>
      <c r="AM48" s="388" t="s">
        <v>344</v>
      </c>
      <c r="AN48" s="388"/>
      <c r="AO48" s="388"/>
      <c r="AP48" s="388"/>
      <c r="AQ48" s="368" t="s">
        <v>544</v>
      </c>
      <c r="AR48" s="369"/>
      <c r="AS48" s="369"/>
      <c r="AT48" s="369"/>
      <c r="AU48" s="369"/>
      <c r="AV48" s="369"/>
      <c r="AW48" s="369"/>
      <c r="AX48" s="370"/>
      <c r="AY48">
        <f>IF(SUBSTITUTE(SUBSTITUTE($G$49,"／",""),"　","")="",0,1)</f>
        <v>1</v>
      </c>
    </row>
    <row r="49" spans="1:51" ht="23.25" customHeight="1" x14ac:dyDescent="0.15">
      <c r="A49" s="407"/>
      <c r="B49" s="408"/>
      <c r="C49" s="408"/>
      <c r="D49" s="408"/>
      <c r="E49" s="408"/>
      <c r="F49" s="409"/>
      <c r="G49" s="332" t="s">
        <v>584</v>
      </c>
      <c r="H49" s="333"/>
      <c r="I49" s="333"/>
      <c r="J49" s="333"/>
      <c r="K49" s="333"/>
      <c r="L49" s="333"/>
      <c r="M49" s="333"/>
      <c r="N49" s="333"/>
      <c r="O49" s="333"/>
      <c r="P49" s="333"/>
      <c r="Q49" s="333"/>
      <c r="R49" s="333"/>
      <c r="S49" s="333"/>
      <c r="T49" s="333"/>
      <c r="U49" s="333"/>
      <c r="V49" s="333"/>
      <c r="W49" s="333"/>
      <c r="X49" s="333"/>
      <c r="Y49" s="371" t="s">
        <v>535</v>
      </c>
      <c r="Z49" s="372"/>
      <c r="AA49" s="373"/>
      <c r="AB49" s="374" t="s">
        <v>622</v>
      </c>
      <c r="AC49" s="375"/>
      <c r="AD49" s="376"/>
      <c r="AE49" s="296" t="s">
        <v>618</v>
      </c>
      <c r="AF49" s="296"/>
      <c r="AG49" s="296"/>
      <c r="AH49" s="296"/>
      <c r="AI49" s="296" t="s">
        <v>618</v>
      </c>
      <c r="AJ49" s="296"/>
      <c r="AK49" s="296"/>
      <c r="AL49" s="296"/>
      <c r="AM49" s="296" t="s">
        <v>618</v>
      </c>
      <c r="AN49" s="296"/>
      <c r="AO49" s="296"/>
      <c r="AP49" s="296"/>
      <c r="AQ49" s="310">
        <v>128.6</v>
      </c>
      <c r="AR49" s="311"/>
      <c r="AS49" s="311"/>
      <c r="AT49" s="311"/>
      <c r="AU49" s="311"/>
      <c r="AV49" s="311"/>
      <c r="AW49" s="311"/>
      <c r="AX49" s="329"/>
      <c r="AY49">
        <f>$AY$48</f>
        <v>1</v>
      </c>
    </row>
    <row r="50" spans="1:51" ht="46.5" customHeight="1" x14ac:dyDescent="0.15">
      <c r="A50" s="410"/>
      <c r="B50" s="182"/>
      <c r="C50" s="182"/>
      <c r="D50" s="182"/>
      <c r="E50" s="182"/>
      <c r="F50" s="411"/>
      <c r="G50" s="334"/>
      <c r="H50" s="335"/>
      <c r="I50" s="335"/>
      <c r="J50" s="335"/>
      <c r="K50" s="335"/>
      <c r="L50" s="335"/>
      <c r="M50" s="335"/>
      <c r="N50" s="335"/>
      <c r="O50" s="335"/>
      <c r="P50" s="335"/>
      <c r="Q50" s="335"/>
      <c r="R50" s="335"/>
      <c r="S50" s="335"/>
      <c r="T50" s="335"/>
      <c r="U50" s="335"/>
      <c r="V50" s="335"/>
      <c r="W50" s="335"/>
      <c r="X50" s="335"/>
      <c r="Y50" s="336" t="s">
        <v>537</v>
      </c>
      <c r="Z50" s="337"/>
      <c r="AA50" s="338"/>
      <c r="AB50" s="377" t="s">
        <v>623</v>
      </c>
      <c r="AC50" s="378"/>
      <c r="AD50" s="379"/>
      <c r="AE50" s="325" t="s">
        <v>618</v>
      </c>
      <c r="AF50" s="325"/>
      <c r="AG50" s="325"/>
      <c r="AH50" s="325"/>
      <c r="AI50" s="325" t="s">
        <v>618</v>
      </c>
      <c r="AJ50" s="325"/>
      <c r="AK50" s="325"/>
      <c r="AL50" s="325"/>
      <c r="AM50" s="325" t="s">
        <v>618</v>
      </c>
      <c r="AN50" s="325"/>
      <c r="AO50" s="325"/>
      <c r="AP50" s="325"/>
      <c r="AQ50" s="325" t="s">
        <v>585</v>
      </c>
      <c r="AR50" s="325"/>
      <c r="AS50" s="325"/>
      <c r="AT50" s="325"/>
      <c r="AU50" s="325"/>
      <c r="AV50" s="325"/>
      <c r="AW50" s="325"/>
      <c r="AX50" s="380"/>
      <c r="AY50">
        <f>$AY$48</f>
        <v>1</v>
      </c>
    </row>
    <row r="51" spans="1:51" ht="18.75" customHeight="1" x14ac:dyDescent="0.15">
      <c r="A51" s="394" t="s">
        <v>204</v>
      </c>
      <c r="B51" s="395"/>
      <c r="C51" s="395"/>
      <c r="D51" s="395"/>
      <c r="E51" s="395"/>
      <c r="F51" s="396"/>
      <c r="G51" s="456" t="s">
        <v>135</v>
      </c>
      <c r="H51" s="446"/>
      <c r="I51" s="446"/>
      <c r="J51" s="446"/>
      <c r="K51" s="446"/>
      <c r="L51" s="446"/>
      <c r="M51" s="446"/>
      <c r="N51" s="446"/>
      <c r="O51" s="457"/>
      <c r="P51" s="458" t="s">
        <v>55</v>
      </c>
      <c r="Q51" s="446"/>
      <c r="R51" s="446"/>
      <c r="S51" s="446"/>
      <c r="T51" s="446"/>
      <c r="U51" s="446"/>
      <c r="V51" s="446"/>
      <c r="W51" s="446"/>
      <c r="X51" s="457"/>
      <c r="Y51" s="459"/>
      <c r="Z51" s="460"/>
      <c r="AA51" s="461"/>
      <c r="AB51" s="462" t="s">
        <v>11</v>
      </c>
      <c r="AC51" s="463"/>
      <c r="AD51" s="464"/>
      <c r="AE51" s="388" t="s">
        <v>376</v>
      </c>
      <c r="AF51" s="388"/>
      <c r="AG51" s="388"/>
      <c r="AH51" s="388"/>
      <c r="AI51" s="388" t="s">
        <v>528</v>
      </c>
      <c r="AJ51" s="388"/>
      <c r="AK51" s="388"/>
      <c r="AL51" s="388"/>
      <c r="AM51" s="388" t="s">
        <v>344</v>
      </c>
      <c r="AN51" s="388"/>
      <c r="AO51" s="388"/>
      <c r="AP51" s="388"/>
      <c r="AQ51" s="465" t="s">
        <v>164</v>
      </c>
      <c r="AR51" s="466"/>
      <c r="AS51" s="466"/>
      <c r="AT51" s="467"/>
      <c r="AU51" s="446" t="s">
        <v>125</v>
      </c>
      <c r="AV51" s="446"/>
      <c r="AW51" s="446"/>
      <c r="AX51" s="468"/>
      <c r="AY51">
        <f>COUNTA($G$53)</f>
        <v>1</v>
      </c>
    </row>
    <row r="52" spans="1:51" ht="18.75" customHeight="1" x14ac:dyDescent="0.15">
      <c r="A52" s="397"/>
      <c r="B52" s="398"/>
      <c r="C52" s="398"/>
      <c r="D52" s="398"/>
      <c r="E52" s="398"/>
      <c r="F52" s="399"/>
      <c r="G52" s="430"/>
      <c r="H52" s="330"/>
      <c r="I52" s="330"/>
      <c r="J52" s="330"/>
      <c r="K52" s="330"/>
      <c r="L52" s="330"/>
      <c r="M52" s="330"/>
      <c r="N52" s="330"/>
      <c r="O52" s="431"/>
      <c r="P52" s="433"/>
      <c r="Q52" s="330"/>
      <c r="R52" s="330"/>
      <c r="S52" s="330"/>
      <c r="T52" s="330"/>
      <c r="U52" s="330"/>
      <c r="V52" s="330"/>
      <c r="W52" s="330"/>
      <c r="X52" s="431"/>
      <c r="Y52" s="434"/>
      <c r="Z52" s="435"/>
      <c r="AA52" s="436"/>
      <c r="AB52" s="339"/>
      <c r="AC52" s="440"/>
      <c r="AD52" s="441"/>
      <c r="AE52" s="388"/>
      <c r="AF52" s="388"/>
      <c r="AG52" s="388"/>
      <c r="AH52" s="388"/>
      <c r="AI52" s="388"/>
      <c r="AJ52" s="388"/>
      <c r="AK52" s="388"/>
      <c r="AL52" s="388"/>
      <c r="AM52" s="388"/>
      <c r="AN52" s="388"/>
      <c r="AO52" s="388"/>
      <c r="AP52" s="388"/>
      <c r="AQ52" s="381">
        <v>6</v>
      </c>
      <c r="AR52" s="382"/>
      <c r="AS52" s="383" t="s">
        <v>165</v>
      </c>
      <c r="AT52" s="384"/>
      <c r="AU52" s="385" t="s">
        <v>637</v>
      </c>
      <c r="AV52" s="385"/>
      <c r="AW52" s="330" t="s">
        <v>162</v>
      </c>
      <c r="AX52" s="331"/>
      <c r="AY52">
        <f>$AY$51</f>
        <v>1</v>
      </c>
    </row>
    <row r="53" spans="1:51" ht="23.25" customHeight="1" x14ac:dyDescent="0.15">
      <c r="A53" s="400"/>
      <c r="B53" s="398"/>
      <c r="C53" s="398"/>
      <c r="D53" s="398"/>
      <c r="E53" s="398"/>
      <c r="F53" s="399"/>
      <c r="G53" s="346" t="s">
        <v>574</v>
      </c>
      <c r="H53" s="347"/>
      <c r="I53" s="347"/>
      <c r="J53" s="347"/>
      <c r="K53" s="347"/>
      <c r="L53" s="347"/>
      <c r="M53" s="347"/>
      <c r="N53" s="347"/>
      <c r="O53" s="348"/>
      <c r="P53" s="355" t="s">
        <v>575</v>
      </c>
      <c r="Q53" s="355"/>
      <c r="R53" s="355"/>
      <c r="S53" s="355"/>
      <c r="T53" s="355"/>
      <c r="U53" s="355"/>
      <c r="V53" s="355"/>
      <c r="W53" s="355"/>
      <c r="X53" s="356"/>
      <c r="Y53" s="336" t="s">
        <v>12</v>
      </c>
      <c r="Z53" s="389"/>
      <c r="AA53" s="390"/>
      <c r="AB53" s="386" t="s">
        <v>624</v>
      </c>
      <c r="AC53" s="386"/>
      <c r="AD53" s="386"/>
      <c r="AE53" s="310" t="s">
        <v>618</v>
      </c>
      <c r="AF53" s="311"/>
      <c r="AG53" s="311"/>
      <c r="AH53" s="311"/>
      <c r="AI53" s="310" t="s">
        <v>618</v>
      </c>
      <c r="AJ53" s="311"/>
      <c r="AK53" s="311"/>
      <c r="AL53" s="311"/>
      <c r="AM53" s="310" t="s">
        <v>618</v>
      </c>
      <c r="AN53" s="311"/>
      <c r="AO53" s="311"/>
      <c r="AP53" s="311"/>
      <c r="AQ53" s="326" t="s">
        <v>618</v>
      </c>
      <c r="AR53" s="327"/>
      <c r="AS53" s="327"/>
      <c r="AT53" s="328"/>
      <c r="AU53" s="311" t="s">
        <v>618</v>
      </c>
      <c r="AV53" s="311"/>
      <c r="AW53" s="311"/>
      <c r="AX53" s="329"/>
      <c r="AY53">
        <f>$AY$51</f>
        <v>1</v>
      </c>
    </row>
    <row r="54" spans="1:51" ht="23.25" customHeight="1" x14ac:dyDescent="0.15">
      <c r="A54" s="401"/>
      <c r="B54" s="402"/>
      <c r="C54" s="402"/>
      <c r="D54" s="402"/>
      <c r="E54" s="402"/>
      <c r="F54" s="403"/>
      <c r="G54" s="349"/>
      <c r="H54" s="350"/>
      <c r="I54" s="350"/>
      <c r="J54" s="350"/>
      <c r="K54" s="350"/>
      <c r="L54" s="350"/>
      <c r="M54" s="350"/>
      <c r="N54" s="350"/>
      <c r="O54" s="351"/>
      <c r="P54" s="357"/>
      <c r="Q54" s="357"/>
      <c r="R54" s="357"/>
      <c r="S54" s="357"/>
      <c r="T54" s="357"/>
      <c r="U54" s="357"/>
      <c r="V54" s="357"/>
      <c r="W54" s="357"/>
      <c r="X54" s="358"/>
      <c r="Y54" s="187" t="s">
        <v>50</v>
      </c>
      <c r="Z54" s="188"/>
      <c r="AA54" s="217"/>
      <c r="AB54" s="386" t="s">
        <v>586</v>
      </c>
      <c r="AC54" s="295"/>
      <c r="AD54" s="295"/>
      <c r="AE54" s="310" t="s">
        <v>618</v>
      </c>
      <c r="AF54" s="311"/>
      <c r="AG54" s="311"/>
      <c r="AH54" s="311"/>
      <c r="AI54" s="310" t="s">
        <v>618</v>
      </c>
      <c r="AJ54" s="311"/>
      <c r="AK54" s="311"/>
      <c r="AL54" s="311"/>
      <c r="AM54" s="310" t="s">
        <v>618</v>
      </c>
      <c r="AN54" s="311"/>
      <c r="AO54" s="311"/>
      <c r="AP54" s="311"/>
      <c r="AQ54" s="326">
        <v>1700</v>
      </c>
      <c r="AR54" s="327"/>
      <c r="AS54" s="327"/>
      <c r="AT54" s="328"/>
      <c r="AU54" s="311" t="s">
        <v>630</v>
      </c>
      <c r="AV54" s="311"/>
      <c r="AW54" s="311"/>
      <c r="AX54" s="329"/>
      <c r="AY54">
        <f>$AY$51</f>
        <v>1</v>
      </c>
    </row>
    <row r="55" spans="1:51" ht="23.25" customHeight="1" thickBot="1" x14ac:dyDescent="0.2">
      <c r="A55" s="400"/>
      <c r="B55" s="398"/>
      <c r="C55" s="398"/>
      <c r="D55" s="398"/>
      <c r="E55" s="398"/>
      <c r="F55" s="399"/>
      <c r="G55" s="352"/>
      <c r="H55" s="353"/>
      <c r="I55" s="353"/>
      <c r="J55" s="353"/>
      <c r="K55" s="353"/>
      <c r="L55" s="353"/>
      <c r="M55" s="353"/>
      <c r="N55" s="353"/>
      <c r="O55" s="354"/>
      <c r="P55" s="359"/>
      <c r="Q55" s="359"/>
      <c r="R55" s="359"/>
      <c r="S55" s="359"/>
      <c r="T55" s="359"/>
      <c r="U55" s="359"/>
      <c r="V55" s="359"/>
      <c r="W55" s="359"/>
      <c r="X55" s="360"/>
      <c r="Y55" s="187" t="s">
        <v>13</v>
      </c>
      <c r="Z55" s="188"/>
      <c r="AA55" s="217"/>
      <c r="AB55" s="312" t="s">
        <v>14</v>
      </c>
      <c r="AC55" s="312"/>
      <c r="AD55" s="312"/>
      <c r="AE55" s="310" t="s">
        <v>618</v>
      </c>
      <c r="AF55" s="311"/>
      <c r="AG55" s="311"/>
      <c r="AH55" s="311"/>
      <c r="AI55" s="310" t="s">
        <v>618</v>
      </c>
      <c r="AJ55" s="311"/>
      <c r="AK55" s="311"/>
      <c r="AL55" s="311"/>
      <c r="AM55" s="310" t="s">
        <v>618</v>
      </c>
      <c r="AN55" s="311"/>
      <c r="AO55" s="311"/>
      <c r="AP55" s="311"/>
      <c r="AQ55" s="326" t="s">
        <v>618</v>
      </c>
      <c r="AR55" s="327"/>
      <c r="AS55" s="327"/>
      <c r="AT55" s="328"/>
      <c r="AU55" s="311" t="s">
        <v>618</v>
      </c>
      <c r="AV55" s="311"/>
      <c r="AW55" s="311"/>
      <c r="AX55" s="329"/>
      <c r="AY55">
        <f>$AY$51</f>
        <v>1</v>
      </c>
    </row>
    <row r="56" spans="1:51" ht="47.25" customHeight="1" x14ac:dyDescent="0.15">
      <c r="A56" s="254" t="s">
        <v>533</v>
      </c>
      <c r="B56" s="255"/>
      <c r="C56" s="255"/>
      <c r="D56" s="255"/>
      <c r="E56" s="255"/>
      <c r="F56" s="256"/>
      <c r="G56" s="257" t="s">
        <v>610</v>
      </c>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c r="AY56">
        <f>COUNTA($G$56)</f>
        <v>1</v>
      </c>
    </row>
    <row r="57" spans="1:51" ht="31.5" customHeight="1" x14ac:dyDescent="0.15">
      <c r="A57" s="269" t="s">
        <v>534</v>
      </c>
      <c r="B57" s="270"/>
      <c r="C57" s="270"/>
      <c r="D57" s="270"/>
      <c r="E57" s="270"/>
      <c r="F57" s="271"/>
      <c r="G57" s="275" t="s">
        <v>532</v>
      </c>
      <c r="H57" s="276"/>
      <c r="I57" s="276"/>
      <c r="J57" s="276"/>
      <c r="K57" s="276"/>
      <c r="L57" s="276"/>
      <c r="M57" s="276"/>
      <c r="N57" s="276"/>
      <c r="O57" s="276"/>
      <c r="P57" s="277" t="s">
        <v>531</v>
      </c>
      <c r="Q57" s="276"/>
      <c r="R57" s="276"/>
      <c r="S57" s="276"/>
      <c r="T57" s="276"/>
      <c r="U57" s="276"/>
      <c r="V57" s="276"/>
      <c r="W57" s="276"/>
      <c r="X57" s="278"/>
      <c r="Y57" s="279"/>
      <c r="Z57" s="280"/>
      <c r="AA57" s="281"/>
      <c r="AB57" s="387" t="s">
        <v>11</v>
      </c>
      <c r="AC57" s="387"/>
      <c r="AD57" s="387"/>
      <c r="AE57" s="388" t="s">
        <v>376</v>
      </c>
      <c r="AF57" s="388"/>
      <c r="AG57" s="388"/>
      <c r="AH57" s="388"/>
      <c r="AI57" s="388" t="s">
        <v>528</v>
      </c>
      <c r="AJ57" s="388"/>
      <c r="AK57" s="388"/>
      <c r="AL57" s="388"/>
      <c r="AM57" s="388" t="s">
        <v>344</v>
      </c>
      <c r="AN57" s="388"/>
      <c r="AO57" s="388"/>
      <c r="AP57" s="388"/>
      <c r="AQ57" s="342" t="s">
        <v>375</v>
      </c>
      <c r="AR57" s="343"/>
      <c r="AS57" s="343"/>
      <c r="AT57" s="344"/>
      <c r="AU57" s="342" t="s">
        <v>543</v>
      </c>
      <c r="AV57" s="343"/>
      <c r="AW57" s="343"/>
      <c r="AX57" s="345"/>
      <c r="AY57">
        <f>COUNTA($G$58)</f>
        <v>1</v>
      </c>
    </row>
    <row r="58" spans="1:51" ht="23.25" customHeight="1" x14ac:dyDescent="0.15">
      <c r="A58" s="269"/>
      <c r="B58" s="270"/>
      <c r="C58" s="270"/>
      <c r="D58" s="270"/>
      <c r="E58" s="270"/>
      <c r="F58" s="271"/>
      <c r="G58" s="282" t="s">
        <v>602</v>
      </c>
      <c r="H58" s="283"/>
      <c r="I58" s="283"/>
      <c r="J58" s="283"/>
      <c r="K58" s="283"/>
      <c r="L58" s="283"/>
      <c r="M58" s="283"/>
      <c r="N58" s="283"/>
      <c r="O58" s="283"/>
      <c r="P58" s="286" t="s">
        <v>603</v>
      </c>
      <c r="Q58" s="287"/>
      <c r="R58" s="287"/>
      <c r="S58" s="287"/>
      <c r="T58" s="287"/>
      <c r="U58" s="287"/>
      <c r="V58" s="287"/>
      <c r="W58" s="287"/>
      <c r="X58" s="288"/>
      <c r="Y58" s="292" t="s">
        <v>51</v>
      </c>
      <c r="Z58" s="293"/>
      <c r="AA58" s="294"/>
      <c r="AB58" s="386" t="s">
        <v>600</v>
      </c>
      <c r="AC58" s="295"/>
      <c r="AD58" s="295"/>
      <c r="AE58" s="296" t="s">
        <v>618</v>
      </c>
      <c r="AF58" s="297"/>
      <c r="AG58" s="297"/>
      <c r="AH58" s="297"/>
      <c r="AI58" s="296" t="s">
        <v>618</v>
      </c>
      <c r="AJ58" s="297"/>
      <c r="AK58" s="297"/>
      <c r="AL58" s="297"/>
      <c r="AM58" s="297">
        <v>205</v>
      </c>
      <c r="AN58" s="297"/>
      <c r="AO58" s="297"/>
      <c r="AP58" s="297"/>
      <c r="AQ58" s="296" t="s">
        <v>618</v>
      </c>
      <c r="AR58" s="297"/>
      <c r="AS58" s="297"/>
      <c r="AT58" s="297"/>
      <c r="AU58" s="310" t="s">
        <v>618</v>
      </c>
      <c r="AV58" s="362"/>
      <c r="AW58" s="362"/>
      <c r="AX58" s="364"/>
      <c r="AY58">
        <f>$AY$57</f>
        <v>1</v>
      </c>
    </row>
    <row r="59" spans="1:51" ht="23.25" customHeight="1" x14ac:dyDescent="0.15">
      <c r="A59" s="272"/>
      <c r="B59" s="273"/>
      <c r="C59" s="273"/>
      <c r="D59" s="273"/>
      <c r="E59" s="273"/>
      <c r="F59" s="274"/>
      <c r="G59" s="284"/>
      <c r="H59" s="285"/>
      <c r="I59" s="285"/>
      <c r="J59" s="285"/>
      <c r="K59" s="285"/>
      <c r="L59" s="285"/>
      <c r="M59" s="285"/>
      <c r="N59" s="285"/>
      <c r="O59" s="285"/>
      <c r="P59" s="289"/>
      <c r="Q59" s="290"/>
      <c r="R59" s="290"/>
      <c r="S59" s="290"/>
      <c r="T59" s="290"/>
      <c r="U59" s="290"/>
      <c r="V59" s="290"/>
      <c r="W59" s="290"/>
      <c r="X59" s="291"/>
      <c r="Y59" s="365" t="s">
        <v>52</v>
      </c>
      <c r="Z59" s="366"/>
      <c r="AA59" s="367"/>
      <c r="AB59" s="386" t="s">
        <v>600</v>
      </c>
      <c r="AC59" s="295"/>
      <c r="AD59" s="295"/>
      <c r="AE59" s="296" t="s">
        <v>618</v>
      </c>
      <c r="AF59" s="297"/>
      <c r="AG59" s="297"/>
      <c r="AH59" s="297"/>
      <c r="AI59" s="296" t="s">
        <v>618</v>
      </c>
      <c r="AJ59" s="297"/>
      <c r="AK59" s="297"/>
      <c r="AL59" s="297"/>
      <c r="AM59" s="297">
        <v>200</v>
      </c>
      <c r="AN59" s="297"/>
      <c r="AO59" s="297"/>
      <c r="AP59" s="297"/>
      <c r="AQ59" s="297">
        <v>1000</v>
      </c>
      <c r="AR59" s="297"/>
      <c r="AS59" s="297"/>
      <c r="AT59" s="297"/>
      <c r="AU59" s="361">
        <v>1200</v>
      </c>
      <c r="AV59" s="362"/>
      <c r="AW59" s="362"/>
      <c r="AX59" s="364"/>
      <c r="AY59">
        <f>$AY$57</f>
        <v>1</v>
      </c>
    </row>
    <row r="60" spans="1:51" ht="23.25" customHeight="1" x14ac:dyDescent="0.15">
      <c r="A60" s="391" t="s">
        <v>535</v>
      </c>
      <c r="B60" s="426"/>
      <c r="C60" s="426"/>
      <c r="D60" s="426"/>
      <c r="E60" s="426"/>
      <c r="F60" s="444"/>
      <c r="G60" s="188" t="s">
        <v>536</v>
      </c>
      <c r="H60" s="188"/>
      <c r="I60" s="188"/>
      <c r="J60" s="188"/>
      <c r="K60" s="188"/>
      <c r="L60" s="188"/>
      <c r="M60" s="188"/>
      <c r="N60" s="188"/>
      <c r="O60" s="188"/>
      <c r="P60" s="188"/>
      <c r="Q60" s="188"/>
      <c r="R60" s="188"/>
      <c r="S60" s="188"/>
      <c r="T60" s="188"/>
      <c r="U60" s="188"/>
      <c r="V60" s="188"/>
      <c r="W60" s="188"/>
      <c r="X60" s="217"/>
      <c r="Y60" s="412"/>
      <c r="Z60" s="413"/>
      <c r="AA60" s="414"/>
      <c r="AB60" s="187" t="s">
        <v>11</v>
      </c>
      <c r="AC60" s="188"/>
      <c r="AD60" s="217"/>
      <c r="AE60" s="388" t="s">
        <v>376</v>
      </c>
      <c r="AF60" s="388"/>
      <c r="AG60" s="388"/>
      <c r="AH60" s="388"/>
      <c r="AI60" s="388" t="s">
        <v>528</v>
      </c>
      <c r="AJ60" s="388"/>
      <c r="AK60" s="388"/>
      <c r="AL60" s="388"/>
      <c r="AM60" s="388" t="s">
        <v>344</v>
      </c>
      <c r="AN60" s="388"/>
      <c r="AO60" s="388"/>
      <c r="AP60" s="388"/>
      <c r="AQ60" s="368" t="s">
        <v>544</v>
      </c>
      <c r="AR60" s="369"/>
      <c r="AS60" s="369"/>
      <c r="AT60" s="369"/>
      <c r="AU60" s="369"/>
      <c r="AV60" s="369"/>
      <c r="AW60" s="369"/>
      <c r="AX60" s="370"/>
      <c r="AY60">
        <f>IF(SUBSTITUTE(SUBSTITUTE($G$61,"／",""),"　","")="",0,1)</f>
        <v>1</v>
      </c>
    </row>
    <row r="61" spans="1:51" ht="23.25" customHeight="1" x14ac:dyDescent="0.15">
      <c r="A61" s="445"/>
      <c r="B61" s="446"/>
      <c r="C61" s="446"/>
      <c r="D61" s="446"/>
      <c r="E61" s="446"/>
      <c r="F61" s="447"/>
      <c r="G61" s="332" t="s">
        <v>605</v>
      </c>
      <c r="H61" s="333"/>
      <c r="I61" s="333"/>
      <c r="J61" s="333"/>
      <c r="K61" s="333"/>
      <c r="L61" s="333"/>
      <c r="M61" s="333"/>
      <c r="N61" s="333"/>
      <c r="O61" s="333"/>
      <c r="P61" s="333"/>
      <c r="Q61" s="333"/>
      <c r="R61" s="333"/>
      <c r="S61" s="333"/>
      <c r="T61" s="333"/>
      <c r="U61" s="333"/>
      <c r="V61" s="333"/>
      <c r="W61" s="333"/>
      <c r="X61" s="333"/>
      <c r="Y61" s="371" t="s">
        <v>535</v>
      </c>
      <c r="Z61" s="372"/>
      <c r="AA61" s="373"/>
      <c r="AB61" s="374" t="s">
        <v>622</v>
      </c>
      <c r="AC61" s="375"/>
      <c r="AD61" s="376"/>
      <c r="AE61" s="296" t="s">
        <v>618</v>
      </c>
      <c r="AF61" s="296"/>
      <c r="AG61" s="296"/>
      <c r="AH61" s="296"/>
      <c r="AI61" s="296" t="s">
        <v>618</v>
      </c>
      <c r="AJ61" s="296"/>
      <c r="AK61" s="296"/>
      <c r="AL61" s="296"/>
      <c r="AM61" s="296" t="s">
        <v>604</v>
      </c>
      <c r="AN61" s="296"/>
      <c r="AO61" s="296"/>
      <c r="AP61" s="296"/>
      <c r="AQ61" s="310">
        <v>23300</v>
      </c>
      <c r="AR61" s="311"/>
      <c r="AS61" s="311"/>
      <c r="AT61" s="311"/>
      <c r="AU61" s="311"/>
      <c r="AV61" s="311"/>
      <c r="AW61" s="311"/>
      <c r="AX61" s="329"/>
      <c r="AY61">
        <f>$AY$60</f>
        <v>1</v>
      </c>
    </row>
    <row r="62" spans="1:51" ht="46.5" customHeight="1" x14ac:dyDescent="0.15">
      <c r="A62" s="448"/>
      <c r="B62" s="330"/>
      <c r="C62" s="330"/>
      <c r="D62" s="330"/>
      <c r="E62" s="330"/>
      <c r="F62" s="449"/>
      <c r="G62" s="334"/>
      <c r="H62" s="335"/>
      <c r="I62" s="335"/>
      <c r="J62" s="335"/>
      <c r="K62" s="335"/>
      <c r="L62" s="335"/>
      <c r="M62" s="335"/>
      <c r="N62" s="335"/>
      <c r="O62" s="335"/>
      <c r="P62" s="335"/>
      <c r="Q62" s="335"/>
      <c r="R62" s="335"/>
      <c r="S62" s="335"/>
      <c r="T62" s="335"/>
      <c r="U62" s="335"/>
      <c r="V62" s="335"/>
      <c r="W62" s="335"/>
      <c r="X62" s="335"/>
      <c r="Y62" s="336" t="s">
        <v>537</v>
      </c>
      <c r="Z62" s="337"/>
      <c r="AA62" s="338"/>
      <c r="AB62" s="377" t="s">
        <v>607</v>
      </c>
      <c r="AC62" s="378"/>
      <c r="AD62" s="379"/>
      <c r="AE62" s="325" t="s">
        <v>618</v>
      </c>
      <c r="AF62" s="325"/>
      <c r="AG62" s="325"/>
      <c r="AH62" s="325"/>
      <c r="AI62" s="325" t="s">
        <v>618</v>
      </c>
      <c r="AJ62" s="325"/>
      <c r="AK62" s="325"/>
      <c r="AL62" s="325"/>
      <c r="AM62" s="325" t="s">
        <v>604</v>
      </c>
      <c r="AN62" s="325"/>
      <c r="AO62" s="325"/>
      <c r="AP62" s="325"/>
      <c r="AQ62" s="325" t="s">
        <v>606</v>
      </c>
      <c r="AR62" s="325"/>
      <c r="AS62" s="325"/>
      <c r="AT62" s="325"/>
      <c r="AU62" s="325"/>
      <c r="AV62" s="325"/>
      <c r="AW62" s="325"/>
      <c r="AX62" s="380"/>
      <c r="AY62">
        <f>$AY$60</f>
        <v>1</v>
      </c>
    </row>
    <row r="63" spans="1:51" ht="18.75" customHeight="1" x14ac:dyDescent="0.15">
      <c r="A63" s="394" t="s">
        <v>204</v>
      </c>
      <c r="B63" s="395"/>
      <c r="C63" s="395"/>
      <c r="D63" s="395"/>
      <c r="E63" s="395"/>
      <c r="F63" s="396"/>
      <c r="G63" s="456" t="s">
        <v>135</v>
      </c>
      <c r="H63" s="446"/>
      <c r="I63" s="446"/>
      <c r="J63" s="446"/>
      <c r="K63" s="446"/>
      <c r="L63" s="446"/>
      <c r="M63" s="446"/>
      <c r="N63" s="446"/>
      <c r="O63" s="457"/>
      <c r="P63" s="458" t="s">
        <v>55</v>
      </c>
      <c r="Q63" s="446"/>
      <c r="R63" s="446"/>
      <c r="S63" s="446"/>
      <c r="T63" s="446"/>
      <c r="U63" s="446"/>
      <c r="V63" s="446"/>
      <c r="W63" s="446"/>
      <c r="X63" s="457"/>
      <c r="Y63" s="459"/>
      <c r="Z63" s="460"/>
      <c r="AA63" s="461"/>
      <c r="AB63" s="462" t="s">
        <v>11</v>
      </c>
      <c r="AC63" s="463"/>
      <c r="AD63" s="464"/>
      <c r="AE63" s="388" t="s">
        <v>376</v>
      </c>
      <c r="AF63" s="388"/>
      <c r="AG63" s="388"/>
      <c r="AH63" s="388"/>
      <c r="AI63" s="388" t="s">
        <v>528</v>
      </c>
      <c r="AJ63" s="388"/>
      <c r="AK63" s="388"/>
      <c r="AL63" s="388"/>
      <c r="AM63" s="388" t="s">
        <v>344</v>
      </c>
      <c r="AN63" s="388"/>
      <c r="AO63" s="388"/>
      <c r="AP63" s="388"/>
      <c r="AQ63" s="465" t="s">
        <v>164</v>
      </c>
      <c r="AR63" s="466"/>
      <c r="AS63" s="466"/>
      <c r="AT63" s="467"/>
      <c r="AU63" s="446" t="s">
        <v>125</v>
      </c>
      <c r="AV63" s="446"/>
      <c r="AW63" s="446"/>
      <c r="AX63" s="468"/>
      <c r="AY63">
        <f>COUNTA($G$65)</f>
        <v>1</v>
      </c>
    </row>
    <row r="64" spans="1:51" ht="18.75" customHeight="1" x14ac:dyDescent="0.15">
      <c r="A64" s="397"/>
      <c r="B64" s="398"/>
      <c r="C64" s="398"/>
      <c r="D64" s="398"/>
      <c r="E64" s="398"/>
      <c r="F64" s="399"/>
      <c r="G64" s="430"/>
      <c r="H64" s="330"/>
      <c r="I64" s="330"/>
      <c r="J64" s="330"/>
      <c r="K64" s="330"/>
      <c r="L64" s="330"/>
      <c r="M64" s="330"/>
      <c r="N64" s="330"/>
      <c r="O64" s="431"/>
      <c r="P64" s="433"/>
      <c r="Q64" s="330"/>
      <c r="R64" s="330"/>
      <c r="S64" s="330"/>
      <c r="T64" s="330"/>
      <c r="U64" s="330"/>
      <c r="V64" s="330"/>
      <c r="W64" s="330"/>
      <c r="X64" s="431"/>
      <c r="Y64" s="434"/>
      <c r="Z64" s="435"/>
      <c r="AA64" s="436"/>
      <c r="AB64" s="339"/>
      <c r="AC64" s="440"/>
      <c r="AD64" s="441"/>
      <c r="AE64" s="388"/>
      <c r="AF64" s="388"/>
      <c r="AG64" s="388"/>
      <c r="AH64" s="388"/>
      <c r="AI64" s="388"/>
      <c r="AJ64" s="388"/>
      <c r="AK64" s="388"/>
      <c r="AL64" s="388"/>
      <c r="AM64" s="388"/>
      <c r="AN64" s="388"/>
      <c r="AO64" s="388"/>
      <c r="AP64" s="388"/>
      <c r="AQ64" s="381">
        <v>6</v>
      </c>
      <c r="AR64" s="382"/>
      <c r="AS64" s="383" t="s">
        <v>165</v>
      </c>
      <c r="AT64" s="384"/>
      <c r="AU64" s="385" t="s">
        <v>637</v>
      </c>
      <c r="AV64" s="385"/>
      <c r="AW64" s="330" t="s">
        <v>162</v>
      </c>
      <c r="AX64" s="331"/>
      <c r="AY64">
        <f>$AY$63</f>
        <v>1</v>
      </c>
    </row>
    <row r="65" spans="1:51" ht="23.25" customHeight="1" x14ac:dyDescent="0.15">
      <c r="A65" s="400"/>
      <c r="B65" s="398"/>
      <c r="C65" s="398"/>
      <c r="D65" s="398"/>
      <c r="E65" s="398"/>
      <c r="F65" s="399"/>
      <c r="G65" s="346" t="s">
        <v>576</v>
      </c>
      <c r="H65" s="347"/>
      <c r="I65" s="347"/>
      <c r="J65" s="347"/>
      <c r="K65" s="347"/>
      <c r="L65" s="347"/>
      <c r="M65" s="347"/>
      <c r="N65" s="347"/>
      <c r="O65" s="348"/>
      <c r="P65" s="355" t="s">
        <v>631</v>
      </c>
      <c r="Q65" s="355"/>
      <c r="R65" s="355"/>
      <c r="S65" s="355"/>
      <c r="T65" s="355"/>
      <c r="U65" s="355"/>
      <c r="V65" s="355"/>
      <c r="W65" s="355"/>
      <c r="X65" s="356"/>
      <c r="Y65" s="336" t="s">
        <v>12</v>
      </c>
      <c r="Z65" s="389"/>
      <c r="AA65" s="390"/>
      <c r="AB65" s="386" t="s">
        <v>600</v>
      </c>
      <c r="AC65" s="386"/>
      <c r="AD65" s="386"/>
      <c r="AE65" s="310" t="s">
        <v>618</v>
      </c>
      <c r="AF65" s="311"/>
      <c r="AG65" s="311"/>
      <c r="AH65" s="311"/>
      <c r="AI65" s="310" t="s">
        <v>618</v>
      </c>
      <c r="AJ65" s="311"/>
      <c r="AK65" s="311"/>
      <c r="AL65" s="311"/>
      <c r="AM65" s="310">
        <v>6</v>
      </c>
      <c r="AN65" s="311"/>
      <c r="AO65" s="311"/>
      <c r="AP65" s="311"/>
      <c r="AQ65" s="326" t="s">
        <v>618</v>
      </c>
      <c r="AR65" s="327"/>
      <c r="AS65" s="327"/>
      <c r="AT65" s="328"/>
      <c r="AU65" s="311" t="s">
        <v>618</v>
      </c>
      <c r="AV65" s="311"/>
      <c r="AW65" s="311"/>
      <c r="AX65" s="329"/>
      <c r="AY65">
        <f>$AY$63</f>
        <v>1</v>
      </c>
    </row>
    <row r="66" spans="1:51" ht="23.25" customHeight="1" x14ac:dyDescent="0.15">
      <c r="A66" s="401"/>
      <c r="B66" s="402"/>
      <c r="C66" s="402"/>
      <c r="D66" s="402"/>
      <c r="E66" s="402"/>
      <c r="F66" s="403"/>
      <c r="G66" s="349"/>
      <c r="H66" s="350"/>
      <c r="I66" s="350"/>
      <c r="J66" s="350"/>
      <c r="K66" s="350"/>
      <c r="L66" s="350"/>
      <c r="M66" s="350"/>
      <c r="N66" s="350"/>
      <c r="O66" s="351"/>
      <c r="P66" s="357"/>
      <c r="Q66" s="357"/>
      <c r="R66" s="357"/>
      <c r="S66" s="357"/>
      <c r="T66" s="357"/>
      <c r="U66" s="357"/>
      <c r="V66" s="357"/>
      <c r="W66" s="357"/>
      <c r="X66" s="358"/>
      <c r="Y66" s="187" t="s">
        <v>50</v>
      </c>
      <c r="Z66" s="188"/>
      <c r="AA66" s="217"/>
      <c r="AB66" s="422" t="s">
        <v>600</v>
      </c>
      <c r="AC66" s="422"/>
      <c r="AD66" s="422"/>
      <c r="AE66" s="310" t="s">
        <v>618</v>
      </c>
      <c r="AF66" s="311"/>
      <c r="AG66" s="311"/>
      <c r="AH66" s="311"/>
      <c r="AI66" s="310" t="s">
        <v>618</v>
      </c>
      <c r="AJ66" s="311"/>
      <c r="AK66" s="311"/>
      <c r="AL66" s="311"/>
      <c r="AM66" s="310" t="s">
        <v>604</v>
      </c>
      <c r="AN66" s="311"/>
      <c r="AO66" s="311"/>
      <c r="AP66" s="311"/>
      <c r="AQ66" s="326">
        <v>150</v>
      </c>
      <c r="AR66" s="327"/>
      <c r="AS66" s="327"/>
      <c r="AT66" s="328"/>
      <c r="AU66" s="311" t="s">
        <v>244</v>
      </c>
      <c r="AV66" s="311"/>
      <c r="AW66" s="311"/>
      <c r="AX66" s="329"/>
      <c r="AY66">
        <f>$AY$63</f>
        <v>1</v>
      </c>
    </row>
    <row r="67" spans="1:51" ht="23.25" customHeight="1" thickBot="1" x14ac:dyDescent="0.2">
      <c r="A67" s="400"/>
      <c r="B67" s="398"/>
      <c r="C67" s="398"/>
      <c r="D67" s="398"/>
      <c r="E67" s="398"/>
      <c r="F67" s="399"/>
      <c r="G67" s="352"/>
      <c r="H67" s="353"/>
      <c r="I67" s="353"/>
      <c r="J67" s="353"/>
      <c r="K67" s="353"/>
      <c r="L67" s="353"/>
      <c r="M67" s="353"/>
      <c r="N67" s="353"/>
      <c r="O67" s="354"/>
      <c r="P67" s="359"/>
      <c r="Q67" s="359"/>
      <c r="R67" s="359"/>
      <c r="S67" s="359"/>
      <c r="T67" s="359"/>
      <c r="U67" s="359"/>
      <c r="V67" s="359"/>
      <c r="W67" s="359"/>
      <c r="X67" s="360"/>
      <c r="Y67" s="187" t="s">
        <v>13</v>
      </c>
      <c r="Z67" s="188"/>
      <c r="AA67" s="217"/>
      <c r="AB67" s="312" t="s">
        <v>14</v>
      </c>
      <c r="AC67" s="312"/>
      <c r="AD67" s="312"/>
      <c r="AE67" s="310" t="s">
        <v>618</v>
      </c>
      <c r="AF67" s="311"/>
      <c r="AG67" s="311"/>
      <c r="AH67" s="311"/>
      <c r="AI67" s="310" t="s">
        <v>618</v>
      </c>
      <c r="AJ67" s="311"/>
      <c r="AK67" s="311"/>
      <c r="AL67" s="311"/>
      <c r="AM67" s="310" t="s">
        <v>618</v>
      </c>
      <c r="AN67" s="311"/>
      <c r="AO67" s="311"/>
      <c r="AP67" s="311"/>
      <c r="AQ67" s="326" t="s">
        <v>618</v>
      </c>
      <c r="AR67" s="327"/>
      <c r="AS67" s="327"/>
      <c r="AT67" s="328"/>
      <c r="AU67" s="311" t="s">
        <v>618</v>
      </c>
      <c r="AV67" s="311"/>
      <c r="AW67" s="311"/>
      <c r="AX67" s="329"/>
      <c r="AY67">
        <f>$AY$63</f>
        <v>1</v>
      </c>
    </row>
    <row r="68" spans="1:51" ht="47.25" customHeight="1" x14ac:dyDescent="0.15">
      <c r="A68" s="254" t="s">
        <v>533</v>
      </c>
      <c r="B68" s="255"/>
      <c r="C68" s="255"/>
      <c r="D68" s="255"/>
      <c r="E68" s="255"/>
      <c r="F68" s="256"/>
      <c r="G68" s="257" t="s">
        <v>609</v>
      </c>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9"/>
      <c r="AY68">
        <f>COUNTA($G$68)</f>
        <v>1</v>
      </c>
    </row>
    <row r="69" spans="1:51" ht="31.5" customHeight="1" x14ac:dyDescent="0.15">
      <c r="A69" s="269" t="s">
        <v>534</v>
      </c>
      <c r="B69" s="270"/>
      <c r="C69" s="270"/>
      <c r="D69" s="270"/>
      <c r="E69" s="270"/>
      <c r="F69" s="271"/>
      <c r="G69" s="275" t="s">
        <v>532</v>
      </c>
      <c r="H69" s="276"/>
      <c r="I69" s="276"/>
      <c r="J69" s="276"/>
      <c r="K69" s="276"/>
      <c r="L69" s="276"/>
      <c r="M69" s="276"/>
      <c r="N69" s="276"/>
      <c r="O69" s="276"/>
      <c r="P69" s="277" t="s">
        <v>531</v>
      </c>
      <c r="Q69" s="276"/>
      <c r="R69" s="276"/>
      <c r="S69" s="276"/>
      <c r="T69" s="276"/>
      <c r="U69" s="276"/>
      <c r="V69" s="276"/>
      <c r="W69" s="276"/>
      <c r="X69" s="278"/>
      <c r="Y69" s="279"/>
      <c r="Z69" s="280"/>
      <c r="AA69" s="281"/>
      <c r="AB69" s="387" t="s">
        <v>11</v>
      </c>
      <c r="AC69" s="387"/>
      <c r="AD69" s="387"/>
      <c r="AE69" s="388" t="s">
        <v>376</v>
      </c>
      <c r="AF69" s="388"/>
      <c r="AG69" s="388"/>
      <c r="AH69" s="388"/>
      <c r="AI69" s="388" t="s">
        <v>528</v>
      </c>
      <c r="AJ69" s="388"/>
      <c r="AK69" s="388"/>
      <c r="AL69" s="388"/>
      <c r="AM69" s="388" t="s">
        <v>344</v>
      </c>
      <c r="AN69" s="388"/>
      <c r="AO69" s="388"/>
      <c r="AP69" s="388"/>
      <c r="AQ69" s="342" t="s">
        <v>375</v>
      </c>
      <c r="AR69" s="343"/>
      <c r="AS69" s="343"/>
      <c r="AT69" s="344"/>
      <c r="AU69" s="342" t="s">
        <v>543</v>
      </c>
      <c r="AV69" s="343"/>
      <c r="AW69" s="343"/>
      <c r="AX69" s="345"/>
      <c r="AY69">
        <f>COUNTA($G$70)</f>
        <v>1</v>
      </c>
    </row>
    <row r="70" spans="1:51" ht="23.25" customHeight="1" x14ac:dyDescent="0.15">
      <c r="A70" s="269"/>
      <c r="B70" s="270"/>
      <c r="C70" s="270"/>
      <c r="D70" s="270"/>
      <c r="E70" s="270"/>
      <c r="F70" s="271"/>
      <c r="G70" s="282" t="s">
        <v>602</v>
      </c>
      <c r="H70" s="283"/>
      <c r="I70" s="283"/>
      <c r="J70" s="283"/>
      <c r="K70" s="283"/>
      <c r="L70" s="283"/>
      <c r="M70" s="283"/>
      <c r="N70" s="283"/>
      <c r="O70" s="283"/>
      <c r="P70" s="286" t="s">
        <v>603</v>
      </c>
      <c r="Q70" s="287"/>
      <c r="R70" s="287"/>
      <c r="S70" s="287"/>
      <c r="T70" s="287"/>
      <c r="U70" s="287"/>
      <c r="V70" s="287"/>
      <c r="W70" s="287"/>
      <c r="X70" s="288"/>
      <c r="Y70" s="292" t="s">
        <v>51</v>
      </c>
      <c r="Z70" s="293"/>
      <c r="AA70" s="294"/>
      <c r="AB70" s="386" t="s">
        <v>608</v>
      </c>
      <c r="AC70" s="295"/>
      <c r="AD70" s="295"/>
      <c r="AE70" s="296" t="s">
        <v>618</v>
      </c>
      <c r="AF70" s="297"/>
      <c r="AG70" s="297"/>
      <c r="AH70" s="297"/>
      <c r="AI70" s="296" t="s">
        <v>618</v>
      </c>
      <c r="AJ70" s="297"/>
      <c r="AK70" s="297"/>
      <c r="AL70" s="297"/>
      <c r="AM70" s="297">
        <v>205</v>
      </c>
      <c r="AN70" s="297"/>
      <c r="AO70" s="297"/>
      <c r="AP70" s="297"/>
      <c r="AQ70" s="296" t="s">
        <v>618</v>
      </c>
      <c r="AR70" s="297"/>
      <c r="AS70" s="297"/>
      <c r="AT70" s="297"/>
      <c r="AU70" s="310" t="s">
        <v>618</v>
      </c>
      <c r="AV70" s="362"/>
      <c r="AW70" s="362"/>
      <c r="AX70" s="364"/>
      <c r="AY70">
        <f>$AY$69</f>
        <v>1</v>
      </c>
    </row>
    <row r="71" spans="1:51" ht="23.25" customHeight="1" x14ac:dyDescent="0.15">
      <c r="A71" s="272"/>
      <c r="B71" s="273"/>
      <c r="C71" s="273"/>
      <c r="D71" s="273"/>
      <c r="E71" s="273"/>
      <c r="F71" s="274"/>
      <c r="G71" s="284"/>
      <c r="H71" s="285"/>
      <c r="I71" s="285"/>
      <c r="J71" s="285"/>
      <c r="K71" s="285"/>
      <c r="L71" s="285"/>
      <c r="M71" s="285"/>
      <c r="N71" s="285"/>
      <c r="O71" s="285"/>
      <c r="P71" s="289"/>
      <c r="Q71" s="290"/>
      <c r="R71" s="290"/>
      <c r="S71" s="290"/>
      <c r="T71" s="290"/>
      <c r="U71" s="290"/>
      <c r="V71" s="290"/>
      <c r="W71" s="290"/>
      <c r="X71" s="291"/>
      <c r="Y71" s="365" t="s">
        <v>52</v>
      </c>
      <c r="Z71" s="366"/>
      <c r="AA71" s="367"/>
      <c r="AB71" s="386" t="s">
        <v>608</v>
      </c>
      <c r="AC71" s="295"/>
      <c r="AD71" s="295"/>
      <c r="AE71" s="296" t="s">
        <v>618</v>
      </c>
      <c r="AF71" s="297"/>
      <c r="AG71" s="297"/>
      <c r="AH71" s="297"/>
      <c r="AI71" s="296" t="s">
        <v>618</v>
      </c>
      <c r="AJ71" s="297"/>
      <c r="AK71" s="297"/>
      <c r="AL71" s="297"/>
      <c r="AM71" s="297">
        <v>100</v>
      </c>
      <c r="AN71" s="297"/>
      <c r="AO71" s="297"/>
      <c r="AP71" s="297"/>
      <c r="AQ71" s="297">
        <v>1000</v>
      </c>
      <c r="AR71" s="297"/>
      <c r="AS71" s="297"/>
      <c r="AT71" s="297"/>
      <c r="AU71" s="361">
        <v>1200</v>
      </c>
      <c r="AV71" s="362"/>
      <c r="AW71" s="362"/>
      <c r="AX71" s="364"/>
      <c r="AY71">
        <f>$AY$69</f>
        <v>1</v>
      </c>
    </row>
    <row r="72" spans="1:51" ht="23.25" customHeight="1" x14ac:dyDescent="0.15">
      <c r="A72" s="391" t="s">
        <v>535</v>
      </c>
      <c r="B72" s="426"/>
      <c r="C72" s="426"/>
      <c r="D72" s="426"/>
      <c r="E72" s="426"/>
      <c r="F72" s="444"/>
      <c r="G72" s="188" t="s">
        <v>536</v>
      </c>
      <c r="H72" s="188"/>
      <c r="I72" s="188"/>
      <c r="J72" s="188"/>
      <c r="K72" s="188"/>
      <c r="L72" s="188"/>
      <c r="M72" s="188"/>
      <c r="N72" s="188"/>
      <c r="O72" s="188"/>
      <c r="P72" s="188"/>
      <c r="Q72" s="188"/>
      <c r="R72" s="188"/>
      <c r="S72" s="188"/>
      <c r="T72" s="188"/>
      <c r="U72" s="188"/>
      <c r="V72" s="188"/>
      <c r="W72" s="188"/>
      <c r="X72" s="217"/>
      <c r="Y72" s="412"/>
      <c r="Z72" s="413"/>
      <c r="AA72" s="414"/>
      <c r="AB72" s="187" t="s">
        <v>11</v>
      </c>
      <c r="AC72" s="188"/>
      <c r="AD72" s="217"/>
      <c r="AE72" s="388" t="s">
        <v>376</v>
      </c>
      <c r="AF72" s="388"/>
      <c r="AG72" s="388"/>
      <c r="AH72" s="388"/>
      <c r="AI72" s="388" t="s">
        <v>528</v>
      </c>
      <c r="AJ72" s="388"/>
      <c r="AK72" s="388"/>
      <c r="AL72" s="388"/>
      <c r="AM72" s="388" t="s">
        <v>344</v>
      </c>
      <c r="AN72" s="388"/>
      <c r="AO72" s="388"/>
      <c r="AP72" s="388"/>
      <c r="AQ72" s="368" t="s">
        <v>544</v>
      </c>
      <c r="AR72" s="369"/>
      <c r="AS72" s="369"/>
      <c r="AT72" s="369"/>
      <c r="AU72" s="369"/>
      <c r="AV72" s="369"/>
      <c r="AW72" s="369"/>
      <c r="AX72" s="370"/>
      <c r="AY72">
        <f>IF(SUBSTITUTE(SUBSTITUTE($G$73,"／",""),"　","")="",0,1)</f>
        <v>1</v>
      </c>
    </row>
    <row r="73" spans="1:51" ht="23.25" customHeight="1" x14ac:dyDescent="0.15">
      <c r="A73" s="445"/>
      <c r="B73" s="446"/>
      <c r="C73" s="446"/>
      <c r="D73" s="446"/>
      <c r="E73" s="446"/>
      <c r="F73" s="447"/>
      <c r="G73" s="332" t="s">
        <v>605</v>
      </c>
      <c r="H73" s="333"/>
      <c r="I73" s="333"/>
      <c r="J73" s="333"/>
      <c r="K73" s="333"/>
      <c r="L73" s="333"/>
      <c r="M73" s="333"/>
      <c r="N73" s="333"/>
      <c r="O73" s="333"/>
      <c r="P73" s="333"/>
      <c r="Q73" s="333"/>
      <c r="R73" s="333"/>
      <c r="S73" s="333"/>
      <c r="T73" s="333"/>
      <c r="U73" s="333"/>
      <c r="V73" s="333"/>
      <c r="W73" s="333"/>
      <c r="X73" s="333"/>
      <c r="Y73" s="371" t="s">
        <v>535</v>
      </c>
      <c r="Z73" s="372"/>
      <c r="AA73" s="373"/>
      <c r="AB73" s="374" t="s">
        <v>622</v>
      </c>
      <c r="AC73" s="375"/>
      <c r="AD73" s="376"/>
      <c r="AE73" s="296" t="s">
        <v>618</v>
      </c>
      <c r="AF73" s="296"/>
      <c r="AG73" s="296"/>
      <c r="AH73" s="296"/>
      <c r="AI73" s="296" t="s">
        <v>618</v>
      </c>
      <c r="AJ73" s="296"/>
      <c r="AK73" s="296"/>
      <c r="AL73" s="296"/>
      <c r="AM73" s="296" t="s">
        <v>604</v>
      </c>
      <c r="AN73" s="296"/>
      <c r="AO73" s="296"/>
      <c r="AP73" s="296"/>
      <c r="AQ73" s="310">
        <v>23300</v>
      </c>
      <c r="AR73" s="311"/>
      <c r="AS73" s="311"/>
      <c r="AT73" s="311"/>
      <c r="AU73" s="311"/>
      <c r="AV73" s="311"/>
      <c r="AW73" s="311"/>
      <c r="AX73" s="329"/>
      <c r="AY73">
        <f>$AY$72</f>
        <v>1</v>
      </c>
    </row>
    <row r="74" spans="1:51" ht="46.5" customHeight="1" x14ac:dyDescent="0.15">
      <c r="A74" s="448"/>
      <c r="B74" s="330"/>
      <c r="C74" s="330"/>
      <c r="D74" s="330"/>
      <c r="E74" s="330"/>
      <c r="F74" s="449"/>
      <c r="G74" s="334"/>
      <c r="H74" s="335"/>
      <c r="I74" s="335"/>
      <c r="J74" s="335"/>
      <c r="K74" s="335"/>
      <c r="L74" s="335"/>
      <c r="M74" s="335"/>
      <c r="N74" s="335"/>
      <c r="O74" s="335"/>
      <c r="P74" s="335"/>
      <c r="Q74" s="335"/>
      <c r="R74" s="335"/>
      <c r="S74" s="335"/>
      <c r="T74" s="335"/>
      <c r="U74" s="335"/>
      <c r="V74" s="335"/>
      <c r="W74" s="335"/>
      <c r="X74" s="335"/>
      <c r="Y74" s="336" t="s">
        <v>537</v>
      </c>
      <c r="Z74" s="337"/>
      <c r="AA74" s="338"/>
      <c r="AB74" s="377" t="s">
        <v>607</v>
      </c>
      <c r="AC74" s="378"/>
      <c r="AD74" s="379"/>
      <c r="AE74" s="325" t="s">
        <v>618</v>
      </c>
      <c r="AF74" s="325"/>
      <c r="AG74" s="325"/>
      <c r="AH74" s="325"/>
      <c r="AI74" s="325" t="s">
        <v>618</v>
      </c>
      <c r="AJ74" s="325"/>
      <c r="AK74" s="325"/>
      <c r="AL74" s="325"/>
      <c r="AM74" s="325" t="s">
        <v>604</v>
      </c>
      <c r="AN74" s="325"/>
      <c r="AO74" s="325"/>
      <c r="AP74" s="325"/>
      <c r="AQ74" s="325" t="s">
        <v>606</v>
      </c>
      <c r="AR74" s="325"/>
      <c r="AS74" s="325"/>
      <c r="AT74" s="325"/>
      <c r="AU74" s="325"/>
      <c r="AV74" s="325"/>
      <c r="AW74" s="325"/>
      <c r="AX74" s="380"/>
      <c r="AY74">
        <f>$AY$72</f>
        <v>1</v>
      </c>
    </row>
    <row r="75" spans="1:51" ht="18.75" customHeight="1" x14ac:dyDescent="0.15">
      <c r="A75" s="397" t="s">
        <v>204</v>
      </c>
      <c r="B75" s="398"/>
      <c r="C75" s="398"/>
      <c r="D75" s="398"/>
      <c r="E75" s="398"/>
      <c r="F75" s="399"/>
      <c r="G75" s="428" t="s">
        <v>135</v>
      </c>
      <c r="H75" s="426"/>
      <c r="I75" s="426"/>
      <c r="J75" s="426"/>
      <c r="K75" s="426"/>
      <c r="L75" s="426"/>
      <c r="M75" s="426"/>
      <c r="N75" s="426"/>
      <c r="O75" s="429"/>
      <c r="P75" s="432" t="s">
        <v>55</v>
      </c>
      <c r="Q75" s="426"/>
      <c r="R75" s="426"/>
      <c r="S75" s="426"/>
      <c r="T75" s="426"/>
      <c r="U75" s="426"/>
      <c r="V75" s="426"/>
      <c r="W75" s="426"/>
      <c r="X75" s="429"/>
      <c r="Y75" s="434"/>
      <c r="Z75" s="435"/>
      <c r="AA75" s="436"/>
      <c r="AB75" s="437" t="s">
        <v>11</v>
      </c>
      <c r="AC75" s="438"/>
      <c r="AD75" s="439"/>
      <c r="AE75" s="388" t="s">
        <v>376</v>
      </c>
      <c r="AF75" s="388"/>
      <c r="AG75" s="388"/>
      <c r="AH75" s="388"/>
      <c r="AI75" s="388" t="s">
        <v>528</v>
      </c>
      <c r="AJ75" s="388"/>
      <c r="AK75" s="388"/>
      <c r="AL75" s="388"/>
      <c r="AM75" s="388" t="s">
        <v>344</v>
      </c>
      <c r="AN75" s="388"/>
      <c r="AO75" s="388"/>
      <c r="AP75" s="388"/>
      <c r="AQ75" s="423" t="s">
        <v>164</v>
      </c>
      <c r="AR75" s="424"/>
      <c r="AS75" s="424"/>
      <c r="AT75" s="425"/>
      <c r="AU75" s="426" t="s">
        <v>125</v>
      </c>
      <c r="AV75" s="426"/>
      <c r="AW75" s="426"/>
      <c r="AX75" s="427"/>
      <c r="AY75">
        <f>COUNTA($G$77)</f>
        <v>1</v>
      </c>
    </row>
    <row r="76" spans="1:51" ht="18.75" customHeight="1" x14ac:dyDescent="0.15">
      <c r="A76" s="397"/>
      <c r="B76" s="398"/>
      <c r="C76" s="398"/>
      <c r="D76" s="398"/>
      <c r="E76" s="398"/>
      <c r="F76" s="399"/>
      <c r="G76" s="430"/>
      <c r="H76" s="330"/>
      <c r="I76" s="330"/>
      <c r="J76" s="330"/>
      <c r="K76" s="330"/>
      <c r="L76" s="330"/>
      <c r="M76" s="330"/>
      <c r="N76" s="330"/>
      <c r="O76" s="431"/>
      <c r="P76" s="433"/>
      <c r="Q76" s="330"/>
      <c r="R76" s="330"/>
      <c r="S76" s="330"/>
      <c r="T76" s="330"/>
      <c r="U76" s="330"/>
      <c r="V76" s="330"/>
      <c r="W76" s="330"/>
      <c r="X76" s="431"/>
      <c r="Y76" s="434"/>
      <c r="Z76" s="435"/>
      <c r="AA76" s="436"/>
      <c r="AB76" s="339"/>
      <c r="AC76" s="440"/>
      <c r="AD76" s="441"/>
      <c r="AE76" s="388"/>
      <c r="AF76" s="388"/>
      <c r="AG76" s="388"/>
      <c r="AH76" s="388"/>
      <c r="AI76" s="388"/>
      <c r="AJ76" s="388"/>
      <c r="AK76" s="388"/>
      <c r="AL76" s="388"/>
      <c r="AM76" s="388"/>
      <c r="AN76" s="388"/>
      <c r="AO76" s="388"/>
      <c r="AP76" s="388"/>
      <c r="AQ76" s="381">
        <v>6</v>
      </c>
      <c r="AR76" s="382"/>
      <c r="AS76" s="383" t="s">
        <v>165</v>
      </c>
      <c r="AT76" s="384"/>
      <c r="AU76" s="385" t="s">
        <v>637</v>
      </c>
      <c r="AV76" s="385"/>
      <c r="AW76" s="330" t="s">
        <v>162</v>
      </c>
      <c r="AX76" s="331"/>
      <c r="AY76">
        <f>$AY$75</f>
        <v>1</v>
      </c>
    </row>
    <row r="77" spans="1:51" ht="23.25" customHeight="1" x14ac:dyDescent="0.15">
      <c r="A77" s="400"/>
      <c r="B77" s="398"/>
      <c r="C77" s="398"/>
      <c r="D77" s="398"/>
      <c r="E77" s="398"/>
      <c r="F77" s="399"/>
      <c r="G77" s="346" t="s">
        <v>577</v>
      </c>
      <c r="H77" s="347"/>
      <c r="I77" s="347"/>
      <c r="J77" s="347"/>
      <c r="K77" s="347"/>
      <c r="L77" s="347"/>
      <c r="M77" s="347"/>
      <c r="N77" s="347"/>
      <c r="O77" s="348"/>
      <c r="P77" s="355" t="s">
        <v>632</v>
      </c>
      <c r="Q77" s="355"/>
      <c r="R77" s="355"/>
      <c r="S77" s="355"/>
      <c r="T77" s="355"/>
      <c r="U77" s="355"/>
      <c r="V77" s="355"/>
      <c r="W77" s="355"/>
      <c r="X77" s="356"/>
      <c r="Y77" s="336" t="s">
        <v>12</v>
      </c>
      <c r="Z77" s="389"/>
      <c r="AA77" s="390"/>
      <c r="AB77" s="386" t="s">
        <v>601</v>
      </c>
      <c r="AC77" s="386"/>
      <c r="AD77" s="386"/>
      <c r="AE77" s="310" t="s">
        <v>618</v>
      </c>
      <c r="AF77" s="311"/>
      <c r="AG77" s="311"/>
      <c r="AH77" s="311"/>
      <c r="AI77" s="310" t="s">
        <v>618</v>
      </c>
      <c r="AJ77" s="311"/>
      <c r="AK77" s="311"/>
      <c r="AL77" s="311"/>
      <c r="AM77" s="310">
        <v>0</v>
      </c>
      <c r="AN77" s="311"/>
      <c r="AO77" s="311"/>
      <c r="AP77" s="311"/>
      <c r="AQ77" s="326" t="s">
        <v>618</v>
      </c>
      <c r="AR77" s="327"/>
      <c r="AS77" s="327"/>
      <c r="AT77" s="328"/>
      <c r="AU77" s="311" t="s">
        <v>618</v>
      </c>
      <c r="AV77" s="311"/>
      <c r="AW77" s="311"/>
      <c r="AX77" s="329"/>
      <c r="AY77">
        <f>$AY$75</f>
        <v>1</v>
      </c>
    </row>
    <row r="78" spans="1:51" ht="23.25" customHeight="1" x14ac:dyDescent="0.15">
      <c r="A78" s="401"/>
      <c r="B78" s="402"/>
      <c r="C78" s="402"/>
      <c r="D78" s="402"/>
      <c r="E78" s="402"/>
      <c r="F78" s="403"/>
      <c r="G78" s="349"/>
      <c r="H78" s="350"/>
      <c r="I78" s="350"/>
      <c r="J78" s="350"/>
      <c r="K78" s="350"/>
      <c r="L78" s="350"/>
      <c r="M78" s="350"/>
      <c r="N78" s="350"/>
      <c r="O78" s="351"/>
      <c r="P78" s="357"/>
      <c r="Q78" s="357"/>
      <c r="R78" s="357"/>
      <c r="S78" s="357"/>
      <c r="T78" s="357"/>
      <c r="U78" s="357"/>
      <c r="V78" s="357"/>
      <c r="W78" s="357"/>
      <c r="X78" s="358"/>
      <c r="Y78" s="187" t="s">
        <v>50</v>
      </c>
      <c r="Z78" s="188"/>
      <c r="AA78" s="217"/>
      <c r="AB78" s="422" t="s">
        <v>601</v>
      </c>
      <c r="AC78" s="422"/>
      <c r="AD78" s="422"/>
      <c r="AE78" s="310" t="s">
        <v>618</v>
      </c>
      <c r="AF78" s="311"/>
      <c r="AG78" s="311"/>
      <c r="AH78" s="311"/>
      <c r="AI78" s="310" t="s">
        <v>618</v>
      </c>
      <c r="AJ78" s="311"/>
      <c r="AK78" s="311"/>
      <c r="AL78" s="311"/>
      <c r="AM78" s="310" t="s">
        <v>604</v>
      </c>
      <c r="AN78" s="311"/>
      <c r="AO78" s="311"/>
      <c r="AP78" s="311"/>
      <c r="AQ78" s="326">
        <v>9</v>
      </c>
      <c r="AR78" s="327"/>
      <c r="AS78" s="327"/>
      <c r="AT78" s="328"/>
      <c r="AU78" s="311" t="s">
        <v>630</v>
      </c>
      <c r="AV78" s="311"/>
      <c r="AW78" s="311"/>
      <c r="AX78" s="329"/>
      <c r="AY78">
        <f>$AY$75</f>
        <v>1</v>
      </c>
    </row>
    <row r="79" spans="1:51" ht="23.25" customHeight="1" x14ac:dyDescent="0.15">
      <c r="A79" s="400"/>
      <c r="B79" s="398"/>
      <c r="C79" s="398"/>
      <c r="D79" s="398"/>
      <c r="E79" s="398"/>
      <c r="F79" s="399"/>
      <c r="G79" s="352"/>
      <c r="H79" s="353"/>
      <c r="I79" s="353"/>
      <c r="J79" s="353"/>
      <c r="K79" s="353"/>
      <c r="L79" s="353"/>
      <c r="M79" s="353"/>
      <c r="N79" s="353"/>
      <c r="O79" s="354"/>
      <c r="P79" s="359"/>
      <c r="Q79" s="359"/>
      <c r="R79" s="359"/>
      <c r="S79" s="359"/>
      <c r="T79" s="359"/>
      <c r="U79" s="359"/>
      <c r="V79" s="359"/>
      <c r="W79" s="359"/>
      <c r="X79" s="360"/>
      <c r="Y79" s="187" t="s">
        <v>13</v>
      </c>
      <c r="Z79" s="188"/>
      <c r="AA79" s="217"/>
      <c r="AB79" s="312" t="s">
        <v>14</v>
      </c>
      <c r="AC79" s="312"/>
      <c r="AD79" s="312"/>
      <c r="AE79" s="310" t="s">
        <v>618</v>
      </c>
      <c r="AF79" s="311"/>
      <c r="AG79" s="311"/>
      <c r="AH79" s="311"/>
      <c r="AI79" s="310" t="s">
        <v>618</v>
      </c>
      <c r="AJ79" s="311"/>
      <c r="AK79" s="311"/>
      <c r="AL79" s="311"/>
      <c r="AM79" s="310" t="s">
        <v>618</v>
      </c>
      <c r="AN79" s="311"/>
      <c r="AO79" s="311"/>
      <c r="AP79" s="311"/>
      <c r="AQ79" s="326" t="s">
        <v>618</v>
      </c>
      <c r="AR79" s="327"/>
      <c r="AS79" s="327"/>
      <c r="AT79" s="328"/>
      <c r="AU79" s="311" t="s">
        <v>618</v>
      </c>
      <c r="AV79" s="311"/>
      <c r="AW79" s="311"/>
      <c r="AX79" s="329"/>
      <c r="AY79">
        <f>$AY$75</f>
        <v>1</v>
      </c>
    </row>
    <row r="80" spans="1:51" ht="27" customHeight="1" x14ac:dyDescent="0.15">
      <c r="A80" s="659" t="s">
        <v>44</v>
      </c>
      <c r="B80" s="660"/>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1"/>
    </row>
    <row r="81" spans="1:50" ht="27" customHeight="1" x14ac:dyDescent="0.15">
      <c r="A81" s="5"/>
      <c r="B81" s="6"/>
      <c r="C81" s="662" t="s">
        <v>29</v>
      </c>
      <c r="D81" s="663"/>
      <c r="E81" s="663"/>
      <c r="F81" s="663"/>
      <c r="G81" s="663"/>
      <c r="H81" s="663"/>
      <c r="I81" s="663"/>
      <c r="J81" s="663"/>
      <c r="K81" s="663"/>
      <c r="L81" s="663"/>
      <c r="M81" s="663"/>
      <c r="N81" s="663"/>
      <c r="O81" s="663"/>
      <c r="P81" s="663"/>
      <c r="Q81" s="663"/>
      <c r="R81" s="663"/>
      <c r="S81" s="663"/>
      <c r="T81" s="663"/>
      <c r="U81" s="663"/>
      <c r="V81" s="663"/>
      <c r="W81" s="663"/>
      <c r="X81" s="663"/>
      <c r="Y81" s="663"/>
      <c r="Z81" s="663"/>
      <c r="AA81" s="663"/>
      <c r="AB81" s="663"/>
      <c r="AC81" s="664"/>
      <c r="AD81" s="663" t="s">
        <v>33</v>
      </c>
      <c r="AE81" s="663"/>
      <c r="AF81" s="663"/>
      <c r="AG81" s="665" t="s">
        <v>28</v>
      </c>
      <c r="AH81" s="663"/>
      <c r="AI81" s="663"/>
      <c r="AJ81" s="663"/>
      <c r="AK81" s="663"/>
      <c r="AL81" s="663"/>
      <c r="AM81" s="663"/>
      <c r="AN81" s="663"/>
      <c r="AO81" s="663"/>
      <c r="AP81" s="663"/>
      <c r="AQ81" s="663"/>
      <c r="AR81" s="663"/>
      <c r="AS81" s="663"/>
      <c r="AT81" s="663"/>
      <c r="AU81" s="663"/>
      <c r="AV81" s="663"/>
      <c r="AW81" s="663"/>
      <c r="AX81" s="666"/>
    </row>
    <row r="82" spans="1:50" ht="110.45" customHeight="1" x14ac:dyDescent="0.15">
      <c r="A82" s="471" t="s">
        <v>130</v>
      </c>
      <c r="B82" s="472"/>
      <c r="C82" s="477" t="s">
        <v>131</v>
      </c>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9"/>
      <c r="AD82" s="480" t="s">
        <v>558</v>
      </c>
      <c r="AE82" s="481"/>
      <c r="AF82" s="481"/>
      <c r="AG82" s="482" t="s">
        <v>567</v>
      </c>
      <c r="AH82" s="483"/>
      <c r="AI82" s="483"/>
      <c r="AJ82" s="483"/>
      <c r="AK82" s="483"/>
      <c r="AL82" s="483"/>
      <c r="AM82" s="483"/>
      <c r="AN82" s="483"/>
      <c r="AO82" s="483"/>
      <c r="AP82" s="483"/>
      <c r="AQ82" s="483"/>
      <c r="AR82" s="483"/>
      <c r="AS82" s="483"/>
      <c r="AT82" s="483"/>
      <c r="AU82" s="483"/>
      <c r="AV82" s="483"/>
      <c r="AW82" s="483"/>
      <c r="AX82" s="484"/>
    </row>
    <row r="83" spans="1:50" ht="168.6" customHeight="1" x14ac:dyDescent="0.15">
      <c r="A83" s="473"/>
      <c r="B83" s="474"/>
      <c r="C83" s="485" t="s">
        <v>34</v>
      </c>
      <c r="D83" s="486"/>
      <c r="E83" s="486"/>
      <c r="F83" s="486"/>
      <c r="G83" s="486"/>
      <c r="H83" s="486"/>
      <c r="I83" s="486"/>
      <c r="J83" s="486"/>
      <c r="K83" s="486"/>
      <c r="L83" s="486"/>
      <c r="M83" s="486"/>
      <c r="N83" s="486"/>
      <c r="O83" s="486"/>
      <c r="P83" s="486"/>
      <c r="Q83" s="486"/>
      <c r="R83" s="486"/>
      <c r="S83" s="486"/>
      <c r="T83" s="486"/>
      <c r="U83" s="486"/>
      <c r="V83" s="486"/>
      <c r="W83" s="486"/>
      <c r="X83" s="486"/>
      <c r="Y83" s="486"/>
      <c r="Z83" s="486"/>
      <c r="AA83" s="486"/>
      <c r="AB83" s="486"/>
      <c r="AC83" s="487"/>
      <c r="AD83" s="488" t="s">
        <v>558</v>
      </c>
      <c r="AE83" s="489"/>
      <c r="AF83" s="489"/>
      <c r="AG83" s="490" t="s">
        <v>568</v>
      </c>
      <c r="AH83" s="491"/>
      <c r="AI83" s="491"/>
      <c r="AJ83" s="491"/>
      <c r="AK83" s="491"/>
      <c r="AL83" s="491"/>
      <c r="AM83" s="491"/>
      <c r="AN83" s="491"/>
      <c r="AO83" s="491"/>
      <c r="AP83" s="491"/>
      <c r="AQ83" s="491"/>
      <c r="AR83" s="491"/>
      <c r="AS83" s="491"/>
      <c r="AT83" s="491"/>
      <c r="AU83" s="491"/>
      <c r="AV83" s="491"/>
      <c r="AW83" s="491"/>
      <c r="AX83" s="492"/>
    </row>
    <row r="84" spans="1:50" ht="149.1" customHeight="1" x14ac:dyDescent="0.15">
      <c r="A84" s="475"/>
      <c r="B84" s="476"/>
      <c r="C84" s="493" t="s">
        <v>132</v>
      </c>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5"/>
      <c r="AD84" s="496" t="s">
        <v>558</v>
      </c>
      <c r="AE84" s="497"/>
      <c r="AF84" s="497"/>
      <c r="AG84" s="498" t="s">
        <v>569</v>
      </c>
      <c r="AH84" s="357"/>
      <c r="AI84" s="357"/>
      <c r="AJ84" s="357"/>
      <c r="AK84" s="357"/>
      <c r="AL84" s="357"/>
      <c r="AM84" s="357"/>
      <c r="AN84" s="357"/>
      <c r="AO84" s="357"/>
      <c r="AP84" s="357"/>
      <c r="AQ84" s="357"/>
      <c r="AR84" s="357"/>
      <c r="AS84" s="357"/>
      <c r="AT84" s="357"/>
      <c r="AU84" s="357"/>
      <c r="AV84" s="357"/>
      <c r="AW84" s="357"/>
      <c r="AX84" s="499"/>
    </row>
    <row r="85" spans="1:50" ht="27" customHeight="1" x14ac:dyDescent="0.15">
      <c r="A85" s="103" t="s">
        <v>36</v>
      </c>
      <c r="B85" s="667"/>
      <c r="C85" s="669" t="s">
        <v>38</v>
      </c>
      <c r="D85" s="544"/>
      <c r="E85" s="670"/>
      <c r="F85" s="670"/>
      <c r="G85" s="670"/>
      <c r="H85" s="670"/>
      <c r="I85" s="670"/>
      <c r="J85" s="670"/>
      <c r="K85" s="670"/>
      <c r="L85" s="670"/>
      <c r="M85" s="670"/>
      <c r="N85" s="670"/>
      <c r="O85" s="670"/>
      <c r="P85" s="670"/>
      <c r="Q85" s="670"/>
      <c r="R85" s="670"/>
      <c r="S85" s="670"/>
      <c r="T85" s="670"/>
      <c r="U85" s="670"/>
      <c r="V85" s="670"/>
      <c r="W85" s="670"/>
      <c r="X85" s="670"/>
      <c r="Y85" s="670"/>
      <c r="Z85" s="670"/>
      <c r="AA85" s="670"/>
      <c r="AB85" s="670"/>
      <c r="AC85" s="671"/>
      <c r="AD85" s="545" t="s">
        <v>558</v>
      </c>
      <c r="AE85" s="546"/>
      <c r="AF85" s="546"/>
      <c r="AG85" s="286" t="s">
        <v>590</v>
      </c>
      <c r="AH85" s="355"/>
      <c r="AI85" s="355"/>
      <c r="AJ85" s="355"/>
      <c r="AK85" s="355"/>
      <c r="AL85" s="355"/>
      <c r="AM85" s="355"/>
      <c r="AN85" s="355"/>
      <c r="AO85" s="355"/>
      <c r="AP85" s="355"/>
      <c r="AQ85" s="355"/>
      <c r="AR85" s="355"/>
      <c r="AS85" s="355"/>
      <c r="AT85" s="355"/>
      <c r="AU85" s="355"/>
      <c r="AV85" s="355"/>
      <c r="AW85" s="355"/>
      <c r="AX85" s="548"/>
    </row>
    <row r="86" spans="1:50" ht="35.25" customHeight="1" x14ac:dyDescent="0.15">
      <c r="A86" s="518"/>
      <c r="B86" s="668"/>
      <c r="C86" s="672"/>
      <c r="D86" s="673"/>
      <c r="E86" s="676" t="s">
        <v>224</v>
      </c>
      <c r="F86" s="677"/>
      <c r="G86" s="677"/>
      <c r="H86" s="677"/>
      <c r="I86" s="677"/>
      <c r="J86" s="677"/>
      <c r="K86" s="677"/>
      <c r="L86" s="677"/>
      <c r="M86" s="677"/>
      <c r="N86" s="677"/>
      <c r="O86" s="677"/>
      <c r="P86" s="677"/>
      <c r="Q86" s="677"/>
      <c r="R86" s="677"/>
      <c r="S86" s="677"/>
      <c r="T86" s="677"/>
      <c r="U86" s="677"/>
      <c r="V86" s="677"/>
      <c r="W86" s="677"/>
      <c r="X86" s="677"/>
      <c r="Y86" s="677"/>
      <c r="Z86" s="677"/>
      <c r="AA86" s="677"/>
      <c r="AB86" s="677"/>
      <c r="AC86" s="678"/>
      <c r="AD86" s="488" t="s">
        <v>587</v>
      </c>
      <c r="AE86" s="489"/>
      <c r="AF86" s="506"/>
      <c r="AG86" s="498"/>
      <c r="AH86" s="357"/>
      <c r="AI86" s="357"/>
      <c r="AJ86" s="357"/>
      <c r="AK86" s="357"/>
      <c r="AL86" s="357"/>
      <c r="AM86" s="357"/>
      <c r="AN86" s="357"/>
      <c r="AO86" s="357"/>
      <c r="AP86" s="357"/>
      <c r="AQ86" s="357"/>
      <c r="AR86" s="357"/>
      <c r="AS86" s="357"/>
      <c r="AT86" s="357"/>
      <c r="AU86" s="357"/>
      <c r="AV86" s="357"/>
      <c r="AW86" s="357"/>
      <c r="AX86" s="499"/>
    </row>
    <row r="87" spans="1:50" ht="26.25" customHeight="1" x14ac:dyDescent="0.15">
      <c r="A87" s="518"/>
      <c r="B87" s="668"/>
      <c r="C87" s="674"/>
      <c r="D87" s="675"/>
      <c r="E87" s="679" t="s">
        <v>194</v>
      </c>
      <c r="F87" s="680"/>
      <c r="G87" s="680"/>
      <c r="H87" s="680"/>
      <c r="I87" s="680"/>
      <c r="J87" s="680"/>
      <c r="K87" s="680"/>
      <c r="L87" s="680"/>
      <c r="M87" s="680"/>
      <c r="N87" s="680"/>
      <c r="O87" s="680"/>
      <c r="P87" s="680"/>
      <c r="Q87" s="680"/>
      <c r="R87" s="680"/>
      <c r="S87" s="680"/>
      <c r="T87" s="680"/>
      <c r="U87" s="680"/>
      <c r="V87" s="680"/>
      <c r="W87" s="680"/>
      <c r="X87" s="680"/>
      <c r="Y87" s="680"/>
      <c r="Z87" s="680"/>
      <c r="AA87" s="680"/>
      <c r="AB87" s="680"/>
      <c r="AC87" s="681"/>
      <c r="AD87" s="682" t="s">
        <v>588</v>
      </c>
      <c r="AE87" s="683"/>
      <c r="AF87" s="683"/>
      <c r="AG87" s="498"/>
      <c r="AH87" s="357"/>
      <c r="AI87" s="357"/>
      <c r="AJ87" s="357"/>
      <c r="AK87" s="357"/>
      <c r="AL87" s="357"/>
      <c r="AM87" s="357"/>
      <c r="AN87" s="357"/>
      <c r="AO87" s="357"/>
      <c r="AP87" s="357"/>
      <c r="AQ87" s="357"/>
      <c r="AR87" s="357"/>
      <c r="AS87" s="357"/>
      <c r="AT87" s="357"/>
      <c r="AU87" s="357"/>
      <c r="AV87" s="357"/>
      <c r="AW87" s="357"/>
      <c r="AX87" s="499"/>
    </row>
    <row r="88" spans="1:50" ht="26.25" customHeight="1" x14ac:dyDescent="0.15">
      <c r="A88" s="518"/>
      <c r="B88" s="519"/>
      <c r="C88" s="469" t="s">
        <v>39</v>
      </c>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525" t="s">
        <v>589</v>
      </c>
      <c r="AE88" s="526"/>
      <c r="AF88" s="526"/>
      <c r="AG88" s="528" t="s">
        <v>618</v>
      </c>
      <c r="AH88" s="529"/>
      <c r="AI88" s="529"/>
      <c r="AJ88" s="529"/>
      <c r="AK88" s="529"/>
      <c r="AL88" s="529"/>
      <c r="AM88" s="529"/>
      <c r="AN88" s="529"/>
      <c r="AO88" s="529"/>
      <c r="AP88" s="529"/>
      <c r="AQ88" s="529"/>
      <c r="AR88" s="529"/>
      <c r="AS88" s="529"/>
      <c r="AT88" s="529"/>
      <c r="AU88" s="529"/>
      <c r="AV88" s="529"/>
      <c r="AW88" s="529"/>
      <c r="AX88" s="530"/>
    </row>
    <row r="89" spans="1:50" ht="26.25" customHeight="1" x14ac:dyDescent="0.15">
      <c r="A89" s="518"/>
      <c r="B89" s="519"/>
      <c r="C89" s="500" t="s">
        <v>133</v>
      </c>
      <c r="D89" s="487"/>
      <c r="E89" s="487"/>
      <c r="F89" s="487"/>
      <c r="G89" s="487"/>
      <c r="H89" s="487"/>
      <c r="I89" s="487"/>
      <c r="J89" s="487"/>
      <c r="K89" s="487"/>
      <c r="L89" s="487"/>
      <c r="M89" s="487"/>
      <c r="N89" s="487"/>
      <c r="O89" s="487"/>
      <c r="P89" s="487"/>
      <c r="Q89" s="487"/>
      <c r="R89" s="487"/>
      <c r="S89" s="487"/>
      <c r="T89" s="487"/>
      <c r="U89" s="487"/>
      <c r="V89" s="487"/>
      <c r="W89" s="487"/>
      <c r="X89" s="487"/>
      <c r="Y89" s="487"/>
      <c r="Z89" s="487"/>
      <c r="AA89" s="487"/>
      <c r="AB89" s="487"/>
      <c r="AC89" s="487"/>
      <c r="AD89" s="488" t="s">
        <v>558</v>
      </c>
      <c r="AE89" s="489"/>
      <c r="AF89" s="489"/>
      <c r="AG89" s="490" t="s">
        <v>591</v>
      </c>
      <c r="AH89" s="491"/>
      <c r="AI89" s="491"/>
      <c r="AJ89" s="491"/>
      <c r="AK89" s="491"/>
      <c r="AL89" s="491"/>
      <c r="AM89" s="491"/>
      <c r="AN89" s="491"/>
      <c r="AO89" s="491"/>
      <c r="AP89" s="491"/>
      <c r="AQ89" s="491"/>
      <c r="AR89" s="491"/>
      <c r="AS89" s="491"/>
      <c r="AT89" s="491"/>
      <c r="AU89" s="491"/>
      <c r="AV89" s="491"/>
      <c r="AW89" s="491"/>
      <c r="AX89" s="492"/>
    </row>
    <row r="90" spans="1:50" ht="26.25" customHeight="1" x14ac:dyDescent="0.15">
      <c r="A90" s="518"/>
      <c r="B90" s="519"/>
      <c r="C90" s="500" t="s">
        <v>35</v>
      </c>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87"/>
      <c r="AB90" s="487"/>
      <c r="AC90" s="487"/>
      <c r="AD90" s="488" t="s">
        <v>589</v>
      </c>
      <c r="AE90" s="489"/>
      <c r="AF90" s="489"/>
      <c r="AG90" s="490" t="s">
        <v>618</v>
      </c>
      <c r="AH90" s="491"/>
      <c r="AI90" s="491"/>
      <c r="AJ90" s="491"/>
      <c r="AK90" s="491"/>
      <c r="AL90" s="491"/>
      <c r="AM90" s="491"/>
      <c r="AN90" s="491"/>
      <c r="AO90" s="491"/>
      <c r="AP90" s="491"/>
      <c r="AQ90" s="491"/>
      <c r="AR90" s="491"/>
      <c r="AS90" s="491"/>
      <c r="AT90" s="491"/>
      <c r="AU90" s="491"/>
      <c r="AV90" s="491"/>
      <c r="AW90" s="491"/>
      <c r="AX90" s="492"/>
    </row>
    <row r="91" spans="1:50" ht="26.25" customHeight="1" x14ac:dyDescent="0.15">
      <c r="A91" s="518"/>
      <c r="B91" s="519"/>
      <c r="C91" s="500" t="s">
        <v>40</v>
      </c>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87"/>
      <c r="AB91" s="487"/>
      <c r="AC91" s="516"/>
      <c r="AD91" s="488" t="s">
        <v>558</v>
      </c>
      <c r="AE91" s="489"/>
      <c r="AF91" s="489"/>
      <c r="AG91" s="490" t="s">
        <v>594</v>
      </c>
      <c r="AH91" s="491"/>
      <c r="AI91" s="491"/>
      <c r="AJ91" s="491"/>
      <c r="AK91" s="491"/>
      <c r="AL91" s="491"/>
      <c r="AM91" s="491"/>
      <c r="AN91" s="491"/>
      <c r="AO91" s="491"/>
      <c r="AP91" s="491"/>
      <c r="AQ91" s="491"/>
      <c r="AR91" s="491"/>
      <c r="AS91" s="491"/>
      <c r="AT91" s="491"/>
      <c r="AU91" s="491"/>
      <c r="AV91" s="491"/>
      <c r="AW91" s="491"/>
      <c r="AX91" s="492"/>
    </row>
    <row r="92" spans="1:50" ht="26.25" customHeight="1" x14ac:dyDescent="0.15">
      <c r="A92" s="518"/>
      <c r="B92" s="519"/>
      <c r="C92" s="500" t="s">
        <v>202</v>
      </c>
      <c r="D92" s="487"/>
      <c r="E92" s="487"/>
      <c r="F92" s="487"/>
      <c r="G92" s="487"/>
      <c r="H92" s="487"/>
      <c r="I92" s="487"/>
      <c r="J92" s="487"/>
      <c r="K92" s="487"/>
      <c r="L92" s="487"/>
      <c r="M92" s="487"/>
      <c r="N92" s="487"/>
      <c r="O92" s="487"/>
      <c r="P92" s="487"/>
      <c r="Q92" s="487"/>
      <c r="R92" s="487"/>
      <c r="S92" s="487"/>
      <c r="T92" s="487"/>
      <c r="U92" s="487"/>
      <c r="V92" s="487"/>
      <c r="W92" s="487"/>
      <c r="X92" s="487"/>
      <c r="Y92" s="487"/>
      <c r="Z92" s="487"/>
      <c r="AA92" s="487"/>
      <c r="AB92" s="487"/>
      <c r="AC92" s="516"/>
      <c r="AD92" s="496" t="s">
        <v>558</v>
      </c>
      <c r="AE92" s="497"/>
      <c r="AF92" s="497"/>
      <c r="AG92" s="490" t="s">
        <v>635</v>
      </c>
      <c r="AH92" s="491"/>
      <c r="AI92" s="491"/>
      <c r="AJ92" s="491"/>
      <c r="AK92" s="491"/>
      <c r="AL92" s="491"/>
      <c r="AM92" s="491"/>
      <c r="AN92" s="491"/>
      <c r="AO92" s="491"/>
      <c r="AP92" s="491"/>
      <c r="AQ92" s="491"/>
      <c r="AR92" s="491"/>
      <c r="AS92" s="491"/>
      <c r="AT92" s="491"/>
      <c r="AU92" s="491"/>
      <c r="AV92" s="491"/>
      <c r="AW92" s="491"/>
      <c r="AX92" s="492"/>
    </row>
    <row r="93" spans="1:50" ht="26.25" customHeight="1" x14ac:dyDescent="0.15">
      <c r="A93" s="518"/>
      <c r="B93" s="519"/>
      <c r="C93" s="503" t="s">
        <v>203</v>
      </c>
      <c r="D93" s="504"/>
      <c r="E93" s="504"/>
      <c r="F93" s="504"/>
      <c r="G93" s="504"/>
      <c r="H93" s="504"/>
      <c r="I93" s="504"/>
      <c r="J93" s="504"/>
      <c r="K93" s="504"/>
      <c r="L93" s="504"/>
      <c r="M93" s="504"/>
      <c r="N93" s="504"/>
      <c r="O93" s="504"/>
      <c r="P93" s="504"/>
      <c r="Q93" s="504"/>
      <c r="R93" s="504"/>
      <c r="S93" s="504"/>
      <c r="T93" s="504"/>
      <c r="U93" s="504"/>
      <c r="V93" s="504"/>
      <c r="W93" s="504"/>
      <c r="X93" s="504"/>
      <c r="Y93" s="504"/>
      <c r="Z93" s="504"/>
      <c r="AA93" s="504"/>
      <c r="AB93" s="504"/>
      <c r="AC93" s="505"/>
      <c r="AD93" s="488" t="s">
        <v>589</v>
      </c>
      <c r="AE93" s="489"/>
      <c r="AF93" s="506"/>
      <c r="AG93" s="490" t="s">
        <v>618</v>
      </c>
      <c r="AH93" s="491"/>
      <c r="AI93" s="491"/>
      <c r="AJ93" s="491"/>
      <c r="AK93" s="491"/>
      <c r="AL93" s="491"/>
      <c r="AM93" s="491"/>
      <c r="AN93" s="491"/>
      <c r="AO93" s="491"/>
      <c r="AP93" s="491"/>
      <c r="AQ93" s="491"/>
      <c r="AR93" s="491"/>
      <c r="AS93" s="491"/>
      <c r="AT93" s="491"/>
      <c r="AU93" s="491"/>
      <c r="AV93" s="491"/>
      <c r="AW93" s="491"/>
      <c r="AX93" s="492"/>
    </row>
    <row r="94" spans="1:50" ht="26.25" customHeight="1" x14ac:dyDescent="0.15">
      <c r="A94" s="520"/>
      <c r="B94" s="521"/>
      <c r="C94" s="507" t="s">
        <v>195</v>
      </c>
      <c r="D94" s="508"/>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9"/>
      <c r="AD94" s="510" t="s">
        <v>558</v>
      </c>
      <c r="AE94" s="511"/>
      <c r="AF94" s="512"/>
      <c r="AG94" s="513" t="s">
        <v>592</v>
      </c>
      <c r="AH94" s="514"/>
      <c r="AI94" s="514"/>
      <c r="AJ94" s="514"/>
      <c r="AK94" s="514"/>
      <c r="AL94" s="514"/>
      <c r="AM94" s="514"/>
      <c r="AN94" s="514"/>
      <c r="AO94" s="514"/>
      <c r="AP94" s="514"/>
      <c r="AQ94" s="514"/>
      <c r="AR94" s="514"/>
      <c r="AS94" s="514"/>
      <c r="AT94" s="514"/>
      <c r="AU94" s="514"/>
      <c r="AV94" s="514"/>
      <c r="AW94" s="514"/>
      <c r="AX94" s="515"/>
    </row>
    <row r="95" spans="1:50" ht="27" customHeight="1" x14ac:dyDescent="0.15">
      <c r="A95" s="103" t="s">
        <v>37</v>
      </c>
      <c r="B95" s="517"/>
      <c r="C95" s="522" t="s">
        <v>196</v>
      </c>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23"/>
      <c r="AC95" s="524"/>
      <c r="AD95" s="525" t="s">
        <v>558</v>
      </c>
      <c r="AE95" s="526"/>
      <c r="AF95" s="527"/>
      <c r="AG95" s="528" t="s">
        <v>633</v>
      </c>
      <c r="AH95" s="529"/>
      <c r="AI95" s="529"/>
      <c r="AJ95" s="529"/>
      <c r="AK95" s="529"/>
      <c r="AL95" s="529"/>
      <c r="AM95" s="529"/>
      <c r="AN95" s="529"/>
      <c r="AO95" s="529"/>
      <c r="AP95" s="529"/>
      <c r="AQ95" s="529"/>
      <c r="AR95" s="529"/>
      <c r="AS95" s="529"/>
      <c r="AT95" s="529"/>
      <c r="AU95" s="529"/>
      <c r="AV95" s="529"/>
      <c r="AW95" s="529"/>
      <c r="AX95" s="530"/>
    </row>
    <row r="96" spans="1:50" ht="35.25" customHeight="1" x14ac:dyDescent="0.15">
      <c r="A96" s="518"/>
      <c r="B96" s="519"/>
      <c r="C96" s="531" t="s">
        <v>42</v>
      </c>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3"/>
      <c r="AD96" s="534" t="s">
        <v>589</v>
      </c>
      <c r="AE96" s="535"/>
      <c r="AF96" s="535"/>
      <c r="AG96" s="490" t="s">
        <v>618</v>
      </c>
      <c r="AH96" s="491"/>
      <c r="AI96" s="491"/>
      <c r="AJ96" s="491"/>
      <c r="AK96" s="491"/>
      <c r="AL96" s="491"/>
      <c r="AM96" s="491"/>
      <c r="AN96" s="491"/>
      <c r="AO96" s="491"/>
      <c r="AP96" s="491"/>
      <c r="AQ96" s="491"/>
      <c r="AR96" s="491"/>
      <c r="AS96" s="491"/>
      <c r="AT96" s="491"/>
      <c r="AU96" s="491"/>
      <c r="AV96" s="491"/>
      <c r="AW96" s="491"/>
      <c r="AX96" s="492"/>
    </row>
    <row r="97" spans="1:50" ht="27" customHeight="1" x14ac:dyDescent="0.15">
      <c r="A97" s="518"/>
      <c r="B97" s="519"/>
      <c r="C97" s="500" t="s">
        <v>166</v>
      </c>
      <c r="D97" s="487"/>
      <c r="E97" s="487"/>
      <c r="F97" s="487"/>
      <c r="G97" s="487"/>
      <c r="H97" s="487"/>
      <c r="I97" s="487"/>
      <c r="J97" s="487"/>
      <c r="K97" s="487"/>
      <c r="L97" s="487"/>
      <c r="M97" s="487"/>
      <c r="N97" s="487"/>
      <c r="O97" s="487"/>
      <c r="P97" s="487"/>
      <c r="Q97" s="487"/>
      <c r="R97" s="487"/>
      <c r="S97" s="487"/>
      <c r="T97" s="487"/>
      <c r="U97" s="487"/>
      <c r="V97" s="487"/>
      <c r="W97" s="487"/>
      <c r="X97" s="487"/>
      <c r="Y97" s="487"/>
      <c r="Z97" s="487"/>
      <c r="AA97" s="487"/>
      <c r="AB97" s="487"/>
      <c r="AC97" s="487"/>
      <c r="AD97" s="488" t="s">
        <v>558</v>
      </c>
      <c r="AE97" s="489"/>
      <c r="AF97" s="489"/>
      <c r="AG97" s="490" t="s">
        <v>598</v>
      </c>
      <c r="AH97" s="491"/>
      <c r="AI97" s="491"/>
      <c r="AJ97" s="491"/>
      <c r="AK97" s="491"/>
      <c r="AL97" s="491"/>
      <c r="AM97" s="491"/>
      <c r="AN97" s="491"/>
      <c r="AO97" s="491"/>
      <c r="AP97" s="491"/>
      <c r="AQ97" s="491"/>
      <c r="AR97" s="491"/>
      <c r="AS97" s="491"/>
      <c r="AT97" s="491"/>
      <c r="AU97" s="491"/>
      <c r="AV97" s="491"/>
      <c r="AW97" s="491"/>
      <c r="AX97" s="492"/>
    </row>
    <row r="98" spans="1:50" ht="27" customHeight="1" x14ac:dyDescent="0.15">
      <c r="A98" s="520"/>
      <c r="B98" s="521"/>
      <c r="C98" s="500" t="s">
        <v>41</v>
      </c>
      <c r="D98" s="487"/>
      <c r="E98" s="487"/>
      <c r="F98" s="487"/>
      <c r="G98" s="487"/>
      <c r="H98" s="487"/>
      <c r="I98" s="487"/>
      <c r="J98" s="487"/>
      <c r="K98" s="487"/>
      <c r="L98" s="487"/>
      <c r="M98" s="487"/>
      <c r="N98" s="487"/>
      <c r="O98" s="487"/>
      <c r="P98" s="487"/>
      <c r="Q98" s="487"/>
      <c r="R98" s="487"/>
      <c r="S98" s="487"/>
      <c r="T98" s="487"/>
      <c r="U98" s="487"/>
      <c r="V98" s="487"/>
      <c r="W98" s="487"/>
      <c r="X98" s="487"/>
      <c r="Y98" s="487"/>
      <c r="Z98" s="487"/>
      <c r="AA98" s="487"/>
      <c r="AB98" s="487"/>
      <c r="AC98" s="487"/>
      <c r="AD98" s="488" t="s">
        <v>558</v>
      </c>
      <c r="AE98" s="489"/>
      <c r="AF98" s="489"/>
      <c r="AG98" s="501" t="s">
        <v>599</v>
      </c>
      <c r="AH98" s="359"/>
      <c r="AI98" s="359"/>
      <c r="AJ98" s="359"/>
      <c r="AK98" s="359"/>
      <c r="AL98" s="359"/>
      <c r="AM98" s="359"/>
      <c r="AN98" s="359"/>
      <c r="AO98" s="359"/>
      <c r="AP98" s="359"/>
      <c r="AQ98" s="359"/>
      <c r="AR98" s="359"/>
      <c r="AS98" s="359"/>
      <c r="AT98" s="359"/>
      <c r="AU98" s="359"/>
      <c r="AV98" s="359"/>
      <c r="AW98" s="359"/>
      <c r="AX98" s="502"/>
    </row>
    <row r="99" spans="1:50" ht="41.25" customHeight="1" x14ac:dyDescent="0.15">
      <c r="A99" s="536" t="s">
        <v>54</v>
      </c>
      <c r="B99" s="537"/>
      <c r="C99" s="542" t="s">
        <v>134</v>
      </c>
      <c r="D99" s="543"/>
      <c r="E99" s="543"/>
      <c r="F99" s="543"/>
      <c r="G99" s="543"/>
      <c r="H99" s="543"/>
      <c r="I99" s="543"/>
      <c r="J99" s="543"/>
      <c r="K99" s="543"/>
      <c r="L99" s="543"/>
      <c r="M99" s="543"/>
      <c r="N99" s="543"/>
      <c r="O99" s="543"/>
      <c r="P99" s="543"/>
      <c r="Q99" s="543"/>
      <c r="R99" s="543"/>
      <c r="S99" s="543"/>
      <c r="T99" s="543"/>
      <c r="U99" s="543"/>
      <c r="V99" s="543"/>
      <c r="W99" s="543"/>
      <c r="X99" s="543"/>
      <c r="Y99" s="543"/>
      <c r="Z99" s="543"/>
      <c r="AA99" s="543"/>
      <c r="AB99" s="543"/>
      <c r="AC99" s="544"/>
      <c r="AD99" s="545" t="s">
        <v>589</v>
      </c>
      <c r="AE99" s="546"/>
      <c r="AF99" s="547"/>
      <c r="AG99" s="286" t="s">
        <v>618</v>
      </c>
      <c r="AH99" s="355"/>
      <c r="AI99" s="355"/>
      <c r="AJ99" s="355"/>
      <c r="AK99" s="355"/>
      <c r="AL99" s="355"/>
      <c r="AM99" s="355"/>
      <c r="AN99" s="355"/>
      <c r="AO99" s="355"/>
      <c r="AP99" s="355"/>
      <c r="AQ99" s="355"/>
      <c r="AR99" s="355"/>
      <c r="AS99" s="355"/>
      <c r="AT99" s="355"/>
      <c r="AU99" s="355"/>
      <c r="AV99" s="355"/>
      <c r="AW99" s="355"/>
      <c r="AX99" s="548"/>
    </row>
    <row r="100" spans="1:50" ht="19.7" customHeight="1" x14ac:dyDescent="0.15">
      <c r="A100" s="538"/>
      <c r="B100" s="539"/>
      <c r="C100" s="555" t="s">
        <v>0</v>
      </c>
      <c r="D100" s="556"/>
      <c r="E100" s="556"/>
      <c r="F100" s="556"/>
      <c r="G100" s="556"/>
      <c r="H100" s="556"/>
      <c r="I100" s="556"/>
      <c r="J100" s="556"/>
      <c r="K100" s="556"/>
      <c r="L100" s="556"/>
      <c r="M100" s="556"/>
      <c r="N100" s="556"/>
      <c r="O100" s="552" t="s">
        <v>552</v>
      </c>
      <c r="P100" s="553"/>
      <c r="Q100" s="553"/>
      <c r="R100" s="553"/>
      <c r="S100" s="553"/>
      <c r="T100" s="553"/>
      <c r="U100" s="553"/>
      <c r="V100" s="553"/>
      <c r="W100" s="553"/>
      <c r="X100" s="553"/>
      <c r="Y100" s="553"/>
      <c r="Z100" s="553"/>
      <c r="AA100" s="553"/>
      <c r="AB100" s="553"/>
      <c r="AC100" s="553"/>
      <c r="AD100" s="553"/>
      <c r="AE100" s="553"/>
      <c r="AF100" s="554"/>
      <c r="AG100" s="498"/>
      <c r="AH100" s="357"/>
      <c r="AI100" s="357"/>
      <c r="AJ100" s="357"/>
      <c r="AK100" s="357"/>
      <c r="AL100" s="357"/>
      <c r="AM100" s="357"/>
      <c r="AN100" s="357"/>
      <c r="AO100" s="357"/>
      <c r="AP100" s="357"/>
      <c r="AQ100" s="357"/>
      <c r="AR100" s="357"/>
      <c r="AS100" s="357"/>
      <c r="AT100" s="357"/>
      <c r="AU100" s="357"/>
      <c r="AV100" s="357"/>
      <c r="AW100" s="357"/>
      <c r="AX100" s="499"/>
    </row>
    <row r="101" spans="1:50" ht="24.75" customHeight="1" x14ac:dyDescent="0.15">
      <c r="A101" s="538"/>
      <c r="B101" s="539"/>
      <c r="C101" s="77"/>
      <c r="D101" s="78"/>
      <c r="E101" s="73"/>
      <c r="F101" s="73"/>
      <c r="G101" s="73"/>
      <c r="H101" s="74"/>
      <c r="I101" s="74"/>
      <c r="J101" s="79"/>
      <c r="K101" s="79"/>
      <c r="L101" s="79"/>
      <c r="M101" s="74"/>
      <c r="N101" s="80"/>
      <c r="O101" s="81"/>
      <c r="P101" s="82"/>
      <c r="Q101" s="82"/>
      <c r="R101" s="82"/>
      <c r="S101" s="82"/>
      <c r="T101" s="82"/>
      <c r="U101" s="82"/>
      <c r="V101" s="82"/>
      <c r="W101" s="82"/>
      <c r="X101" s="82"/>
      <c r="Y101" s="82"/>
      <c r="Z101" s="82"/>
      <c r="AA101" s="82"/>
      <c r="AB101" s="82"/>
      <c r="AC101" s="82"/>
      <c r="AD101" s="82"/>
      <c r="AE101" s="82"/>
      <c r="AF101" s="83"/>
      <c r="AG101" s="498"/>
      <c r="AH101" s="357"/>
      <c r="AI101" s="357"/>
      <c r="AJ101" s="357"/>
      <c r="AK101" s="357"/>
      <c r="AL101" s="357"/>
      <c r="AM101" s="357"/>
      <c r="AN101" s="357"/>
      <c r="AO101" s="357"/>
      <c r="AP101" s="357"/>
      <c r="AQ101" s="357"/>
      <c r="AR101" s="357"/>
      <c r="AS101" s="357"/>
      <c r="AT101" s="357"/>
      <c r="AU101" s="357"/>
      <c r="AV101" s="357"/>
      <c r="AW101" s="357"/>
      <c r="AX101" s="499"/>
    </row>
    <row r="102" spans="1:50" ht="24.75" customHeight="1" x14ac:dyDescent="0.15">
      <c r="A102" s="538"/>
      <c r="B102" s="539"/>
      <c r="C102" s="71"/>
      <c r="D102" s="72"/>
      <c r="E102" s="73"/>
      <c r="F102" s="73"/>
      <c r="G102" s="73"/>
      <c r="H102" s="74"/>
      <c r="I102" s="74"/>
      <c r="J102" s="90"/>
      <c r="K102" s="90"/>
      <c r="L102" s="90"/>
      <c r="M102" s="91"/>
      <c r="N102" s="92"/>
      <c r="O102" s="84"/>
      <c r="P102" s="85"/>
      <c r="Q102" s="85"/>
      <c r="R102" s="85"/>
      <c r="S102" s="85"/>
      <c r="T102" s="85"/>
      <c r="U102" s="85"/>
      <c r="V102" s="85"/>
      <c r="W102" s="85"/>
      <c r="X102" s="85"/>
      <c r="Y102" s="85"/>
      <c r="Z102" s="85"/>
      <c r="AA102" s="85"/>
      <c r="AB102" s="85"/>
      <c r="AC102" s="85"/>
      <c r="AD102" s="85"/>
      <c r="AE102" s="85"/>
      <c r="AF102" s="86"/>
      <c r="AG102" s="498"/>
      <c r="AH102" s="357"/>
      <c r="AI102" s="357"/>
      <c r="AJ102" s="357"/>
      <c r="AK102" s="357"/>
      <c r="AL102" s="357"/>
      <c r="AM102" s="357"/>
      <c r="AN102" s="357"/>
      <c r="AO102" s="357"/>
      <c r="AP102" s="357"/>
      <c r="AQ102" s="357"/>
      <c r="AR102" s="357"/>
      <c r="AS102" s="357"/>
      <c r="AT102" s="357"/>
      <c r="AU102" s="357"/>
      <c r="AV102" s="357"/>
      <c r="AW102" s="357"/>
      <c r="AX102" s="499"/>
    </row>
    <row r="103" spans="1:50" ht="24.75" customHeight="1" x14ac:dyDescent="0.15">
      <c r="A103" s="538"/>
      <c r="B103" s="539"/>
      <c r="C103" s="71"/>
      <c r="D103" s="72"/>
      <c r="E103" s="73"/>
      <c r="F103" s="73"/>
      <c r="G103" s="73"/>
      <c r="H103" s="74"/>
      <c r="I103" s="74"/>
      <c r="J103" s="90"/>
      <c r="K103" s="90"/>
      <c r="L103" s="90"/>
      <c r="M103" s="91"/>
      <c r="N103" s="92"/>
      <c r="O103" s="84"/>
      <c r="P103" s="85"/>
      <c r="Q103" s="85"/>
      <c r="R103" s="85"/>
      <c r="S103" s="85"/>
      <c r="T103" s="85"/>
      <c r="U103" s="85"/>
      <c r="V103" s="85"/>
      <c r="W103" s="85"/>
      <c r="X103" s="85"/>
      <c r="Y103" s="85"/>
      <c r="Z103" s="85"/>
      <c r="AA103" s="85"/>
      <c r="AB103" s="85"/>
      <c r="AC103" s="85"/>
      <c r="AD103" s="85"/>
      <c r="AE103" s="85"/>
      <c r="AF103" s="86"/>
      <c r="AG103" s="498"/>
      <c r="AH103" s="357"/>
      <c r="AI103" s="357"/>
      <c r="AJ103" s="357"/>
      <c r="AK103" s="357"/>
      <c r="AL103" s="357"/>
      <c r="AM103" s="357"/>
      <c r="AN103" s="357"/>
      <c r="AO103" s="357"/>
      <c r="AP103" s="357"/>
      <c r="AQ103" s="357"/>
      <c r="AR103" s="357"/>
      <c r="AS103" s="357"/>
      <c r="AT103" s="357"/>
      <c r="AU103" s="357"/>
      <c r="AV103" s="357"/>
      <c r="AW103" s="357"/>
      <c r="AX103" s="499"/>
    </row>
    <row r="104" spans="1:50" ht="24.75" customHeight="1" x14ac:dyDescent="0.15">
      <c r="A104" s="538"/>
      <c r="B104" s="539"/>
      <c r="C104" s="71"/>
      <c r="D104" s="72"/>
      <c r="E104" s="73"/>
      <c r="F104" s="73"/>
      <c r="G104" s="73"/>
      <c r="H104" s="74"/>
      <c r="I104" s="74"/>
      <c r="J104" s="90"/>
      <c r="K104" s="90"/>
      <c r="L104" s="90"/>
      <c r="M104" s="91"/>
      <c r="N104" s="92"/>
      <c r="O104" s="84"/>
      <c r="P104" s="85"/>
      <c r="Q104" s="85"/>
      <c r="R104" s="85"/>
      <c r="S104" s="85"/>
      <c r="T104" s="85"/>
      <c r="U104" s="85"/>
      <c r="V104" s="85"/>
      <c r="W104" s="85"/>
      <c r="X104" s="85"/>
      <c r="Y104" s="85"/>
      <c r="Z104" s="85"/>
      <c r="AA104" s="85"/>
      <c r="AB104" s="85"/>
      <c r="AC104" s="85"/>
      <c r="AD104" s="85"/>
      <c r="AE104" s="85"/>
      <c r="AF104" s="86"/>
      <c r="AG104" s="498"/>
      <c r="AH104" s="357"/>
      <c r="AI104" s="357"/>
      <c r="AJ104" s="357"/>
      <c r="AK104" s="357"/>
      <c r="AL104" s="357"/>
      <c r="AM104" s="357"/>
      <c r="AN104" s="357"/>
      <c r="AO104" s="357"/>
      <c r="AP104" s="357"/>
      <c r="AQ104" s="357"/>
      <c r="AR104" s="357"/>
      <c r="AS104" s="357"/>
      <c r="AT104" s="357"/>
      <c r="AU104" s="357"/>
      <c r="AV104" s="357"/>
      <c r="AW104" s="357"/>
      <c r="AX104" s="499"/>
    </row>
    <row r="105" spans="1:50" ht="24.75" customHeight="1" x14ac:dyDescent="0.15">
      <c r="A105" s="540"/>
      <c r="B105" s="541"/>
      <c r="C105" s="549"/>
      <c r="D105" s="550"/>
      <c r="E105" s="73"/>
      <c r="F105" s="73"/>
      <c r="G105" s="73"/>
      <c r="H105" s="74"/>
      <c r="I105" s="74"/>
      <c r="J105" s="551"/>
      <c r="K105" s="551"/>
      <c r="L105" s="551"/>
      <c r="M105" s="75"/>
      <c r="N105" s="76"/>
      <c r="O105" s="87"/>
      <c r="P105" s="88"/>
      <c r="Q105" s="88"/>
      <c r="R105" s="88"/>
      <c r="S105" s="88"/>
      <c r="T105" s="88"/>
      <c r="U105" s="88"/>
      <c r="V105" s="88"/>
      <c r="W105" s="88"/>
      <c r="X105" s="88"/>
      <c r="Y105" s="88"/>
      <c r="Z105" s="88"/>
      <c r="AA105" s="88"/>
      <c r="AB105" s="88"/>
      <c r="AC105" s="88"/>
      <c r="AD105" s="88"/>
      <c r="AE105" s="88"/>
      <c r="AF105" s="89"/>
      <c r="AG105" s="501"/>
      <c r="AH105" s="359"/>
      <c r="AI105" s="359"/>
      <c r="AJ105" s="359"/>
      <c r="AK105" s="359"/>
      <c r="AL105" s="359"/>
      <c r="AM105" s="359"/>
      <c r="AN105" s="359"/>
      <c r="AO105" s="359"/>
      <c r="AP105" s="359"/>
      <c r="AQ105" s="359"/>
      <c r="AR105" s="359"/>
      <c r="AS105" s="359"/>
      <c r="AT105" s="359"/>
      <c r="AU105" s="359"/>
      <c r="AV105" s="359"/>
      <c r="AW105" s="359"/>
      <c r="AX105" s="502"/>
    </row>
    <row r="106" spans="1:50" ht="67.5" customHeight="1" x14ac:dyDescent="0.15">
      <c r="A106" s="103" t="s">
        <v>45</v>
      </c>
      <c r="B106" s="104"/>
      <c r="C106" s="107" t="s">
        <v>49</v>
      </c>
      <c r="D106" s="108"/>
      <c r="E106" s="108"/>
      <c r="F106" s="109"/>
      <c r="G106" s="110" t="s">
        <v>634</v>
      </c>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row>
    <row r="107" spans="1:50" ht="67.5" customHeight="1" x14ac:dyDescent="0.15">
      <c r="A107" s="105"/>
      <c r="B107" s="106"/>
      <c r="C107" s="112" t="s">
        <v>53</v>
      </c>
      <c r="D107" s="113"/>
      <c r="E107" s="113"/>
      <c r="F107" s="114"/>
      <c r="G107" s="115" t="s">
        <v>636</v>
      </c>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6"/>
    </row>
    <row r="108" spans="1:50" ht="24" customHeight="1" x14ac:dyDescent="0.15">
      <c r="A108" s="93" t="s">
        <v>30</v>
      </c>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5"/>
    </row>
    <row r="109" spans="1:50" ht="67.5" customHeight="1" thickBot="1" x14ac:dyDescent="0.2">
      <c r="A109" s="96" t="s">
        <v>625</v>
      </c>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8"/>
    </row>
    <row r="110" spans="1:50" ht="24.75" customHeight="1" x14ac:dyDescent="0.15">
      <c r="A110" s="93" t="s">
        <v>31</v>
      </c>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5"/>
    </row>
    <row r="111" spans="1:50" ht="67.5" customHeight="1" thickBot="1" x14ac:dyDescent="0.2">
      <c r="A111" s="99" t="s">
        <v>129</v>
      </c>
      <c r="B111" s="100"/>
      <c r="C111" s="100"/>
      <c r="D111" s="100"/>
      <c r="E111" s="101"/>
      <c r="F111" s="102" t="s">
        <v>638</v>
      </c>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8"/>
    </row>
    <row r="112" spans="1:50" ht="24.75" customHeight="1" x14ac:dyDescent="0.15">
      <c r="A112" s="93" t="s">
        <v>43</v>
      </c>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row>
    <row r="113" spans="1:51" ht="66" customHeight="1" thickBot="1" x14ac:dyDescent="0.2">
      <c r="A113" s="99" t="s">
        <v>129</v>
      </c>
      <c r="B113" s="100"/>
      <c r="C113" s="100"/>
      <c r="D113" s="100"/>
      <c r="E113" s="101"/>
      <c r="F113" s="562" t="s">
        <v>639</v>
      </c>
      <c r="G113" s="563"/>
      <c r="H113" s="563"/>
      <c r="I113" s="563"/>
      <c r="J113" s="563"/>
      <c r="K113" s="563"/>
      <c r="L113" s="563"/>
      <c r="M113" s="563"/>
      <c r="N113" s="563"/>
      <c r="O113" s="563"/>
      <c r="P113" s="563"/>
      <c r="Q113" s="563"/>
      <c r="R113" s="563"/>
      <c r="S113" s="563"/>
      <c r="T113" s="563"/>
      <c r="U113" s="563"/>
      <c r="V113" s="563"/>
      <c r="W113" s="563"/>
      <c r="X113" s="563"/>
      <c r="Y113" s="563"/>
      <c r="Z113" s="563"/>
      <c r="AA113" s="563"/>
      <c r="AB113" s="563"/>
      <c r="AC113" s="563"/>
      <c r="AD113" s="563"/>
      <c r="AE113" s="563"/>
      <c r="AF113" s="563"/>
      <c r="AG113" s="563"/>
      <c r="AH113" s="563"/>
      <c r="AI113" s="563"/>
      <c r="AJ113" s="563"/>
      <c r="AK113" s="563"/>
      <c r="AL113" s="563"/>
      <c r="AM113" s="563"/>
      <c r="AN113" s="563"/>
      <c r="AO113" s="563"/>
      <c r="AP113" s="563"/>
      <c r="AQ113" s="563"/>
      <c r="AR113" s="563"/>
      <c r="AS113" s="563"/>
      <c r="AT113" s="563"/>
      <c r="AU113" s="563"/>
      <c r="AV113" s="563"/>
      <c r="AW113" s="563"/>
      <c r="AX113" s="564"/>
    </row>
    <row r="114" spans="1:51" ht="24.75" customHeight="1" x14ac:dyDescent="0.15">
      <c r="A114" s="565" t="s">
        <v>32</v>
      </c>
      <c r="B114" s="566"/>
      <c r="C114" s="566"/>
      <c r="D114" s="566"/>
      <c r="E114" s="566"/>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6"/>
      <c r="AK114" s="566"/>
      <c r="AL114" s="566"/>
      <c r="AM114" s="566"/>
      <c r="AN114" s="566"/>
      <c r="AO114" s="566"/>
      <c r="AP114" s="566"/>
      <c r="AQ114" s="566"/>
      <c r="AR114" s="566"/>
      <c r="AS114" s="566"/>
      <c r="AT114" s="566"/>
      <c r="AU114" s="566"/>
      <c r="AV114" s="566"/>
      <c r="AW114" s="566"/>
      <c r="AX114" s="567"/>
    </row>
    <row r="115" spans="1:51" ht="67.5" customHeight="1" thickBot="1" x14ac:dyDescent="0.2">
      <c r="A115" s="568"/>
      <c r="B115" s="569"/>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69"/>
      <c r="AL115" s="569"/>
      <c r="AM115" s="569"/>
      <c r="AN115" s="569"/>
      <c r="AO115" s="569"/>
      <c r="AP115" s="569"/>
      <c r="AQ115" s="569"/>
      <c r="AR115" s="569"/>
      <c r="AS115" s="569"/>
      <c r="AT115" s="569"/>
      <c r="AU115" s="569"/>
      <c r="AV115" s="569"/>
      <c r="AW115" s="569"/>
      <c r="AX115" s="570"/>
    </row>
    <row r="116" spans="1:51" ht="24.75" customHeight="1" x14ac:dyDescent="0.15">
      <c r="A116" s="571" t="s">
        <v>205</v>
      </c>
      <c r="B116" s="572"/>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2"/>
      <c r="AL116" s="572"/>
      <c r="AM116" s="572"/>
      <c r="AN116" s="572"/>
      <c r="AO116" s="572"/>
      <c r="AP116" s="572"/>
      <c r="AQ116" s="572"/>
      <c r="AR116" s="572"/>
      <c r="AS116" s="572"/>
      <c r="AT116" s="572"/>
      <c r="AU116" s="572"/>
      <c r="AV116" s="572"/>
      <c r="AW116" s="572"/>
      <c r="AX116" s="573"/>
    </row>
    <row r="117" spans="1:51" ht="24.75" customHeight="1" x14ac:dyDescent="0.15">
      <c r="A117" s="574" t="s">
        <v>239</v>
      </c>
      <c r="B117" s="575"/>
      <c r="C117" s="575"/>
      <c r="D117" s="576"/>
      <c r="E117" s="557"/>
      <c r="F117" s="558"/>
      <c r="G117" s="558"/>
      <c r="H117" s="558"/>
      <c r="I117" s="558"/>
      <c r="J117" s="558"/>
      <c r="K117" s="558"/>
      <c r="L117" s="558"/>
      <c r="M117" s="558"/>
      <c r="N117" s="558"/>
      <c r="O117" s="558"/>
      <c r="P117" s="559"/>
      <c r="Q117" s="557"/>
      <c r="R117" s="558"/>
      <c r="S117" s="558"/>
      <c r="T117" s="558"/>
      <c r="U117" s="558"/>
      <c r="V117" s="558"/>
      <c r="W117" s="558"/>
      <c r="X117" s="558"/>
      <c r="Y117" s="558"/>
      <c r="Z117" s="558"/>
      <c r="AA117" s="558"/>
      <c r="AB117" s="559"/>
      <c r="AC117" s="557"/>
      <c r="AD117" s="558"/>
      <c r="AE117" s="558"/>
      <c r="AF117" s="558"/>
      <c r="AG117" s="558"/>
      <c r="AH117" s="558"/>
      <c r="AI117" s="558"/>
      <c r="AJ117" s="558"/>
      <c r="AK117" s="558"/>
      <c r="AL117" s="558"/>
      <c r="AM117" s="558"/>
      <c r="AN117" s="559"/>
      <c r="AO117" s="557"/>
      <c r="AP117" s="558"/>
      <c r="AQ117" s="558"/>
      <c r="AR117" s="558"/>
      <c r="AS117" s="558"/>
      <c r="AT117" s="558"/>
      <c r="AU117" s="558"/>
      <c r="AV117" s="558"/>
      <c r="AW117" s="558"/>
      <c r="AX117" s="560"/>
      <c r="AY117" s="57"/>
    </row>
    <row r="118" spans="1:51" ht="24.75" customHeight="1" x14ac:dyDescent="0.15">
      <c r="A118" s="561" t="s">
        <v>238</v>
      </c>
      <c r="B118" s="561"/>
      <c r="C118" s="561"/>
      <c r="D118" s="561"/>
      <c r="E118" s="557"/>
      <c r="F118" s="558"/>
      <c r="G118" s="558"/>
      <c r="H118" s="558"/>
      <c r="I118" s="558"/>
      <c r="J118" s="558"/>
      <c r="K118" s="558"/>
      <c r="L118" s="558"/>
      <c r="M118" s="558"/>
      <c r="N118" s="558"/>
      <c r="O118" s="558"/>
      <c r="P118" s="559"/>
      <c r="Q118" s="557"/>
      <c r="R118" s="558"/>
      <c r="S118" s="558"/>
      <c r="T118" s="558"/>
      <c r="U118" s="558"/>
      <c r="V118" s="558"/>
      <c r="W118" s="558"/>
      <c r="X118" s="558"/>
      <c r="Y118" s="558"/>
      <c r="Z118" s="558"/>
      <c r="AA118" s="558"/>
      <c r="AB118" s="559"/>
      <c r="AC118" s="557"/>
      <c r="AD118" s="558"/>
      <c r="AE118" s="558"/>
      <c r="AF118" s="558"/>
      <c r="AG118" s="558"/>
      <c r="AH118" s="558"/>
      <c r="AI118" s="558"/>
      <c r="AJ118" s="558"/>
      <c r="AK118" s="558"/>
      <c r="AL118" s="558"/>
      <c r="AM118" s="558"/>
      <c r="AN118" s="559"/>
      <c r="AO118" s="557"/>
      <c r="AP118" s="558"/>
      <c r="AQ118" s="558"/>
      <c r="AR118" s="558"/>
      <c r="AS118" s="558"/>
      <c r="AT118" s="558"/>
      <c r="AU118" s="558"/>
      <c r="AV118" s="558"/>
      <c r="AW118" s="558"/>
      <c r="AX118" s="560"/>
    </row>
    <row r="119" spans="1:51" ht="24.75" customHeight="1" x14ac:dyDescent="0.15">
      <c r="A119" s="561" t="s">
        <v>237</v>
      </c>
      <c r="B119" s="561"/>
      <c r="C119" s="561"/>
      <c r="D119" s="561"/>
      <c r="E119" s="557"/>
      <c r="F119" s="558"/>
      <c r="G119" s="558"/>
      <c r="H119" s="558"/>
      <c r="I119" s="558"/>
      <c r="J119" s="558"/>
      <c r="K119" s="558"/>
      <c r="L119" s="558"/>
      <c r="M119" s="558"/>
      <c r="N119" s="558"/>
      <c r="O119" s="558"/>
      <c r="P119" s="559"/>
      <c r="Q119" s="557"/>
      <c r="R119" s="558"/>
      <c r="S119" s="558"/>
      <c r="T119" s="558"/>
      <c r="U119" s="558"/>
      <c r="V119" s="558"/>
      <c r="W119" s="558"/>
      <c r="X119" s="558"/>
      <c r="Y119" s="558"/>
      <c r="Z119" s="558"/>
      <c r="AA119" s="558"/>
      <c r="AB119" s="559"/>
      <c r="AC119" s="557"/>
      <c r="AD119" s="558"/>
      <c r="AE119" s="558"/>
      <c r="AF119" s="558"/>
      <c r="AG119" s="558"/>
      <c r="AH119" s="558"/>
      <c r="AI119" s="558"/>
      <c r="AJ119" s="558"/>
      <c r="AK119" s="558"/>
      <c r="AL119" s="558"/>
      <c r="AM119" s="558"/>
      <c r="AN119" s="559"/>
      <c r="AO119" s="557"/>
      <c r="AP119" s="558"/>
      <c r="AQ119" s="558"/>
      <c r="AR119" s="558"/>
      <c r="AS119" s="558"/>
      <c r="AT119" s="558"/>
      <c r="AU119" s="558"/>
      <c r="AV119" s="558"/>
      <c r="AW119" s="558"/>
      <c r="AX119" s="560"/>
    </row>
    <row r="120" spans="1:51" ht="24.75" customHeight="1" x14ac:dyDescent="0.15">
      <c r="A120" s="561" t="s">
        <v>236</v>
      </c>
      <c r="B120" s="561"/>
      <c r="C120" s="561"/>
      <c r="D120" s="561"/>
      <c r="E120" s="557"/>
      <c r="F120" s="558"/>
      <c r="G120" s="558"/>
      <c r="H120" s="558"/>
      <c r="I120" s="558"/>
      <c r="J120" s="558"/>
      <c r="K120" s="558"/>
      <c r="L120" s="558"/>
      <c r="M120" s="558"/>
      <c r="N120" s="558"/>
      <c r="O120" s="558"/>
      <c r="P120" s="559"/>
      <c r="Q120" s="557"/>
      <c r="R120" s="558"/>
      <c r="S120" s="558"/>
      <c r="T120" s="558"/>
      <c r="U120" s="558"/>
      <c r="V120" s="558"/>
      <c r="W120" s="558"/>
      <c r="X120" s="558"/>
      <c r="Y120" s="558"/>
      <c r="Z120" s="558"/>
      <c r="AA120" s="558"/>
      <c r="AB120" s="559"/>
      <c r="AC120" s="557"/>
      <c r="AD120" s="558"/>
      <c r="AE120" s="558"/>
      <c r="AF120" s="558"/>
      <c r="AG120" s="558"/>
      <c r="AH120" s="558"/>
      <c r="AI120" s="558"/>
      <c r="AJ120" s="558"/>
      <c r="AK120" s="558"/>
      <c r="AL120" s="558"/>
      <c r="AM120" s="558"/>
      <c r="AN120" s="559"/>
      <c r="AO120" s="557"/>
      <c r="AP120" s="558"/>
      <c r="AQ120" s="558"/>
      <c r="AR120" s="558"/>
      <c r="AS120" s="558"/>
      <c r="AT120" s="558"/>
      <c r="AU120" s="558"/>
      <c r="AV120" s="558"/>
      <c r="AW120" s="558"/>
      <c r="AX120" s="560"/>
    </row>
    <row r="121" spans="1:51" ht="24.75" customHeight="1" x14ac:dyDescent="0.15">
      <c r="A121" s="561" t="s">
        <v>235</v>
      </c>
      <c r="B121" s="561"/>
      <c r="C121" s="561"/>
      <c r="D121" s="561"/>
      <c r="E121" s="557"/>
      <c r="F121" s="558"/>
      <c r="G121" s="558"/>
      <c r="H121" s="558"/>
      <c r="I121" s="558"/>
      <c r="J121" s="558"/>
      <c r="K121" s="558"/>
      <c r="L121" s="558"/>
      <c r="M121" s="558"/>
      <c r="N121" s="558"/>
      <c r="O121" s="558"/>
      <c r="P121" s="559"/>
      <c r="Q121" s="557"/>
      <c r="R121" s="558"/>
      <c r="S121" s="558"/>
      <c r="T121" s="558"/>
      <c r="U121" s="558"/>
      <c r="V121" s="558"/>
      <c r="W121" s="558"/>
      <c r="X121" s="558"/>
      <c r="Y121" s="558"/>
      <c r="Z121" s="558"/>
      <c r="AA121" s="558"/>
      <c r="AB121" s="559"/>
      <c r="AC121" s="557"/>
      <c r="AD121" s="558"/>
      <c r="AE121" s="558"/>
      <c r="AF121" s="558"/>
      <c r="AG121" s="558"/>
      <c r="AH121" s="558"/>
      <c r="AI121" s="558"/>
      <c r="AJ121" s="558"/>
      <c r="AK121" s="558"/>
      <c r="AL121" s="558"/>
      <c r="AM121" s="558"/>
      <c r="AN121" s="559"/>
      <c r="AO121" s="557"/>
      <c r="AP121" s="558"/>
      <c r="AQ121" s="558"/>
      <c r="AR121" s="558"/>
      <c r="AS121" s="558"/>
      <c r="AT121" s="558"/>
      <c r="AU121" s="558"/>
      <c r="AV121" s="558"/>
      <c r="AW121" s="558"/>
      <c r="AX121" s="560"/>
    </row>
    <row r="122" spans="1:51" ht="24.75" customHeight="1" x14ac:dyDescent="0.15">
      <c r="A122" s="561" t="s">
        <v>234</v>
      </c>
      <c r="B122" s="561"/>
      <c r="C122" s="561"/>
      <c r="D122" s="561"/>
      <c r="E122" s="557"/>
      <c r="F122" s="558"/>
      <c r="G122" s="558"/>
      <c r="H122" s="558"/>
      <c r="I122" s="558"/>
      <c r="J122" s="558"/>
      <c r="K122" s="558"/>
      <c r="L122" s="558"/>
      <c r="M122" s="558"/>
      <c r="N122" s="558"/>
      <c r="O122" s="558"/>
      <c r="P122" s="559"/>
      <c r="Q122" s="557"/>
      <c r="R122" s="558"/>
      <c r="S122" s="558"/>
      <c r="T122" s="558"/>
      <c r="U122" s="558"/>
      <c r="V122" s="558"/>
      <c r="W122" s="558"/>
      <c r="X122" s="558"/>
      <c r="Y122" s="558"/>
      <c r="Z122" s="558"/>
      <c r="AA122" s="558"/>
      <c r="AB122" s="559"/>
      <c r="AC122" s="557"/>
      <c r="AD122" s="558"/>
      <c r="AE122" s="558"/>
      <c r="AF122" s="558"/>
      <c r="AG122" s="558"/>
      <c r="AH122" s="558"/>
      <c r="AI122" s="558"/>
      <c r="AJ122" s="558"/>
      <c r="AK122" s="558"/>
      <c r="AL122" s="558"/>
      <c r="AM122" s="558"/>
      <c r="AN122" s="559"/>
      <c r="AO122" s="557"/>
      <c r="AP122" s="558"/>
      <c r="AQ122" s="558"/>
      <c r="AR122" s="558"/>
      <c r="AS122" s="558"/>
      <c r="AT122" s="558"/>
      <c r="AU122" s="558"/>
      <c r="AV122" s="558"/>
      <c r="AW122" s="558"/>
      <c r="AX122" s="560"/>
    </row>
    <row r="123" spans="1:51" ht="24.75" customHeight="1" x14ac:dyDescent="0.15">
      <c r="A123" s="561" t="s">
        <v>233</v>
      </c>
      <c r="B123" s="561"/>
      <c r="C123" s="561"/>
      <c r="D123" s="561"/>
      <c r="E123" s="557"/>
      <c r="F123" s="558"/>
      <c r="G123" s="558"/>
      <c r="H123" s="558"/>
      <c r="I123" s="558"/>
      <c r="J123" s="558"/>
      <c r="K123" s="558"/>
      <c r="L123" s="558"/>
      <c r="M123" s="558"/>
      <c r="N123" s="558"/>
      <c r="O123" s="558"/>
      <c r="P123" s="559"/>
      <c r="Q123" s="557"/>
      <c r="R123" s="558"/>
      <c r="S123" s="558"/>
      <c r="T123" s="558"/>
      <c r="U123" s="558"/>
      <c r="V123" s="558"/>
      <c r="W123" s="558"/>
      <c r="X123" s="558"/>
      <c r="Y123" s="558"/>
      <c r="Z123" s="558"/>
      <c r="AA123" s="558"/>
      <c r="AB123" s="559"/>
      <c r="AC123" s="557"/>
      <c r="AD123" s="558"/>
      <c r="AE123" s="558"/>
      <c r="AF123" s="558"/>
      <c r="AG123" s="558"/>
      <c r="AH123" s="558"/>
      <c r="AI123" s="558"/>
      <c r="AJ123" s="558"/>
      <c r="AK123" s="558"/>
      <c r="AL123" s="558"/>
      <c r="AM123" s="558"/>
      <c r="AN123" s="559"/>
      <c r="AO123" s="557"/>
      <c r="AP123" s="558"/>
      <c r="AQ123" s="558"/>
      <c r="AR123" s="558"/>
      <c r="AS123" s="558"/>
      <c r="AT123" s="558"/>
      <c r="AU123" s="558"/>
      <c r="AV123" s="558"/>
      <c r="AW123" s="558"/>
      <c r="AX123" s="560"/>
    </row>
    <row r="124" spans="1:51" ht="24.75" customHeight="1" x14ac:dyDescent="0.15">
      <c r="A124" s="561" t="s">
        <v>232</v>
      </c>
      <c r="B124" s="561"/>
      <c r="C124" s="561"/>
      <c r="D124" s="561"/>
      <c r="E124" s="557"/>
      <c r="F124" s="558"/>
      <c r="G124" s="558"/>
      <c r="H124" s="558"/>
      <c r="I124" s="558"/>
      <c r="J124" s="558"/>
      <c r="K124" s="558"/>
      <c r="L124" s="558"/>
      <c r="M124" s="558"/>
      <c r="N124" s="558"/>
      <c r="O124" s="558"/>
      <c r="P124" s="559"/>
      <c r="Q124" s="557"/>
      <c r="R124" s="558"/>
      <c r="S124" s="558"/>
      <c r="T124" s="558"/>
      <c r="U124" s="558"/>
      <c r="V124" s="558"/>
      <c r="W124" s="558"/>
      <c r="X124" s="558"/>
      <c r="Y124" s="558"/>
      <c r="Z124" s="558"/>
      <c r="AA124" s="558"/>
      <c r="AB124" s="559"/>
      <c r="AC124" s="557"/>
      <c r="AD124" s="558"/>
      <c r="AE124" s="558"/>
      <c r="AF124" s="558"/>
      <c r="AG124" s="558"/>
      <c r="AH124" s="558"/>
      <c r="AI124" s="558"/>
      <c r="AJ124" s="558"/>
      <c r="AK124" s="558"/>
      <c r="AL124" s="558"/>
      <c r="AM124" s="558"/>
      <c r="AN124" s="559"/>
      <c r="AO124" s="557"/>
      <c r="AP124" s="558"/>
      <c r="AQ124" s="558"/>
      <c r="AR124" s="558"/>
      <c r="AS124" s="558"/>
      <c r="AT124" s="558"/>
      <c r="AU124" s="558"/>
      <c r="AV124" s="558"/>
      <c r="AW124" s="558"/>
      <c r="AX124" s="560"/>
    </row>
    <row r="125" spans="1:51" ht="24.75" customHeight="1" x14ac:dyDescent="0.15">
      <c r="A125" s="561" t="s">
        <v>376</v>
      </c>
      <c r="B125" s="561"/>
      <c r="C125" s="561"/>
      <c r="D125" s="561"/>
      <c r="E125" s="579"/>
      <c r="F125" s="580"/>
      <c r="G125" s="580"/>
      <c r="H125" s="60" t="str">
        <f>IF(E125="","","-")</f>
        <v/>
      </c>
      <c r="I125" s="580"/>
      <c r="J125" s="580"/>
      <c r="K125" s="60" t="str">
        <f>IF(I125="","","-")</f>
        <v/>
      </c>
      <c r="L125" s="70"/>
      <c r="M125" s="70"/>
      <c r="N125" s="60" t="str">
        <f>IF(O125="","","-")</f>
        <v/>
      </c>
      <c r="O125" s="577"/>
      <c r="P125" s="578"/>
      <c r="Q125" s="579"/>
      <c r="R125" s="580"/>
      <c r="S125" s="580"/>
      <c r="T125" s="60" t="str">
        <f>IF(Q125="","","-")</f>
        <v/>
      </c>
      <c r="U125" s="580"/>
      <c r="V125" s="580"/>
      <c r="W125" s="60" t="str">
        <f>IF(U125="","","-")</f>
        <v/>
      </c>
      <c r="X125" s="70"/>
      <c r="Y125" s="70"/>
      <c r="Z125" s="60" t="str">
        <f>IF(AA125="","","-")</f>
        <v/>
      </c>
      <c r="AA125" s="577"/>
      <c r="AB125" s="578"/>
      <c r="AC125" s="579"/>
      <c r="AD125" s="580"/>
      <c r="AE125" s="580"/>
      <c r="AF125" s="60" t="str">
        <f>IF(AC125="","","-")</f>
        <v/>
      </c>
      <c r="AG125" s="580"/>
      <c r="AH125" s="580"/>
      <c r="AI125" s="60" t="str">
        <f>IF(AG125="","","-")</f>
        <v/>
      </c>
      <c r="AJ125" s="70"/>
      <c r="AK125" s="70"/>
      <c r="AL125" s="60" t="str">
        <f>IF(AM125="","","-")</f>
        <v/>
      </c>
      <c r="AM125" s="577"/>
      <c r="AN125" s="578"/>
      <c r="AO125" s="579"/>
      <c r="AP125" s="580"/>
      <c r="AQ125" s="60" t="str">
        <f>IF(AO125="","","-")</f>
        <v/>
      </c>
      <c r="AR125" s="580"/>
      <c r="AS125" s="580"/>
      <c r="AT125" s="60" t="str">
        <f>IF(AR125="","","-")</f>
        <v/>
      </c>
      <c r="AU125" s="70"/>
      <c r="AV125" s="70"/>
      <c r="AW125" s="60" t="str">
        <f>IF(AX125="","","-")</f>
        <v/>
      </c>
      <c r="AX125" s="62"/>
    </row>
    <row r="126" spans="1:51" ht="24.75" customHeight="1" x14ac:dyDescent="0.15">
      <c r="A126" s="561" t="s">
        <v>545</v>
      </c>
      <c r="B126" s="561"/>
      <c r="C126" s="561"/>
      <c r="D126" s="561"/>
      <c r="E126" s="579"/>
      <c r="F126" s="580"/>
      <c r="G126" s="580"/>
      <c r="H126" s="60"/>
      <c r="I126" s="580"/>
      <c r="J126" s="580"/>
      <c r="K126" s="60"/>
      <c r="L126" s="70"/>
      <c r="M126" s="70"/>
      <c r="N126" s="60" t="str">
        <f>IF(O126="","","-")</f>
        <v/>
      </c>
      <c r="O126" s="577"/>
      <c r="P126" s="578"/>
      <c r="Q126" s="579"/>
      <c r="R126" s="580"/>
      <c r="S126" s="580"/>
      <c r="T126" s="60" t="str">
        <f>IF(Q126="","","-")</f>
        <v/>
      </c>
      <c r="U126" s="580"/>
      <c r="V126" s="580"/>
      <c r="W126" s="60" t="str">
        <f>IF(U126="","","-")</f>
        <v/>
      </c>
      <c r="X126" s="70"/>
      <c r="Y126" s="70"/>
      <c r="Z126" s="60" t="str">
        <f>IF(AA126="","","-")</f>
        <v/>
      </c>
      <c r="AA126" s="577"/>
      <c r="AB126" s="578"/>
      <c r="AC126" s="579"/>
      <c r="AD126" s="580"/>
      <c r="AE126" s="580"/>
      <c r="AF126" s="60" t="str">
        <f>IF(AC126="","","-")</f>
        <v/>
      </c>
      <c r="AG126" s="580"/>
      <c r="AH126" s="580"/>
      <c r="AI126" s="60" t="str">
        <f>IF(AG126="","","-")</f>
        <v/>
      </c>
      <c r="AJ126" s="70"/>
      <c r="AK126" s="70"/>
      <c r="AL126" s="60" t="str">
        <f>IF(AM126="","","-")</f>
        <v/>
      </c>
      <c r="AM126" s="577"/>
      <c r="AN126" s="578"/>
      <c r="AO126" s="579"/>
      <c r="AP126" s="580"/>
      <c r="AQ126" s="60" t="str">
        <f>IF(AO126="","","-")</f>
        <v/>
      </c>
      <c r="AR126" s="580"/>
      <c r="AS126" s="580"/>
      <c r="AT126" s="60" t="str">
        <f>IF(AR126="","","-")</f>
        <v/>
      </c>
      <c r="AU126" s="70"/>
      <c r="AV126" s="70"/>
      <c r="AW126" s="60" t="str">
        <f>IF(AX126="","","-")</f>
        <v/>
      </c>
      <c r="AX126" s="62"/>
    </row>
    <row r="127" spans="1:51" ht="24.75" customHeight="1" x14ac:dyDescent="0.15">
      <c r="A127" s="561" t="s">
        <v>344</v>
      </c>
      <c r="B127" s="561"/>
      <c r="C127" s="561"/>
      <c r="D127" s="561"/>
      <c r="E127" s="614">
        <v>2021</v>
      </c>
      <c r="F127" s="599"/>
      <c r="G127" s="580" t="s">
        <v>564</v>
      </c>
      <c r="H127" s="580"/>
      <c r="I127" s="580"/>
      <c r="J127" s="599" t="s">
        <v>503</v>
      </c>
      <c r="K127" s="599"/>
      <c r="L127" s="70">
        <v>2</v>
      </c>
      <c r="M127" s="70"/>
      <c r="N127" s="70"/>
      <c r="O127" s="599"/>
      <c r="P127" s="599"/>
      <c r="Q127" s="614"/>
      <c r="R127" s="599"/>
      <c r="S127" s="580"/>
      <c r="T127" s="580"/>
      <c r="U127" s="580"/>
      <c r="V127" s="599"/>
      <c r="W127" s="599"/>
      <c r="X127" s="70"/>
      <c r="Y127" s="70"/>
      <c r="Z127" s="70"/>
      <c r="AA127" s="599"/>
      <c r="AB127" s="600"/>
      <c r="AC127" s="614"/>
      <c r="AD127" s="599"/>
      <c r="AE127" s="580"/>
      <c r="AF127" s="580"/>
      <c r="AG127" s="580"/>
      <c r="AH127" s="599"/>
      <c r="AI127" s="599"/>
      <c r="AJ127" s="70"/>
      <c r="AK127" s="70"/>
      <c r="AL127" s="70"/>
      <c r="AM127" s="599"/>
      <c r="AN127" s="600"/>
      <c r="AO127" s="614"/>
      <c r="AP127" s="599"/>
      <c r="AQ127" s="580"/>
      <c r="AR127" s="580"/>
      <c r="AS127" s="580"/>
      <c r="AT127" s="599"/>
      <c r="AU127" s="599"/>
      <c r="AV127" s="70"/>
      <c r="AW127" s="70"/>
      <c r="AX127" s="62"/>
    </row>
    <row r="128" spans="1:51" ht="28.35" customHeight="1" x14ac:dyDescent="0.15">
      <c r="A128" s="208" t="s">
        <v>226</v>
      </c>
      <c r="B128" s="209"/>
      <c r="C128" s="209"/>
      <c r="D128" s="209"/>
      <c r="E128" s="209"/>
      <c r="F128" s="210"/>
      <c r="G128" s="64" t="s">
        <v>547</v>
      </c>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6"/>
    </row>
    <row r="129" spans="1:50" ht="28.35" customHeight="1" x14ac:dyDescent="0.15">
      <c r="A129" s="211"/>
      <c r="B129" s="212"/>
      <c r="C129" s="212"/>
      <c r="D129" s="212"/>
      <c r="E129" s="212"/>
      <c r="F129" s="213"/>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0" ht="28.35" customHeight="1" x14ac:dyDescent="0.15">
      <c r="A130" s="211"/>
      <c r="B130" s="212"/>
      <c r="C130" s="212"/>
      <c r="D130" s="212"/>
      <c r="E130" s="212"/>
      <c r="F130" s="213"/>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0" ht="28.35" customHeight="1" x14ac:dyDescent="0.15">
      <c r="A131" s="211"/>
      <c r="B131" s="212"/>
      <c r="C131" s="212"/>
      <c r="D131" s="212"/>
      <c r="E131" s="212"/>
      <c r="F131" s="213"/>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0" ht="27.75" customHeight="1" x14ac:dyDescent="0.15">
      <c r="A132" s="211"/>
      <c r="B132" s="212"/>
      <c r="C132" s="212"/>
      <c r="D132" s="212"/>
      <c r="E132" s="212"/>
      <c r="F132" s="213"/>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row>
    <row r="133" spans="1:50" ht="28.35" customHeight="1" x14ac:dyDescent="0.15">
      <c r="A133" s="211"/>
      <c r="B133" s="212"/>
      <c r="C133" s="212"/>
      <c r="D133" s="212"/>
      <c r="E133" s="212"/>
      <c r="F133" s="213"/>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row>
    <row r="134" spans="1:50" ht="28.35" customHeight="1" x14ac:dyDescent="0.15">
      <c r="A134" s="211"/>
      <c r="B134" s="212"/>
      <c r="C134" s="212"/>
      <c r="D134" s="212"/>
      <c r="E134" s="212"/>
      <c r="F134" s="213"/>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row>
    <row r="135" spans="1:50" ht="27.75" customHeight="1" x14ac:dyDescent="0.15">
      <c r="A135" s="211"/>
      <c r="B135" s="212"/>
      <c r="C135" s="212"/>
      <c r="D135" s="212"/>
      <c r="E135" s="212"/>
      <c r="F135" s="213"/>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row>
    <row r="136" spans="1:50" ht="28.35" customHeight="1" x14ac:dyDescent="0.15">
      <c r="A136" s="211"/>
      <c r="B136" s="212"/>
      <c r="C136" s="212"/>
      <c r="D136" s="212"/>
      <c r="E136" s="212"/>
      <c r="F136" s="213"/>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row>
    <row r="137" spans="1:50" ht="28.35" customHeight="1" x14ac:dyDescent="0.15">
      <c r="A137" s="211"/>
      <c r="B137" s="212"/>
      <c r="C137" s="212"/>
      <c r="D137" s="212"/>
      <c r="E137" s="212"/>
      <c r="F137" s="213"/>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row>
    <row r="138" spans="1:50" ht="28.35" customHeight="1" x14ac:dyDescent="0.15">
      <c r="A138" s="211"/>
      <c r="B138" s="212"/>
      <c r="C138" s="212"/>
      <c r="D138" s="212"/>
      <c r="E138" s="212"/>
      <c r="F138" s="213"/>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row>
    <row r="139" spans="1:50" ht="28.35" customHeight="1" x14ac:dyDescent="0.15">
      <c r="A139" s="211"/>
      <c r="B139" s="212"/>
      <c r="C139" s="212"/>
      <c r="D139" s="212"/>
      <c r="E139" s="212"/>
      <c r="F139" s="213"/>
      <c r="G139" s="32"/>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row>
    <row r="140" spans="1:50" ht="28.35" customHeight="1" x14ac:dyDescent="0.15">
      <c r="A140" s="211"/>
      <c r="B140" s="212"/>
      <c r="C140" s="212"/>
      <c r="D140" s="212"/>
      <c r="E140" s="212"/>
      <c r="F140" s="213"/>
      <c r="G140" s="32"/>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row>
    <row r="141" spans="1:50" ht="27.75" customHeight="1" x14ac:dyDescent="0.15">
      <c r="A141" s="211"/>
      <c r="B141" s="212"/>
      <c r="C141" s="212"/>
      <c r="D141" s="212"/>
      <c r="E141" s="212"/>
      <c r="F141" s="213"/>
      <c r="G141" s="32"/>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row>
    <row r="142" spans="1:50" ht="28.35" customHeight="1" x14ac:dyDescent="0.15">
      <c r="A142" s="211"/>
      <c r="B142" s="212"/>
      <c r="C142" s="212"/>
      <c r="D142" s="212"/>
      <c r="E142" s="212"/>
      <c r="F142" s="213"/>
      <c r="G142" s="32"/>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row>
    <row r="143" spans="1:50" ht="28.35" customHeight="1" x14ac:dyDescent="0.15">
      <c r="A143" s="211"/>
      <c r="B143" s="212"/>
      <c r="C143" s="212"/>
      <c r="D143" s="212"/>
      <c r="E143" s="212"/>
      <c r="F143" s="213"/>
      <c r="G143" s="32"/>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row>
    <row r="144" spans="1:50" ht="28.35" customHeight="1" x14ac:dyDescent="0.15">
      <c r="A144" s="211"/>
      <c r="B144" s="212"/>
      <c r="C144" s="212"/>
      <c r="D144" s="212"/>
      <c r="E144" s="212"/>
      <c r="F144" s="213"/>
      <c r="G144" s="32"/>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row>
    <row r="145" spans="1:50" ht="52.5" customHeight="1" x14ac:dyDescent="0.15">
      <c r="A145" s="211"/>
      <c r="B145" s="212"/>
      <c r="C145" s="212"/>
      <c r="D145" s="212"/>
      <c r="E145" s="212"/>
      <c r="F145" s="213"/>
      <c r="G145" s="32"/>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row>
    <row r="146" spans="1:50" ht="24.75" customHeight="1" x14ac:dyDescent="0.15">
      <c r="A146" s="581"/>
      <c r="B146" s="582"/>
      <c r="C146" s="582"/>
      <c r="D146" s="582"/>
      <c r="E146" s="582"/>
      <c r="F146" s="583"/>
      <c r="G146" s="67"/>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9"/>
    </row>
    <row r="147" spans="1:50" ht="24.75" customHeight="1" x14ac:dyDescent="0.15">
      <c r="A147" s="404" t="s">
        <v>228</v>
      </c>
      <c r="B147" s="584"/>
      <c r="C147" s="584"/>
      <c r="D147" s="584"/>
      <c r="E147" s="584"/>
      <c r="F147" s="585"/>
      <c r="G147" s="592" t="s">
        <v>626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627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5"/>
    </row>
    <row r="148" spans="1:50" ht="24.75" customHeight="1" x14ac:dyDescent="0.15">
      <c r="A148" s="586"/>
      <c r="B148" s="587"/>
      <c r="C148" s="587"/>
      <c r="D148" s="587"/>
      <c r="E148" s="587"/>
      <c r="F148" s="588"/>
      <c r="G148" s="107" t="s">
        <v>15</v>
      </c>
      <c r="H148" s="596"/>
      <c r="I148" s="596"/>
      <c r="J148" s="596"/>
      <c r="K148" s="596"/>
      <c r="L148" s="597" t="s">
        <v>16</v>
      </c>
      <c r="M148" s="596"/>
      <c r="N148" s="596"/>
      <c r="O148" s="596"/>
      <c r="P148" s="596"/>
      <c r="Q148" s="596"/>
      <c r="R148" s="596"/>
      <c r="S148" s="596"/>
      <c r="T148" s="596"/>
      <c r="U148" s="596"/>
      <c r="V148" s="596"/>
      <c r="W148" s="596"/>
      <c r="X148" s="598"/>
      <c r="Y148" s="611" t="s">
        <v>17</v>
      </c>
      <c r="Z148" s="612"/>
      <c r="AA148" s="612"/>
      <c r="AB148" s="613"/>
      <c r="AC148" s="107" t="s">
        <v>15</v>
      </c>
      <c r="AD148" s="596"/>
      <c r="AE148" s="596"/>
      <c r="AF148" s="596"/>
      <c r="AG148" s="596"/>
      <c r="AH148" s="597" t="s">
        <v>16</v>
      </c>
      <c r="AI148" s="596"/>
      <c r="AJ148" s="596"/>
      <c r="AK148" s="596"/>
      <c r="AL148" s="596"/>
      <c r="AM148" s="596"/>
      <c r="AN148" s="596"/>
      <c r="AO148" s="596"/>
      <c r="AP148" s="596"/>
      <c r="AQ148" s="596"/>
      <c r="AR148" s="596"/>
      <c r="AS148" s="596"/>
      <c r="AT148" s="598"/>
      <c r="AU148" s="611" t="s">
        <v>17</v>
      </c>
      <c r="AV148" s="612"/>
      <c r="AW148" s="612"/>
      <c r="AX148" s="615"/>
    </row>
    <row r="149" spans="1:50" ht="24.75" customHeight="1" x14ac:dyDescent="0.15">
      <c r="A149" s="586"/>
      <c r="B149" s="587"/>
      <c r="C149" s="587"/>
      <c r="D149" s="587"/>
      <c r="E149" s="587"/>
      <c r="F149" s="588"/>
      <c r="G149" s="616" t="s">
        <v>593</v>
      </c>
      <c r="H149" s="617"/>
      <c r="I149" s="617"/>
      <c r="J149" s="617"/>
      <c r="K149" s="618"/>
      <c r="L149" s="619" t="s">
        <v>629</v>
      </c>
      <c r="M149" s="620"/>
      <c r="N149" s="620"/>
      <c r="O149" s="620"/>
      <c r="P149" s="620"/>
      <c r="Q149" s="620"/>
      <c r="R149" s="620"/>
      <c r="S149" s="620"/>
      <c r="T149" s="620"/>
      <c r="U149" s="620"/>
      <c r="V149" s="620"/>
      <c r="W149" s="620"/>
      <c r="X149" s="621"/>
      <c r="Y149" s="622">
        <v>5.9</v>
      </c>
      <c r="Z149" s="623"/>
      <c r="AA149" s="623"/>
      <c r="AB149" s="624"/>
      <c r="AC149" s="616" t="s">
        <v>593</v>
      </c>
      <c r="AD149" s="617"/>
      <c r="AE149" s="617"/>
      <c r="AF149" s="617"/>
      <c r="AG149" s="618"/>
      <c r="AH149" s="619" t="s">
        <v>628</v>
      </c>
      <c r="AI149" s="620"/>
      <c r="AJ149" s="620"/>
      <c r="AK149" s="620"/>
      <c r="AL149" s="620"/>
      <c r="AM149" s="620"/>
      <c r="AN149" s="620"/>
      <c r="AO149" s="620"/>
      <c r="AP149" s="620"/>
      <c r="AQ149" s="620"/>
      <c r="AR149" s="620"/>
      <c r="AS149" s="620"/>
      <c r="AT149" s="621"/>
      <c r="AU149" s="622">
        <v>2.6</v>
      </c>
      <c r="AV149" s="623"/>
      <c r="AW149" s="623"/>
      <c r="AX149" s="625"/>
    </row>
    <row r="150" spans="1:50" ht="24.75" customHeight="1" x14ac:dyDescent="0.15">
      <c r="A150" s="586"/>
      <c r="B150" s="587"/>
      <c r="C150" s="587"/>
      <c r="D150" s="587"/>
      <c r="E150" s="587"/>
      <c r="F150" s="588"/>
      <c r="G150" s="601"/>
      <c r="H150" s="602"/>
      <c r="I150" s="602"/>
      <c r="J150" s="602"/>
      <c r="K150" s="603"/>
      <c r="L150" s="604"/>
      <c r="M150" s="605"/>
      <c r="N150" s="605"/>
      <c r="O150" s="605"/>
      <c r="P150" s="605"/>
      <c r="Q150" s="605"/>
      <c r="R150" s="605"/>
      <c r="S150" s="605"/>
      <c r="T150" s="605"/>
      <c r="U150" s="605"/>
      <c r="V150" s="605"/>
      <c r="W150" s="605"/>
      <c r="X150" s="606"/>
      <c r="Y150" s="607"/>
      <c r="Z150" s="608"/>
      <c r="AA150" s="608"/>
      <c r="AB150" s="609"/>
      <c r="AC150" s="601"/>
      <c r="AD150" s="602"/>
      <c r="AE150" s="602"/>
      <c r="AF150" s="602"/>
      <c r="AG150" s="603"/>
      <c r="AH150" s="604"/>
      <c r="AI150" s="605"/>
      <c r="AJ150" s="605"/>
      <c r="AK150" s="605"/>
      <c r="AL150" s="605"/>
      <c r="AM150" s="605"/>
      <c r="AN150" s="605"/>
      <c r="AO150" s="605"/>
      <c r="AP150" s="605"/>
      <c r="AQ150" s="605"/>
      <c r="AR150" s="605"/>
      <c r="AS150" s="605"/>
      <c r="AT150" s="606"/>
      <c r="AU150" s="607"/>
      <c r="AV150" s="608"/>
      <c r="AW150" s="608"/>
      <c r="AX150" s="610"/>
    </row>
    <row r="151" spans="1:50" ht="24.75" customHeight="1" x14ac:dyDescent="0.15">
      <c r="A151" s="586"/>
      <c r="B151" s="587"/>
      <c r="C151" s="587"/>
      <c r="D151" s="587"/>
      <c r="E151" s="587"/>
      <c r="F151" s="588"/>
      <c r="G151" s="601"/>
      <c r="H151" s="602"/>
      <c r="I151" s="602"/>
      <c r="J151" s="602"/>
      <c r="K151" s="603"/>
      <c r="L151" s="604"/>
      <c r="M151" s="605"/>
      <c r="N151" s="605"/>
      <c r="O151" s="605"/>
      <c r="P151" s="605"/>
      <c r="Q151" s="605"/>
      <c r="R151" s="605"/>
      <c r="S151" s="605"/>
      <c r="T151" s="605"/>
      <c r="U151" s="605"/>
      <c r="V151" s="605"/>
      <c r="W151" s="605"/>
      <c r="X151" s="606"/>
      <c r="Y151" s="607"/>
      <c r="Z151" s="608"/>
      <c r="AA151" s="608"/>
      <c r="AB151" s="609"/>
      <c r="AC151" s="601"/>
      <c r="AD151" s="602"/>
      <c r="AE151" s="602"/>
      <c r="AF151" s="602"/>
      <c r="AG151" s="603"/>
      <c r="AH151" s="604"/>
      <c r="AI151" s="605"/>
      <c r="AJ151" s="605"/>
      <c r="AK151" s="605"/>
      <c r="AL151" s="605"/>
      <c r="AM151" s="605"/>
      <c r="AN151" s="605"/>
      <c r="AO151" s="605"/>
      <c r="AP151" s="605"/>
      <c r="AQ151" s="605"/>
      <c r="AR151" s="605"/>
      <c r="AS151" s="605"/>
      <c r="AT151" s="606"/>
      <c r="AU151" s="607"/>
      <c r="AV151" s="608"/>
      <c r="AW151" s="608"/>
      <c r="AX151" s="610"/>
    </row>
    <row r="152" spans="1:50" ht="24.75" customHeight="1" x14ac:dyDescent="0.15">
      <c r="A152" s="586"/>
      <c r="B152" s="587"/>
      <c r="C152" s="587"/>
      <c r="D152" s="587"/>
      <c r="E152" s="587"/>
      <c r="F152" s="588"/>
      <c r="G152" s="601"/>
      <c r="H152" s="602"/>
      <c r="I152" s="602"/>
      <c r="J152" s="602"/>
      <c r="K152" s="603"/>
      <c r="L152" s="604"/>
      <c r="M152" s="605"/>
      <c r="N152" s="605"/>
      <c r="O152" s="605"/>
      <c r="P152" s="605"/>
      <c r="Q152" s="605"/>
      <c r="R152" s="605"/>
      <c r="S152" s="605"/>
      <c r="T152" s="605"/>
      <c r="U152" s="605"/>
      <c r="V152" s="605"/>
      <c r="W152" s="605"/>
      <c r="X152" s="606"/>
      <c r="Y152" s="607"/>
      <c r="Z152" s="608"/>
      <c r="AA152" s="608"/>
      <c r="AB152" s="609"/>
      <c r="AC152" s="601"/>
      <c r="AD152" s="602"/>
      <c r="AE152" s="602"/>
      <c r="AF152" s="602"/>
      <c r="AG152" s="603"/>
      <c r="AH152" s="604"/>
      <c r="AI152" s="605"/>
      <c r="AJ152" s="605"/>
      <c r="AK152" s="605"/>
      <c r="AL152" s="605"/>
      <c r="AM152" s="605"/>
      <c r="AN152" s="605"/>
      <c r="AO152" s="605"/>
      <c r="AP152" s="605"/>
      <c r="AQ152" s="605"/>
      <c r="AR152" s="605"/>
      <c r="AS152" s="605"/>
      <c r="AT152" s="606"/>
      <c r="AU152" s="607"/>
      <c r="AV152" s="608"/>
      <c r="AW152" s="608"/>
      <c r="AX152" s="610"/>
    </row>
    <row r="153" spans="1:50" ht="24.75" customHeight="1" x14ac:dyDescent="0.15">
      <c r="A153" s="586"/>
      <c r="B153" s="587"/>
      <c r="C153" s="587"/>
      <c r="D153" s="587"/>
      <c r="E153" s="587"/>
      <c r="F153" s="588"/>
      <c r="G153" s="601"/>
      <c r="H153" s="602"/>
      <c r="I153" s="602"/>
      <c r="J153" s="602"/>
      <c r="K153" s="603"/>
      <c r="L153" s="604"/>
      <c r="M153" s="605"/>
      <c r="N153" s="605"/>
      <c r="O153" s="605"/>
      <c r="P153" s="605"/>
      <c r="Q153" s="605"/>
      <c r="R153" s="605"/>
      <c r="S153" s="605"/>
      <c r="T153" s="605"/>
      <c r="U153" s="605"/>
      <c r="V153" s="605"/>
      <c r="W153" s="605"/>
      <c r="X153" s="606"/>
      <c r="Y153" s="607"/>
      <c r="Z153" s="608"/>
      <c r="AA153" s="608"/>
      <c r="AB153" s="609"/>
      <c r="AC153" s="601"/>
      <c r="AD153" s="602"/>
      <c r="AE153" s="602"/>
      <c r="AF153" s="602"/>
      <c r="AG153" s="603"/>
      <c r="AH153" s="604"/>
      <c r="AI153" s="605"/>
      <c r="AJ153" s="605"/>
      <c r="AK153" s="605"/>
      <c r="AL153" s="605"/>
      <c r="AM153" s="605"/>
      <c r="AN153" s="605"/>
      <c r="AO153" s="605"/>
      <c r="AP153" s="605"/>
      <c r="AQ153" s="605"/>
      <c r="AR153" s="605"/>
      <c r="AS153" s="605"/>
      <c r="AT153" s="606"/>
      <c r="AU153" s="607"/>
      <c r="AV153" s="608"/>
      <c r="AW153" s="608"/>
      <c r="AX153" s="610"/>
    </row>
    <row r="154" spans="1:50" ht="24.75" customHeight="1" x14ac:dyDescent="0.15">
      <c r="A154" s="586"/>
      <c r="B154" s="587"/>
      <c r="C154" s="587"/>
      <c r="D154" s="587"/>
      <c r="E154" s="587"/>
      <c r="F154" s="588"/>
      <c r="G154" s="601"/>
      <c r="H154" s="602"/>
      <c r="I154" s="602"/>
      <c r="J154" s="602"/>
      <c r="K154" s="603"/>
      <c r="L154" s="604"/>
      <c r="M154" s="605"/>
      <c r="N154" s="605"/>
      <c r="O154" s="605"/>
      <c r="P154" s="605"/>
      <c r="Q154" s="605"/>
      <c r="R154" s="605"/>
      <c r="S154" s="605"/>
      <c r="T154" s="605"/>
      <c r="U154" s="605"/>
      <c r="V154" s="605"/>
      <c r="W154" s="605"/>
      <c r="X154" s="606"/>
      <c r="Y154" s="607"/>
      <c r="Z154" s="608"/>
      <c r="AA154" s="608"/>
      <c r="AB154" s="609"/>
      <c r="AC154" s="601"/>
      <c r="AD154" s="602"/>
      <c r="AE154" s="602"/>
      <c r="AF154" s="602"/>
      <c r="AG154" s="603"/>
      <c r="AH154" s="604"/>
      <c r="AI154" s="605"/>
      <c r="AJ154" s="605"/>
      <c r="AK154" s="605"/>
      <c r="AL154" s="605"/>
      <c r="AM154" s="605"/>
      <c r="AN154" s="605"/>
      <c r="AO154" s="605"/>
      <c r="AP154" s="605"/>
      <c r="AQ154" s="605"/>
      <c r="AR154" s="605"/>
      <c r="AS154" s="605"/>
      <c r="AT154" s="606"/>
      <c r="AU154" s="607"/>
      <c r="AV154" s="608"/>
      <c r="AW154" s="608"/>
      <c r="AX154" s="610"/>
    </row>
    <row r="155" spans="1:50" ht="24.75" customHeight="1" x14ac:dyDescent="0.15">
      <c r="A155" s="586"/>
      <c r="B155" s="587"/>
      <c r="C155" s="587"/>
      <c r="D155" s="587"/>
      <c r="E155" s="587"/>
      <c r="F155" s="588"/>
      <c r="G155" s="601"/>
      <c r="H155" s="602"/>
      <c r="I155" s="602"/>
      <c r="J155" s="602"/>
      <c r="K155" s="603"/>
      <c r="L155" s="604"/>
      <c r="M155" s="605"/>
      <c r="N155" s="605"/>
      <c r="O155" s="605"/>
      <c r="P155" s="605"/>
      <c r="Q155" s="605"/>
      <c r="R155" s="605"/>
      <c r="S155" s="605"/>
      <c r="T155" s="605"/>
      <c r="U155" s="605"/>
      <c r="V155" s="605"/>
      <c r="W155" s="605"/>
      <c r="X155" s="606"/>
      <c r="Y155" s="607"/>
      <c r="Z155" s="608"/>
      <c r="AA155" s="608"/>
      <c r="AB155" s="609"/>
      <c r="AC155" s="601"/>
      <c r="AD155" s="602"/>
      <c r="AE155" s="602"/>
      <c r="AF155" s="602"/>
      <c r="AG155" s="603"/>
      <c r="AH155" s="604"/>
      <c r="AI155" s="605"/>
      <c r="AJ155" s="605"/>
      <c r="AK155" s="605"/>
      <c r="AL155" s="605"/>
      <c r="AM155" s="605"/>
      <c r="AN155" s="605"/>
      <c r="AO155" s="605"/>
      <c r="AP155" s="605"/>
      <c r="AQ155" s="605"/>
      <c r="AR155" s="605"/>
      <c r="AS155" s="605"/>
      <c r="AT155" s="606"/>
      <c r="AU155" s="607"/>
      <c r="AV155" s="608"/>
      <c r="AW155" s="608"/>
      <c r="AX155" s="610"/>
    </row>
    <row r="156" spans="1:50" ht="24.75" customHeight="1" x14ac:dyDescent="0.15">
      <c r="A156" s="586"/>
      <c r="B156" s="587"/>
      <c r="C156" s="587"/>
      <c r="D156" s="587"/>
      <c r="E156" s="587"/>
      <c r="F156" s="588"/>
      <c r="G156" s="601"/>
      <c r="H156" s="602"/>
      <c r="I156" s="602"/>
      <c r="J156" s="602"/>
      <c r="K156" s="603"/>
      <c r="L156" s="604"/>
      <c r="M156" s="605"/>
      <c r="N156" s="605"/>
      <c r="O156" s="605"/>
      <c r="P156" s="605"/>
      <c r="Q156" s="605"/>
      <c r="R156" s="605"/>
      <c r="S156" s="605"/>
      <c r="T156" s="605"/>
      <c r="U156" s="605"/>
      <c r="V156" s="605"/>
      <c r="W156" s="605"/>
      <c r="X156" s="606"/>
      <c r="Y156" s="607"/>
      <c r="Z156" s="608"/>
      <c r="AA156" s="608"/>
      <c r="AB156" s="609"/>
      <c r="AC156" s="601"/>
      <c r="AD156" s="602"/>
      <c r="AE156" s="602"/>
      <c r="AF156" s="602"/>
      <c r="AG156" s="603"/>
      <c r="AH156" s="604"/>
      <c r="AI156" s="605"/>
      <c r="AJ156" s="605"/>
      <c r="AK156" s="605"/>
      <c r="AL156" s="605"/>
      <c r="AM156" s="605"/>
      <c r="AN156" s="605"/>
      <c r="AO156" s="605"/>
      <c r="AP156" s="605"/>
      <c r="AQ156" s="605"/>
      <c r="AR156" s="605"/>
      <c r="AS156" s="605"/>
      <c r="AT156" s="606"/>
      <c r="AU156" s="607"/>
      <c r="AV156" s="608"/>
      <c r="AW156" s="608"/>
      <c r="AX156" s="610"/>
    </row>
    <row r="157" spans="1:50" ht="24.75" customHeight="1" x14ac:dyDescent="0.15">
      <c r="A157" s="586"/>
      <c r="B157" s="587"/>
      <c r="C157" s="587"/>
      <c r="D157" s="587"/>
      <c r="E157" s="587"/>
      <c r="F157" s="588"/>
      <c r="G157" s="601"/>
      <c r="H157" s="602"/>
      <c r="I157" s="602"/>
      <c r="J157" s="602"/>
      <c r="K157" s="603"/>
      <c r="L157" s="604"/>
      <c r="M157" s="605"/>
      <c r="N157" s="605"/>
      <c r="O157" s="605"/>
      <c r="P157" s="605"/>
      <c r="Q157" s="605"/>
      <c r="R157" s="605"/>
      <c r="S157" s="605"/>
      <c r="T157" s="605"/>
      <c r="U157" s="605"/>
      <c r="V157" s="605"/>
      <c r="W157" s="605"/>
      <c r="X157" s="606"/>
      <c r="Y157" s="607"/>
      <c r="Z157" s="608"/>
      <c r="AA157" s="608"/>
      <c r="AB157" s="609"/>
      <c r="AC157" s="601"/>
      <c r="AD157" s="602"/>
      <c r="AE157" s="602"/>
      <c r="AF157" s="602"/>
      <c r="AG157" s="603"/>
      <c r="AH157" s="604"/>
      <c r="AI157" s="605"/>
      <c r="AJ157" s="605"/>
      <c r="AK157" s="605"/>
      <c r="AL157" s="605"/>
      <c r="AM157" s="605"/>
      <c r="AN157" s="605"/>
      <c r="AO157" s="605"/>
      <c r="AP157" s="605"/>
      <c r="AQ157" s="605"/>
      <c r="AR157" s="605"/>
      <c r="AS157" s="605"/>
      <c r="AT157" s="606"/>
      <c r="AU157" s="607"/>
      <c r="AV157" s="608"/>
      <c r="AW157" s="608"/>
      <c r="AX157" s="610"/>
    </row>
    <row r="158" spans="1:50" ht="24.75" customHeight="1" x14ac:dyDescent="0.15">
      <c r="A158" s="586"/>
      <c r="B158" s="587"/>
      <c r="C158" s="587"/>
      <c r="D158" s="587"/>
      <c r="E158" s="587"/>
      <c r="F158" s="588"/>
      <c r="G158" s="601"/>
      <c r="H158" s="602"/>
      <c r="I158" s="602"/>
      <c r="J158" s="602"/>
      <c r="K158" s="603"/>
      <c r="L158" s="604"/>
      <c r="M158" s="605"/>
      <c r="N158" s="605"/>
      <c r="O158" s="605"/>
      <c r="P158" s="605"/>
      <c r="Q158" s="605"/>
      <c r="R158" s="605"/>
      <c r="S158" s="605"/>
      <c r="T158" s="605"/>
      <c r="U158" s="605"/>
      <c r="V158" s="605"/>
      <c r="W158" s="605"/>
      <c r="X158" s="606"/>
      <c r="Y158" s="607"/>
      <c r="Z158" s="608"/>
      <c r="AA158" s="608"/>
      <c r="AB158" s="609"/>
      <c r="AC158" s="601"/>
      <c r="AD158" s="602"/>
      <c r="AE158" s="602"/>
      <c r="AF158" s="602"/>
      <c r="AG158" s="603"/>
      <c r="AH158" s="604"/>
      <c r="AI158" s="605"/>
      <c r="AJ158" s="605"/>
      <c r="AK158" s="605"/>
      <c r="AL158" s="605"/>
      <c r="AM158" s="605"/>
      <c r="AN158" s="605"/>
      <c r="AO158" s="605"/>
      <c r="AP158" s="605"/>
      <c r="AQ158" s="605"/>
      <c r="AR158" s="605"/>
      <c r="AS158" s="605"/>
      <c r="AT158" s="606"/>
      <c r="AU158" s="607"/>
      <c r="AV158" s="608"/>
      <c r="AW158" s="608"/>
      <c r="AX158" s="610"/>
    </row>
    <row r="159" spans="1:50" ht="24.75" customHeight="1" x14ac:dyDescent="0.15">
      <c r="A159" s="589"/>
      <c r="B159" s="590"/>
      <c r="C159" s="590"/>
      <c r="D159" s="590"/>
      <c r="E159" s="590"/>
      <c r="F159" s="591"/>
      <c r="G159" s="626" t="s">
        <v>18</v>
      </c>
      <c r="H159" s="627"/>
      <c r="I159" s="627"/>
      <c r="J159" s="627"/>
      <c r="K159" s="627"/>
      <c r="L159" s="628"/>
      <c r="M159" s="629"/>
      <c r="N159" s="629"/>
      <c r="O159" s="629"/>
      <c r="P159" s="629"/>
      <c r="Q159" s="629"/>
      <c r="R159" s="629"/>
      <c r="S159" s="629"/>
      <c r="T159" s="629"/>
      <c r="U159" s="629"/>
      <c r="V159" s="629"/>
      <c r="W159" s="629"/>
      <c r="X159" s="630"/>
      <c r="Y159" s="631">
        <f>SUM(Y149:AB158)</f>
        <v>5.9</v>
      </c>
      <c r="Z159" s="632"/>
      <c r="AA159" s="632"/>
      <c r="AB159" s="633"/>
      <c r="AC159" s="626" t="s">
        <v>18</v>
      </c>
      <c r="AD159" s="627"/>
      <c r="AE159" s="627"/>
      <c r="AF159" s="627"/>
      <c r="AG159" s="627"/>
      <c r="AH159" s="628"/>
      <c r="AI159" s="629"/>
      <c r="AJ159" s="629"/>
      <c r="AK159" s="629"/>
      <c r="AL159" s="629"/>
      <c r="AM159" s="629"/>
      <c r="AN159" s="629"/>
      <c r="AO159" s="629"/>
      <c r="AP159" s="629"/>
      <c r="AQ159" s="629"/>
      <c r="AR159" s="629"/>
      <c r="AS159" s="629"/>
      <c r="AT159" s="630"/>
      <c r="AU159" s="631">
        <f>SUM(AU149:AX158)</f>
        <v>2.6</v>
      </c>
      <c r="AV159" s="632"/>
      <c r="AW159" s="632"/>
      <c r="AX159" s="634"/>
    </row>
    <row r="160" spans="1:50" ht="24.75" customHeight="1" x14ac:dyDescent="0.15">
      <c r="A160" s="4"/>
      <c r="B160" s="4"/>
      <c r="C160" s="4"/>
      <c r="D160" s="4"/>
      <c r="E160" s="4"/>
      <c r="F160" s="4"/>
      <c r="G160" s="7"/>
      <c r="H160" s="7"/>
      <c r="I160" s="7"/>
      <c r="J160" s="7"/>
      <c r="K160" s="7"/>
      <c r="L160" s="3"/>
      <c r="M160" s="7"/>
      <c r="N160" s="7"/>
      <c r="O160" s="7"/>
      <c r="P160" s="7"/>
      <c r="Q160" s="7"/>
      <c r="R160" s="7"/>
      <c r="S160" s="7"/>
      <c r="T160" s="7"/>
      <c r="U160" s="7"/>
      <c r="V160" s="7"/>
      <c r="W160" s="7"/>
      <c r="X160" s="7"/>
      <c r="Y160" s="8"/>
      <c r="Z160" s="8"/>
      <c r="AA160" s="8"/>
      <c r="AB160" s="8"/>
      <c r="AC160" s="7"/>
      <c r="AD160" s="7"/>
      <c r="AE160" s="7"/>
      <c r="AF160" s="7"/>
      <c r="AG160" s="7"/>
      <c r="AH160" s="3"/>
      <c r="AI160" s="7"/>
      <c r="AJ160" s="7"/>
      <c r="AK160" s="7"/>
      <c r="AL160" s="7"/>
      <c r="AM160" s="7"/>
      <c r="AN160" s="7"/>
      <c r="AO160" s="7"/>
      <c r="AP160" s="7"/>
      <c r="AQ160" s="7"/>
      <c r="AR160" s="7"/>
      <c r="AS160" s="7"/>
      <c r="AT160" s="7"/>
      <c r="AU160" s="8"/>
      <c r="AV160" s="8"/>
      <c r="AW160" s="8"/>
      <c r="AX160" s="8"/>
    </row>
    <row r="161" spans="1:51" ht="24.75" customHeight="1" x14ac:dyDescent="0.15"/>
    <row r="162" spans="1:51" ht="24.75" customHeight="1" x14ac:dyDescent="0.15">
      <c r="A162" s="9"/>
      <c r="B162" s="1" t="s">
        <v>26</v>
      </c>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spans="1:51" ht="24.75" customHeight="1" x14ac:dyDescent="0.15">
      <c r="A163" s="9"/>
      <c r="B163" s="35" t="s">
        <v>209</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spans="1:51" ht="59.25" customHeight="1" x14ac:dyDescent="0.15">
      <c r="A164" s="635"/>
      <c r="B164" s="635"/>
      <c r="C164" s="635" t="s">
        <v>24</v>
      </c>
      <c r="D164" s="635"/>
      <c r="E164" s="635"/>
      <c r="F164" s="635"/>
      <c r="G164" s="635"/>
      <c r="H164" s="635"/>
      <c r="I164" s="635"/>
      <c r="J164" s="636" t="s">
        <v>177</v>
      </c>
      <c r="K164" s="561"/>
      <c r="L164" s="561"/>
      <c r="M164" s="561"/>
      <c r="N164" s="561"/>
      <c r="O164" s="561"/>
      <c r="P164" s="388" t="s">
        <v>25</v>
      </c>
      <c r="Q164" s="388"/>
      <c r="R164" s="388"/>
      <c r="S164" s="388"/>
      <c r="T164" s="388"/>
      <c r="U164" s="388"/>
      <c r="V164" s="388"/>
      <c r="W164" s="388"/>
      <c r="X164" s="388"/>
      <c r="Y164" s="637" t="s">
        <v>176</v>
      </c>
      <c r="Z164" s="638"/>
      <c r="AA164" s="638"/>
      <c r="AB164" s="638"/>
      <c r="AC164" s="636" t="s">
        <v>201</v>
      </c>
      <c r="AD164" s="636"/>
      <c r="AE164" s="636"/>
      <c r="AF164" s="636"/>
      <c r="AG164" s="636"/>
      <c r="AH164" s="637" t="s">
        <v>214</v>
      </c>
      <c r="AI164" s="635"/>
      <c r="AJ164" s="635"/>
      <c r="AK164" s="635"/>
      <c r="AL164" s="635" t="s">
        <v>19</v>
      </c>
      <c r="AM164" s="635"/>
      <c r="AN164" s="635"/>
      <c r="AO164" s="639"/>
      <c r="AP164" s="640" t="s">
        <v>178</v>
      </c>
      <c r="AQ164" s="640"/>
      <c r="AR164" s="640"/>
      <c r="AS164" s="640"/>
      <c r="AT164" s="640"/>
      <c r="AU164" s="640"/>
      <c r="AV164" s="640"/>
      <c r="AW164" s="640"/>
      <c r="AX164" s="640"/>
    </row>
    <row r="165" spans="1:51" ht="54" customHeight="1" x14ac:dyDescent="0.15">
      <c r="A165" s="641">
        <v>1</v>
      </c>
      <c r="B165" s="641">
        <v>1</v>
      </c>
      <c r="C165" s="642" t="s">
        <v>595</v>
      </c>
      <c r="D165" s="643"/>
      <c r="E165" s="643"/>
      <c r="F165" s="643"/>
      <c r="G165" s="643"/>
      <c r="H165" s="643"/>
      <c r="I165" s="643"/>
      <c r="J165" s="644">
        <v>3013301033565</v>
      </c>
      <c r="K165" s="645"/>
      <c r="L165" s="645"/>
      <c r="M165" s="645"/>
      <c r="N165" s="645"/>
      <c r="O165" s="645"/>
      <c r="P165" s="646" t="s">
        <v>596</v>
      </c>
      <c r="Q165" s="647"/>
      <c r="R165" s="647"/>
      <c r="S165" s="647"/>
      <c r="T165" s="647"/>
      <c r="U165" s="647"/>
      <c r="V165" s="647"/>
      <c r="W165" s="647"/>
      <c r="X165" s="647"/>
      <c r="Y165" s="648">
        <v>5.9</v>
      </c>
      <c r="Z165" s="649"/>
      <c r="AA165" s="649"/>
      <c r="AB165" s="650"/>
      <c r="AC165" s="651" t="s">
        <v>215</v>
      </c>
      <c r="AD165" s="652"/>
      <c r="AE165" s="652"/>
      <c r="AF165" s="652"/>
      <c r="AG165" s="652"/>
      <c r="AH165" s="653">
        <v>2</v>
      </c>
      <c r="AI165" s="654"/>
      <c r="AJ165" s="654"/>
      <c r="AK165" s="654"/>
      <c r="AL165" s="655" t="s">
        <v>244</v>
      </c>
      <c r="AM165" s="656"/>
      <c r="AN165" s="656"/>
      <c r="AO165" s="657"/>
      <c r="AP165" s="658" t="s">
        <v>597</v>
      </c>
      <c r="AQ165" s="658"/>
      <c r="AR165" s="658"/>
      <c r="AS165" s="658"/>
      <c r="AT165" s="658"/>
      <c r="AU165" s="658"/>
      <c r="AV165" s="658"/>
      <c r="AW165" s="658"/>
      <c r="AX165" s="658"/>
    </row>
    <row r="166" spans="1:51" ht="24.75" customHeight="1" x14ac:dyDescent="0.15">
      <c r="A166" s="39"/>
      <c r="B166" s="39"/>
      <c r="C166" s="39"/>
      <c r="D166" s="39"/>
      <c r="E166" s="39"/>
      <c r="F166" s="39"/>
      <c r="G166" s="39"/>
      <c r="H166" s="39"/>
      <c r="I166" s="39"/>
      <c r="J166" s="40"/>
      <c r="K166" s="40"/>
      <c r="L166" s="40"/>
      <c r="M166" s="40"/>
      <c r="N166" s="40"/>
      <c r="O166" s="40"/>
      <c r="P166" s="41"/>
      <c r="Q166" s="41"/>
      <c r="R166" s="41"/>
      <c r="S166" s="41"/>
      <c r="T166" s="41"/>
      <c r="U166" s="41"/>
      <c r="V166" s="41"/>
      <c r="W166" s="41"/>
      <c r="X166" s="41"/>
      <c r="Y166" s="42"/>
      <c r="Z166" s="42"/>
      <c r="AA166" s="42"/>
      <c r="AB166" s="42"/>
      <c r="AC166" s="42"/>
      <c r="AD166" s="42"/>
      <c r="AE166" s="42"/>
      <c r="AF166" s="42"/>
      <c r="AG166" s="42"/>
      <c r="AH166" s="42"/>
      <c r="AI166" s="42"/>
      <c r="AJ166" s="42"/>
      <c r="AK166" s="42"/>
      <c r="AL166" s="42"/>
      <c r="AM166" s="42"/>
      <c r="AN166" s="42"/>
      <c r="AO166" s="42"/>
      <c r="AP166" s="41"/>
      <c r="AQ166" s="41"/>
      <c r="AR166" s="41"/>
      <c r="AS166" s="41"/>
      <c r="AT166" s="41"/>
      <c r="AU166" s="41"/>
      <c r="AV166" s="41"/>
      <c r="AW166" s="41"/>
      <c r="AX166" s="41"/>
      <c r="AY166">
        <f>COUNTA($C$169)</f>
        <v>1</v>
      </c>
    </row>
    <row r="167" spans="1:51" ht="24.75" customHeight="1" x14ac:dyDescent="0.15">
      <c r="A167" s="39"/>
      <c r="B167" s="43" t="s">
        <v>163</v>
      </c>
      <c r="C167" s="39"/>
      <c r="D167" s="39"/>
      <c r="E167" s="39"/>
      <c r="F167" s="39"/>
      <c r="G167" s="39"/>
      <c r="H167" s="39"/>
      <c r="I167" s="39"/>
      <c r="J167" s="39"/>
      <c r="K167" s="39"/>
      <c r="L167" s="39"/>
      <c r="M167" s="39"/>
      <c r="N167" s="39"/>
      <c r="O167" s="39"/>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f>$AY$166</f>
        <v>1</v>
      </c>
    </row>
    <row r="168" spans="1:51" ht="59.25" customHeight="1" x14ac:dyDescent="0.15">
      <c r="A168" s="635"/>
      <c r="B168" s="635"/>
      <c r="C168" s="635" t="s">
        <v>24</v>
      </c>
      <c r="D168" s="635"/>
      <c r="E168" s="635"/>
      <c r="F168" s="635"/>
      <c r="G168" s="635"/>
      <c r="H168" s="635"/>
      <c r="I168" s="635"/>
      <c r="J168" s="636" t="s">
        <v>177</v>
      </c>
      <c r="K168" s="561"/>
      <c r="L168" s="561"/>
      <c r="M168" s="561"/>
      <c r="N168" s="561"/>
      <c r="O168" s="561"/>
      <c r="P168" s="388" t="s">
        <v>25</v>
      </c>
      <c r="Q168" s="388"/>
      <c r="R168" s="388"/>
      <c r="S168" s="388"/>
      <c r="T168" s="388"/>
      <c r="U168" s="388"/>
      <c r="V168" s="388"/>
      <c r="W168" s="388"/>
      <c r="X168" s="388"/>
      <c r="Y168" s="637" t="s">
        <v>176</v>
      </c>
      <c r="Z168" s="638"/>
      <c r="AA168" s="638"/>
      <c r="AB168" s="638"/>
      <c r="AC168" s="636" t="s">
        <v>201</v>
      </c>
      <c r="AD168" s="636"/>
      <c r="AE168" s="636"/>
      <c r="AF168" s="636"/>
      <c r="AG168" s="636"/>
      <c r="AH168" s="637" t="s">
        <v>214</v>
      </c>
      <c r="AI168" s="635"/>
      <c r="AJ168" s="635"/>
      <c r="AK168" s="635"/>
      <c r="AL168" s="635" t="s">
        <v>19</v>
      </c>
      <c r="AM168" s="635"/>
      <c r="AN168" s="635"/>
      <c r="AO168" s="639"/>
      <c r="AP168" s="640" t="s">
        <v>178</v>
      </c>
      <c r="AQ168" s="640"/>
      <c r="AR168" s="640"/>
      <c r="AS168" s="640"/>
      <c r="AT168" s="640"/>
      <c r="AU168" s="640"/>
      <c r="AV168" s="640"/>
      <c r="AW168" s="640"/>
      <c r="AX168" s="640"/>
      <c r="AY168">
        <f>$AY$166</f>
        <v>1</v>
      </c>
    </row>
    <row r="169" spans="1:51" ht="30" customHeight="1" x14ac:dyDescent="0.15">
      <c r="A169" s="641">
        <v>1</v>
      </c>
      <c r="B169" s="641">
        <v>1</v>
      </c>
      <c r="C169" s="642" t="s">
        <v>579</v>
      </c>
      <c r="D169" s="643"/>
      <c r="E169" s="643"/>
      <c r="F169" s="643"/>
      <c r="G169" s="643"/>
      <c r="H169" s="643"/>
      <c r="I169" s="643"/>
      <c r="J169" s="644">
        <v>8010001198494</v>
      </c>
      <c r="K169" s="645"/>
      <c r="L169" s="645"/>
      <c r="M169" s="645"/>
      <c r="N169" s="645"/>
      <c r="O169" s="645"/>
      <c r="P169" s="646" t="s">
        <v>578</v>
      </c>
      <c r="Q169" s="647"/>
      <c r="R169" s="647"/>
      <c r="S169" s="647"/>
      <c r="T169" s="647"/>
      <c r="U169" s="647"/>
      <c r="V169" s="647"/>
      <c r="W169" s="647"/>
      <c r="X169" s="647"/>
      <c r="Y169" s="648">
        <v>2.585</v>
      </c>
      <c r="Z169" s="649"/>
      <c r="AA169" s="649"/>
      <c r="AB169" s="650"/>
      <c r="AC169" s="651" t="s">
        <v>222</v>
      </c>
      <c r="AD169" s="652"/>
      <c r="AE169" s="652"/>
      <c r="AF169" s="652"/>
      <c r="AG169" s="652"/>
      <c r="AH169" s="653" t="s">
        <v>618</v>
      </c>
      <c r="AI169" s="654"/>
      <c r="AJ169" s="654"/>
      <c r="AK169" s="654"/>
      <c r="AL169" s="655" t="s">
        <v>618</v>
      </c>
      <c r="AM169" s="656"/>
      <c r="AN169" s="656"/>
      <c r="AO169" s="657"/>
      <c r="AP169" s="658" t="s">
        <v>618</v>
      </c>
      <c r="AQ169" s="658"/>
      <c r="AR169" s="658"/>
      <c r="AS169" s="658"/>
      <c r="AT169" s="658"/>
      <c r="AU169" s="658"/>
      <c r="AV169" s="658"/>
      <c r="AW169" s="658"/>
      <c r="AX169" s="658"/>
      <c r="AY169">
        <f>$AY$166</f>
        <v>1</v>
      </c>
    </row>
  </sheetData>
  <sheetProtection formatRows="0"/>
  <dataConsolidate link="1"/>
  <mergeCells count="783">
    <mergeCell ref="V127:W127"/>
    <mergeCell ref="AC127:AD127"/>
    <mergeCell ref="AE127:AG127"/>
    <mergeCell ref="AH127:AI127"/>
    <mergeCell ref="AQ127:AS127"/>
    <mergeCell ref="E125:G125"/>
    <mergeCell ref="I125:J125"/>
    <mergeCell ref="L125:M125"/>
    <mergeCell ref="O125:P125"/>
    <mergeCell ref="Q125:S125"/>
    <mergeCell ref="U125:V125"/>
    <mergeCell ref="X125:Y125"/>
    <mergeCell ref="AM126:AN126"/>
    <mergeCell ref="AO126:AP126"/>
    <mergeCell ref="AR126:AS126"/>
    <mergeCell ref="AI75:AL76"/>
    <mergeCell ref="AM75:AP76"/>
    <mergeCell ref="AQ75:AT75"/>
    <mergeCell ref="AR125:AS125"/>
    <mergeCell ref="AU125:AV125"/>
    <mergeCell ref="AD88:AF88"/>
    <mergeCell ref="AG88:AX88"/>
    <mergeCell ref="A80:AX80"/>
    <mergeCell ref="C81:AC81"/>
    <mergeCell ref="AD81:AF81"/>
    <mergeCell ref="AG81:AX81"/>
    <mergeCell ref="A85:B94"/>
    <mergeCell ref="C85:AC85"/>
    <mergeCell ref="AD85:AF85"/>
    <mergeCell ref="AG85:AX87"/>
    <mergeCell ref="C86:D87"/>
    <mergeCell ref="E86:AC86"/>
    <mergeCell ref="AD86:AF86"/>
    <mergeCell ref="E87:AC87"/>
    <mergeCell ref="AD87:AF87"/>
    <mergeCell ref="AL168:AO168"/>
    <mergeCell ref="AP168:AX168"/>
    <mergeCell ref="A169:B169"/>
    <mergeCell ref="C169:I169"/>
    <mergeCell ref="J169:O169"/>
    <mergeCell ref="P169:X169"/>
    <mergeCell ref="Y169:AB169"/>
    <mergeCell ref="AC169:AG169"/>
    <mergeCell ref="AH169:AK169"/>
    <mergeCell ref="AL169:AO169"/>
    <mergeCell ref="A168:B168"/>
    <mergeCell ref="C168:I168"/>
    <mergeCell ref="J168:O168"/>
    <mergeCell ref="P168:X168"/>
    <mergeCell ref="Y168:AB168"/>
    <mergeCell ref="AC168:AG168"/>
    <mergeCell ref="AH168:AK168"/>
    <mergeCell ref="AP169:AX169"/>
    <mergeCell ref="A165:B165"/>
    <mergeCell ref="C165:I165"/>
    <mergeCell ref="J165:O165"/>
    <mergeCell ref="P165:X165"/>
    <mergeCell ref="Y165:AB165"/>
    <mergeCell ref="AC165:AG165"/>
    <mergeCell ref="AH165:AK165"/>
    <mergeCell ref="AL165:AO165"/>
    <mergeCell ref="AP165:AX165"/>
    <mergeCell ref="A164:B164"/>
    <mergeCell ref="C164:I164"/>
    <mergeCell ref="J164:O164"/>
    <mergeCell ref="P164:X164"/>
    <mergeCell ref="Y164:AB164"/>
    <mergeCell ref="AC164:AG164"/>
    <mergeCell ref="AH164:AK164"/>
    <mergeCell ref="AL164:AO164"/>
    <mergeCell ref="AP164:AX16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U148:AX148"/>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26:AV126"/>
    <mergeCell ref="A127:D127"/>
    <mergeCell ref="O127:P127"/>
    <mergeCell ref="U126:V126"/>
    <mergeCell ref="X126:Y126"/>
    <mergeCell ref="AA126:AB126"/>
    <mergeCell ref="AC126:AE126"/>
    <mergeCell ref="AG126:AH126"/>
    <mergeCell ref="AJ126:AK126"/>
    <mergeCell ref="A126:D126"/>
    <mergeCell ref="E126:G126"/>
    <mergeCell ref="I126:J126"/>
    <mergeCell ref="L126:M126"/>
    <mergeCell ref="O126:P126"/>
    <mergeCell ref="Q126:S126"/>
    <mergeCell ref="L127:N127"/>
    <mergeCell ref="E127:F127"/>
    <mergeCell ref="G127:I127"/>
    <mergeCell ref="J127:K127"/>
    <mergeCell ref="Q127:R127"/>
    <mergeCell ref="S127:U127"/>
    <mergeCell ref="AM127:AN127"/>
    <mergeCell ref="AO127:AP127"/>
    <mergeCell ref="AT127:AU127"/>
    <mergeCell ref="A128:F146"/>
    <mergeCell ref="A147:F159"/>
    <mergeCell ref="G147:AB147"/>
    <mergeCell ref="AC147:AX147"/>
    <mergeCell ref="G148:K148"/>
    <mergeCell ref="L148:X148"/>
    <mergeCell ref="AA127:AB12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Y148:AB148"/>
    <mergeCell ref="AC148:AG148"/>
    <mergeCell ref="AH148:AT148"/>
    <mergeCell ref="X127:Z127"/>
    <mergeCell ref="AJ127:AL127"/>
    <mergeCell ref="A120:D120"/>
    <mergeCell ref="E120:P120"/>
    <mergeCell ref="Q120:AB120"/>
    <mergeCell ref="AC120:AN120"/>
    <mergeCell ref="AO120:AX120"/>
    <mergeCell ref="A121:D121"/>
    <mergeCell ref="E121:P121"/>
    <mergeCell ref="Q121:AB121"/>
    <mergeCell ref="AC121:AN121"/>
    <mergeCell ref="AO121:AX121"/>
    <mergeCell ref="A124:D124"/>
    <mergeCell ref="E124:P124"/>
    <mergeCell ref="Q124:AB124"/>
    <mergeCell ref="AC124:AN124"/>
    <mergeCell ref="AO124:AX124"/>
    <mergeCell ref="A125:D125"/>
    <mergeCell ref="A122:D122"/>
    <mergeCell ref="E122:P122"/>
    <mergeCell ref="Q122:AB122"/>
    <mergeCell ref="AC122:AN122"/>
    <mergeCell ref="AO122:AX122"/>
    <mergeCell ref="A123:D123"/>
    <mergeCell ref="E123:P123"/>
    <mergeCell ref="Q123:AB123"/>
    <mergeCell ref="AC123:AN123"/>
    <mergeCell ref="AO123:AX123"/>
    <mergeCell ref="AA125:AB125"/>
    <mergeCell ref="AC125:AE125"/>
    <mergeCell ref="AG125:AH125"/>
    <mergeCell ref="AJ125:AK125"/>
    <mergeCell ref="AM125:AN125"/>
    <mergeCell ref="AO125:AP125"/>
    <mergeCell ref="A113:E113"/>
    <mergeCell ref="F113:AX113"/>
    <mergeCell ref="A114:AX114"/>
    <mergeCell ref="A115:AX115"/>
    <mergeCell ref="A116:AX116"/>
    <mergeCell ref="A117:D117"/>
    <mergeCell ref="E117:P117"/>
    <mergeCell ref="Q117:AB117"/>
    <mergeCell ref="AC117:AN117"/>
    <mergeCell ref="AO117:AX117"/>
    <mergeCell ref="E118:P118"/>
    <mergeCell ref="Q118:AB118"/>
    <mergeCell ref="AC118:AN118"/>
    <mergeCell ref="AO118:AX118"/>
    <mergeCell ref="A119:D119"/>
    <mergeCell ref="E119:P119"/>
    <mergeCell ref="Q119:AB119"/>
    <mergeCell ref="AC119:AN119"/>
    <mergeCell ref="AO119:AX119"/>
    <mergeCell ref="A118:D118"/>
    <mergeCell ref="A99:B105"/>
    <mergeCell ref="C99:AC99"/>
    <mergeCell ref="AD99:AF99"/>
    <mergeCell ref="AG99:AX105"/>
    <mergeCell ref="J103:L103"/>
    <mergeCell ref="M103:N103"/>
    <mergeCell ref="C104:D104"/>
    <mergeCell ref="E104:G104"/>
    <mergeCell ref="H104:I104"/>
    <mergeCell ref="J104:L104"/>
    <mergeCell ref="M104:N104"/>
    <mergeCell ref="C105:D105"/>
    <mergeCell ref="E105:G105"/>
    <mergeCell ref="H105:I105"/>
    <mergeCell ref="J105:L105"/>
    <mergeCell ref="O100:AF100"/>
    <mergeCell ref="C100:N100"/>
    <mergeCell ref="C103:D103"/>
    <mergeCell ref="E103:G103"/>
    <mergeCell ref="H103:I103"/>
    <mergeCell ref="A95:B98"/>
    <mergeCell ref="C95:AC95"/>
    <mergeCell ref="AD95:AF95"/>
    <mergeCell ref="AG95:AX95"/>
    <mergeCell ref="C96:AC96"/>
    <mergeCell ref="AD96:AF96"/>
    <mergeCell ref="AG96:AX96"/>
    <mergeCell ref="C97:AC97"/>
    <mergeCell ref="AD97:AF97"/>
    <mergeCell ref="AG97:AX97"/>
    <mergeCell ref="C98:AC98"/>
    <mergeCell ref="AD98:AF98"/>
    <mergeCell ref="C89:AC89"/>
    <mergeCell ref="AD89:AF89"/>
    <mergeCell ref="AG89:AX89"/>
    <mergeCell ref="C90:AC90"/>
    <mergeCell ref="AD90:AF90"/>
    <mergeCell ref="AG90:AX90"/>
    <mergeCell ref="AG98:AX98"/>
    <mergeCell ref="C93:AC93"/>
    <mergeCell ref="AD93:AF93"/>
    <mergeCell ref="AG93:AX93"/>
    <mergeCell ref="C94:AC94"/>
    <mergeCell ref="AD94:AF94"/>
    <mergeCell ref="AG94:AX94"/>
    <mergeCell ref="C91:AC91"/>
    <mergeCell ref="AD91:AF91"/>
    <mergeCell ref="AG91:AX91"/>
    <mergeCell ref="C92:AC92"/>
    <mergeCell ref="AD92:AF92"/>
    <mergeCell ref="AG92:AX92"/>
    <mergeCell ref="AE79:AH79"/>
    <mergeCell ref="AI79:AL79"/>
    <mergeCell ref="C88:AC88"/>
    <mergeCell ref="A82:B84"/>
    <mergeCell ref="C82:AC82"/>
    <mergeCell ref="AD82:AF82"/>
    <mergeCell ref="AG82:AX82"/>
    <mergeCell ref="C83:AC83"/>
    <mergeCell ref="AD83:AF83"/>
    <mergeCell ref="AG83:AX83"/>
    <mergeCell ref="C84:AC84"/>
    <mergeCell ref="AD84:AF84"/>
    <mergeCell ref="AG84:AX84"/>
    <mergeCell ref="AM79:AP79"/>
    <mergeCell ref="AQ79:AT79"/>
    <mergeCell ref="AU79:AX79"/>
    <mergeCell ref="AM65:AP65"/>
    <mergeCell ref="AQ65:AT65"/>
    <mergeCell ref="AU65:AX65"/>
    <mergeCell ref="Y66:AA66"/>
    <mergeCell ref="AB65:AD65"/>
    <mergeCell ref="AE65:AH65"/>
    <mergeCell ref="AI65:AL65"/>
    <mergeCell ref="Y67:AA67"/>
    <mergeCell ref="AM77:AP77"/>
    <mergeCell ref="AQ77:AT77"/>
    <mergeCell ref="AU77:AX77"/>
    <mergeCell ref="AB67:AD67"/>
    <mergeCell ref="AE67:AH67"/>
    <mergeCell ref="AM71:AP71"/>
    <mergeCell ref="AQ71:AT71"/>
    <mergeCell ref="AU71:AX71"/>
    <mergeCell ref="AM69:AP69"/>
    <mergeCell ref="AQ69:AT69"/>
    <mergeCell ref="AU69:AX69"/>
    <mergeCell ref="Y77:AA77"/>
    <mergeCell ref="AB77:AD77"/>
    <mergeCell ref="AE77:AH77"/>
    <mergeCell ref="AI77:AL77"/>
    <mergeCell ref="AE75:AH76"/>
    <mergeCell ref="AU75:AX75"/>
    <mergeCell ref="AQ76:AR76"/>
    <mergeCell ref="AS76:AT76"/>
    <mergeCell ref="AU76:AV76"/>
    <mergeCell ref="AW76:AX76"/>
    <mergeCell ref="AM67:AP67"/>
    <mergeCell ref="AQ67:AT67"/>
    <mergeCell ref="AU67:AX67"/>
    <mergeCell ref="A75:F79"/>
    <mergeCell ref="G75:O76"/>
    <mergeCell ref="P75:X76"/>
    <mergeCell ref="Y75:AA76"/>
    <mergeCell ref="AB75:AD76"/>
    <mergeCell ref="Y78:AA78"/>
    <mergeCell ref="AB78:AD78"/>
    <mergeCell ref="AE78:AH78"/>
    <mergeCell ref="AI78:AL78"/>
    <mergeCell ref="AM78:AP78"/>
    <mergeCell ref="AQ78:AT78"/>
    <mergeCell ref="AU78:AX78"/>
    <mergeCell ref="G77:O79"/>
    <mergeCell ref="P77:X79"/>
    <mergeCell ref="Y79:AA79"/>
    <mergeCell ref="AB79:AD79"/>
    <mergeCell ref="A63:F67"/>
    <mergeCell ref="G63:O64"/>
    <mergeCell ref="P63:X64"/>
    <mergeCell ref="Y63:AA64"/>
    <mergeCell ref="AB63:AD64"/>
    <mergeCell ref="AM60:AP60"/>
    <mergeCell ref="AQ60:AX60"/>
    <mergeCell ref="G60:X60"/>
    <mergeCell ref="Y60:AA60"/>
    <mergeCell ref="AB60:AD60"/>
    <mergeCell ref="AE60:AH60"/>
    <mergeCell ref="AI60:AL60"/>
    <mergeCell ref="AB62:AD62"/>
    <mergeCell ref="AE62:AH62"/>
    <mergeCell ref="AI62:AL62"/>
    <mergeCell ref="AB66:AD66"/>
    <mergeCell ref="AE66:AH66"/>
    <mergeCell ref="AI66:AL66"/>
    <mergeCell ref="AM66:AP66"/>
    <mergeCell ref="AQ66:AT66"/>
    <mergeCell ref="AU66:AX66"/>
    <mergeCell ref="G65:O67"/>
    <mergeCell ref="P65:X67"/>
    <mergeCell ref="Y65:AA65"/>
    <mergeCell ref="AM63:AP64"/>
    <mergeCell ref="AQ63:AT63"/>
    <mergeCell ref="AU63:AX63"/>
    <mergeCell ref="AQ64:AR64"/>
    <mergeCell ref="AS64:AT64"/>
    <mergeCell ref="AU64:AV64"/>
    <mergeCell ref="AW64:AX64"/>
    <mergeCell ref="AM55:AP55"/>
    <mergeCell ref="AQ55:AT55"/>
    <mergeCell ref="AU55:AX55"/>
    <mergeCell ref="AU58:AX58"/>
    <mergeCell ref="AM59:AP59"/>
    <mergeCell ref="AQ59:AT59"/>
    <mergeCell ref="AU59:AX59"/>
    <mergeCell ref="AM57:AP57"/>
    <mergeCell ref="AQ57:AT57"/>
    <mergeCell ref="AM58:AP58"/>
    <mergeCell ref="AQ58:AT58"/>
    <mergeCell ref="AU57:AX57"/>
    <mergeCell ref="AM53:AP53"/>
    <mergeCell ref="AQ53:AT53"/>
    <mergeCell ref="AU53:AX53"/>
    <mergeCell ref="Y54:AA54"/>
    <mergeCell ref="AM54:AP54"/>
    <mergeCell ref="AQ54:AT54"/>
    <mergeCell ref="AU54:AX54"/>
    <mergeCell ref="G53:O55"/>
    <mergeCell ref="P53:X55"/>
    <mergeCell ref="Y55:AA55"/>
    <mergeCell ref="AB55:AD55"/>
    <mergeCell ref="AE55:AH55"/>
    <mergeCell ref="AI55:AL55"/>
    <mergeCell ref="Y53:AA53"/>
    <mergeCell ref="AB53:AD53"/>
    <mergeCell ref="AE53:AH53"/>
    <mergeCell ref="AI53:AL53"/>
    <mergeCell ref="AM50:AP50"/>
    <mergeCell ref="AQ50:AX50"/>
    <mergeCell ref="G49:X50"/>
    <mergeCell ref="Y49:AA49"/>
    <mergeCell ref="AM46:AP46"/>
    <mergeCell ref="AQ46:AT46"/>
    <mergeCell ref="AU46:AX46"/>
    <mergeCell ref="AE51:AH52"/>
    <mergeCell ref="AI48:AL48"/>
    <mergeCell ref="AM48:AP48"/>
    <mergeCell ref="AM49:AP49"/>
    <mergeCell ref="AM51:AP52"/>
    <mergeCell ref="AQ51:AT51"/>
    <mergeCell ref="AU51:AX51"/>
    <mergeCell ref="AQ52:AR52"/>
    <mergeCell ref="AS52:AT52"/>
    <mergeCell ref="AU52:AV52"/>
    <mergeCell ref="A72:F74"/>
    <mergeCell ref="G72:X72"/>
    <mergeCell ref="Y72:AA72"/>
    <mergeCell ref="AB72:AD72"/>
    <mergeCell ref="AE72:AH72"/>
    <mergeCell ref="AI72:AL72"/>
    <mergeCell ref="AM72:AP72"/>
    <mergeCell ref="AQ72:AX72"/>
    <mergeCell ref="G61:X62"/>
    <mergeCell ref="Y61:AA61"/>
    <mergeCell ref="AB61:AD61"/>
    <mergeCell ref="AE61:AH61"/>
    <mergeCell ref="AI61:AL61"/>
    <mergeCell ref="AM61:AP61"/>
    <mergeCell ref="AQ61:AX61"/>
    <mergeCell ref="Y62:AA62"/>
    <mergeCell ref="A60:F62"/>
    <mergeCell ref="AM70:AP70"/>
    <mergeCell ref="AQ70:AT70"/>
    <mergeCell ref="AU70:AX70"/>
    <mergeCell ref="Y71:AA71"/>
    <mergeCell ref="AI67:AL67"/>
    <mergeCell ref="AE63:AH64"/>
    <mergeCell ref="AI63:AL64"/>
    <mergeCell ref="AM62:AP62"/>
    <mergeCell ref="AQ62:AX62"/>
    <mergeCell ref="G37:O38"/>
    <mergeCell ref="P37:X38"/>
    <mergeCell ref="Y37:AA38"/>
    <mergeCell ref="AB37:AD38"/>
    <mergeCell ref="AE37:AH38"/>
    <mergeCell ref="AI37:AL38"/>
    <mergeCell ref="AM37:AP38"/>
    <mergeCell ref="AM39:AP39"/>
    <mergeCell ref="G57:O57"/>
    <mergeCell ref="P57:X57"/>
    <mergeCell ref="Y57:AA57"/>
    <mergeCell ref="AW52:AX52"/>
    <mergeCell ref="AM41:AP41"/>
    <mergeCell ref="AQ41:AT41"/>
    <mergeCell ref="AU41:AX41"/>
    <mergeCell ref="G42:AX43"/>
    <mergeCell ref="G51:O52"/>
    <mergeCell ref="P51:X52"/>
    <mergeCell ref="Y51:AA52"/>
    <mergeCell ref="AB51:AD52"/>
    <mergeCell ref="AQ49:AX49"/>
    <mergeCell ref="Y50:AA50"/>
    <mergeCell ref="AI74:AL74"/>
    <mergeCell ref="AM74:AP74"/>
    <mergeCell ref="AQ74:AX74"/>
    <mergeCell ref="G73:X74"/>
    <mergeCell ref="Y73:AA73"/>
    <mergeCell ref="AB73:AD73"/>
    <mergeCell ref="AE73:AH73"/>
    <mergeCell ref="AI73:AL73"/>
    <mergeCell ref="AM73:AP73"/>
    <mergeCell ref="A34:F36"/>
    <mergeCell ref="G34:X34"/>
    <mergeCell ref="Y34:AA34"/>
    <mergeCell ref="AB34:AD34"/>
    <mergeCell ref="AE34:AH34"/>
    <mergeCell ref="AB36:AD36"/>
    <mergeCell ref="AE36:AH36"/>
    <mergeCell ref="A37:F41"/>
    <mergeCell ref="Y40:AA40"/>
    <mergeCell ref="AB40:AD40"/>
    <mergeCell ref="AE40:AH40"/>
    <mergeCell ref="AB39:AD39"/>
    <mergeCell ref="AE39:AH39"/>
    <mergeCell ref="A42:F43"/>
    <mergeCell ref="A51:F55"/>
    <mergeCell ref="AB49:AD49"/>
    <mergeCell ref="AE49:AH49"/>
    <mergeCell ref="Y59:AA59"/>
    <mergeCell ref="AB59:AD59"/>
    <mergeCell ref="AE59:AH59"/>
    <mergeCell ref="A48:F50"/>
    <mergeCell ref="G48:X48"/>
    <mergeCell ref="Y48:AA48"/>
    <mergeCell ref="AB48:AD48"/>
    <mergeCell ref="AE48:AH48"/>
    <mergeCell ref="AB54:AD54"/>
    <mergeCell ref="AE54:AH54"/>
    <mergeCell ref="AB50:AD50"/>
    <mergeCell ref="AE50:AH50"/>
    <mergeCell ref="AB57:AD57"/>
    <mergeCell ref="AE57:AH57"/>
    <mergeCell ref="G58:O59"/>
    <mergeCell ref="P58:X59"/>
    <mergeCell ref="Y58:AA58"/>
    <mergeCell ref="AB58:AD58"/>
    <mergeCell ref="AE58:AH58"/>
    <mergeCell ref="A57:F59"/>
    <mergeCell ref="AI54:AL54"/>
    <mergeCell ref="AI51:AL52"/>
    <mergeCell ref="AI49:AL49"/>
    <mergeCell ref="G70:O71"/>
    <mergeCell ref="P70:X71"/>
    <mergeCell ref="Y70:AA70"/>
    <mergeCell ref="AB70:AD70"/>
    <mergeCell ref="AE70:AH70"/>
    <mergeCell ref="AI70:AL70"/>
    <mergeCell ref="AI71:AL71"/>
    <mergeCell ref="AI69:AL69"/>
    <mergeCell ref="AI50:AL50"/>
    <mergeCell ref="AI59:AL59"/>
    <mergeCell ref="AI57:AL57"/>
    <mergeCell ref="AI58:AL58"/>
    <mergeCell ref="A69:F71"/>
    <mergeCell ref="G69:O69"/>
    <mergeCell ref="P69:X69"/>
    <mergeCell ref="Y69:AA69"/>
    <mergeCell ref="AB69:AD69"/>
    <mergeCell ref="AE69:AH69"/>
    <mergeCell ref="A31:F33"/>
    <mergeCell ref="G31:O31"/>
    <mergeCell ref="P31:X31"/>
    <mergeCell ref="Y31:AA31"/>
    <mergeCell ref="AB31:AD31"/>
    <mergeCell ref="AE31:AH31"/>
    <mergeCell ref="Y47:AA47"/>
    <mergeCell ref="AB47:AD47"/>
    <mergeCell ref="AE47:AH47"/>
    <mergeCell ref="G46:O47"/>
    <mergeCell ref="P46:X47"/>
    <mergeCell ref="Y46:AA46"/>
    <mergeCell ref="AB46:AD46"/>
    <mergeCell ref="AE46:AH46"/>
    <mergeCell ref="AE71:AH71"/>
    <mergeCell ref="AB45:AD45"/>
    <mergeCell ref="AE45:AH45"/>
    <mergeCell ref="Y39:AA39"/>
    <mergeCell ref="AQ48:AX48"/>
    <mergeCell ref="AM34:AP34"/>
    <mergeCell ref="AQ34:AX34"/>
    <mergeCell ref="Y35:AA35"/>
    <mergeCell ref="AB35:AD35"/>
    <mergeCell ref="Y74:AA74"/>
    <mergeCell ref="AB74:AD74"/>
    <mergeCell ref="AE74:AH74"/>
    <mergeCell ref="AI47:AL47"/>
    <mergeCell ref="AM47:AP47"/>
    <mergeCell ref="AQ47:AT47"/>
    <mergeCell ref="AU47:AX47"/>
    <mergeCell ref="AI45:AL45"/>
    <mergeCell ref="AM45:AP45"/>
    <mergeCell ref="AQ45:AT45"/>
    <mergeCell ref="AU45:AX45"/>
    <mergeCell ref="AI46:AL46"/>
    <mergeCell ref="AM36:AP36"/>
    <mergeCell ref="AQ36:AX36"/>
    <mergeCell ref="AQ38:AR38"/>
    <mergeCell ref="AS38:AT38"/>
    <mergeCell ref="AU38:AV38"/>
    <mergeCell ref="AB71:AD71"/>
    <mergeCell ref="AQ73:AX73"/>
    <mergeCell ref="AU40:AX40"/>
    <mergeCell ref="G39:O41"/>
    <mergeCell ref="P39:X41"/>
    <mergeCell ref="AM32:AP32"/>
    <mergeCell ref="AQ32:AT32"/>
    <mergeCell ref="AU32:AX32"/>
    <mergeCell ref="Y33:AA33"/>
    <mergeCell ref="AB33:AD33"/>
    <mergeCell ref="AE33:AH33"/>
    <mergeCell ref="AI33:AL33"/>
    <mergeCell ref="AM33:AP33"/>
    <mergeCell ref="AQ33:AT33"/>
    <mergeCell ref="AU33:AX33"/>
    <mergeCell ref="AQ37:AT37"/>
    <mergeCell ref="AU37:AX37"/>
    <mergeCell ref="AI35:AL35"/>
    <mergeCell ref="AM35:AP35"/>
    <mergeCell ref="AQ35:AX35"/>
    <mergeCell ref="Y36:AA36"/>
    <mergeCell ref="AI31:AL31"/>
    <mergeCell ref="AM31:AP31"/>
    <mergeCell ref="AQ31:AT31"/>
    <mergeCell ref="AU31:AX31"/>
    <mergeCell ref="AI32:AL32"/>
    <mergeCell ref="Y41:AA41"/>
    <mergeCell ref="AB41:AD41"/>
    <mergeCell ref="AE41:AH41"/>
    <mergeCell ref="A22:F29"/>
    <mergeCell ref="G22:O22"/>
    <mergeCell ref="P22:V22"/>
    <mergeCell ref="W22:AC22"/>
    <mergeCell ref="A56:F56"/>
    <mergeCell ref="G56:AX56"/>
    <mergeCell ref="G23:O23"/>
    <mergeCell ref="P23:V23"/>
    <mergeCell ref="W23:AC23"/>
    <mergeCell ref="AI34:AL34"/>
    <mergeCell ref="AI36:AL36"/>
    <mergeCell ref="AQ39:AT39"/>
    <mergeCell ref="AU39:AX39"/>
    <mergeCell ref="AI41:AL41"/>
    <mergeCell ref="W26:AC26"/>
    <mergeCell ref="AW38:AX38"/>
    <mergeCell ref="AI40:AL40"/>
    <mergeCell ref="AM40:AP40"/>
    <mergeCell ref="AQ40:AT40"/>
    <mergeCell ref="G35:X36"/>
    <mergeCell ref="AE35:AH35"/>
    <mergeCell ref="A68:F68"/>
    <mergeCell ref="G68:AX68"/>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AE32:AH32"/>
    <mergeCell ref="AD23:AX29"/>
    <mergeCell ref="G24:O24"/>
    <mergeCell ref="G28:O28"/>
    <mergeCell ref="P28:V28"/>
    <mergeCell ref="W28:AC28"/>
    <mergeCell ref="AI39:AL39"/>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W25:AC25"/>
    <mergeCell ref="G26:O26"/>
    <mergeCell ref="P26:V26"/>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P16:V16"/>
    <mergeCell ref="W16:AC16"/>
    <mergeCell ref="AD16:AJ16"/>
    <mergeCell ref="AK16:AQ16"/>
    <mergeCell ref="AR16:AX16"/>
    <mergeCell ref="W14:AC14"/>
    <mergeCell ref="AD14:AJ14"/>
    <mergeCell ref="P15:V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Y5:AD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R12:AX12"/>
    <mergeCell ref="I13:O13"/>
    <mergeCell ref="P13:V13"/>
    <mergeCell ref="W13:AC13"/>
    <mergeCell ref="AD13:AJ13"/>
    <mergeCell ref="AK13:AQ13"/>
    <mergeCell ref="AR13:AX13"/>
    <mergeCell ref="I14:O14"/>
    <mergeCell ref="P14:V14"/>
    <mergeCell ref="C106:F106"/>
    <mergeCell ref="G106:AX106"/>
    <mergeCell ref="C107:F107"/>
    <mergeCell ref="G107:AX10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AV127:AW127"/>
    <mergeCell ref="C102:D102"/>
    <mergeCell ref="E102:G102"/>
    <mergeCell ref="H102:I102"/>
    <mergeCell ref="M105:N105"/>
    <mergeCell ref="C101:D101"/>
    <mergeCell ref="E101:G101"/>
    <mergeCell ref="H101:I101"/>
    <mergeCell ref="J101:L101"/>
    <mergeCell ref="M101:N101"/>
    <mergeCell ref="O101:AF101"/>
    <mergeCell ref="O102:AF102"/>
    <mergeCell ref="O103:AF103"/>
    <mergeCell ref="O104:AF104"/>
    <mergeCell ref="O105:AF105"/>
    <mergeCell ref="J102:L102"/>
    <mergeCell ref="M102:N102"/>
    <mergeCell ref="A108:AX108"/>
    <mergeCell ref="A109:AX109"/>
    <mergeCell ref="A110:AX110"/>
    <mergeCell ref="A111:E111"/>
    <mergeCell ref="F111:AX111"/>
    <mergeCell ref="A112:AX112"/>
    <mergeCell ref="A106:B107"/>
  </mergeCells>
  <phoneticPr fontId="5"/>
  <conditionalFormatting sqref="P14:AQ14">
    <cfRule type="expression" dxfId="251" priority="967">
      <formula>IF(RIGHT(TEXT(P14,"0.#"),1)=".",FALSE,TRUE)</formula>
    </cfRule>
    <cfRule type="expression" dxfId="250" priority="968">
      <formula>IF(RIGHT(TEXT(P14,"0.#"),1)=".",TRUE,FALSE)</formula>
    </cfRule>
  </conditionalFormatting>
  <conditionalFormatting sqref="P18:AX18">
    <cfRule type="expression" dxfId="249" priority="965">
      <formula>IF(RIGHT(TEXT(P18,"0.#"),1)=".",FALSE,TRUE)</formula>
    </cfRule>
    <cfRule type="expression" dxfId="248" priority="966">
      <formula>IF(RIGHT(TEXT(P18,"0.#"),1)=".",TRUE,FALSE)</formula>
    </cfRule>
  </conditionalFormatting>
  <conditionalFormatting sqref="Y150">
    <cfRule type="expression" dxfId="247" priority="963">
      <formula>IF(RIGHT(TEXT(Y150,"0.#"),1)=".",FALSE,TRUE)</formula>
    </cfRule>
    <cfRule type="expression" dxfId="246" priority="964">
      <formula>IF(RIGHT(TEXT(Y150,"0.#"),1)=".",TRUE,FALSE)</formula>
    </cfRule>
  </conditionalFormatting>
  <conditionalFormatting sqref="Y159">
    <cfRule type="expression" dxfId="245" priority="961">
      <formula>IF(RIGHT(TEXT(Y159,"0.#"),1)=".",FALSE,TRUE)</formula>
    </cfRule>
    <cfRule type="expression" dxfId="244" priority="962">
      <formula>IF(RIGHT(TEXT(Y159,"0.#"),1)=".",TRUE,FALSE)</formula>
    </cfRule>
  </conditionalFormatting>
  <conditionalFormatting sqref="P16:AQ17 P15:AX15 P13:AX13">
    <cfRule type="expression" dxfId="243" priority="959">
      <formula>IF(RIGHT(TEXT(P13,"0.#"),1)=".",FALSE,TRUE)</formula>
    </cfRule>
    <cfRule type="expression" dxfId="242" priority="960">
      <formula>IF(RIGHT(TEXT(P13,"0.#"),1)=".",TRUE,FALSE)</formula>
    </cfRule>
  </conditionalFormatting>
  <conditionalFormatting sqref="P19:AJ19">
    <cfRule type="expression" dxfId="241" priority="957">
      <formula>IF(RIGHT(TEXT(P19,"0.#"),1)=".",FALSE,TRUE)</formula>
    </cfRule>
    <cfRule type="expression" dxfId="240" priority="958">
      <formula>IF(RIGHT(TEXT(P19,"0.#"),1)=".",TRUE,FALSE)</formula>
    </cfRule>
  </conditionalFormatting>
  <conditionalFormatting sqref="AE32 AQ32">
    <cfRule type="expression" dxfId="239" priority="955">
      <formula>IF(RIGHT(TEXT(AE32,"0.#"),1)=".",FALSE,TRUE)</formula>
    </cfRule>
    <cfRule type="expression" dxfId="238" priority="956">
      <formula>IF(RIGHT(TEXT(AE32,"0.#"),1)=".",TRUE,FALSE)</formula>
    </cfRule>
  </conditionalFormatting>
  <conditionalFormatting sqref="Y151:Y158 Y149">
    <cfRule type="expression" dxfId="237" priority="953">
      <formula>IF(RIGHT(TEXT(Y149,"0.#"),1)=".",FALSE,TRUE)</formula>
    </cfRule>
    <cfRule type="expression" dxfId="236" priority="954">
      <formula>IF(RIGHT(TEXT(Y149,"0.#"),1)=".",TRUE,FALSE)</formula>
    </cfRule>
  </conditionalFormatting>
  <conditionalFormatting sqref="AU150">
    <cfRule type="expression" dxfId="235" priority="951">
      <formula>IF(RIGHT(TEXT(AU150,"0.#"),1)=".",FALSE,TRUE)</formula>
    </cfRule>
    <cfRule type="expression" dxfId="234" priority="952">
      <formula>IF(RIGHT(TEXT(AU150,"0.#"),1)=".",TRUE,FALSE)</formula>
    </cfRule>
  </conditionalFormatting>
  <conditionalFormatting sqref="AU159">
    <cfRule type="expression" dxfId="233" priority="949">
      <formula>IF(RIGHT(TEXT(AU159,"0.#"),1)=".",FALSE,TRUE)</formula>
    </cfRule>
    <cfRule type="expression" dxfId="232" priority="950">
      <formula>IF(RIGHT(TEXT(AU159,"0.#"),1)=".",TRUE,FALSE)</formula>
    </cfRule>
  </conditionalFormatting>
  <conditionalFormatting sqref="AU151:AU158 AU149">
    <cfRule type="expression" dxfId="231" priority="947">
      <formula>IF(RIGHT(TEXT(AU149,"0.#"),1)=".",FALSE,TRUE)</formula>
    </cfRule>
    <cfRule type="expression" dxfId="230" priority="948">
      <formula>IF(RIGHT(TEXT(AU149,"0.#"),1)=".",TRUE,FALSE)</formula>
    </cfRule>
  </conditionalFormatting>
  <conditionalFormatting sqref="AI32">
    <cfRule type="expression" dxfId="229" priority="933">
      <formula>IF(RIGHT(TEXT(AI32,"0.#"),1)=".",FALSE,TRUE)</formula>
    </cfRule>
    <cfRule type="expression" dxfId="228" priority="934">
      <formula>IF(RIGHT(TEXT(AI32,"0.#"),1)=".",TRUE,FALSE)</formula>
    </cfRule>
  </conditionalFormatting>
  <conditionalFormatting sqref="AM32">
    <cfRule type="expression" dxfId="227" priority="931">
      <formula>IF(RIGHT(TEXT(AM32,"0.#"),1)=".",FALSE,TRUE)</formula>
    </cfRule>
    <cfRule type="expression" dxfId="226" priority="932">
      <formula>IF(RIGHT(TEXT(AM32,"0.#"),1)=".",TRUE,FALSE)</formula>
    </cfRule>
  </conditionalFormatting>
  <conditionalFormatting sqref="AE33">
    <cfRule type="expression" dxfId="225" priority="929">
      <formula>IF(RIGHT(TEXT(AE33,"0.#"),1)=".",FALSE,TRUE)</formula>
    </cfRule>
    <cfRule type="expression" dxfId="224" priority="930">
      <formula>IF(RIGHT(TEXT(AE33,"0.#"),1)=".",TRUE,FALSE)</formula>
    </cfRule>
  </conditionalFormatting>
  <conditionalFormatting sqref="AI33 AM33">
    <cfRule type="expression" dxfId="223" priority="927">
      <formula>IF(RIGHT(TEXT(AI33,"0.#"),1)=".",FALSE,TRUE)</formula>
    </cfRule>
    <cfRule type="expression" dxfId="222" priority="928">
      <formula>IF(RIGHT(TEXT(AI33,"0.#"),1)=".",TRUE,FALSE)</formula>
    </cfRule>
  </conditionalFormatting>
  <conditionalFormatting sqref="AM33">
    <cfRule type="expression" dxfId="221" priority="925">
      <formula>IF(RIGHT(TEXT(AM33,"0.#"),1)=".",FALSE,TRUE)</formula>
    </cfRule>
    <cfRule type="expression" dxfId="220" priority="926">
      <formula>IF(RIGHT(TEXT(AM33,"0.#"),1)=".",TRUE,FALSE)</formula>
    </cfRule>
  </conditionalFormatting>
  <conditionalFormatting sqref="AQ33">
    <cfRule type="expression" dxfId="219" priority="923">
      <formula>IF(RIGHT(TEXT(AQ33,"0.#"),1)=".",FALSE,TRUE)</formula>
    </cfRule>
    <cfRule type="expression" dxfId="218" priority="924">
      <formula>IF(RIGHT(TEXT(AQ33,"0.#"),1)=".",TRUE,FALSE)</formula>
    </cfRule>
  </conditionalFormatting>
  <conditionalFormatting sqref="W23">
    <cfRule type="expression" dxfId="217" priority="881">
      <formula>IF(RIGHT(TEXT(W23,"0.#"),1)=".",FALSE,TRUE)</formula>
    </cfRule>
    <cfRule type="expression" dxfId="216" priority="882">
      <formula>IF(RIGHT(TEXT(W23,"0.#"),1)=".",TRUE,FALSE)</formula>
    </cfRule>
  </conditionalFormatting>
  <conditionalFormatting sqref="W24:W27">
    <cfRule type="expression" dxfId="215" priority="879">
      <formula>IF(RIGHT(TEXT(W24,"0.#"),1)=".",FALSE,TRUE)</formula>
    </cfRule>
    <cfRule type="expression" dxfId="214" priority="880">
      <formula>IF(RIGHT(TEXT(W24,"0.#"),1)=".",TRUE,FALSE)</formula>
    </cfRule>
  </conditionalFormatting>
  <conditionalFormatting sqref="W28">
    <cfRule type="expression" dxfId="213" priority="877">
      <formula>IF(RIGHT(TEXT(W28,"0.#"),1)=".",FALSE,TRUE)</formula>
    </cfRule>
    <cfRule type="expression" dxfId="212" priority="878">
      <formula>IF(RIGHT(TEXT(W28,"0.#"),1)=".",TRUE,FALSE)</formula>
    </cfRule>
  </conditionalFormatting>
  <conditionalFormatting sqref="P23">
    <cfRule type="expression" dxfId="211" priority="875">
      <formula>IF(RIGHT(TEXT(P23,"0.#"),1)=".",FALSE,TRUE)</formula>
    </cfRule>
    <cfRule type="expression" dxfId="210" priority="876">
      <formula>IF(RIGHT(TEXT(P23,"0.#"),1)=".",TRUE,FALSE)</formula>
    </cfRule>
  </conditionalFormatting>
  <conditionalFormatting sqref="P24:P27">
    <cfRule type="expression" dxfId="209" priority="873">
      <formula>IF(RIGHT(TEXT(P24,"0.#"),1)=".",FALSE,TRUE)</formula>
    </cfRule>
    <cfRule type="expression" dxfId="208" priority="874">
      <formula>IF(RIGHT(TEXT(P24,"0.#"),1)=".",TRUE,FALSE)</formula>
    </cfRule>
  </conditionalFormatting>
  <conditionalFormatting sqref="P28">
    <cfRule type="expression" dxfId="207" priority="871">
      <formula>IF(RIGHT(TEXT(P28,"0.#"),1)=".",FALSE,TRUE)</formula>
    </cfRule>
    <cfRule type="expression" dxfId="206" priority="872">
      <formula>IF(RIGHT(TEXT(P28,"0.#"),1)=".",TRUE,FALSE)</formula>
    </cfRule>
  </conditionalFormatting>
  <conditionalFormatting sqref="AU33">
    <cfRule type="expression" dxfId="205" priority="739">
      <formula>IF(RIGHT(TEXT(AU33,"0.#"),1)=".",FALSE,TRUE)</formula>
    </cfRule>
    <cfRule type="expression" dxfId="204" priority="740">
      <formula>IF(RIGHT(TEXT(AU33,"0.#"),1)=".",TRUE,FALSE)</formula>
    </cfRule>
  </conditionalFormatting>
  <conditionalFormatting sqref="AU32">
    <cfRule type="expression" dxfId="203" priority="741">
      <formula>IF(RIGHT(TEXT(AU32,"0.#"),1)=".",FALSE,TRUE)</formula>
    </cfRule>
    <cfRule type="expression" dxfId="202" priority="742">
      <formula>IF(RIGHT(TEXT(AU32,"0.#"),1)=".",TRUE,FALSE)</formula>
    </cfRule>
  </conditionalFormatting>
  <conditionalFormatting sqref="P29:AC29">
    <cfRule type="expression" dxfId="201" priority="737">
      <formula>IF(RIGHT(TEXT(P29,"0.#"),1)=".",FALSE,TRUE)</formula>
    </cfRule>
    <cfRule type="expression" dxfId="200" priority="738">
      <formula>IF(RIGHT(TEXT(P29,"0.#"),1)=".",TRUE,FALSE)</formula>
    </cfRule>
  </conditionalFormatting>
  <conditionalFormatting sqref="AM41">
    <cfRule type="expression" dxfId="199" priority="719">
      <formula>IF(RIGHT(TEXT(AM41,"0.#"),1)=".",FALSE,TRUE)</formula>
    </cfRule>
    <cfRule type="expression" dxfId="198" priority="720">
      <formula>IF(RIGHT(TEXT(AM41,"0.#"),1)=".",TRUE,FALSE)</formula>
    </cfRule>
  </conditionalFormatting>
  <conditionalFormatting sqref="AM40">
    <cfRule type="expression" dxfId="197" priority="721">
      <formula>IF(RIGHT(TEXT(AM40,"0.#"),1)=".",FALSE,TRUE)</formula>
    </cfRule>
    <cfRule type="expression" dxfId="196" priority="722">
      <formula>IF(RIGHT(TEXT(AM40,"0.#"),1)=".",TRUE,FALSE)</formula>
    </cfRule>
  </conditionalFormatting>
  <conditionalFormatting sqref="AE39">
    <cfRule type="expression" dxfId="195" priority="735">
      <formula>IF(RIGHT(TEXT(AE39,"0.#"),1)=".",FALSE,TRUE)</formula>
    </cfRule>
    <cfRule type="expression" dxfId="194" priority="736">
      <formula>IF(RIGHT(TEXT(AE39,"0.#"),1)=".",TRUE,FALSE)</formula>
    </cfRule>
  </conditionalFormatting>
  <conditionalFormatting sqref="AQ39:AQ41">
    <cfRule type="expression" dxfId="193" priority="717">
      <formula>IF(RIGHT(TEXT(AQ39,"0.#"),1)=".",FALSE,TRUE)</formula>
    </cfRule>
    <cfRule type="expression" dxfId="192" priority="718">
      <formula>IF(RIGHT(TEXT(AQ39,"0.#"),1)=".",TRUE,FALSE)</formula>
    </cfRule>
  </conditionalFormatting>
  <conditionalFormatting sqref="AU39:AU41">
    <cfRule type="expression" dxfId="191" priority="715">
      <formula>IF(RIGHT(TEXT(AU39,"0.#"),1)=".",FALSE,TRUE)</formula>
    </cfRule>
    <cfRule type="expression" dxfId="190" priority="716">
      <formula>IF(RIGHT(TEXT(AU39,"0.#"),1)=".",TRUE,FALSE)</formula>
    </cfRule>
  </conditionalFormatting>
  <conditionalFormatting sqref="AI41">
    <cfRule type="expression" dxfId="189" priority="729">
      <formula>IF(RIGHT(TEXT(AI41,"0.#"),1)=".",FALSE,TRUE)</formula>
    </cfRule>
    <cfRule type="expression" dxfId="188" priority="730">
      <formula>IF(RIGHT(TEXT(AI41,"0.#"),1)=".",TRUE,FALSE)</formula>
    </cfRule>
  </conditionalFormatting>
  <conditionalFormatting sqref="AE40">
    <cfRule type="expression" dxfId="187" priority="733">
      <formula>IF(RIGHT(TEXT(AE40,"0.#"),1)=".",FALSE,TRUE)</formula>
    </cfRule>
    <cfRule type="expression" dxfId="186" priority="734">
      <formula>IF(RIGHT(TEXT(AE40,"0.#"),1)=".",TRUE,FALSE)</formula>
    </cfRule>
  </conditionalFormatting>
  <conditionalFormatting sqref="AE41">
    <cfRule type="expression" dxfId="185" priority="731">
      <formula>IF(RIGHT(TEXT(AE41,"0.#"),1)=".",FALSE,TRUE)</formula>
    </cfRule>
    <cfRule type="expression" dxfId="184" priority="732">
      <formula>IF(RIGHT(TEXT(AE41,"0.#"),1)=".",TRUE,FALSE)</formula>
    </cfRule>
  </conditionalFormatting>
  <conditionalFormatting sqref="AM39">
    <cfRule type="expression" dxfId="183" priority="723">
      <formula>IF(RIGHT(TEXT(AM39,"0.#"),1)=".",FALSE,TRUE)</formula>
    </cfRule>
    <cfRule type="expression" dxfId="182" priority="724">
      <formula>IF(RIGHT(TEXT(AM39,"0.#"),1)=".",TRUE,FALSE)</formula>
    </cfRule>
  </conditionalFormatting>
  <conditionalFormatting sqref="AI39">
    <cfRule type="expression" dxfId="181" priority="725">
      <formula>IF(RIGHT(TEXT(AI39,"0.#"),1)=".",FALSE,TRUE)</formula>
    </cfRule>
    <cfRule type="expression" dxfId="180" priority="726">
      <formula>IF(RIGHT(TEXT(AI39,"0.#"),1)=".",TRUE,FALSE)</formula>
    </cfRule>
  </conditionalFormatting>
  <conditionalFormatting sqref="AI40">
    <cfRule type="expression" dxfId="179" priority="727">
      <formula>IF(RIGHT(TEXT(AI40,"0.#"),1)=".",FALSE,TRUE)</formula>
    </cfRule>
    <cfRule type="expression" dxfId="178" priority="728">
      <formula>IF(RIGHT(TEXT(AI40,"0.#"),1)=".",TRUE,FALSE)</formula>
    </cfRule>
  </conditionalFormatting>
  <conditionalFormatting sqref="AM49">
    <cfRule type="expression" dxfId="177" priority="687">
      <formula>IF(RIGHT(TEXT(AM49,"0.#"),1)=".",FALSE,TRUE)</formula>
    </cfRule>
    <cfRule type="expression" dxfId="176" priority="688">
      <formula>IF(RIGHT(TEXT(AM49,"0.#"),1)=".",TRUE,FALSE)</formula>
    </cfRule>
  </conditionalFormatting>
  <conditionalFormatting sqref="AE50 AM50">
    <cfRule type="expression" dxfId="175" priority="685">
      <formula>IF(RIGHT(TEXT(AE50,"0.#"),1)=".",FALSE,TRUE)</formula>
    </cfRule>
    <cfRule type="expression" dxfId="174" priority="686">
      <formula>IF(RIGHT(TEXT(AE50,"0.#"),1)=".",TRUE,FALSE)</formula>
    </cfRule>
  </conditionalFormatting>
  <conditionalFormatting sqref="AI50">
    <cfRule type="expression" dxfId="173" priority="683">
      <formula>IF(RIGHT(TEXT(AI50,"0.#"),1)=".",FALSE,TRUE)</formula>
    </cfRule>
    <cfRule type="expression" dxfId="172" priority="684">
      <formula>IF(RIGHT(TEXT(AI50,"0.#"),1)=".",TRUE,FALSE)</formula>
    </cfRule>
  </conditionalFormatting>
  <conditionalFormatting sqref="AQ50">
    <cfRule type="expression" dxfId="171" priority="681">
      <formula>IF(RIGHT(TEXT(AQ50,"0.#"),1)=".",FALSE,TRUE)</formula>
    </cfRule>
    <cfRule type="expression" dxfId="170" priority="682">
      <formula>IF(RIGHT(TEXT(AQ50,"0.#"),1)=".",TRUE,FALSE)</formula>
    </cfRule>
  </conditionalFormatting>
  <conditionalFormatting sqref="AE49 AQ49">
    <cfRule type="expression" dxfId="169" priority="691">
      <formula>IF(RIGHT(TEXT(AE49,"0.#"),1)=".",FALSE,TRUE)</formula>
    </cfRule>
    <cfRule type="expression" dxfId="168" priority="692">
      <formula>IF(RIGHT(TEXT(AE49,"0.#"),1)=".",TRUE,FALSE)</formula>
    </cfRule>
  </conditionalFormatting>
  <conditionalFormatting sqref="AI49">
    <cfRule type="expression" dxfId="167" priority="689">
      <formula>IF(RIGHT(TEXT(AI49,"0.#"),1)=".",FALSE,TRUE)</formula>
    </cfRule>
    <cfRule type="expression" dxfId="166" priority="690">
      <formula>IF(RIGHT(TEXT(AI49,"0.#"),1)=".",TRUE,FALSE)</formula>
    </cfRule>
  </conditionalFormatting>
  <conditionalFormatting sqref="AE46 AQ46">
    <cfRule type="expression" dxfId="165" priority="679">
      <formula>IF(RIGHT(TEXT(AE46,"0.#"),1)=".",FALSE,TRUE)</formula>
    </cfRule>
    <cfRule type="expression" dxfId="164" priority="680">
      <formula>IF(RIGHT(TEXT(AE46,"0.#"),1)=".",TRUE,FALSE)</formula>
    </cfRule>
  </conditionalFormatting>
  <conditionalFormatting sqref="AI46">
    <cfRule type="expression" dxfId="163" priority="677">
      <formula>IF(RIGHT(TEXT(AI46,"0.#"),1)=".",FALSE,TRUE)</formula>
    </cfRule>
    <cfRule type="expression" dxfId="162" priority="678">
      <formula>IF(RIGHT(TEXT(AI46,"0.#"),1)=".",TRUE,FALSE)</formula>
    </cfRule>
  </conditionalFormatting>
  <conditionalFormatting sqref="AM46">
    <cfRule type="expression" dxfId="161" priority="675">
      <formula>IF(RIGHT(TEXT(AM46,"0.#"),1)=".",FALSE,TRUE)</formula>
    </cfRule>
    <cfRule type="expression" dxfId="160" priority="676">
      <formula>IF(RIGHT(TEXT(AM46,"0.#"),1)=".",TRUE,FALSE)</formula>
    </cfRule>
  </conditionalFormatting>
  <conditionalFormatting sqref="AE47">
    <cfRule type="expression" dxfId="159" priority="673">
      <formula>IF(RIGHT(TEXT(AE47,"0.#"),1)=".",FALSE,TRUE)</formula>
    </cfRule>
    <cfRule type="expression" dxfId="158" priority="674">
      <formula>IF(RIGHT(TEXT(AE47,"0.#"),1)=".",TRUE,FALSE)</formula>
    </cfRule>
  </conditionalFormatting>
  <conditionalFormatting sqref="AI47">
    <cfRule type="expression" dxfId="157" priority="671">
      <formula>IF(RIGHT(TEXT(AI47,"0.#"),1)=".",FALSE,TRUE)</formula>
    </cfRule>
    <cfRule type="expression" dxfId="156" priority="672">
      <formula>IF(RIGHT(TEXT(AI47,"0.#"),1)=".",TRUE,FALSE)</formula>
    </cfRule>
  </conditionalFormatting>
  <conditionalFormatting sqref="AM47">
    <cfRule type="expression" dxfId="155" priority="669">
      <formula>IF(RIGHT(TEXT(AM47,"0.#"),1)=".",FALSE,TRUE)</formula>
    </cfRule>
    <cfRule type="expression" dxfId="154" priority="670">
      <formula>IF(RIGHT(TEXT(AM47,"0.#"),1)=".",TRUE,FALSE)</formula>
    </cfRule>
  </conditionalFormatting>
  <conditionalFormatting sqref="AQ47">
    <cfRule type="expression" dxfId="153" priority="667">
      <formula>IF(RIGHT(TEXT(AQ47,"0.#"),1)=".",FALSE,TRUE)</formula>
    </cfRule>
    <cfRule type="expression" dxfId="152" priority="668">
      <formula>IF(RIGHT(TEXT(AQ47,"0.#"),1)=".",TRUE,FALSE)</formula>
    </cfRule>
  </conditionalFormatting>
  <conditionalFormatting sqref="AU46:AU47">
    <cfRule type="expression" dxfId="151" priority="665">
      <formula>IF(RIGHT(TEXT(AU46,"0.#"),1)=".",FALSE,TRUE)</formula>
    </cfRule>
    <cfRule type="expression" dxfId="150" priority="666">
      <formula>IF(RIGHT(TEXT(AU46,"0.#"),1)=".",TRUE,FALSE)</formula>
    </cfRule>
  </conditionalFormatting>
  <conditionalFormatting sqref="AE58 AQ58">
    <cfRule type="expression" dxfId="149" priority="625">
      <formula>IF(RIGHT(TEXT(AE58,"0.#"),1)=".",FALSE,TRUE)</formula>
    </cfRule>
    <cfRule type="expression" dxfId="148" priority="626">
      <formula>IF(RIGHT(TEXT(AE58,"0.#"),1)=".",TRUE,FALSE)</formula>
    </cfRule>
  </conditionalFormatting>
  <conditionalFormatting sqref="AI58">
    <cfRule type="expression" dxfId="147" priority="623">
      <formula>IF(RIGHT(TEXT(AI58,"0.#"),1)=".",FALSE,TRUE)</formula>
    </cfRule>
    <cfRule type="expression" dxfId="146" priority="624">
      <formula>IF(RIGHT(TEXT(AI58,"0.#"),1)=".",TRUE,FALSE)</formula>
    </cfRule>
  </conditionalFormatting>
  <conditionalFormatting sqref="AM58">
    <cfRule type="expression" dxfId="145" priority="621">
      <formula>IF(RIGHT(TEXT(AM58,"0.#"),1)=".",FALSE,TRUE)</formula>
    </cfRule>
    <cfRule type="expression" dxfId="144" priority="622">
      <formula>IF(RIGHT(TEXT(AM58,"0.#"),1)=".",TRUE,FALSE)</formula>
    </cfRule>
  </conditionalFormatting>
  <conditionalFormatting sqref="AE59">
    <cfRule type="expression" dxfId="143" priority="619">
      <formula>IF(RIGHT(TEXT(AE59,"0.#"),1)=".",FALSE,TRUE)</formula>
    </cfRule>
    <cfRule type="expression" dxfId="142" priority="620">
      <formula>IF(RIGHT(TEXT(AE59,"0.#"),1)=".",TRUE,FALSE)</formula>
    </cfRule>
  </conditionalFormatting>
  <conditionalFormatting sqref="AI59">
    <cfRule type="expression" dxfId="141" priority="617">
      <formula>IF(RIGHT(TEXT(AI59,"0.#"),1)=".",FALSE,TRUE)</formula>
    </cfRule>
    <cfRule type="expression" dxfId="140" priority="618">
      <formula>IF(RIGHT(TEXT(AI59,"0.#"),1)=".",TRUE,FALSE)</formula>
    </cfRule>
  </conditionalFormatting>
  <conditionalFormatting sqref="AM59">
    <cfRule type="expression" dxfId="139" priority="615">
      <formula>IF(RIGHT(TEXT(AM59,"0.#"),1)=".",FALSE,TRUE)</formula>
    </cfRule>
    <cfRule type="expression" dxfId="138" priority="616">
      <formula>IF(RIGHT(TEXT(AM59,"0.#"),1)=".",TRUE,FALSE)</formula>
    </cfRule>
  </conditionalFormatting>
  <conditionalFormatting sqref="AQ59">
    <cfRule type="expression" dxfId="137" priority="613">
      <formula>IF(RIGHT(TEXT(AQ59,"0.#"),1)=".",FALSE,TRUE)</formula>
    </cfRule>
    <cfRule type="expression" dxfId="136" priority="614">
      <formula>IF(RIGHT(TEXT(AQ59,"0.#"),1)=".",TRUE,FALSE)</formula>
    </cfRule>
  </conditionalFormatting>
  <conditionalFormatting sqref="AU58">
    <cfRule type="expression" dxfId="135" priority="611">
      <formula>IF(RIGHT(TEXT(AU58,"0.#"),1)=".",FALSE,TRUE)</formula>
    </cfRule>
    <cfRule type="expression" dxfId="134" priority="612">
      <formula>IF(RIGHT(TEXT(AU58,"0.#"),1)=".",TRUE,FALSE)</formula>
    </cfRule>
  </conditionalFormatting>
  <conditionalFormatting sqref="AU59">
    <cfRule type="expression" dxfId="133" priority="609">
      <formula>IF(RIGHT(TEXT(AU59,"0.#"),1)=".",FALSE,TRUE)</formula>
    </cfRule>
    <cfRule type="expression" dxfId="132" priority="610">
      <formula>IF(RIGHT(TEXT(AU59,"0.#"),1)=".",TRUE,FALSE)</formula>
    </cfRule>
  </conditionalFormatting>
  <conditionalFormatting sqref="AM35">
    <cfRule type="expression" dxfId="131" priority="603">
      <formula>IF(RIGHT(TEXT(AM35,"0.#"),1)=".",FALSE,TRUE)</formula>
    </cfRule>
    <cfRule type="expression" dxfId="130" priority="604">
      <formula>IF(RIGHT(TEXT(AM35,"0.#"),1)=".",TRUE,FALSE)</formula>
    </cfRule>
  </conditionalFormatting>
  <conditionalFormatting sqref="AE36 AM36">
    <cfRule type="expression" dxfId="129" priority="601">
      <formula>IF(RIGHT(TEXT(AE36,"0.#"),1)=".",FALSE,TRUE)</formula>
    </cfRule>
    <cfRule type="expression" dxfId="128" priority="602">
      <formula>IF(RIGHT(TEXT(AE36,"0.#"),1)=".",TRUE,FALSE)</formula>
    </cfRule>
  </conditionalFormatting>
  <conditionalFormatting sqref="AI36">
    <cfRule type="expression" dxfId="127" priority="599">
      <formula>IF(RIGHT(TEXT(AI36,"0.#"),1)=".",FALSE,TRUE)</formula>
    </cfRule>
    <cfRule type="expression" dxfId="126" priority="600">
      <formula>IF(RIGHT(TEXT(AI36,"0.#"),1)=".",TRUE,FALSE)</formula>
    </cfRule>
  </conditionalFormatting>
  <conditionalFormatting sqref="AQ36">
    <cfRule type="expression" dxfId="125" priority="597">
      <formula>IF(RIGHT(TEXT(AQ36,"0.#"),1)=".",FALSE,TRUE)</formula>
    </cfRule>
    <cfRule type="expression" dxfId="124" priority="598">
      <formula>IF(RIGHT(TEXT(AQ36,"0.#"),1)=".",TRUE,FALSE)</formula>
    </cfRule>
  </conditionalFormatting>
  <conditionalFormatting sqref="AE35 AQ35">
    <cfRule type="expression" dxfId="123" priority="607">
      <formula>IF(RIGHT(TEXT(AE35,"0.#"),1)=".",FALSE,TRUE)</formula>
    </cfRule>
    <cfRule type="expression" dxfId="122" priority="608">
      <formula>IF(RIGHT(TEXT(AE35,"0.#"),1)=".",TRUE,FALSE)</formula>
    </cfRule>
  </conditionalFormatting>
  <conditionalFormatting sqref="AI35">
    <cfRule type="expression" dxfId="121" priority="605">
      <formula>IF(RIGHT(TEXT(AI35,"0.#"),1)=".",FALSE,TRUE)</formula>
    </cfRule>
    <cfRule type="expression" dxfId="120" priority="606">
      <formula>IF(RIGHT(TEXT(AI35,"0.#"),1)=".",TRUE,FALSE)</formula>
    </cfRule>
  </conditionalFormatting>
  <conditionalFormatting sqref="AM73">
    <cfRule type="expression" dxfId="119" priority="579">
      <formula>IF(RIGHT(TEXT(AM73,"0.#"),1)=".",FALSE,TRUE)</formula>
    </cfRule>
    <cfRule type="expression" dxfId="118" priority="580">
      <formula>IF(RIGHT(TEXT(AM73,"0.#"),1)=".",TRUE,FALSE)</formula>
    </cfRule>
  </conditionalFormatting>
  <conditionalFormatting sqref="AE74 AM74">
    <cfRule type="expression" dxfId="117" priority="577">
      <formula>IF(RIGHT(TEXT(AE74,"0.#"),1)=".",FALSE,TRUE)</formula>
    </cfRule>
    <cfRule type="expression" dxfId="116" priority="578">
      <formula>IF(RIGHT(TEXT(AE74,"0.#"),1)=".",TRUE,FALSE)</formula>
    </cfRule>
  </conditionalFormatting>
  <conditionalFormatting sqref="AI74">
    <cfRule type="expression" dxfId="115" priority="575">
      <formula>IF(RIGHT(TEXT(AI74,"0.#"),1)=".",FALSE,TRUE)</formula>
    </cfRule>
    <cfRule type="expression" dxfId="114" priority="576">
      <formula>IF(RIGHT(TEXT(AI74,"0.#"),1)=".",TRUE,FALSE)</formula>
    </cfRule>
  </conditionalFormatting>
  <conditionalFormatting sqref="AQ74">
    <cfRule type="expression" dxfId="113" priority="573">
      <formula>IF(RIGHT(TEXT(AQ74,"0.#"),1)=".",FALSE,TRUE)</formula>
    </cfRule>
    <cfRule type="expression" dxfId="112" priority="574">
      <formula>IF(RIGHT(TEXT(AQ74,"0.#"),1)=".",TRUE,FALSE)</formula>
    </cfRule>
  </conditionalFormatting>
  <conditionalFormatting sqref="AE73 AQ73">
    <cfRule type="expression" dxfId="111" priority="583">
      <formula>IF(RIGHT(TEXT(AE73,"0.#"),1)=".",FALSE,TRUE)</formula>
    </cfRule>
    <cfRule type="expression" dxfId="110" priority="584">
      <formula>IF(RIGHT(TEXT(AE73,"0.#"),1)=".",TRUE,FALSE)</formula>
    </cfRule>
  </conditionalFormatting>
  <conditionalFormatting sqref="AI73">
    <cfRule type="expression" dxfId="109" priority="581">
      <formula>IF(RIGHT(TEXT(AI73,"0.#"),1)=".",FALSE,TRUE)</formula>
    </cfRule>
    <cfRule type="expression" dxfId="108" priority="582">
      <formula>IF(RIGHT(TEXT(AI73,"0.#"),1)=".",TRUE,FALSE)</formula>
    </cfRule>
  </conditionalFormatting>
  <conditionalFormatting sqref="AE53">
    <cfRule type="expression" dxfId="107" priority="559">
      <formula>IF(RIGHT(TEXT(AE53,"0.#"),1)=".",FALSE,TRUE)</formula>
    </cfRule>
    <cfRule type="expression" dxfId="106" priority="560">
      <formula>IF(RIGHT(TEXT(AE53,"0.#"),1)=".",TRUE,FALSE)</formula>
    </cfRule>
  </conditionalFormatting>
  <conditionalFormatting sqref="AM55">
    <cfRule type="expression" dxfId="105" priority="543">
      <formula>IF(RIGHT(TEXT(AM55,"0.#"),1)=".",FALSE,TRUE)</formula>
    </cfRule>
    <cfRule type="expression" dxfId="104" priority="544">
      <formula>IF(RIGHT(TEXT(AM55,"0.#"),1)=".",TRUE,FALSE)</formula>
    </cfRule>
  </conditionalFormatting>
  <conditionalFormatting sqref="AE54">
    <cfRule type="expression" dxfId="103" priority="557">
      <formula>IF(RIGHT(TEXT(AE54,"0.#"),1)=".",FALSE,TRUE)</formula>
    </cfRule>
    <cfRule type="expression" dxfId="102" priority="558">
      <formula>IF(RIGHT(TEXT(AE54,"0.#"),1)=".",TRUE,FALSE)</formula>
    </cfRule>
  </conditionalFormatting>
  <conditionalFormatting sqref="AE55">
    <cfRule type="expression" dxfId="101" priority="555">
      <formula>IF(RIGHT(TEXT(AE55,"0.#"),1)=".",FALSE,TRUE)</formula>
    </cfRule>
    <cfRule type="expression" dxfId="100" priority="556">
      <formula>IF(RIGHT(TEXT(AE55,"0.#"),1)=".",TRUE,FALSE)</formula>
    </cfRule>
  </conditionalFormatting>
  <conditionalFormatting sqref="AI55">
    <cfRule type="expression" dxfId="99" priority="553">
      <formula>IF(RIGHT(TEXT(AI55,"0.#"),1)=".",FALSE,TRUE)</formula>
    </cfRule>
    <cfRule type="expression" dxfId="98" priority="554">
      <formula>IF(RIGHT(TEXT(AI55,"0.#"),1)=".",TRUE,FALSE)</formula>
    </cfRule>
  </conditionalFormatting>
  <conditionalFormatting sqref="AI54">
    <cfRule type="expression" dxfId="97" priority="551">
      <formula>IF(RIGHT(TEXT(AI54,"0.#"),1)=".",FALSE,TRUE)</formula>
    </cfRule>
    <cfRule type="expression" dxfId="96" priority="552">
      <formula>IF(RIGHT(TEXT(AI54,"0.#"),1)=".",TRUE,FALSE)</formula>
    </cfRule>
  </conditionalFormatting>
  <conditionalFormatting sqref="AI53">
    <cfRule type="expression" dxfId="95" priority="549">
      <formula>IF(RIGHT(TEXT(AI53,"0.#"),1)=".",FALSE,TRUE)</formula>
    </cfRule>
    <cfRule type="expression" dxfId="94" priority="550">
      <formula>IF(RIGHT(TEXT(AI53,"0.#"),1)=".",TRUE,FALSE)</formula>
    </cfRule>
  </conditionalFormatting>
  <conditionalFormatting sqref="AM53">
    <cfRule type="expression" dxfId="93" priority="547">
      <formula>IF(RIGHT(TEXT(AM53,"0.#"),1)=".",FALSE,TRUE)</formula>
    </cfRule>
    <cfRule type="expression" dxfId="92" priority="548">
      <formula>IF(RIGHT(TEXT(AM53,"0.#"),1)=".",TRUE,FALSE)</formula>
    </cfRule>
  </conditionalFormatting>
  <conditionalFormatting sqref="AM54">
    <cfRule type="expression" dxfId="91" priority="545">
      <formula>IF(RIGHT(TEXT(AM54,"0.#"),1)=".",FALSE,TRUE)</formula>
    </cfRule>
    <cfRule type="expression" dxfId="90" priority="546">
      <formula>IF(RIGHT(TEXT(AM54,"0.#"),1)=".",TRUE,FALSE)</formula>
    </cfRule>
  </conditionalFormatting>
  <conditionalFormatting sqref="AQ53:AQ55">
    <cfRule type="expression" dxfId="89" priority="541">
      <formula>IF(RIGHT(TEXT(AQ53,"0.#"),1)=".",FALSE,TRUE)</formula>
    </cfRule>
    <cfRule type="expression" dxfId="88" priority="542">
      <formula>IF(RIGHT(TEXT(AQ53,"0.#"),1)=".",TRUE,FALSE)</formula>
    </cfRule>
  </conditionalFormatting>
  <conditionalFormatting sqref="AU53:AU55">
    <cfRule type="expression" dxfId="87" priority="539">
      <formula>IF(RIGHT(TEXT(AU53,"0.#"),1)=".",FALSE,TRUE)</formula>
    </cfRule>
    <cfRule type="expression" dxfId="86" priority="540">
      <formula>IF(RIGHT(TEXT(AU53,"0.#"),1)=".",TRUE,FALSE)</formula>
    </cfRule>
  </conditionalFormatting>
  <conditionalFormatting sqref="AE65">
    <cfRule type="expression" dxfId="85" priority="537">
      <formula>IF(RIGHT(TEXT(AE65,"0.#"),1)=".",FALSE,TRUE)</formula>
    </cfRule>
    <cfRule type="expression" dxfId="84" priority="538">
      <formula>IF(RIGHT(TEXT(AE65,"0.#"),1)=".",TRUE,FALSE)</formula>
    </cfRule>
  </conditionalFormatting>
  <conditionalFormatting sqref="AM67">
    <cfRule type="expression" dxfId="83" priority="521">
      <formula>IF(RIGHT(TEXT(AM67,"0.#"),1)=".",FALSE,TRUE)</formula>
    </cfRule>
    <cfRule type="expression" dxfId="82" priority="522">
      <formula>IF(RIGHT(TEXT(AM67,"0.#"),1)=".",TRUE,FALSE)</formula>
    </cfRule>
  </conditionalFormatting>
  <conditionalFormatting sqref="AE66">
    <cfRule type="expression" dxfId="81" priority="535">
      <formula>IF(RIGHT(TEXT(AE66,"0.#"),1)=".",FALSE,TRUE)</formula>
    </cfRule>
    <cfRule type="expression" dxfId="80" priority="536">
      <formula>IF(RIGHT(TEXT(AE66,"0.#"),1)=".",TRUE,FALSE)</formula>
    </cfRule>
  </conditionalFormatting>
  <conditionalFormatting sqref="AE67">
    <cfRule type="expression" dxfId="79" priority="533">
      <formula>IF(RIGHT(TEXT(AE67,"0.#"),1)=".",FALSE,TRUE)</formula>
    </cfRule>
    <cfRule type="expression" dxfId="78" priority="534">
      <formula>IF(RIGHT(TEXT(AE67,"0.#"),1)=".",TRUE,FALSE)</formula>
    </cfRule>
  </conditionalFormatting>
  <conditionalFormatting sqref="AI67">
    <cfRule type="expression" dxfId="77" priority="531">
      <formula>IF(RIGHT(TEXT(AI67,"0.#"),1)=".",FALSE,TRUE)</formula>
    </cfRule>
    <cfRule type="expression" dxfId="76" priority="532">
      <formula>IF(RIGHT(TEXT(AI67,"0.#"),1)=".",TRUE,FALSE)</formula>
    </cfRule>
  </conditionalFormatting>
  <conditionalFormatting sqref="AI66">
    <cfRule type="expression" dxfId="75" priority="529">
      <formula>IF(RIGHT(TEXT(AI66,"0.#"),1)=".",FALSE,TRUE)</formula>
    </cfRule>
    <cfRule type="expression" dxfId="74" priority="530">
      <formula>IF(RIGHT(TEXT(AI66,"0.#"),1)=".",TRUE,FALSE)</formula>
    </cfRule>
  </conditionalFormatting>
  <conditionalFormatting sqref="AI65">
    <cfRule type="expression" dxfId="73" priority="527">
      <formula>IF(RIGHT(TEXT(AI65,"0.#"),1)=".",FALSE,TRUE)</formula>
    </cfRule>
    <cfRule type="expression" dxfId="72" priority="528">
      <formula>IF(RIGHT(TEXT(AI65,"0.#"),1)=".",TRUE,FALSE)</formula>
    </cfRule>
  </conditionalFormatting>
  <conditionalFormatting sqref="AM65">
    <cfRule type="expression" dxfId="71" priority="525">
      <formula>IF(RIGHT(TEXT(AM65,"0.#"),1)=".",FALSE,TRUE)</formula>
    </cfRule>
    <cfRule type="expression" dxfId="70" priority="526">
      <formula>IF(RIGHT(TEXT(AM65,"0.#"),1)=".",TRUE,FALSE)</formula>
    </cfRule>
  </conditionalFormatting>
  <conditionalFormatting sqref="AM66">
    <cfRule type="expression" dxfId="69" priority="523">
      <formula>IF(RIGHT(TEXT(AM66,"0.#"),1)=".",FALSE,TRUE)</formula>
    </cfRule>
    <cfRule type="expression" dxfId="68" priority="524">
      <formula>IF(RIGHT(TEXT(AM66,"0.#"),1)=".",TRUE,FALSE)</formula>
    </cfRule>
  </conditionalFormatting>
  <conditionalFormatting sqref="AQ65:AQ67">
    <cfRule type="expression" dxfId="67" priority="519">
      <formula>IF(RIGHT(TEXT(AQ65,"0.#"),1)=".",FALSE,TRUE)</formula>
    </cfRule>
    <cfRule type="expression" dxfId="66" priority="520">
      <formula>IF(RIGHT(TEXT(AQ65,"0.#"),1)=".",TRUE,FALSE)</formula>
    </cfRule>
  </conditionalFormatting>
  <conditionalFormatting sqref="AU65:AU67">
    <cfRule type="expression" dxfId="65" priority="517">
      <formula>IF(RIGHT(TEXT(AU65,"0.#"),1)=".",FALSE,TRUE)</formula>
    </cfRule>
    <cfRule type="expression" dxfId="64" priority="518">
      <formula>IF(RIGHT(TEXT(AU65,"0.#"),1)=".",TRUE,FALSE)</formula>
    </cfRule>
  </conditionalFormatting>
  <conditionalFormatting sqref="AE77">
    <cfRule type="expression" dxfId="63" priority="515">
      <formula>IF(RIGHT(TEXT(AE77,"0.#"),1)=".",FALSE,TRUE)</formula>
    </cfRule>
    <cfRule type="expression" dxfId="62" priority="516">
      <formula>IF(RIGHT(TEXT(AE77,"0.#"),1)=".",TRUE,FALSE)</formula>
    </cfRule>
  </conditionalFormatting>
  <conditionalFormatting sqref="AM79">
    <cfRule type="expression" dxfId="61" priority="499">
      <formula>IF(RIGHT(TEXT(AM79,"0.#"),1)=".",FALSE,TRUE)</formula>
    </cfRule>
    <cfRule type="expression" dxfId="60" priority="500">
      <formula>IF(RIGHT(TEXT(AM79,"0.#"),1)=".",TRUE,FALSE)</formula>
    </cfRule>
  </conditionalFormatting>
  <conditionalFormatting sqref="AE78">
    <cfRule type="expression" dxfId="59" priority="513">
      <formula>IF(RIGHT(TEXT(AE78,"0.#"),1)=".",FALSE,TRUE)</formula>
    </cfRule>
    <cfRule type="expression" dxfId="58" priority="514">
      <formula>IF(RIGHT(TEXT(AE78,"0.#"),1)=".",TRUE,FALSE)</formula>
    </cfRule>
  </conditionalFormatting>
  <conditionalFormatting sqref="AE79">
    <cfRule type="expression" dxfId="57" priority="511">
      <formula>IF(RIGHT(TEXT(AE79,"0.#"),1)=".",FALSE,TRUE)</formula>
    </cfRule>
    <cfRule type="expression" dxfId="56" priority="512">
      <formula>IF(RIGHT(TEXT(AE79,"0.#"),1)=".",TRUE,FALSE)</formula>
    </cfRule>
  </conditionalFormatting>
  <conditionalFormatting sqref="AI79">
    <cfRule type="expression" dxfId="55" priority="509">
      <formula>IF(RIGHT(TEXT(AI79,"0.#"),1)=".",FALSE,TRUE)</formula>
    </cfRule>
    <cfRule type="expression" dxfId="54" priority="510">
      <formula>IF(RIGHT(TEXT(AI79,"0.#"),1)=".",TRUE,FALSE)</formula>
    </cfRule>
  </conditionalFormatting>
  <conditionalFormatting sqref="AI78">
    <cfRule type="expression" dxfId="53" priority="507">
      <formula>IF(RIGHT(TEXT(AI78,"0.#"),1)=".",FALSE,TRUE)</formula>
    </cfRule>
    <cfRule type="expression" dxfId="52" priority="508">
      <formula>IF(RIGHT(TEXT(AI78,"0.#"),1)=".",TRUE,FALSE)</formula>
    </cfRule>
  </conditionalFormatting>
  <conditionalFormatting sqref="AI77">
    <cfRule type="expression" dxfId="51" priority="505">
      <formula>IF(RIGHT(TEXT(AI77,"0.#"),1)=".",FALSE,TRUE)</formula>
    </cfRule>
    <cfRule type="expression" dxfId="50" priority="506">
      <formula>IF(RIGHT(TEXT(AI77,"0.#"),1)=".",TRUE,FALSE)</formula>
    </cfRule>
  </conditionalFormatting>
  <conditionalFormatting sqref="AM77">
    <cfRule type="expression" dxfId="49" priority="503">
      <formula>IF(RIGHT(TEXT(AM77,"0.#"),1)=".",FALSE,TRUE)</formula>
    </cfRule>
    <cfRule type="expression" dxfId="48" priority="504">
      <formula>IF(RIGHT(TEXT(AM77,"0.#"),1)=".",TRUE,FALSE)</formula>
    </cfRule>
  </conditionalFormatting>
  <conditionalFormatting sqref="AM78">
    <cfRule type="expression" dxfId="47" priority="501">
      <formula>IF(RIGHT(TEXT(AM78,"0.#"),1)=".",FALSE,TRUE)</formula>
    </cfRule>
    <cfRule type="expression" dxfId="46" priority="502">
      <formula>IF(RIGHT(TEXT(AM78,"0.#"),1)=".",TRUE,FALSE)</formula>
    </cfRule>
  </conditionalFormatting>
  <conditionalFormatting sqref="AQ77:AQ79">
    <cfRule type="expression" dxfId="45" priority="497">
      <formula>IF(RIGHT(TEXT(AQ77,"0.#"),1)=".",FALSE,TRUE)</formula>
    </cfRule>
    <cfRule type="expression" dxfId="44" priority="498">
      <formula>IF(RIGHT(TEXT(AQ77,"0.#"),1)=".",TRUE,FALSE)</formula>
    </cfRule>
  </conditionalFormatting>
  <conditionalFormatting sqref="AU77:AU79">
    <cfRule type="expression" dxfId="43" priority="495">
      <formula>IF(RIGHT(TEXT(AU77,"0.#"),1)=".",FALSE,TRUE)</formula>
    </cfRule>
    <cfRule type="expression" dxfId="42" priority="496">
      <formula>IF(RIGHT(TEXT(AU77,"0.#"),1)=".",TRUE,FALSE)</formula>
    </cfRule>
  </conditionalFormatting>
  <conditionalFormatting sqref="AE70 AQ70">
    <cfRule type="expression" dxfId="41" priority="55">
      <formula>IF(RIGHT(TEXT(AE70,"0.#"),1)=".",FALSE,TRUE)</formula>
    </cfRule>
    <cfRule type="expression" dxfId="40" priority="56">
      <formula>IF(RIGHT(TEXT(AE70,"0.#"),1)=".",TRUE,FALSE)</formula>
    </cfRule>
  </conditionalFormatting>
  <conditionalFormatting sqref="AI70">
    <cfRule type="expression" dxfId="39" priority="53">
      <formula>IF(RIGHT(TEXT(AI70,"0.#"),1)=".",FALSE,TRUE)</formula>
    </cfRule>
    <cfRule type="expression" dxfId="38" priority="54">
      <formula>IF(RIGHT(TEXT(AI70,"0.#"),1)=".",TRUE,FALSE)</formula>
    </cfRule>
  </conditionalFormatting>
  <conditionalFormatting sqref="AM70">
    <cfRule type="expression" dxfId="37" priority="51">
      <formula>IF(RIGHT(TEXT(AM70,"0.#"),1)=".",FALSE,TRUE)</formula>
    </cfRule>
    <cfRule type="expression" dxfId="36" priority="52">
      <formula>IF(RIGHT(TEXT(AM70,"0.#"),1)=".",TRUE,FALSE)</formula>
    </cfRule>
  </conditionalFormatting>
  <conditionalFormatting sqref="AE71">
    <cfRule type="expression" dxfId="35" priority="49">
      <formula>IF(RIGHT(TEXT(AE71,"0.#"),1)=".",FALSE,TRUE)</formula>
    </cfRule>
    <cfRule type="expression" dxfId="34" priority="50">
      <formula>IF(RIGHT(TEXT(AE71,"0.#"),1)=".",TRUE,FALSE)</formula>
    </cfRule>
  </conditionalFormatting>
  <conditionalFormatting sqref="AI71">
    <cfRule type="expression" dxfId="33" priority="47">
      <formula>IF(RIGHT(TEXT(AI71,"0.#"),1)=".",FALSE,TRUE)</formula>
    </cfRule>
    <cfRule type="expression" dxfId="32" priority="48">
      <formula>IF(RIGHT(TEXT(AI71,"0.#"),1)=".",TRUE,FALSE)</formula>
    </cfRule>
  </conditionalFormatting>
  <conditionalFormatting sqref="AM71">
    <cfRule type="expression" dxfId="31" priority="45">
      <formula>IF(RIGHT(TEXT(AM71,"0.#"),1)=".",FALSE,TRUE)</formula>
    </cfRule>
    <cfRule type="expression" dxfId="30" priority="46">
      <formula>IF(RIGHT(TEXT(AM71,"0.#"),1)=".",TRUE,FALSE)</formula>
    </cfRule>
  </conditionalFormatting>
  <conditionalFormatting sqref="AQ71">
    <cfRule type="expression" dxfId="29" priority="43">
      <formula>IF(RIGHT(TEXT(AQ71,"0.#"),1)=".",FALSE,TRUE)</formula>
    </cfRule>
    <cfRule type="expression" dxfId="28" priority="44">
      <formula>IF(RIGHT(TEXT(AQ71,"0.#"),1)=".",TRUE,FALSE)</formula>
    </cfRule>
  </conditionalFormatting>
  <conditionalFormatting sqref="AU70">
    <cfRule type="expression" dxfId="27" priority="41">
      <formula>IF(RIGHT(TEXT(AU70,"0.#"),1)=".",FALSE,TRUE)</formula>
    </cfRule>
    <cfRule type="expression" dxfId="26" priority="42">
      <formula>IF(RIGHT(TEXT(AU70,"0.#"),1)=".",TRUE,FALSE)</formula>
    </cfRule>
  </conditionalFormatting>
  <conditionalFormatting sqref="AU71">
    <cfRule type="expression" dxfId="25" priority="39">
      <formula>IF(RIGHT(TEXT(AU71,"0.#"),1)=".",FALSE,TRUE)</formula>
    </cfRule>
    <cfRule type="expression" dxfId="24" priority="40">
      <formula>IF(RIGHT(TEXT(AU71,"0.#"),1)=".",TRUE,FALSE)</formula>
    </cfRule>
  </conditionalFormatting>
  <conditionalFormatting sqref="AM61">
    <cfRule type="expression" dxfId="23" priority="33">
      <formula>IF(RIGHT(TEXT(AM61,"0.#"),1)=".",FALSE,TRUE)</formula>
    </cfRule>
    <cfRule type="expression" dxfId="22" priority="34">
      <formula>IF(RIGHT(TEXT(AM61,"0.#"),1)=".",TRUE,FALSE)</formula>
    </cfRule>
  </conditionalFormatting>
  <conditionalFormatting sqref="AE62 AM62">
    <cfRule type="expression" dxfId="21" priority="31">
      <formula>IF(RIGHT(TEXT(AE62,"0.#"),1)=".",FALSE,TRUE)</formula>
    </cfRule>
    <cfRule type="expression" dxfId="20" priority="32">
      <formula>IF(RIGHT(TEXT(AE62,"0.#"),1)=".",TRUE,FALSE)</formula>
    </cfRule>
  </conditionalFormatting>
  <conditionalFormatting sqref="AI62">
    <cfRule type="expression" dxfId="19" priority="29">
      <formula>IF(RIGHT(TEXT(AI62,"0.#"),1)=".",FALSE,TRUE)</formula>
    </cfRule>
    <cfRule type="expression" dxfId="18" priority="30">
      <formula>IF(RIGHT(TEXT(AI62,"0.#"),1)=".",TRUE,FALSE)</formula>
    </cfRule>
  </conditionalFormatting>
  <conditionalFormatting sqref="AQ62">
    <cfRule type="expression" dxfId="17" priority="27">
      <formula>IF(RIGHT(TEXT(AQ62,"0.#"),1)=".",FALSE,TRUE)</formula>
    </cfRule>
    <cfRule type="expression" dxfId="16" priority="28">
      <formula>IF(RIGHT(TEXT(AQ62,"0.#"),1)=".",TRUE,FALSE)</formula>
    </cfRule>
  </conditionalFormatting>
  <conditionalFormatting sqref="AE61 AQ61">
    <cfRule type="expression" dxfId="15" priority="37">
      <formula>IF(RIGHT(TEXT(AE61,"0.#"),1)=".",FALSE,TRUE)</formula>
    </cfRule>
    <cfRule type="expression" dxfId="14" priority="38">
      <formula>IF(RIGHT(TEXT(AE61,"0.#"),1)=".",TRUE,FALSE)</formula>
    </cfRule>
  </conditionalFormatting>
  <conditionalFormatting sqref="AI61">
    <cfRule type="expression" dxfId="13" priority="35">
      <formula>IF(RIGHT(TEXT(AI61,"0.#"),1)=".",FALSE,TRUE)</formula>
    </cfRule>
    <cfRule type="expression" dxfId="12" priority="36">
      <formula>IF(RIGHT(TEXT(AI61,"0.#"),1)=".",TRUE,FALSE)</formula>
    </cfRule>
  </conditionalFormatting>
  <conditionalFormatting sqref="AL165:AO165">
    <cfRule type="expression" dxfId="11" priority="9">
      <formula>IF(AND(AL165&gt;=0, RIGHT(TEXT(AL165,"0.#"),1)&lt;&gt;"."),TRUE,FALSE)</formula>
    </cfRule>
    <cfRule type="expression" dxfId="10" priority="10">
      <formula>IF(AND(AL165&gt;=0, RIGHT(TEXT(AL165,"0.#"),1)="."),TRUE,FALSE)</formula>
    </cfRule>
    <cfRule type="expression" dxfId="9" priority="11">
      <formula>IF(AND(AL165&lt;0, RIGHT(TEXT(AL165,"0.#"),1)&lt;&gt;"."),TRUE,FALSE)</formula>
    </cfRule>
    <cfRule type="expression" dxfId="8" priority="12">
      <formula>IF(AND(AL165&lt;0, RIGHT(TEXT(AL165,"0.#"),1)="."),TRUE,FALSE)</formula>
    </cfRule>
  </conditionalFormatting>
  <conditionalFormatting sqref="Y165">
    <cfRule type="expression" dxfId="7" priority="7">
      <formula>IF(RIGHT(TEXT(Y165,"0.#"),1)=".",FALSE,TRUE)</formula>
    </cfRule>
    <cfRule type="expression" dxfId="6" priority="8">
      <formula>IF(RIGHT(TEXT(Y165,"0.#"),1)=".",TRUE,FALSE)</formula>
    </cfRule>
  </conditionalFormatting>
  <conditionalFormatting sqref="AL169:AO169">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16">
    <dataValidation type="whole" allowBlank="1" showInputMessage="1" showErrorMessage="1" sqref="O125:P126 AX125:AX127 AA125:AB126 AM125:AN126">
      <formula1>0</formula1>
      <formula2>99</formula2>
    </dataValidation>
    <dataValidation type="whole" allowBlank="1" showInputMessage="1" showErrorMessage="1" sqref="AJ125:AK126 X125:Y126 AJ127 L125:L127 M125:M126 X127 AU125:AV126 J101:J10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1:E111">
      <formula1>T行政事業レビュー推進チームの所見</formula1>
    </dataValidation>
    <dataValidation type="custom" imeMode="disabled" allowBlank="1" showInputMessage="1" showErrorMessage="1" sqref="AH165:AK165 AH169:AK169">
      <formula1>OR(AND(MOD(IF(ISNUMBER(AH165), AH165, 0.5),1)=0, 0&lt;=AH165), AH165="-")</formula1>
    </dataValidation>
    <dataValidation type="whole" imeMode="disabled" allowBlank="1" showInputMessage="1" showErrorMessage="1" sqref="AW2:AX2">
      <formula1>0</formula1>
      <formula2>99</formula2>
    </dataValidation>
    <dataValidation type="list" allowBlank="1" showInputMessage="1" showErrorMessage="1" sqref="A113:E113">
      <formula1>T所見を踏まえた改善点</formula1>
    </dataValidation>
    <dataValidation type="list" allowBlank="1" showInputMessage="1" showErrorMessage="1" error="プルダウンリストから選択してください。" sqref="AD86:AF87">
      <formula1>"有,無"</formula1>
    </dataValidation>
    <dataValidation type="list" allowBlank="1" showInputMessage="1" showErrorMessage="1" error="プルダウンリストから選択してください。" sqref="AD82:AF85 AD88:AD99 AE88:AF92 AE94:AF99">
      <formula1>"○,△,×,‐"</formula1>
    </dataValidation>
    <dataValidation type="list" allowBlank="1" showInputMessage="1" showErrorMessage="1" sqref="S5:X5">
      <formula1>T終了年度</formula1>
    </dataValidation>
    <dataValidation type="list" allowBlank="1" showInputMessage="1" showErrorMessage="1" sqref="H101:I105">
      <formula1>T事業番号</formula1>
    </dataValidation>
    <dataValidation type="custom" imeMode="disabled" allowBlank="1" showInputMessage="1" showErrorMessage="1" sqref="AY23 P13:AX13 AR15:AX15 P14:AQ18 AR18:AX18 P19:AJ19 P23:AC29 Y149:AB158 AU149:AX158 Y165:AB165 AL165:AO165 Y169:AB169 AL169:AO169 AQ38:AR38 AU38:AX38 AE39:AX41 AE49:AX49 AE32:AX33 AE70:AX71 AE58:AX59 AE35:AX35 AE61:AX61 AE73:AX73 AQ52:AR52 AU52:AX52 AE53:AX55 AQ64:AR64 AU64:AX64 AE65:AX67 AQ76:AR76 AU76:AX76 AE77:AX79 AE46:AX47">
      <formula1>OR(ISNUMBER(P13), P13="-")</formula1>
    </dataValidation>
    <dataValidation type="list" allowBlank="1" showInputMessage="1" showErrorMessage="1" sqref="Q127:R127 AC127:AD127 AO127:AP127">
      <formula1>#REF!</formula1>
    </dataValidation>
    <dataValidation type="custom" allowBlank="1" showInputMessage="1" showErrorMessage="1" errorTitle="法人番号チェック" error="法人番号は13桁の数字で入力してください。" sqref="J169:O169 J165:O165">
      <formula1>OR(J165="-",AND(LEN(J165)=13,IFERROR(SEARCH("-",J165),"")="",IFERROR(SEARCH(".",J165),"")="",ISNUMBER(J165)))</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6" max="16383" man="1"/>
    <brk id="79" max="16383" man="1"/>
    <brk id="107" max="16383" man="1"/>
    <brk id="14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U126:V126 I126:J126 AG126:AH126 AR126:AS126</xm:sqref>
        </x14:dataValidation>
        <x14:dataValidation type="list" allowBlank="1" showInputMessage="1" showErrorMessage="1">
          <x14:formula1>
            <xm:f>入力規則等!$U$40:$U$42</xm:f>
          </x14:formula1>
          <xm:sqref>AG125:AH125 U125:V125 I125:J125 AR125:AS125</xm:sqref>
        </x14:dataValidation>
        <x14:dataValidation type="list" allowBlank="1" showInputMessage="1" showErrorMessage="1">
          <x14:formula1>
            <xm:f>入力規則等!$AG$2:$AG$13</xm:f>
          </x14:formula1>
          <xm:sqref>AC165:AG165 AC169:AG169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AO125:AP126 Q125:S126 AC125:AE126 E125:G126</xm:sqref>
        </x14:dataValidation>
        <x14:dataValidation type="list" allowBlank="1" showInputMessage="1" showErrorMessage="1">
          <x14:formula1>
            <xm:f>入力規則等!$U$48</xm:f>
          </x14:formula1>
          <xm:sqref>E127:F127</xm:sqref>
        </x14:dataValidation>
        <x14:dataValidation type="list" allowBlank="1" showInputMessage="1" showErrorMessage="1">
          <x14:formula1>
            <xm:f>入力規則等!$U$13:$U$35</xm:f>
          </x14:formula1>
          <xm:sqref>AJ2:AM2 E101:G105 AE127:AG127 G127:I127 AQ127:AS127 S127:U127</xm:sqref>
        </x14:dataValidation>
        <x14:dataValidation type="list" allowBlank="1" showInputMessage="1" showErrorMessage="1">
          <x14:formula1>
            <xm:f>入力規則等!$U$56:$U$58</xm:f>
          </x14:formula1>
          <xm:sqref>J127:K127 AT127:AU127 AH127:AI127 V127:W127</xm:sqref>
        </x14:dataValidation>
        <x14:dataValidation type="list" allowBlank="1" showInputMessage="1" showErrorMessage="1">
          <x14:formula1>
            <xm:f>入力規則等!$U$49</xm:f>
          </x14:formula1>
          <xm:sqref>C101:D105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125" style="30" customWidth="1"/>
    <col min="29" max="29" width="24.125" style="30" bestFit="1" customWidth="1"/>
    <col min="30" max="30" width="3.875" style="30" customWidth="1"/>
    <col min="31" max="31" width="33.8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377</v>
      </c>
      <c r="AA1" s="26" t="s">
        <v>74</v>
      </c>
      <c r="AB1" s="26" t="s">
        <v>378</v>
      </c>
      <c r="AC1" s="26" t="s">
        <v>31</v>
      </c>
      <c r="AD1" s="25"/>
      <c r="AE1" s="26" t="s">
        <v>43</v>
      </c>
      <c r="AF1" s="27"/>
      <c r="AG1" s="36" t="s">
        <v>167</v>
      </c>
      <c r="AI1" s="36" t="s">
        <v>169</v>
      </c>
      <c r="AK1" s="36" t="s">
        <v>173</v>
      </c>
      <c r="AM1" s="48"/>
      <c r="AN1" s="48"/>
      <c r="AP1" s="25" t="s">
        <v>207</v>
      </c>
    </row>
    <row r="2" spans="1:42" ht="13.5" customHeight="1" x14ac:dyDescent="0.15">
      <c r="A2" s="13" t="s">
        <v>77</v>
      </c>
      <c r="B2" s="14"/>
      <c r="C2" s="12" t="str">
        <f>IF(B2="","",A2)</f>
        <v/>
      </c>
      <c r="D2" s="12" t="str">
        <f>IF(C2="","",IF(D1&lt;&gt;"",CONCATENATE(D1,"、",C2),C2))</f>
        <v/>
      </c>
      <c r="F2" s="11" t="s">
        <v>64</v>
      </c>
      <c r="G2" s="16" t="s">
        <v>558</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1">
        <v>21</v>
      </c>
      <c r="W2" s="29" t="s">
        <v>161</v>
      </c>
      <c r="Y2" s="29" t="s">
        <v>60</v>
      </c>
      <c r="Z2" s="29" t="s">
        <v>60</v>
      </c>
      <c r="AA2" s="54" t="s">
        <v>247</v>
      </c>
      <c r="AB2" s="54" t="s">
        <v>472</v>
      </c>
      <c r="AC2" s="55" t="s">
        <v>126</v>
      </c>
      <c r="AD2" s="25"/>
      <c r="AE2" s="31" t="s">
        <v>157</v>
      </c>
      <c r="AF2" s="27"/>
      <c r="AG2" s="37" t="s">
        <v>215</v>
      </c>
      <c r="AI2" s="36" t="s">
        <v>244</v>
      </c>
      <c r="AK2" s="36" t="s">
        <v>174</v>
      </c>
      <c r="AM2" s="48"/>
      <c r="AN2" s="48"/>
      <c r="AP2" s="37" t="s">
        <v>215</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558</v>
      </c>
      <c r="R3" s="12" t="str">
        <f t="shared" ref="R3:R8" si="3">IF(Q3="","",P3)</f>
        <v>委託・請負</v>
      </c>
      <c r="S3" s="12" t="str">
        <f t="shared" ref="S3:S8" si="4">IF(R3="",S2,IF(S2&lt;&gt;"",CONCATENATE(S2,"、",R3),R3))</f>
        <v>委託・請負</v>
      </c>
      <c r="T3" s="12"/>
      <c r="U3" s="29" t="s">
        <v>503</v>
      </c>
      <c r="W3" s="29" t="s">
        <v>136</v>
      </c>
      <c r="Y3" s="29" t="s">
        <v>61</v>
      </c>
      <c r="Z3" s="29" t="s">
        <v>379</v>
      </c>
      <c r="AA3" s="54" t="s">
        <v>345</v>
      </c>
      <c r="AB3" s="54" t="s">
        <v>473</v>
      </c>
      <c r="AC3" s="55" t="s">
        <v>127</v>
      </c>
      <c r="AD3" s="25"/>
      <c r="AE3" s="31" t="s">
        <v>158</v>
      </c>
      <c r="AF3" s="27"/>
      <c r="AG3" s="37" t="s">
        <v>216</v>
      </c>
      <c r="AI3" s="36" t="s">
        <v>168</v>
      </c>
      <c r="AK3" s="36" t="str">
        <f>CHAR(CODE(AK2)+1)</f>
        <v>B</v>
      </c>
      <c r="AM3" s="48"/>
      <c r="AN3" s="48"/>
      <c r="AP3" s="37" t="s">
        <v>216</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29" t="s">
        <v>551</v>
      </c>
      <c r="W4" s="29" t="s">
        <v>137</v>
      </c>
      <c r="Y4" s="29" t="s">
        <v>252</v>
      </c>
      <c r="Z4" s="29" t="s">
        <v>380</v>
      </c>
      <c r="AA4" s="54" t="s">
        <v>346</v>
      </c>
      <c r="AB4" s="54" t="s">
        <v>474</v>
      </c>
      <c r="AC4" s="54" t="s">
        <v>128</v>
      </c>
      <c r="AD4" s="25"/>
      <c r="AE4" s="31" t="s">
        <v>159</v>
      </c>
      <c r="AF4" s="27"/>
      <c r="AG4" s="37" t="s">
        <v>217</v>
      </c>
      <c r="AI4" s="36" t="s">
        <v>170</v>
      </c>
      <c r="AK4" s="36" t="str">
        <f t="shared" ref="AK4:AK49" si="7">CHAR(CODE(AK3)+1)</f>
        <v>C</v>
      </c>
      <c r="AM4" s="48"/>
      <c r="AN4" s="48"/>
      <c r="AP4" s="37" t="s">
        <v>217</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29" t="s">
        <v>527</v>
      </c>
      <c r="Y5" s="29" t="s">
        <v>253</v>
      </c>
      <c r="Z5" s="29" t="s">
        <v>381</v>
      </c>
      <c r="AA5" s="54" t="s">
        <v>347</v>
      </c>
      <c r="AB5" s="54" t="s">
        <v>475</v>
      </c>
      <c r="AC5" s="54" t="s">
        <v>160</v>
      </c>
      <c r="AD5" s="28"/>
      <c r="AE5" s="31" t="s">
        <v>227</v>
      </c>
      <c r="AF5" s="27"/>
      <c r="AG5" s="37" t="s">
        <v>218</v>
      </c>
      <c r="AI5" s="36" t="s">
        <v>250</v>
      </c>
      <c r="AK5" s="36" t="str">
        <f t="shared" si="7"/>
        <v>D</v>
      </c>
      <c r="AP5" s="37" t="s">
        <v>218</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29" t="s">
        <v>229</v>
      </c>
      <c r="W6" s="29" t="s">
        <v>529</v>
      </c>
      <c r="Y6" s="29" t="s">
        <v>254</v>
      </c>
      <c r="Z6" s="29" t="s">
        <v>382</v>
      </c>
      <c r="AA6" s="54" t="s">
        <v>348</v>
      </c>
      <c r="AB6" s="54" t="s">
        <v>476</v>
      </c>
      <c r="AC6" s="54" t="s">
        <v>129</v>
      </c>
      <c r="AD6" s="28"/>
      <c r="AE6" s="31" t="s">
        <v>225</v>
      </c>
      <c r="AF6" s="27"/>
      <c r="AG6" s="37" t="s">
        <v>219</v>
      </c>
      <c r="AI6" s="36" t="s">
        <v>251</v>
      </c>
      <c r="AK6" s="36" t="str">
        <f>CHAR(CODE(AK5)+1)</f>
        <v>E</v>
      </c>
      <c r="AP6" s="37" t="s">
        <v>219</v>
      </c>
    </row>
    <row r="7" spans="1:42" ht="13.5" customHeight="1" x14ac:dyDescent="0.15">
      <c r="A7" s="13" t="s">
        <v>82</v>
      </c>
      <c r="B7" s="14"/>
      <c r="C7" s="12" t="str">
        <f t="shared" si="0"/>
        <v/>
      </c>
      <c r="D7" s="12" t="str">
        <f t="shared" si="8"/>
        <v/>
      </c>
      <c r="F7" s="17" t="s">
        <v>179</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29"/>
      <c r="W7" s="29" t="s">
        <v>138</v>
      </c>
      <c r="Y7" s="29" t="s">
        <v>255</v>
      </c>
      <c r="Z7" s="29" t="s">
        <v>383</v>
      </c>
      <c r="AA7" s="54" t="s">
        <v>349</v>
      </c>
      <c r="AB7" s="54" t="s">
        <v>477</v>
      </c>
      <c r="AC7" s="28"/>
      <c r="AD7" s="28"/>
      <c r="AE7" s="29" t="s">
        <v>129</v>
      </c>
      <c r="AF7" s="27"/>
      <c r="AG7" s="37" t="s">
        <v>220</v>
      </c>
      <c r="AH7" s="50"/>
      <c r="AI7" s="37" t="s">
        <v>241</v>
      </c>
      <c r="AK7" s="36" t="str">
        <f>CHAR(CODE(AK6)+1)</f>
        <v>F</v>
      </c>
      <c r="AP7" s="37" t="s">
        <v>220</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29" t="s">
        <v>248</v>
      </c>
      <c r="W8" s="29" t="s">
        <v>139</v>
      </c>
      <c r="Y8" s="29" t="s">
        <v>256</v>
      </c>
      <c r="Z8" s="29" t="s">
        <v>384</v>
      </c>
      <c r="AA8" s="54" t="s">
        <v>350</v>
      </c>
      <c r="AB8" s="54" t="s">
        <v>478</v>
      </c>
      <c r="AC8" s="28"/>
      <c r="AD8" s="28"/>
      <c r="AE8" s="28"/>
      <c r="AF8" s="27"/>
      <c r="AG8" s="37" t="s">
        <v>221</v>
      </c>
      <c r="AI8" s="36" t="s">
        <v>242</v>
      </c>
      <c r="AK8" s="36" t="str">
        <f t="shared" si="7"/>
        <v>G</v>
      </c>
      <c r="AP8" s="37" t="s">
        <v>221</v>
      </c>
    </row>
    <row r="9" spans="1:42" ht="13.5" customHeight="1" x14ac:dyDescent="0.15">
      <c r="A9" s="13" t="s">
        <v>84</v>
      </c>
      <c r="B9" s="14"/>
      <c r="C9" s="12" t="str">
        <f t="shared" si="0"/>
        <v/>
      </c>
      <c r="D9" s="12" t="str">
        <f t="shared" si="8"/>
        <v/>
      </c>
      <c r="F9" s="17" t="s">
        <v>180</v>
      </c>
      <c r="G9" s="16"/>
      <c r="H9" s="12" t="str">
        <f t="shared" si="1"/>
        <v/>
      </c>
      <c r="I9" s="12" t="str">
        <f t="shared" si="5"/>
        <v>一般会計</v>
      </c>
      <c r="K9" s="13" t="s">
        <v>101</v>
      </c>
      <c r="L9" s="14"/>
      <c r="M9" s="12" t="str">
        <f t="shared" si="2"/>
        <v/>
      </c>
      <c r="N9" s="12" t="str">
        <f t="shared" si="6"/>
        <v/>
      </c>
      <c r="O9" s="12"/>
      <c r="P9" s="12"/>
      <c r="Q9" s="18"/>
      <c r="T9" s="12"/>
      <c r="U9" s="29" t="s">
        <v>249</v>
      </c>
      <c r="W9" s="29" t="s">
        <v>140</v>
      </c>
      <c r="Y9" s="29" t="s">
        <v>257</v>
      </c>
      <c r="Z9" s="29" t="s">
        <v>385</v>
      </c>
      <c r="AA9" s="54" t="s">
        <v>351</v>
      </c>
      <c r="AB9" s="54" t="s">
        <v>479</v>
      </c>
      <c r="AC9" s="28"/>
      <c r="AD9" s="28"/>
      <c r="AE9" s="28"/>
      <c r="AF9" s="27"/>
      <c r="AG9" s="37" t="s">
        <v>222</v>
      </c>
      <c r="AI9" s="47"/>
      <c r="AK9" s="36" t="str">
        <f t="shared" si="7"/>
        <v>H</v>
      </c>
      <c r="AP9" s="37" t="s">
        <v>222</v>
      </c>
    </row>
    <row r="10" spans="1:42" ht="13.5" customHeight="1" x14ac:dyDescent="0.15">
      <c r="A10" s="13" t="s">
        <v>197</v>
      </c>
      <c r="B10" s="14"/>
      <c r="C10" s="12" t="str">
        <f t="shared" si="0"/>
        <v/>
      </c>
      <c r="D10" s="12" t="str">
        <f t="shared" si="8"/>
        <v/>
      </c>
      <c r="F10" s="17" t="s">
        <v>108</v>
      </c>
      <c r="G10" s="16"/>
      <c r="H10" s="12" t="str">
        <f t="shared" si="1"/>
        <v/>
      </c>
      <c r="I10" s="12" t="str">
        <f t="shared" si="5"/>
        <v>一般会計</v>
      </c>
      <c r="K10" s="13" t="s">
        <v>198</v>
      </c>
      <c r="L10" s="14"/>
      <c r="M10" s="12" t="str">
        <f t="shared" si="2"/>
        <v/>
      </c>
      <c r="N10" s="12" t="str">
        <f t="shared" si="6"/>
        <v/>
      </c>
      <c r="O10" s="12"/>
      <c r="P10" s="12" t="str">
        <f>S8</f>
        <v>委託・請負</v>
      </c>
      <c r="Q10" s="18"/>
      <c r="T10" s="12"/>
      <c r="W10" s="29" t="s">
        <v>141</v>
      </c>
      <c r="Y10" s="29" t="s">
        <v>258</v>
      </c>
      <c r="Z10" s="29" t="s">
        <v>386</v>
      </c>
      <c r="AA10" s="54" t="s">
        <v>352</v>
      </c>
      <c r="AB10" s="54" t="s">
        <v>480</v>
      </c>
      <c r="AC10" s="28"/>
      <c r="AD10" s="28"/>
      <c r="AE10" s="28"/>
      <c r="AF10" s="27"/>
      <c r="AG10" s="37" t="s">
        <v>210</v>
      </c>
      <c r="AK10" s="36" t="str">
        <f t="shared" si="7"/>
        <v>I</v>
      </c>
      <c r="AP10" s="36" t="s">
        <v>208</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558</v>
      </c>
      <c r="M11" s="12" t="str">
        <f t="shared" si="2"/>
        <v>その他の事項経費</v>
      </c>
      <c r="N11" s="12" t="str">
        <f t="shared" si="6"/>
        <v>その他の事項経費</v>
      </c>
      <c r="O11" s="12"/>
      <c r="P11" s="12"/>
      <c r="Q11" s="18"/>
      <c r="T11" s="12"/>
      <c r="W11" s="29" t="s">
        <v>548</v>
      </c>
      <c r="Y11" s="29" t="s">
        <v>259</v>
      </c>
      <c r="Z11" s="29" t="s">
        <v>387</v>
      </c>
      <c r="AA11" s="54" t="s">
        <v>353</v>
      </c>
      <c r="AB11" s="54" t="s">
        <v>481</v>
      </c>
      <c r="AC11" s="28"/>
      <c r="AD11" s="28"/>
      <c r="AE11" s="28"/>
      <c r="AF11" s="27"/>
      <c r="AG11" s="36" t="s">
        <v>213</v>
      </c>
      <c r="AK11" s="36"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504</v>
      </c>
      <c r="W12" s="29" t="s">
        <v>142</v>
      </c>
      <c r="Y12" s="29" t="s">
        <v>260</v>
      </c>
      <c r="Z12" s="29" t="s">
        <v>388</v>
      </c>
      <c r="AA12" s="54" t="s">
        <v>354</v>
      </c>
      <c r="AB12" s="54" t="s">
        <v>482</v>
      </c>
      <c r="AC12" s="28"/>
      <c r="AD12" s="28"/>
      <c r="AE12" s="28"/>
      <c r="AF12" s="27"/>
      <c r="AG12" s="36" t="s">
        <v>211</v>
      </c>
      <c r="AK12" s="36"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261</v>
      </c>
      <c r="Z13" s="29" t="s">
        <v>389</v>
      </c>
      <c r="AA13" s="54" t="s">
        <v>355</v>
      </c>
      <c r="AB13" s="54" t="s">
        <v>483</v>
      </c>
      <c r="AC13" s="28"/>
      <c r="AD13" s="28"/>
      <c r="AE13" s="28"/>
      <c r="AF13" s="27"/>
      <c r="AG13" s="36" t="s">
        <v>212</v>
      </c>
      <c r="AK13" s="36"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505</v>
      </c>
      <c r="W14" s="29" t="s">
        <v>144</v>
      </c>
      <c r="Y14" s="29" t="s">
        <v>262</v>
      </c>
      <c r="Z14" s="29" t="s">
        <v>390</v>
      </c>
      <c r="AA14" s="54" t="s">
        <v>356</v>
      </c>
      <c r="AB14" s="54" t="s">
        <v>484</v>
      </c>
      <c r="AC14" s="28"/>
      <c r="AD14" s="28"/>
      <c r="AE14" s="28"/>
      <c r="AF14" s="27"/>
      <c r="AG14" s="47"/>
      <c r="AK14" s="36"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506</v>
      </c>
      <c r="W15" s="29" t="s">
        <v>145</v>
      </c>
      <c r="Y15" s="29" t="s">
        <v>263</v>
      </c>
      <c r="Z15" s="29" t="s">
        <v>391</v>
      </c>
      <c r="AA15" s="54" t="s">
        <v>357</v>
      </c>
      <c r="AB15" s="54" t="s">
        <v>485</v>
      </c>
      <c r="AC15" s="28"/>
      <c r="AD15" s="28"/>
      <c r="AE15" s="28"/>
      <c r="AF15" s="27"/>
      <c r="AG15" s="48"/>
      <c r="AK15" s="36"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507</v>
      </c>
      <c r="W16" s="29" t="s">
        <v>146</v>
      </c>
      <c r="Y16" s="29" t="s">
        <v>264</v>
      </c>
      <c r="Z16" s="29" t="s">
        <v>392</v>
      </c>
      <c r="AA16" s="54" t="s">
        <v>358</v>
      </c>
      <c r="AB16" s="54" t="s">
        <v>486</v>
      </c>
      <c r="AC16" s="28"/>
      <c r="AD16" s="28"/>
      <c r="AE16" s="28"/>
      <c r="AF16" s="27"/>
      <c r="AG16" s="48"/>
      <c r="AK16" s="36"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525</v>
      </c>
      <c r="W17" s="29" t="s">
        <v>147</v>
      </c>
      <c r="Y17" s="29" t="s">
        <v>265</v>
      </c>
      <c r="Z17" s="29" t="s">
        <v>393</v>
      </c>
      <c r="AA17" s="54" t="s">
        <v>359</v>
      </c>
      <c r="AB17" s="54" t="s">
        <v>487</v>
      </c>
      <c r="AC17" s="28"/>
      <c r="AD17" s="28"/>
      <c r="AE17" s="28"/>
      <c r="AF17" s="27"/>
      <c r="AG17" s="48"/>
      <c r="AK17" s="36"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508</v>
      </c>
      <c r="W18" s="29" t="s">
        <v>148</v>
      </c>
      <c r="Y18" s="29" t="s">
        <v>266</v>
      </c>
      <c r="Z18" s="29" t="s">
        <v>394</v>
      </c>
      <c r="AA18" s="54" t="s">
        <v>360</v>
      </c>
      <c r="AB18" s="54" t="s">
        <v>488</v>
      </c>
      <c r="AC18" s="28"/>
      <c r="AD18" s="28"/>
      <c r="AE18" s="28"/>
      <c r="AF18" s="27"/>
      <c r="AK18" s="36" t="str">
        <f t="shared" si="7"/>
        <v>Q</v>
      </c>
    </row>
    <row r="19" spans="1:37" ht="13.5" customHeight="1" x14ac:dyDescent="0.15">
      <c r="A19" s="13" t="s">
        <v>190</v>
      </c>
      <c r="B19" s="14"/>
      <c r="C19" s="12" t="str">
        <f t="shared" si="9"/>
        <v/>
      </c>
      <c r="D19" s="12" t="str">
        <f t="shared" si="8"/>
        <v/>
      </c>
      <c r="F19" s="17" t="s">
        <v>117</v>
      </c>
      <c r="G19" s="16"/>
      <c r="H19" s="12" t="str">
        <f t="shared" si="1"/>
        <v/>
      </c>
      <c r="I19" s="12" t="str">
        <f t="shared" si="5"/>
        <v>一般会計</v>
      </c>
      <c r="K19" s="12"/>
      <c r="L19" s="12"/>
      <c r="O19" s="12"/>
      <c r="P19" s="12"/>
      <c r="Q19" s="18"/>
      <c r="T19" s="12"/>
      <c r="U19" s="29" t="s">
        <v>509</v>
      </c>
      <c r="W19" s="29" t="s">
        <v>149</v>
      </c>
      <c r="Y19" s="29" t="s">
        <v>267</v>
      </c>
      <c r="Z19" s="29" t="s">
        <v>395</v>
      </c>
      <c r="AA19" s="54" t="s">
        <v>361</v>
      </c>
      <c r="AB19" s="54" t="s">
        <v>489</v>
      </c>
      <c r="AC19" s="28"/>
      <c r="AD19" s="28"/>
      <c r="AE19" s="28"/>
      <c r="AF19" s="27"/>
      <c r="AK19" s="36" t="str">
        <f t="shared" si="7"/>
        <v>R</v>
      </c>
    </row>
    <row r="20" spans="1:37" ht="13.5" customHeight="1" x14ac:dyDescent="0.15">
      <c r="A20" s="13" t="s">
        <v>191</v>
      </c>
      <c r="B20" s="14"/>
      <c r="C20" s="12" t="str">
        <f t="shared" si="9"/>
        <v/>
      </c>
      <c r="D20" s="12" t="str">
        <f t="shared" si="8"/>
        <v/>
      </c>
      <c r="F20" s="17" t="s">
        <v>189</v>
      </c>
      <c r="G20" s="16"/>
      <c r="H20" s="12" t="str">
        <f t="shared" si="1"/>
        <v/>
      </c>
      <c r="I20" s="12" t="str">
        <f t="shared" si="5"/>
        <v>一般会計</v>
      </c>
      <c r="K20" s="12"/>
      <c r="L20" s="12"/>
      <c r="O20" s="12"/>
      <c r="P20" s="12"/>
      <c r="Q20" s="18"/>
      <c r="T20" s="12"/>
      <c r="U20" s="29" t="s">
        <v>510</v>
      </c>
      <c r="W20" s="29" t="s">
        <v>150</v>
      </c>
      <c r="Y20" s="29" t="s">
        <v>268</v>
      </c>
      <c r="Z20" s="29" t="s">
        <v>396</v>
      </c>
      <c r="AA20" s="54" t="s">
        <v>362</v>
      </c>
      <c r="AB20" s="54" t="s">
        <v>490</v>
      </c>
      <c r="AC20" s="28"/>
      <c r="AD20" s="28"/>
      <c r="AE20" s="28"/>
      <c r="AF20" s="27"/>
      <c r="AK20" s="36" t="str">
        <f t="shared" si="7"/>
        <v>S</v>
      </c>
    </row>
    <row r="21" spans="1:37" ht="13.5" customHeight="1" x14ac:dyDescent="0.15">
      <c r="A21" s="13" t="s">
        <v>192</v>
      </c>
      <c r="B21" s="14"/>
      <c r="C21" s="12" t="str">
        <f t="shared" si="9"/>
        <v/>
      </c>
      <c r="D21" s="12" t="str">
        <f t="shared" si="8"/>
        <v/>
      </c>
      <c r="F21" s="17" t="s">
        <v>118</v>
      </c>
      <c r="G21" s="16"/>
      <c r="H21" s="12" t="str">
        <f t="shared" si="1"/>
        <v/>
      </c>
      <c r="I21" s="12" t="str">
        <f t="shared" si="5"/>
        <v>一般会計</v>
      </c>
      <c r="K21" s="12"/>
      <c r="L21" s="12"/>
      <c r="O21" s="12"/>
      <c r="P21" s="12"/>
      <c r="Q21" s="18"/>
      <c r="T21" s="12"/>
      <c r="U21" s="29" t="s">
        <v>511</v>
      </c>
      <c r="W21" s="29" t="s">
        <v>151</v>
      </c>
      <c r="Y21" s="29" t="s">
        <v>269</v>
      </c>
      <c r="Z21" s="29" t="s">
        <v>397</v>
      </c>
      <c r="AA21" s="54" t="s">
        <v>363</v>
      </c>
      <c r="AB21" s="54" t="s">
        <v>491</v>
      </c>
      <c r="AC21" s="28"/>
      <c r="AD21" s="28"/>
      <c r="AE21" s="28"/>
      <c r="AF21" s="27"/>
      <c r="AK21" s="36" t="str">
        <f t="shared" si="7"/>
        <v>T</v>
      </c>
    </row>
    <row r="22" spans="1:37" ht="13.5" customHeight="1" x14ac:dyDescent="0.15">
      <c r="A22" s="13" t="s">
        <v>193</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550</v>
      </c>
      <c r="W22" s="29" t="s">
        <v>152</v>
      </c>
      <c r="Y22" s="29" t="s">
        <v>270</v>
      </c>
      <c r="Z22" s="29" t="s">
        <v>398</v>
      </c>
      <c r="AA22" s="54" t="s">
        <v>364</v>
      </c>
      <c r="AB22" s="54" t="s">
        <v>492</v>
      </c>
      <c r="AC22" s="28"/>
      <c r="AD22" s="28"/>
      <c r="AE22" s="28"/>
      <c r="AF22" s="27"/>
      <c r="AK22" s="36" t="str">
        <f t="shared" si="7"/>
        <v>U</v>
      </c>
    </row>
    <row r="23" spans="1:37" ht="13.5" customHeight="1" x14ac:dyDescent="0.15">
      <c r="A23" s="53" t="s">
        <v>243</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512</v>
      </c>
      <c r="W23" s="29" t="s">
        <v>153</v>
      </c>
      <c r="Y23" s="29" t="s">
        <v>271</v>
      </c>
      <c r="Z23" s="29" t="s">
        <v>399</v>
      </c>
      <c r="AA23" s="54" t="s">
        <v>365</v>
      </c>
      <c r="AB23" s="54" t="s">
        <v>493</v>
      </c>
      <c r="AC23" s="28"/>
      <c r="AD23" s="28"/>
      <c r="AE23" s="28"/>
      <c r="AF23" s="27"/>
      <c r="AK23" s="36" t="str">
        <f t="shared" si="7"/>
        <v>V</v>
      </c>
    </row>
    <row r="24" spans="1:37" ht="13.5" customHeight="1" x14ac:dyDescent="0.15">
      <c r="A24" s="63"/>
      <c r="B24" s="51"/>
      <c r="F24" s="17" t="s">
        <v>245</v>
      </c>
      <c r="G24" s="16"/>
      <c r="H24" s="12" t="str">
        <f t="shared" si="1"/>
        <v/>
      </c>
      <c r="I24" s="12" t="str">
        <f t="shared" si="5"/>
        <v>一般会計</v>
      </c>
      <c r="K24" s="12"/>
      <c r="L24" s="12"/>
      <c r="O24" s="12"/>
      <c r="P24" s="12"/>
      <c r="Q24" s="18"/>
      <c r="T24" s="12"/>
      <c r="U24" s="29" t="s">
        <v>513</v>
      </c>
      <c r="W24" s="29" t="s">
        <v>154</v>
      </c>
      <c r="Y24" s="29" t="s">
        <v>272</v>
      </c>
      <c r="Z24" s="29" t="s">
        <v>400</v>
      </c>
      <c r="AA24" s="54" t="s">
        <v>366</v>
      </c>
      <c r="AB24" s="54" t="s">
        <v>494</v>
      </c>
      <c r="AC24" s="28"/>
      <c r="AD24" s="28"/>
      <c r="AE24" s="28"/>
      <c r="AF24" s="27"/>
      <c r="AK24" s="36" t="str">
        <f>CHAR(CODE(AK23)+1)</f>
        <v>W</v>
      </c>
    </row>
    <row r="25" spans="1:37" ht="13.5" customHeight="1" x14ac:dyDescent="0.15">
      <c r="A25" s="52"/>
      <c r="B25" s="51"/>
      <c r="F25" s="17" t="s">
        <v>121</v>
      </c>
      <c r="G25" s="16"/>
      <c r="H25" s="12" t="str">
        <f t="shared" si="1"/>
        <v/>
      </c>
      <c r="I25" s="12" t="str">
        <f t="shared" si="5"/>
        <v>一般会計</v>
      </c>
      <c r="K25" s="12"/>
      <c r="L25" s="12"/>
      <c r="O25" s="12"/>
      <c r="P25" s="12"/>
      <c r="Q25" s="18"/>
      <c r="T25" s="12"/>
      <c r="U25" s="29" t="s">
        <v>514</v>
      </c>
      <c r="W25" s="46"/>
      <c r="Y25" s="29" t="s">
        <v>273</v>
      </c>
      <c r="Z25" s="29" t="s">
        <v>401</v>
      </c>
      <c r="AA25" s="54" t="s">
        <v>367</v>
      </c>
      <c r="AB25" s="54" t="s">
        <v>495</v>
      </c>
      <c r="AC25" s="28"/>
      <c r="AD25" s="28"/>
      <c r="AE25" s="28"/>
      <c r="AF25" s="27"/>
      <c r="AK25" s="36" t="str">
        <f t="shared" si="7"/>
        <v>X</v>
      </c>
    </row>
    <row r="26" spans="1:37" ht="13.5" customHeight="1" x14ac:dyDescent="0.15">
      <c r="A26" s="52"/>
      <c r="B26" s="51"/>
      <c r="F26" s="17" t="s">
        <v>122</v>
      </c>
      <c r="G26" s="16"/>
      <c r="H26" s="12" t="str">
        <f t="shared" si="1"/>
        <v/>
      </c>
      <c r="I26" s="12" t="str">
        <f t="shared" si="5"/>
        <v>一般会計</v>
      </c>
      <c r="K26" s="12"/>
      <c r="L26" s="12"/>
      <c r="O26" s="12"/>
      <c r="P26" s="12"/>
      <c r="Q26" s="18"/>
      <c r="T26" s="12"/>
      <c r="U26" s="29" t="s">
        <v>515</v>
      </c>
      <c r="Y26" s="29" t="s">
        <v>274</v>
      </c>
      <c r="Z26" s="29" t="s">
        <v>402</v>
      </c>
      <c r="AA26" s="54" t="s">
        <v>368</v>
      </c>
      <c r="AB26" s="54" t="s">
        <v>496</v>
      </c>
      <c r="AC26" s="28"/>
      <c r="AD26" s="28"/>
      <c r="AE26" s="28"/>
      <c r="AF26" s="27"/>
      <c r="AK26" s="36"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29" t="s">
        <v>516</v>
      </c>
      <c r="Y27" s="29" t="s">
        <v>275</v>
      </c>
      <c r="Z27" s="29" t="s">
        <v>403</v>
      </c>
      <c r="AA27" s="54" t="s">
        <v>369</v>
      </c>
      <c r="AB27" s="54" t="s">
        <v>497</v>
      </c>
      <c r="AC27" s="28"/>
      <c r="AD27" s="28"/>
      <c r="AE27" s="28"/>
      <c r="AF27" s="27"/>
      <c r="AK27" s="36"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517</v>
      </c>
      <c r="Y28" s="29" t="s">
        <v>276</v>
      </c>
      <c r="Z28" s="29" t="s">
        <v>404</v>
      </c>
      <c r="AA28" s="54" t="s">
        <v>370</v>
      </c>
      <c r="AB28" s="54" t="s">
        <v>498</v>
      </c>
      <c r="AC28" s="28"/>
      <c r="AD28" s="28"/>
      <c r="AE28" s="28"/>
      <c r="AF28" s="27"/>
      <c r="AK28" s="36" t="s">
        <v>175</v>
      </c>
    </row>
    <row r="29" spans="1:37" ht="13.5" customHeight="1" x14ac:dyDescent="0.15">
      <c r="A29" s="12"/>
      <c r="B29" s="12"/>
      <c r="F29" s="17" t="s">
        <v>181</v>
      </c>
      <c r="G29" s="16"/>
      <c r="H29" s="12" t="str">
        <f t="shared" si="1"/>
        <v/>
      </c>
      <c r="I29" s="12" t="str">
        <f t="shared" si="5"/>
        <v>一般会計</v>
      </c>
      <c r="K29" s="12"/>
      <c r="L29" s="12"/>
      <c r="O29" s="12"/>
      <c r="P29" s="12"/>
      <c r="Q29" s="18"/>
      <c r="T29" s="12"/>
      <c r="U29" s="29" t="s">
        <v>518</v>
      </c>
      <c r="Y29" s="29" t="s">
        <v>277</v>
      </c>
      <c r="Z29" s="29" t="s">
        <v>405</v>
      </c>
      <c r="AA29" s="54" t="s">
        <v>371</v>
      </c>
      <c r="AB29" s="54" t="s">
        <v>499</v>
      </c>
      <c r="AC29" s="28"/>
      <c r="AD29" s="28"/>
      <c r="AE29" s="28"/>
      <c r="AF29" s="27"/>
      <c r="AK29" s="36" t="str">
        <f t="shared" si="7"/>
        <v>b</v>
      </c>
    </row>
    <row r="30" spans="1:37" ht="13.5" customHeight="1" x14ac:dyDescent="0.15">
      <c r="A30" s="12"/>
      <c r="B30" s="12"/>
      <c r="F30" s="17" t="s">
        <v>182</v>
      </c>
      <c r="G30" s="16"/>
      <c r="H30" s="12" t="str">
        <f t="shared" si="1"/>
        <v/>
      </c>
      <c r="I30" s="12" t="str">
        <f t="shared" si="5"/>
        <v>一般会計</v>
      </c>
      <c r="K30" s="12"/>
      <c r="L30" s="12"/>
      <c r="O30" s="12"/>
      <c r="P30" s="12"/>
      <c r="Q30" s="18"/>
      <c r="T30" s="12"/>
      <c r="U30" s="29" t="s">
        <v>519</v>
      </c>
      <c r="Y30" s="29" t="s">
        <v>278</v>
      </c>
      <c r="Z30" s="29" t="s">
        <v>406</v>
      </c>
      <c r="AA30" s="54" t="s">
        <v>372</v>
      </c>
      <c r="AB30" s="54" t="s">
        <v>500</v>
      </c>
      <c r="AC30" s="28"/>
      <c r="AD30" s="28"/>
      <c r="AE30" s="28"/>
      <c r="AF30" s="27"/>
      <c r="AK30" s="36" t="str">
        <f t="shared" si="7"/>
        <v>c</v>
      </c>
    </row>
    <row r="31" spans="1:37" ht="13.5" customHeight="1" x14ac:dyDescent="0.15">
      <c r="A31" s="12"/>
      <c r="B31" s="12"/>
      <c r="F31" s="17" t="s">
        <v>183</v>
      </c>
      <c r="G31" s="16"/>
      <c r="H31" s="12" t="str">
        <f t="shared" si="1"/>
        <v/>
      </c>
      <c r="I31" s="12" t="str">
        <f t="shared" si="5"/>
        <v>一般会計</v>
      </c>
      <c r="K31" s="12"/>
      <c r="L31" s="12"/>
      <c r="O31" s="12"/>
      <c r="P31" s="12"/>
      <c r="Q31" s="18"/>
      <c r="T31" s="12"/>
      <c r="U31" s="29" t="s">
        <v>520</v>
      </c>
      <c r="Y31" s="29" t="s">
        <v>279</v>
      </c>
      <c r="Z31" s="29" t="s">
        <v>407</v>
      </c>
      <c r="AA31" s="54" t="s">
        <v>373</v>
      </c>
      <c r="AB31" s="54" t="s">
        <v>501</v>
      </c>
      <c r="AC31" s="28"/>
      <c r="AD31" s="28"/>
      <c r="AE31" s="28"/>
      <c r="AF31" s="27"/>
      <c r="AK31" s="36" t="str">
        <f t="shared" si="7"/>
        <v>d</v>
      </c>
    </row>
    <row r="32" spans="1:37" ht="13.5" customHeight="1" x14ac:dyDescent="0.15">
      <c r="A32" s="12"/>
      <c r="B32" s="12"/>
      <c r="F32" s="17" t="s">
        <v>184</v>
      </c>
      <c r="G32" s="16"/>
      <c r="H32" s="12" t="str">
        <f t="shared" si="1"/>
        <v/>
      </c>
      <c r="I32" s="12" t="str">
        <f t="shared" si="5"/>
        <v>一般会計</v>
      </c>
      <c r="K32" s="12"/>
      <c r="L32" s="12"/>
      <c r="O32" s="12"/>
      <c r="P32" s="12"/>
      <c r="Q32" s="18"/>
      <c r="T32" s="12"/>
      <c r="U32" s="29" t="s">
        <v>521</v>
      </c>
      <c r="Y32" s="29" t="s">
        <v>280</v>
      </c>
      <c r="Z32" s="29" t="s">
        <v>408</v>
      </c>
      <c r="AA32" s="54" t="s">
        <v>62</v>
      </c>
      <c r="AB32" s="54" t="s">
        <v>62</v>
      </c>
      <c r="AC32" s="28"/>
      <c r="AD32" s="28"/>
      <c r="AE32" s="28"/>
      <c r="AF32" s="27"/>
      <c r="AK32" s="36" t="str">
        <f t="shared" si="7"/>
        <v>e</v>
      </c>
    </row>
    <row r="33" spans="1:37" ht="13.5" customHeight="1" x14ac:dyDescent="0.15">
      <c r="A33" s="12"/>
      <c r="B33" s="12"/>
      <c r="F33" s="17" t="s">
        <v>185</v>
      </c>
      <c r="G33" s="16"/>
      <c r="H33" s="12" t="str">
        <f t="shared" si="1"/>
        <v/>
      </c>
      <c r="I33" s="12" t="str">
        <f t="shared" si="5"/>
        <v>一般会計</v>
      </c>
      <c r="K33" s="12"/>
      <c r="L33" s="12"/>
      <c r="O33" s="12"/>
      <c r="P33" s="12"/>
      <c r="Q33" s="18"/>
      <c r="T33" s="12"/>
      <c r="U33" s="29" t="s">
        <v>522</v>
      </c>
      <c r="Y33" s="29" t="s">
        <v>281</v>
      </c>
      <c r="Z33" s="29" t="s">
        <v>409</v>
      </c>
      <c r="AA33" s="46"/>
      <c r="AB33" s="28"/>
      <c r="AC33" s="28"/>
      <c r="AD33" s="28"/>
      <c r="AE33" s="28"/>
      <c r="AF33" s="27"/>
      <c r="AK33" s="36" t="str">
        <f t="shared" si="7"/>
        <v>f</v>
      </c>
    </row>
    <row r="34" spans="1:37" ht="13.5" customHeight="1" x14ac:dyDescent="0.15">
      <c r="A34" s="12"/>
      <c r="B34" s="12"/>
      <c r="F34" s="17" t="s">
        <v>186</v>
      </c>
      <c r="G34" s="16"/>
      <c r="H34" s="12" t="str">
        <f t="shared" si="1"/>
        <v/>
      </c>
      <c r="I34" s="12" t="str">
        <f t="shared" si="5"/>
        <v>一般会計</v>
      </c>
      <c r="K34" s="12"/>
      <c r="L34" s="12"/>
      <c r="O34" s="12"/>
      <c r="P34" s="12"/>
      <c r="Q34" s="18"/>
      <c r="T34" s="12"/>
      <c r="U34" s="29" t="s">
        <v>523</v>
      </c>
      <c r="Y34" s="29" t="s">
        <v>282</v>
      </c>
      <c r="Z34" s="29" t="s">
        <v>410</v>
      </c>
      <c r="AB34" s="28"/>
      <c r="AC34" s="28"/>
      <c r="AD34" s="28"/>
      <c r="AE34" s="28"/>
      <c r="AF34" s="27"/>
      <c r="AK34" s="36" t="str">
        <f t="shared" si="7"/>
        <v>g</v>
      </c>
    </row>
    <row r="35" spans="1:37" ht="13.5" customHeight="1" x14ac:dyDescent="0.15">
      <c r="A35" s="12"/>
      <c r="B35" s="12"/>
      <c r="F35" s="17" t="s">
        <v>187</v>
      </c>
      <c r="G35" s="16"/>
      <c r="H35" s="12" t="str">
        <f t="shared" si="1"/>
        <v/>
      </c>
      <c r="I35" s="12" t="str">
        <f t="shared" si="5"/>
        <v>一般会計</v>
      </c>
      <c r="K35" s="12"/>
      <c r="L35" s="12"/>
      <c r="O35" s="12"/>
      <c r="P35" s="12"/>
      <c r="Q35" s="18"/>
      <c r="T35" s="12"/>
      <c r="U35" s="29" t="s">
        <v>524</v>
      </c>
      <c r="Y35" s="29" t="s">
        <v>283</v>
      </c>
      <c r="Z35" s="29" t="s">
        <v>411</v>
      </c>
      <c r="AC35" s="28"/>
      <c r="AF35" s="27"/>
      <c r="AK35" s="36" t="str">
        <f t="shared" si="7"/>
        <v>h</v>
      </c>
    </row>
    <row r="36" spans="1:37" ht="13.5" customHeight="1" x14ac:dyDescent="0.15">
      <c r="A36" s="12"/>
      <c r="B36" s="12"/>
      <c r="F36" s="17" t="s">
        <v>188</v>
      </c>
      <c r="G36" s="16"/>
      <c r="H36" s="12" t="str">
        <f t="shared" si="1"/>
        <v/>
      </c>
      <c r="I36" s="12" t="str">
        <f t="shared" si="5"/>
        <v>一般会計</v>
      </c>
      <c r="K36" s="12"/>
      <c r="L36" s="12"/>
      <c r="O36" s="12"/>
      <c r="P36" s="12"/>
      <c r="Q36" s="18"/>
      <c r="T36" s="12"/>
      <c r="Y36" s="29" t="s">
        <v>284</v>
      </c>
      <c r="Z36" s="29" t="s">
        <v>412</v>
      </c>
      <c r="AF36" s="27"/>
      <c r="AK36" s="3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285</v>
      </c>
      <c r="Z37" s="29" t="s">
        <v>413</v>
      </c>
      <c r="AF37" s="27"/>
      <c r="AK37" s="36" t="str">
        <f t="shared" si="7"/>
        <v>j</v>
      </c>
    </row>
    <row r="38" spans="1:37" x14ac:dyDescent="0.15">
      <c r="A38" s="12"/>
      <c r="B38" s="12"/>
      <c r="F38" s="12"/>
      <c r="G38" s="18"/>
      <c r="K38" s="12"/>
      <c r="L38" s="12"/>
      <c r="O38" s="12"/>
      <c r="P38" s="12"/>
      <c r="Q38" s="18"/>
      <c r="T38" s="12"/>
      <c r="Y38" s="29" t="s">
        <v>286</v>
      </c>
      <c r="Z38" s="29" t="s">
        <v>414</v>
      </c>
      <c r="AF38" s="27"/>
      <c r="AK38" s="36" t="str">
        <f t="shared" si="7"/>
        <v>k</v>
      </c>
    </row>
    <row r="39" spans="1:37" x14ac:dyDescent="0.15">
      <c r="A39" s="12"/>
      <c r="B39" s="12"/>
      <c r="F39" s="12" t="str">
        <f>I37</f>
        <v>一般会計</v>
      </c>
      <c r="G39" s="18"/>
      <c r="K39" s="12"/>
      <c r="L39" s="12"/>
      <c r="O39" s="12"/>
      <c r="P39" s="12"/>
      <c r="Q39" s="18"/>
      <c r="T39" s="12"/>
      <c r="U39" s="29" t="s">
        <v>526</v>
      </c>
      <c r="Y39" s="29" t="s">
        <v>287</v>
      </c>
      <c r="Z39" s="29" t="s">
        <v>415</v>
      </c>
      <c r="AF39" s="27"/>
      <c r="AK39" s="36" t="str">
        <f t="shared" si="7"/>
        <v>l</v>
      </c>
    </row>
    <row r="40" spans="1:37" x14ac:dyDescent="0.15">
      <c r="A40" s="12"/>
      <c r="B40" s="12"/>
      <c r="F40" s="12"/>
      <c r="G40" s="18"/>
      <c r="K40" s="12"/>
      <c r="L40" s="12"/>
      <c r="O40" s="12"/>
      <c r="P40" s="12"/>
      <c r="Q40" s="18"/>
      <c r="T40" s="12"/>
      <c r="U40" s="29"/>
      <c r="Y40" s="29" t="s">
        <v>288</v>
      </c>
      <c r="Z40" s="29" t="s">
        <v>416</v>
      </c>
      <c r="AF40" s="27"/>
      <c r="AK40" s="36" t="str">
        <f t="shared" si="7"/>
        <v>m</v>
      </c>
    </row>
    <row r="41" spans="1:37" x14ac:dyDescent="0.15">
      <c r="A41" s="12"/>
      <c r="B41" s="12"/>
      <c r="F41" s="12"/>
      <c r="G41" s="18"/>
      <c r="K41" s="12"/>
      <c r="L41" s="12"/>
      <c r="O41" s="12"/>
      <c r="P41" s="12"/>
      <c r="Q41" s="18"/>
      <c r="T41" s="12"/>
      <c r="U41" s="29" t="s">
        <v>230</v>
      </c>
      <c r="Y41" s="29" t="s">
        <v>289</v>
      </c>
      <c r="Z41" s="29" t="s">
        <v>417</v>
      </c>
      <c r="AF41" s="27"/>
      <c r="AK41" s="36" t="str">
        <f t="shared" si="7"/>
        <v>n</v>
      </c>
    </row>
    <row r="42" spans="1:37" x14ac:dyDescent="0.15">
      <c r="A42" s="12"/>
      <c r="B42" s="12"/>
      <c r="F42" s="12"/>
      <c r="G42" s="18"/>
      <c r="K42" s="12"/>
      <c r="L42" s="12"/>
      <c r="O42" s="12"/>
      <c r="P42" s="12"/>
      <c r="Q42" s="18"/>
      <c r="T42" s="12"/>
      <c r="U42" s="29" t="s">
        <v>240</v>
      </c>
      <c r="Y42" s="29" t="s">
        <v>290</v>
      </c>
      <c r="Z42" s="29" t="s">
        <v>418</v>
      </c>
      <c r="AF42" s="27"/>
      <c r="AK42" s="36" t="str">
        <f t="shared" si="7"/>
        <v>o</v>
      </c>
    </row>
    <row r="43" spans="1:37" x14ac:dyDescent="0.15">
      <c r="A43" s="12"/>
      <c r="B43" s="12"/>
      <c r="F43" s="12"/>
      <c r="G43" s="18"/>
      <c r="K43" s="12"/>
      <c r="L43" s="12"/>
      <c r="O43" s="12"/>
      <c r="P43" s="12"/>
      <c r="Q43" s="18"/>
      <c r="T43" s="12"/>
      <c r="Y43" s="29" t="s">
        <v>291</v>
      </c>
      <c r="Z43" s="29" t="s">
        <v>419</v>
      </c>
      <c r="AF43" s="27"/>
      <c r="AK43" s="36" t="str">
        <f t="shared" si="7"/>
        <v>p</v>
      </c>
    </row>
    <row r="44" spans="1:37" x14ac:dyDescent="0.15">
      <c r="A44" s="12"/>
      <c r="B44" s="12"/>
      <c r="F44" s="12"/>
      <c r="G44" s="18"/>
      <c r="K44" s="12"/>
      <c r="L44" s="12"/>
      <c r="O44" s="12"/>
      <c r="P44" s="12"/>
      <c r="Q44" s="18"/>
      <c r="T44" s="12"/>
      <c r="Y44" s="29" t="s">
        <v>292</v>
      </c>
      <c r="Z44" s="29" t="s">
        <v>420</v>
      </c>
      <c r="AF44" s="27"/>
      <c r="AK44" s="36" t="str">
        <f t="shared" si="7"/>
        <v>q</v>
      </c>
    </row>
    <row r="45" spans="1:37" x14ac:dyDescent="0.15">
      <c r="A45" s="12"/>
      <c r="B45" s="12"/>
      <c r="F45" s="12"/>
      <c r="G45" s="18"/>
      <c r="K45" s="12"/>
      <c r="L45" s="12"/>
      <c r="O45" s="12"/>
      <c r="P45" s="12"/>
      <c r="Q45" s="18"/>
      <c r="T45" s="12"/>
      <c r="U45" s="26" t="s">
        <v>156</v>
      </c>
      <c r="Y45" s="29" t="s">
        <v>293</v>
      </c>
      <c r="Z45" s="29" t="s">
        <v>421</v>
      </c>
      <c r="AF45" s="27"/>
      <c r="AK45" s="36" t="str">
        <f t="shared" si="7"/>
        <v>r</v>
      </c>
    </row>
    <row r="46" spans="1:37" x14ac:dyDescent="0.15">
      <c r="A46" s="12"/>
      <c r="B46" s="12"/>
      <c r="F46" s="12"/>
      <c r="G46" s="18"/>
      <c r="K46" s="12"/>
      <c r="L46" s="12"/>
      <c r="O46" s="12"/>
      <c r="P46" s="12"/>
      <c r="Q46" s="18"/>
      <c r="T46" s="12"/>
      <c r="U46" s="61" t="s">
        <v>549</v>
      </c>
      <c r="Y46" s="29" t="s">
        <v>294</v>
      </c>
      <c r="Z46" s="29" t="s">
        <v>422</v>
      </c>
      <c r="AF46" s="27"/>
      <c r="AK46" s="36" t="str">
        <f t="shared" si="7"/>
        <v>s</v>
      </c>
    </row>
    <row r="47" spans="1:37" x14ac:dyDescent="0.15">
      <c r="A47" s="12"/>
      <c r="B47" s="12"/>
      <c r="F47" s="12"/>
      <c r="G47" s="18"/>
      <c r="K47" s="12"/>
      <c r="L47" s="12"/>
      <c r="O47" s="12"/>
      <c r="P47" s="12"/>
      <c r="Q47" s="18"/>
      <c r="T47" s="12"/>
      <c r="Y47" s="29" t="s">
        <v>295</v>
      </c>
      <c r="Z47" s="29" t="s">
        <v>423</v>
      </c>
      <c r="AF47" s="27"/>
      <c r="AK47" s="36" t="str">
        <f t="shared" si="7"/>
        <v>t</v>
      </c>
    </row>
    <row r="48" spans="1:37" x14ac:dyDescent="0.15">
      <c r="A48" s="12"/>
      <c r="B48" s="12"/>
      <c r="F48" s="12"/>
      <c r="G48" s="18"/>
      <c r="K48" s="12"/>
      <c r="L48" s="12"/>
      <c r="O48" s="12"/>
      <c r="P48" s="12"/>
      <c r="Q48" s="18"/>
      <c r="T48" s="12"/>
      <c r="U48" s="61">
        <v>2021</v>
      </c>
      <c r="Y48" s="29" t="s">
        <v>296</v>
      </c>
      <c r="Z48" s="29" t="s">
        <v>424</v>
      </c>
      <c r="AF48" s="27"/>
      <c r="AK48" s="36" t="str">
        <f t="shared" si="7"/>
        <v>u</v>
      </c>
    </row>
    <row r="49" spans="1:37" x14ac:dyDescent="0.15">
      <c r="A49" s="12"/>
      <c r="B49" s="12"/>
      <c r="F49" s="12"/>
      <c r="G49" s="18"/>
      <c r="K49" s="12"/>
      <c r="L49" s="12"/>
      <c r="O49" s="12"/>
      <c r="P49" s="12"/>
      <c r="Q49" s="18"/>
      <c r="T49" s="12"/>
      <c r="U49" s="61">
        <v>2022</v>
      </c>
      <c r="Y49" s="29" t="s">
        <v>297</v>
      </c>
      <c r="Z49" s="29" t="s">
        <v>425</v>
      </c>
      <c r="AF49" s="27"/>
      <c r="AK49" s="36" t="str">
        <f t="shared" si="7"/>
        <v>v</v>
      </c>
    </row>
    <row r="50" spans="1:37" x14ac:dyDescent="0.15">
      <c r="A50" s="12"/>
      <c r="B50" s="12"/>
      <c r="F50" s="12"/>
      <c r="G50" s="18"/>
      <c r="K50" s="12"/>
      <c r="L50" s="12"/>
      <c r="O50" s="12"/>
      <c r="P50" s="12"/>
      <c r="Q50" s="18"/>
      <c r="T50" s="12"/>
      <c r="U50" s="61">
        <v>2023</v>
      </c>
      <c r="Y50" s="29" t="s">
        <v>298</v>
      </c>
      <c r="Z50" s="29" t="s">
        <v>426</v>
      </c>
      <c r="AF50" s="27"/>
    </row>
    <row r="51" spans="1:37" x14ac:dyDescent="0.15">
      <c r="A51" s="12"/>
      <c r="B51" s="12"/>
      <c r="F51" s="12"/>
      <c r="G51" s="18"/>
      <c r="K51" s="12"/>
      <c r="L51" s="12"/>
      <c r="O51" s="12"/>
      <c r="P51" s="12"/>
      <c r="Q51" s="18"/>
      <c r="T51" s="12"/>
      <c r="U51" s="61">
        <v>2024</v>
      </c>
      <c r="Y51" s="29" t="s">
        <v>299</v>
      </c>
      <c r="Z51" s="29" t="s">
        <v>427</v>
      </c>
      <c r="AF51" s="27"/>
    </row>
    <row r="52" spans="1:37" x14ac:dyDescent="0.15">
      <c r="A52" s="12"/>
      <c r="B52" s="12"/>
      <c r="F52" s="12"/>
      <c r="G52" s="18"/>
      <c r="K52" s="12"/>
      <c r="L52" s="12"/>
      <c r="O52" s="12"/>
      <c r="P52" s="12"/>
      <c r="Q52" s="18"/>
      <c r="T52" s="12"/>
      <c r="U52" s="61">
        <v>2025</v>
      </c>
      <c r="Y52" s="29" t="s">
        <v>300</v>
      </c>
      <c r="Z52" s="29" t="s">
        <v>428</v>
      </c>
      <c r="AF52" s="27"/>
    </row>
    <row r="53" spans="1:37" x14ac:dyDescent="0.15">
      <c r="A53" s="12"/>
      <c r="B53" s="12"/>
      <c r="F53" s="12"/>
      <c r="G53" s="18"/>
      <c r="K53" s="12"/>
      <c r="L53" s="12"/>
      <c r="O53" s="12"/>
      <c r="P53" s="12"/>
      <c r="Q53" s="18"/>
      <c r="T53" s="12"/>
      <c r="U53" s="61">
        <v>2026</v>
      </c>
      <c r="Y53" s="29" t="s">
        <v>301</v>
      </c>
      <c r="Z53" s="29" t="s">
        <v>429</v>
      </c>
      <c r="AF53" s="27"/>
    </row>
    <row r="54" spans="1:37" x14ac:dyDescent="0.15">
      <c r="A54" s="12"/>
      <c r="B54" s="12"/>
      <c r="F54" s="12"/>
      <c r="G54" s="18"/>
      <c r="K54" s="12"/>
      <c r="L54" s="12"/>
      <c r="O54" s="12"/>
      <c r="P54" s="19"/>
      <c r="Q54" s="18"/>
      <c r="T54" s="12"/>
      <c r="Y54" s="29" t="s">
        <v>302</v>
      </c>
      <c r="Z54" s="29" t="s">
        <v>430</v>
      </c>
      <c r="AF54" s="27"/>
    </row>
    <row r="55" spans="1:37" x14ac:dyDescent="0.15">
      <c r="A55" s="12"/>
      <c r="B55" s="12"/>
      <c r="F55" s="12"/>
      <c r="G55" s="18"/>
      <c r="K55" s="12"/>
      <c r="L55" s="12"/>
      <c r="O55" s="12"/>
      <c r="P55" s="12"/>
      <c r="Q55" s="18"/>
      <c r="T55" s="12"/>
      <c r="Y55" s="29" t="s">
        <v>303</v>
      </c>
      <c r="Z55" s="29" t="s">
        <v>431</v>
      </c>
      <c r="AF55" s="27"/>
    </row>
    <row r="56" spans="1:37" x14ac:dyDescent="0.15">
      <c r="A56" s="12"/>
      <c r="B56" s="12"/>
      <c r="F56" s="12"/>
      <c r="G56" s="18"/>
      <c r="K56" s="12"/>
      <c r="L56" s="12"/>
      <c r="O56" s="12"/>
      <c r="P56" s="12"/>
      <c r="Q56" s="18"/>
      <c r="T56" s="12"/>
      <c r="U56" s="61">
        <v>20</v>
      </c>
      <c r="Y56" s="29" t="s">
        <v>304</v>
      </c>
      <c r="Z56" s="29" t="s">
        <v>432</v>
      </c>
      <c r="AF56" s="27"/>
    </row>
    <row r="57" spans="1:37" x14ac:dyDescent="0.15">
      <c r="A57" s="12"/>
      <c r="B57" s="12"/>
      <c r="F57" s="12"/>
      <c r="G57" s="18"/>
      <c r="K57" s="12"/>
      <c r="L57" s="12"/>
      <c r="O57" s="12"/>
      <c r="P57" s="12"/>
      <c r="Q57" s="18"/>
      <c r="T57" s="12"/>
      <c r="U57" s="29" t="s">
        <v>502</v>
      </c>
      <c r="Y57" s="29" t="s">
        <v>305</v>
      </c>
      <c r="Z57" s="29" t="s">
        <v>433</v>
      </c>
      <c r="AF57" s="27"/>
    </row>
    <row r="58" spans="1:37" x14ac:dyDescent="0.15">
      <c r="A58" s="12"/>
      <c r="B58" s="12"/>
      <c r="F58" s="12"/>
      <c r="G58" s="18"/>
      <c r="K58" s="12"/>
      <c r="L58" s="12"/>
      <c r="O58" s="12"/>
      <c r="P58" s="12"/>
      <c r="Q58" s="18"/>
      <c r="T58" s="12"/>
      <c r="U58" s="29" t="s">
        <v>503</v>
      </c>
      <c r="Y58" s="29" t="s">
        <v>306</v>
      </c>
      <c r="Z58" s="29" t="s">
        <v>434</v>
      </c>
      <c r="AF58" s="27"/>
    </row>
    <row r="59" spans="1:37" x14ac:dyDescent="0.15">
      <c r="A59" s="12"/>
      <c r="B59" s="12"/>
      <c r="F59" s="12"/>
      <c r="G59" s="18"/>
      <c r="K59" s="12"/>
      <c r="L59" s="12"/>
      <c r="O59" s="12"/>
      <c r="P59" s="12"/>
      <c r="Q59" s="18"/>
      <c r="T59" s="12"/>
      <c r="Y59" s="29" t="s">
        <v>307</v>
      </c>
      <c r="Z59" s="29" t="s">
        <v>435</v>
      </c>
      <c r="AF59" s="27"/>
    </row>
    <row r="60" spans="1:37" x14ac:dyDescent="0.15">
      <c r="A60" s="12"/>
      <c r="B60" s="12"/>
      <c r="F60" s="12"/>
      <c r="G60" s="18"/>
      <c r="K60" s="12"/>
      <c r="L60" s="12"/>
      <c r="O60" s="12"/>
      <c r="P60" s="12"/>
      <c r="Q60" s="18"/>
      <c r="T60" s="12"/>
      <c r="Y60" s="29" t="s">
        <v>308</v>
      </c>
      <c r="Z60" s="29" t="s">
        <v>436</v>
      </c>
      <c r="AF60" s="27"/>
    </row>
    <row r="61" spans="1:37" x14ac:dyDescent="0.15">
      <c r="A61" s="12"/>
      <c r="B61" s="12"/>
      <c r="F61" s="12"/>
      <c r="G61" s="18"/>
      <c r="K61" s="12"/>
      <c r="L61" s="12"/>
      <c r="O61" s="12"/>
      <c r="P61" s="12"/>
      <c r="Q61" s="18"/>
      <c r="T61" s="12"/>
      <c r="Y61" s="29" t="s">
        <v>309</v>
      </c>
      <c r="Z61" s="29" t="s">
        <v>437</v>
      </c>
      <c r="AF61" s="27"/>
    </row>
    <row r="62" spans="1:37" x14ac:dyDescent="0.15">
      <c r="A62" s="12"/>
      <c r="B62" s="12"/>
      <c r="F62" s="12"/>
      <c r="G62" s="18"/>
      <c r="K62" s="12"/>
      <c r="L62" s="12"/>
      <c r="O62" s="12"/>
      <c r="P62" s="12"/>
      <c r="Q62" s="18"/>
      <c r="T62" s="12"/>
      <c r="Y62" s="29" t="s">
        <v>310</v>
      </c>
      <c r="Z62" s="29" t="s">
        <v>438</v>
      </c>
      <c r="AF62" s="27"/>
    </row>
    <row r="63" spans="1:37" x14ac:dyDescent="0.15">
      <c r="A63" s="12"/>
      <c r="B63" s="12"/>
      <c r="F63" s="12"/>
      <c r="G63" s="18"/>
      <c r="K63" s="12"/>
      <c r="L63" s="12"/>
      <c r="O63" s="12"/>
      <c r="P63" s="12"/>
      <c r="Q63" s="18"/>
      <c r="T63" s="12"/>
      <c r="Y63" s="29" t="s">
        <v>311</v>
      </c>
      <c r="Z63" s="29" t="s">
        <v>439</v>
      </c>
      <c r="AF63" s="27"/>
    </row>
    <row r="64" spans="1:37" x14ac:dyDescent="0.15">
      <c r="A64" s="12"/>
      <c r="B64" s="12"/>
      <c r="F64" s="12"/>
      <c r="G64" s="18"/>
      <c r="K64" s="12"/>
      <c r="L64" s="12"/>
      <c r="O64" s="12"/>
      <c r="P64" s="12"/>
      <c r="Q64" s="18"/>
      <c r="T64" s="12"/>
      <c r="Y64" s="29" t="s">
        <v>312</v>
      </c>
      <c r="Z64" s="29" t="s">
        <v>440</v>
      </c>
      <c r="AF64" s="27"/>
    </row>
    <row r="65" spans="1:32" x14ac:dyDescent="0.15">
      <c r="A65" s="12"/>
      <c r="B65" s="12"/>
      <c r="F65" s="12"/>
      <c r="G65" s="18"/>
      <c r="K65" s="12"/>
      <c r="L65" s="12"/>
      <c r="O65" s="12"/>
      <c r="P65" s="12"/>
      <c r="Q65" s="18"/>
      <c r="T65" s="12"/>
      <c r="Y65" s="29" t="s">
        <v>313</v>
      </c>
      <c r="Z65" s="29" t="s">
        <v>441</v>
      </c>
      <c r="AF65" s="27"/>
    </row>
    <row r="66" spans="1:32" x14ac:dyDescent="0.15">
      <c r="A66" s="12"/>
      <c r="B66" s="12"/>
      <c r="F66" s="12"/>
      <c r="G66" s="18"/>
      <c r="K66" s="12"/>
      <c r="L66" s="12"/>
      <c r="O66" s="12"/>
      <c r="P66" s="12"/>
      <c r="Q66" s="18"/>
      <c r="T66" s="12"/>
      <c r="Y66" s="29" t="s">
        <v>63</v>
      </c>
      <c r="Z66" s="29" t="s">
        <v>442</v>
      </c>
      <c r="AF66" s="27"/>
    </row>
    <row r="67" spans="1:32" x14ac:dyDescent="0.15">
      <c r="A67" s="12"/>
      <c r="B67" s="12"/>
      <c r="F67" s="12"/>
      <c r="G67" s="18"/>
      <c r="K67" s="12"/>
      <c r="L67" s="12"/>
      <c r="O67" s="12"/>
      <c r="P67" s="12"/>
      <c r="Q67" s="18"/>
      <c r="T67" s="12"/>
      <c r="Y67" s="29" t="s">
        <v>314</v>
      </c>
      <c r="Z67" s="29" t="s">
        <v>443</v>
      </c>
      <c r="AF67" s="27"/>
    </row>
    <row r="68" spans="1:32" x14ac:dyDescent="0.15">
      <c r="A68" s="12"/>
      <c r="B68" s="12"/>
      <c r="F68" s="12"/>
      <c r="G68" s="18"/>
      <c r="K68" s="12"/>
      <c r="L68" s="12"/>
      <c r="O68" s="12"/>
      <c r="P68" s="12"/>
      <c r="Q68" s="18"/>
      <c r="T68" s="12"/>
      <c r="Y68" s="29" t="s">
        <v>315</v>
      </c>
      <c r="Z68" s="29" t="s">
        <v>444</v>
      </c>
      <c r="AF68" s="27"/>
    </row>
    <row r="69" spans="1:32" x14ac:dyDescent="0.15">
      <c r="A69" s="12"/>
      <c r="B69" s="12"/>
      <c r="F69" s="12"/>
      <c r="G69" s="18"/>
      <c r="K69" s="12"/>
      <c r="L69" s="12"/>
      <c r="O69" s="12"/>
      <c r="P69" s="12"/>
      <c r="Q69" s="18"/>
      <c r="T69" s="12"/>
      <c r="Y69" s="29" t="s">
        <v>316</v>
      </c>
      <c r="Z69" s="29" t="s">
        <v>445</v>
      </c>
      <c r="AF69" s="27"/>
    </row>
    <row r="70" spans="1:32" x14ac:dyDescent="0.15">
      <c r="A70" s="12"/>
      <c r="B70" s="12"/>
      <c r="Y70" s="29" t="s">
        <v>317</v>
      </c>
      <c r="Z70" s="29" t="s">
        <v>446</v>
      </c>
    </row>
    <row r="71" spans="1:32" x14ac:dyDescent="0.15">
      <c r="Y71" s="29" t="s">
        <v>318</v>
      </c>
      <c r="Z71" s="29" t="s">
        <v>447</v>
      </c>
    </row>
    <row r="72" spans="1:32" x14ac:dyDescent="0.15">
      <c r="Y72" s="29" t="s">
        <v>319</v>
      </c>
      <c r="Z72" s="29" t="s">
        <v>448</v>
      </c>
    </row>
    <row r="73" spans="1:32" x14ac:dyDescent="0.15">
      <c r="Y73" s="29" t="s">
        <v>320</v>
      </c>
      <c r="Z73" s="29" t="s">
        <v>449</v>
      </c>
    </row>
    <row r="74" spans="1:32" x14ac:dyDescent="0.15">
      <c r="Y74" s="29" t="s">
        <v>321</v>
      </c>
      <c r="Z74" s="29" t="s">
        <v>450</v>
      </c>
    </row>
    <row r="75" spans="1:32" x14ac:dyDescent="0.15">
      <c r="Y75" s="29" t="s">
        <v>322</v>
      </c>
      <c r="Z75" s="29" t="s">
        <v>451</v>
      </c>
    </row>
    <row r="76" spans="1:32" x14ac:dyDescent="0.15">
      <c r="Y76" s="29" t="s">
        <v>323</v>
      </c>
      <c r="Z76" s="29" t="s">
        <v>452</v>
      </c>
    </row>
    <row r="77" spans="1:32" x14ac:dyDescent="0.15">
      <c r="Y77" s="29" t="s">
        <v>324</v>
      </c>
      <c r="Z77" s="29" t="s">
        <v>453</v>
      </c>
    </row>
    <row r="78" spans="1:32" x14ac:dyDescent="0.15">
      <c r="Y78" s="29" t="s">
        <v>325</v>
      </c>
      <c r="Z78" s="29" t="s">
        <v>454</v>
      </c>
    </row>
    <row r="79" spans="1:32" x14ac:dyDescent="0.15">
      <c r="Y79" s="29" t="s">
        <v>326</v>
      </c>
      <c r="Z79" s="29" t="s">
        <v>455</v>
      </c>
    </row>
    <row r="80" spans="1:32" x14ac:dyDescent="0.15">
      <c r="Y80" s="29" t="s">
        <v>327</v>
      </c>
      <c r="Z80" s="29" t="s">
        <v>456</v>
      </c>
    </row>
    <row r="81" spans="25:26" x14ac:dyDescent="0.15">
      <c r="Y81" s="29" t="s">
        <v>328</v>
      </c>
      <c r="Z81" s="29" t="s">
        <v>457</v>
      </c>
    </row>
    <row r="82" spans="25:26" x14ac:dyDescent="0.15">
      <c r="Y82" s="29" t="s">
        <v>329</v>
      </c>
      <c r="Z82" s="29" t="s">
        <v>458</v>
      </c>
    </row>
    <row r="83" spans="25:26" x14ac:dyDescent="0.15">
      <c r="Y83" s="29" t="s">
        <v>330</v>
      </c>
      <c r="Z83" s="29" t="s">
        <v>459</v>
      </c>
    </row>
    <row r="84" spans="25:26" x14ac:dyDescent="0.15">
      <c r="Y84" s="29" t="s">
        <v>331</v>
      </c>
      <c r="Z84" s="29" t="s">
        <v>460</v>
      </c>
    </row>
    <row r="85" spans="25:26" x14ac:dyDescent="0.15">
      <c r="Y85" s="29" t="s">
        <v>332</v>
      </c>
      <c r="Z85" s="29" t="s">
        <v>461</v>
      </c>
    </row>
    <row r="86" spans="25:26" x14ac:dyDescent="0.15">
      <c r="Y86" s="29" t="s">
        <v>333</v>
      </c>
      <c r="Z86" s="29" t="s">
        <v>462</v>
      </c>
    </row>
    <row r="87" spans="25:26" x14ac:dyDescent="0.15">
      <c r="Y87" s="29" t="s">
        <v>334</v>
      </c>
      <c r="Z87" s="29" t="s">
        <v>463</v>
      </c>
    </row>
    <row r="88" spans="25:26" x14ac:dyDescent="0.15">
      <c r="Y88" s="29" t="s">
        <v>335</v>
      </c>
      <c r="Z88" s="29" t="s">
        <v>464</v>
      </c>
    </row>
    <row r="89" spans="25:26" x14ac:dyDescent="0.15">
      <c r="Y89" s="29" t="s">
        <v>336</v>
      </c>
      <c r="Z89" s="29" t="s">
        <v>465</v>
      </c>
    </row>
    <row r="90" spans="25:26" x14ac:dyDescent="0.15">
      <c r="Y90" s="29" t="s">
        <v>337</v>
      </c>
      <c r="Z90" s="29" t="s">
        <v>466</v>
      </c>
    </row>
    <row r="91" spans="25:26" x14ac:dyDescent="0.15">
      <c r="Y91" s="29" t="s">
        <v>338</v>
      </c>
      <c r="Z91" s="29" t="s">
        <v>467</v>
      </c>
    </row>
    <row r="92" spans="25:26" x14ac:dyDescent="0.15">
      <c r="Y92" s="29" t="s">
        <v>339</v>
      </c>
      <c r="Z92" s="29" t="s">
        <v>468</v>
      </c>
    </row>
    <row r="93" spans="25:26" x14ac:dyDescent="0.15">
      <c r="Y93" s="29" t="s">
        <v>340</v>
      </c>
      <c r="Z93" s="29" t="s">
        <v>469</v>
      </c>
    </row>
    <row r="94" spans="25:26" x14ac:dyDescent="0.15">
      <c r="Y94" s="29" t="s">
        <v>341</v>
      </c>
      <c r="Z94" s="29" t="s">
        <v>470</v>
      </c>
    </row>
    <row r="95" spans="25:26" x14ac:dyDescent="0.15">
      <c r="Y95" s="29" t="s">
        <v>342</v>
      </c>
      <c r="Z95" s="29" t="s">
        <v>471</v>
      </c>
    </row>
    <row r="96" spans="25:26" x14ac:dyDescent="0.15">
      <c r="Y96" s="29" t="s">
        <v>246</v>
      </c>
      <c r="Z96" s="29" t="s">
        <v>472</v>
      </c>
    </row>
    <row r="97" spans="25:26" x14ac:dyDescent="0.15">
      <c r="Y97" s="29" t="s">
        <v>343</v>
      </c>
      <c r="Z97" s="29" t="s">
        <v>473</v>
      </c>
    </row>
    <row r="98" spans="25:26" x14ac:dyDescent="0.15">
      <c r="Y98" s="29" t="s">
        <v>344</v>
      </c>
      <c r="Z98" s="29" t="s">
        <v>474</v>
      </c>
    </row>
    <row r="99" spans="25:26" x14ac:dyDescent="0.15">
      <c r="Y99" s="29" t="s">
        <v>374</v>
      </c>
      <c r="Z99" s="29" t="s">
        <v>475</v>
      </c>
    </row>
    <row r="100" spans="25:26" x14ac:dyDescent="0.15">
      <c r="Y100" s="29" t="s">
        <v>553</v>
      </c>
      <c r="Z100" s="29" t="s">
        <v>476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2022-08-25T16:17:42Z</dcterms:created>
  <dcterms:modified xsi:type="dcterms:W3CDTF">2022-08-26T07:09:55Z</dcterms:modified>
</cp:coreProperties>
</file>