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行政事業レビューシート!$A$2:$BH$124</definedName>
    <definedName name="_xlnm.Print_Area" localSheetId="0">行政事業レビューシート!$A$1:$AX$124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3" i="11" l="1"/>
  <c r="AY41" i="11" s="1"/>
  <c r="AY38" i="11" l="1"/>
  <c r="AY42" i="11"/>
  <c r="AY35" i="11"/>
  <c r="AY39" i="11"/>
  <c r="AY34" i="11"/>
  <c r="AY36" i="11"/>
  <c r="AY40" i="11"/>
  <c r="AY37" i="11"/>
  <c r="AW89" i="11" l="1"/>
  <c r="AT89" i="11"/>
  <c r="AQ89" i="11"/>
  <c r="AL89" i="11"/>
  <c r="AI89" i="11"/>
  <c r="AF89" i="11"/>
  <c r="Z89" i="11"/>
  <c r="W89" i="11"/>
  <c r="T89" i="11"/>
  <c r="N89" i="11"/>
  <c r="AW88" i="11"/>
  <c r="AT88" i="11"/>
  <c r="AQ88" i="11"/>
  <c r="AL88" i="11"/>
  <c r="AI88" i="11"/>
  <c r="AF88" i="11"/>
  <c r="Z88" i="11"/>
  <c r="W88" i="11"/>
  <c r="T88" i="11"/>
  <c r="N88" i="11"/>
  <c r="K88" i="11"/>
  <c r="H88" i="11"/>
  <c r="AU117" i="11" l="1"/>
  <c r="Y117" i="11"/>
  <c r="W25" i="1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<sst xmlns="http://schemas.openxmlformats.org/spreadsheetml/2006/main" count="744" uniqueCount="623">
  <si>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</si>
  <si>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</si>
  <si>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</si>
  <si>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</si>
  <si>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</si>
  <si>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</si>
  <si>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</si>
  <si>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</si>
  <si>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</si>
  <si>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</si>
  <si>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</si>
  <si>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</si>
  <si>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</si>
  <si>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</si>
  <si>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</si>
  <si>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</si>
  <si>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</si>
  <si>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</si>
  <si>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</si>
  <si>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</si>
  <si>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</si>
  <si>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</si>
  <si>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</si>
  <si>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</si>
  <si>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</si>
  <si>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</si>
  <si>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</si>
  <si>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</si>
  <si>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</si>
  <si>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</si>
  <si>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</si>
  <si>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</si>
  <si>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</si>
  <si>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</si>
  <si>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</si>
  <si>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</si>
  <si>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</si>
  <si>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</si>
  <si>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</si>
  <si>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</si>
  <si>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</si>
  <si>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</si>
  <si>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</si>
  <si>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</si>
  <si>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</si>
  <si>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</si>
  <si>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</si>
  <si>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</si>
  <si>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</si>
  <si>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</si>
  <si>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</si>
  <si>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</si>
  <si>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</si>
  <si>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</si>
  <si>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</si>
  <si>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</si>
  <si>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</si>
  <si>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</si>
  <si>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</si>
  <si>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</si>
  <si>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</si>
  <si>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</si>
  <si>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</si>
  <si>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</si>
  <si>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</si>
  <si>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</si>
  <si>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</si>
  <si>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</si>
  <si>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</si>
  <si>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</si>
  <si>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</si>
  <si>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</si>
  <si>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</si>
  <si>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</si>
  <si>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</si>
  <si>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</si>
  <si>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</si>
  <si>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</si>
  <si>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</si>
  <si>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</si>
  <si>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</si>
  <si>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</si>
  <si>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</si>
  <si>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</si>
  <si>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</si>
  <si>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</si>
  <si>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</si>
  <si>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</si>
  <si>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</si>
  <si>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</si>
  <si>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</si>
  <si>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</si>
  <si>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</si>
  <si>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</si>
  <si>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</si>
  <si>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</si>
  <si>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</si>
  <si>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</si>
  <si>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</si>
  <si>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</si>
  <si>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</si>
  <si>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</si>
  <si>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</si>
  <si>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</si>
  <si>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</si>
  <si>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</si>
  <si>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</si>
  <si>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</si>
  <si>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</si>
  <si>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</si>
  <si>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</si>
  <si>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</si>
  <si>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</si>
  <si>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</si>
  <si>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</si>
  <si>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</si>
  <si>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</si>
  <si>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</si>
  <si>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</si>
  <si>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</si>
  <si>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</si>
  <si>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</si>
  <si>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</si>
  <si>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</si>
  <si>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</si>
  <si>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</si>
  <si>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</si>
  <si>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</si>
  <si>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</si>
  <si>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</si>
  <si>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</si>
  <si>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</si>
  <si>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</si>
  <si>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</si>
  <si>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</si>
  <si>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</si>
  <si>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</si>
  <si>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</si>
  <si>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</si>
  <si>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</si>
  <si>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</si>
  <si>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</si>
  <si>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</si>
  <si>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</si>
  <si>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</si>
  <si>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</si>
  <si>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</si>
  <si>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</si>
  <si>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</si>
  <si>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</si>
  <si>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</si>
  <si>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</si>
  <si>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</si>
  <si>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</si>
  <si>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</si>
  <si>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</si>
  <si>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</si>
  <si>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</si>
  <si>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</si>
  <si>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</si>
  <si>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</si>
  <si>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</si>
  <si>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</si>
  <si>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</si>
  <si>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</si>
  <si>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</si>
  <si>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</si>
  <si>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</si>
  <si>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</si>
  <si>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</si>
  <si>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</si>
  <si>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</si>
  <si>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</si>
  <si>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</si>
  <si>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</si>
  <si>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</si>
  <si>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</si>
  <si>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</si>
  <si>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</si>
  <si>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</si>
  <si>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</si>
  <si>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</si>
  <si>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</si>
  <si>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</si>
  <si>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</si>
  <si>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</si>
  <si>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</si>
  <si>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</si>
  <si>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</si>
  <si>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</si>
  <si>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</si>
  <si>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</si>
  <si>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</si>
  <si>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</si>
  <si>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</si>
  <si>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</si>
  <si>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</si>
  <si>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</si>
  <si>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</si>
  <si>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</si>
  <si>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</si>
  <si>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</si>
  <si>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</si>
  <si>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</si>
  <si>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</si>
  <si>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</si>
  <si>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</si>
  <si>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</si>
  <si>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</si>
  <si>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</si>
  <si>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</si>
  <si>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</si>
  <si>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</si>
  <si>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</si>
  <si>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</si>
  <si>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</si>
  <si>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</si>
  <si>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</si>
  <si>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</si>
  <si>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</si>
  <si>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</si>
  <si>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</si>
  <si>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</si>
  <si>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</si>
  <si>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</si>
  <si>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</si>
  <si>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</si>
  <si>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</si>
  <si>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</si>
  <si>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</si>
  <si>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</si>
  <si>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</si>
  <si>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</si>
  <si>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</si>
  <si>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</si>
  <si>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</si>
  <si>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</si>
  <si>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</si>
  <si>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</si>
  <si>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</si>
  <si>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</si>
  <si>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</si>
  <si>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</si>
  <si>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</si>
  <si>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</si>
  <si>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</si>
  <si>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</si>
  <si>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</si>
  <si>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</si>
  <si>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</si>
  <si>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</si>
  <si>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</si>
  <si>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</si>
  <si>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</si>
  <si>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</si>
  <si>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</si>
  <si>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</si>
  <si>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</si>
  <si>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</si>
  <si>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</si>
  <si>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</si>
  <si>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</si>
  <si>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</si>
  <si>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</si>
  <si>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</si>
  <si>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</si>
  <si>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</si>
  <si>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</si>
  <si>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</si>
  <si>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</si>
  <si>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</si>
  <si>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</si>
  <si>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</si>
  <si>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</si>
  <si>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</si>
  <si>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</si>
  <si>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</si>
  <si>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</si>
  <si>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</si>
  <si>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</si>
  <si>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</si>
  <si>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</si>
  <si>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</si>
  <si>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</si>
  <si>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</si>
  <si>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</si>
  <si>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</si>
  <si>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</si>
  <si>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</si>
  <si>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</si>
  <si>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</si>
  <si>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</si>
  <si>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</si>
  <si>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</si>
  <si>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</si>
  <si>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</si>
  <si>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</si>
  <si>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</si>
  <si>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</si>
  <si>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</si>
  <si>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</si>
  <si>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</si>
  <si>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</si>
  <si>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</si>
  <si>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</si>
  <si>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</si>
  <si>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</si>
  <si>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</si>
  <si>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</si>
  <si>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</si>
  <si>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</si>
  <si>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</si>
  <si>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</si>
  <si>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</si>
  <si>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</si>
  <si>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</si>
  <si>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</si>
  <si>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</si>
  <si>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</si>
  <si>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</si>
  <si>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</si>
  <si>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</si>
  <si>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</si>
  <si>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</si>
  <si>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</si>
  <si>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</si>
  <si>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</si>
  <si>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</si>
  <si>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</si>
  <si>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</si>
  <si>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</si>
  <si>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</si>
  <si>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</si>
  <si>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</si>
  <si>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</si>
  <si>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</si>
  <si>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</si>
  <si>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</si>
  <si>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</si>
  <si>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</si>
  <si>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</si>
  <si>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</si>
  <si>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</si>
  <si>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</si>
  <si>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</si>
  <si>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</si>
  <si>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</si>
  <si>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</si>
  <si>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</si>
  <si>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</si>
  <si>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</si>
  <si>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</si>
  <si>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</si>
  <si>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</si>
  <si>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</si>
  <si>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</si>
  <si>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</si>
  <si>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</si>
  <si>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</si>
  <si>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</si>
  <si>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</si>
  <si>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</si>
  <si>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</si>
  <si>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</si>
  <si>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</si>
  <si>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</si>
  <si>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</si>
  <si>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</si>
  <si>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</si>
  <si>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</si>
  <si>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</si>
  <si>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</si>
  <si>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</si>
  <si>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</si>
  <si>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</si>
  <si>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</si>
  <si>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</si>
  <si>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</si>
  <si>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</si>
  <si>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</si>
  <si>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</si>
  <si>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</si>
  <si>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</si>
  <si>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</si>
  <si>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</si>
  <si>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</si>
  <si>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</si>
  <si>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</si>
  <si>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</si>
  <si>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</si>
  <si>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</si>
  <si>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</si>
  <si>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</si>
  <si>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</si>
  <si>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</si>
  <si>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</si>
  <si>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</si>
  <si>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</si>
  <si>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</si>
  <si>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</si>
  <si>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</si>
  <si>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</si>
  <si>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</si>
  <si>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</si>
  <si>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</si>
  <si>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</si>
  <si>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</si>
  <si>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</si>
  <si>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</si>
  <si>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</si>
  <si>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</si>
  <si>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</si>
  <si>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</si>
  <si>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</si>
  <si>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</si>
  <si>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</si>
  <si>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</si>
  <si>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</si>
  <si>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</si>
  <si>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</si>
  <si>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</si>
  <si>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</si>
  <si>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</si>
  <si>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</si>
  <si>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</si>
  <si>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</si>
  <si>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</si>
  <si>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</si>
  <si>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</si>
  <si>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</si>
  <si>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</si>
  <si>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</si>
  <si>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</si>
  <si>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</si>
  <si>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</si>
  <si>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</si>
  <si>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</si>
  <si>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</si>
  <si>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</si>
  <si>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</si>
  <si>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</si>
  <si>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</si>
  <si>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</si>
  <si>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</si>
  <si>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</si>
  <si>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</si>
  <si>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</si>
  <si>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</si>
  <si>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</si>
  <si>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</si>
  <si>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</si>
  <si>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</si>
  <si>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</si>
  <si>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</si>
  <si>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</si>
  <si>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</si>
  <si>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</si>
  <si>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</si>
  <si>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</si>
  <si>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</si>
  <si>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</si>
  <si>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</si>
  <si>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</si>
  <si>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</si>
  <si>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</si>
  <si>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</si>
  <si>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</si>
  <si>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</si>
  <si>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</si>
  <si>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</si>
  <si>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</si>
  <si>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</si>
  <si>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</si>
  <si>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</si>
  <si>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</si>
  <si>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</si>
  <si>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</si>
  <si>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</si>
  <si>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</si>
  <si>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</si>
  <si>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</si>
  <si>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</si>
  <si>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</si>
  <si>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</si>
  <si>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</si>
  <si>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</si>
  <si>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</si>
  <si>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</si>
  <si>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</si>
  <si>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</si>
  <si>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</si>
  <si>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</si>
  <si>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</si>
  <si>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</si>
  <si>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</si>
  <si>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</si>
  <si>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</si>
  <si>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</si>
  <si>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</si>
  <si>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</si>
  <si>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</si>
  <si>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</si>
  <si>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</si>
  <si>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</si>
  <si>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</si>
  <si>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</si>
  <si>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</si>
  <si>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</si>
  <si>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</si>
  <si>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</si>
  <si>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</si>
  <si>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</si>
  <si>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</si>
  <si>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</si>
  <si>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</si>
  <si>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</si>
  <si>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</si>
  <si>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</si>
  <si>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</si>
  <si>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</si>
  <si>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</si>
  <si>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</si>
  <si>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</si>
  <si>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</si>
  <si>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</si>
  <si>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</si>
  <si>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</si>
  <si>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</si>
  <si>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</si>
  <si>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</si>
  <si>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</si>
  <si>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</si>
  <si>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</si>
  <si>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</si>
  <si>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</si>
  <si>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</si>
  <si>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</si>
  <si>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</si>
  <si>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</si>
  <si>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</si>
  <si>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</si>
  <si>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</si>
  <si>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</si>
  <si>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</si>
  <si>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</si>
  <si>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</si>
  <si>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</si>
  <si>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</si>
  <si>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</si>
  <si>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</si>
  <si>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</si>
  <si>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</si>
  <si>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</si>
  <si>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</si>
  <si>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</si>
  <si>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</si>
  <si>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</si>
  <si>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官房</t>
  </si>
  <si>
    <t>国際博覧会推進本部経費</t>
    <rPh sb="0" eb="2">
      <t>コクサイ</t>
    </rPh>
    <rPh sb="2" eb="5">
      <t>ハクランカイ</t>
    </rPh>
    <rPh sb="5" eb="7">
      <t>スイシン</t>
    </rPh>
    <rPh sb="7" eb="9">
      <t>ホンブ</t>
    </rPh>
    <rPh sb="9" eb="11">
      <t>ケイヒ</t>
    </rPh>
    <phoneticPr fontId="5"/>
  </si>
  <si>
    <t>内閣官房副長官補</t>
    <rPh sb="0" eb="2">
      <t>ナイカク</t>
    </rPh>
    <rPh sb="2" eb="4">
      <t>カンボウ</t>
    </rPh>
    <rPh sb="4" eb="7">
      <t>フクチョウカン</t>
    </rPh>
    <rPh sb="7" eb="8">
      <t>ホ</t>
    </rPh>
    <phoneticPr fontId="5"/>
  </si>
  <si>
    <t>国際博覧会推進本部事務局</t>
    <rPh sb="0" eb="2">
      <t>コクサイ</t>
    </rPh>
    <rPh sb="2" eb="5">
      <t>ハクランカイ</t>
    </rPh>
    <rPh sb="5" eb="7">
      <t>スイシン</t>
    </rPh>
    <rPh sb="7" eb="9">
      <t>ホンブ</t>
    </rPh>
    <rPh sb="9" eb="12">
      <t>ジムキョク</t>
    </rPh>
    <phoneticPr fontId="5"/>
  </si>
  <si>
    <t>・大阪府における2025年国際博覧会の立候補及び開催申請について（平成29年４月11日閣議了解）
・2025年に開催される国際博覧会（大阪・関西万博）の準備及び運営に関する施策の推進を図るための基本方針（令和２年12月21日閣議決定）</t>
    <rPh sb="102" eb="104">
      <t>レイワ</t>
    </rPh>
    <rPh sb="105" eb="106">
      <t>ネン</t>
    </rPh>
    <rPh sb="108" eb="109">
      <t>ガツ</t>
    </rPh>
    <rPh sb="111" eb="112">
      <t>ニチ</t>
    </rPh>
    <rPh sb="112" eb="114">
      <t>カクギ</t>
    </rPh>
    <rPh sb="114" eb="116">
      <t>ケッテイ</t>
    </rPh>
    <phoneticPr fontId="5"/>
  </si>
  <si>
    <t>-</t>
    <phoneticPr fontId="5"/>
  </si>
  <si>
    <t>-</t>
    <phoneticPr fontId="5"/>
  </si>
  <si>
    <t>大阪・関西のみならず、日本全国で開催に向けた機運を醸成する取組を実施する。</t>
    <phoneticPr fontId="5"/>
  </si>
  <si>
    <t>国内におけるPR等の実施数</t>
    <rPh sb="0" eb="2">
      <t>コクナイ</t>
    </rPh>
    <rPh sb="8" eb="9">
      <t>トウ</t>
    </rPh>
    <rPh sb="10" eb="12">
      <t>ジッシ</t>
    </rPh>
    <rPh sb="12" eb="13">
      <t>スウ</t>
    </rPh>
    <phoneticPr fontId="5"/>
  </si>
  <si>
    <t>X＝国内におけるPR等に要した経費
／Y＝国内におけるPR等の実施数　　　　　　　　　　　　　　</t>
    <rPh sb="2" eb="4">
      <t>コクナイ</t>
    </rPh>
    <rPh sb="10" eb="11">
      <t>トウ</t>
    </rPh>
    <rPh sb="12" eb="13">
      <t>ヨウ</t>
    </rPh>
    <rPh sb="15" eb="17">
      <t>ケイヒ</t>
    </rPh>
    <rPh sb="21" eb="23">
      <t>コクナイ</t>
    </rPh>
    <rPh sb="29" eb="30">
      <t>トウ</t>
    </rPh>
    <rPh sb="31" eb="33">
      <t>ジッシ</t>
    </rPh>
    <rPh sb="33" eb="34">
      <t>スウ</t>
    </rPh>
    <phoneticPr fontId="5"/>
  </si>
  <si>
    <t>回</t>
    <rPh sb="0" eb="1">
      <t>カイ</t>
    </rPh>
    <phoneticPr fontId="5"/>
  </si>
  <si>
    <t>　　千円/回</t>
    <rPh sb="2" eb="4">
      <t>センエン</t>
    </rPh>
    <rPh sb="5" eb="6">
      <t>カイ</t>
    </rPh>
    <phoneticPr fontId="5"/>
  </si>
  <si>
    <t>-</t>
    <phoneticPr fontId="5"/>
  </si>
  <si>
    <t>○</t>
  </si>
  <si>
    <t>国際博覧会を成功させることは日本の経済活性化の起爆剤となることから、開催に向けて機運醸成は必須であり、社会ニーズを反映している。</t>
    <rPh sb="0" eb="2">
      <t>コクサイ</t>
    </rPh>
    <rPh sb="2" eb="5">
      <t>ハクランカイ</t>
    </rPh>
    <rPh sb="6" eb="8">
      <t>セイコウ</t>
    </rPh>
    <rPh sb="14" eb="16">
      <t>ニホン</t>
    </rPh>
    <rPh sb="17" eb="19">
      <t>ケイザイ</t>
    </rPh>
    <rPh sb="19" eb="22">
      <t>カッセイカ</t>
    </rPh>
    <rPh sb="23" eb="26">
      <t>キバクザイ</t>
    </rPh>
    <rPh sb="34" eb="36">
      <t>カイサイ</t>
    </rPh>
    <rPh sb="37" eb="38">
      <t>ム</t>
    </rPh>
    <rPh sb="40" eb="42">
      <t>キウン</t>
    </rPh>
    <rPh sb="42" eb="44">
      <t>ジョウセイ</t>
    </rPh>
    <rPh sb="45" eb="47">
      <t>ヒッス</t>
    </rPh>
    <rPh sb="51" eb="53">
      <t>シャカイ</t>
    </rPh>
    <rPh sb="57" eb="59">
      <t>ハンエイ</t>
    </rPh>
    <phoneticPr fontId="5"/>
  </si>
  <si>
    <t>国際博覧会条約により政府が主催することとなっている。また、国が主導して地方自治体、企業等が参画することにより、我が国の産業の国際展開を推進し、産業振興、貿易振興を進めていく必要があることから、地方自治体、民間等に委ねることはできない。</t>
    <rPh sb="0" eb="2">
      <t>コクサイ</t>
    </rPh>
    <rPh sb="2" eb="5">
      <t>ハクランカイ</t>
    </rPh>
    <rPh sb="5" eb="7">
      <t>ジョウヤク</t>
    </rPh>
    <rPh sb="10" eb="12">
      <t>セイフ</t>
    </rPh>
    <rPh sb="13" eb="15">
      <t>シュサイ</t>
    </rPh>
    <rPh sb="29" eb="30">
      <t>クニ</t>
    </rPh>
    <rPh sb="31" eb="33">
      <t>シュドウ</t>
    </rPh>
    <rPh sb="35" eb="37">
      <t>チホウ</t>
    </rPh>
    <rPh sb="37" eb="40">
      <t>ジチタイ</t>
    </rPh>
    <rPh sb="41" eb="43">
      <t>キギョウ</t>
    </rPh>
    <rPh sb="43" eb="44">
      <t>トウ</t>
    </rPh>
    <rPh sb="45" eb="47">
      <t>サンカク</t>
    </rPh>
    <rPh sb="55" eb="56">
      <t>ワ</t>
    </rPh>
    <rPh sb="57" eb="58">
      <t>クニ</t>
    </rPh>
    <rPh sb="59" eb="61">
      <t>サンギョウ</t>
    </rPh>
    <rPh sb="62" eb="64">
      <t>コクサイ</t>
    </rPh>
    <rPh sb="64" eb="66">
      <t>テンカイ</t>
    </rPh>
    <rPh sb="67" eb="69">
      <t>スイシン</t>
    </rPh>
    <rPh sb="71" eb="73">
      <t>サンギョウ</t>
    </rPh>
    <rPh sb="73" eb="75">
      <t>シンコウ</t>
    </rPh>
    <rPh sb="76" eb="78">
      <t>ボウエキ</t>
    </rPh>
    <rPh sb="78" eb="80">
      <t>シンコウ</t>
    </rPh>
    <rPh sb="81" eb="82">
      <t>スス</t>
    </rPh>
    <rPh sb="86" eb="88">
      <t>ヒツヨウ</t>
    </rPh>
    <rPh sb="96" eb="98">
      <t>チホウ</t>
    </rPh>
    <rPh sb="98" eb="101">
      <t>ジチタイ</t>
    </rPh>
    <rPh sb="102" eb="104">
      <t>ミンカン</t>
    </rPh>
    <rPh sb="104" eb="105">
      <t>トウ</t>
    </rPh>
    <rPh sb="106" eb="107">
      <t>ユダ</t>
    </rPh>
    <phoneticPr fontId="5"/>
  </si>
  <si>
    <t>無</t>
  </si>
  <si>
    <t>全国的な機運醸成や大阪・関西万博終了後のレガシーの創出に関する取り組みを実施することで、大阪・関西万博の成功につなげる。</t>
    <rPh sb="0" eb="3">
      <t>ゼンコクテキ</t>
    </rPh>
    <rPh sb="4" eb="6">
      <t>キウン</t>
    </rPh>
    <rPh sb="6" eb="8">
      <t>ジョウセイ</t>
    </rPh>
    <rPh sb="9" eb="11">
      <t>オオサカ</t>
    </rPh>
    <rPh sb="12" eb="14">
      <t>カンサイ</t>
    </rPh>
    <rPh sb="14" eb="16">
      <t>バンパク</t>
    </rPh>
    <rPh sb="16" eb="18">
      <t>シュウリョウ</t>
    </rPh>
    <rPh sb="18" eb="19">
      <t>ゴ</t>
    </rPh>
    <rPh sb="25" eb="27">
      <t>ソウシュツ</t>
    </rPh>
    <rPh sb="28" eb="29">
      <t>カン</t>
    </rPh>
    <rPh sb="31" eb="32">
      <t>ト</t>
    </rPh>
    <rPh sb="33" eb="34">
      <t>ク</t>
    </rPh>
    <rPh sb="36" eb="38">
      <t>ジッシ</t>
    </rPh>
    <rPh sb="44" eb="46">
      <t>オオサカ</t>
    </rPh>
    <rPh sb="47" eb="49">
      <t>カンサイ</t>
    </rPh>
    <rPh sb="49" eb="51">
      <t>バンパク</t>
    </rPh>
    <rPh sb="52" eb="54">
      <t>セイコウ</t>
    </rPh>
    <phoneticPr fontId="5"/>
  </si>
  <si>
    <t>‐</t>
  </si>
  <si>
    <t>取組の必要性を精査して要求するとともに、コスト削減に努めて執行している。</t>
    <rPh sb="0" eb="1">
      <t>ト</t>
    </rPh>
    <rPh sb="1" eb="2">
      <t>ク</t>
    </rPh>
    <rPh sb="3" eb="5">
      <t>ヒツヨウ</t>
    </rPh>
    <rPh sb="5" eb="6">
      <t>セイ</t>
    </rPh>
    <rPh sb="7" eb="9">
      <t>セイサ</t>
    </rPh>
    <rPh sb="11" eb="13">
      <t>ヨウキュウ</t>
    </rPh>
    <rPh sb="23" eb="25">
      <t>サクゲン</t>
    </rPh>
    <rPh sb="26" eb="27">
      <t>ツト</t>
    </rPh>
    <rPh sb="29" eb="31">
      <t>シッコウ</t>
    </rPh>
    <phoneticPr fontId="5"/>
  </si>
  <si>
    <t>価格競争や総合評価による競争入札により契約相手方を選定している。</t>
    <rPh sb="0" eb="2">
      <t>カカク</t>
    </rPh>
    <rPh sb="2" eb="4">
      <t>キョウソウ</t>
    </rPh>
    <rPh sb="5" eb="7">
      <t>ソウゴウ</t>
    </rPh>
    <rPh sb="7" eb="9">
      <t>ヒョウカ</t>
    </rPh>
    <rPh sb="12" eb="14">
      <t>キョウソウ</t>
    </rPh>
    <rPh sb="14" eb="16">
      <t>ニュウサツ</t>
    </rPh>
    <rPh sb="19" eb="21">
      <t>ケイヤク</t>
    </rPh>
    <rPh sb="21" eb="24">
      <t>アイテガタ</t>
    </rPh>
    <rPh sb="25" eb="27">
      <t>センテイ</t>
    </rPh>
    <phoneticPr fontId="5"/>
  </si>
  <si>
    <t>国費投入の必要性、事業の効率性及び事業の有効性のいずれの観点からも、効果的、効率的に実施している。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7">
      <t>コウカテキ</t>
    </rPh>
    <rPh sb="38" eb="41">
      <t>コウリツテキ</t>
    </rPh>
    <rPh sb="42" eb="44">
      <t>ジッシ</t>
    </rPh>
    <phoneticPr fontId="5"/>
  </si>
  <si>
    <t>引き続き、当該事業の必要性を精査するとともに、契約における競争性の確保や早期の契約締結の促進などにより、予算の効率的な執行に努める。</t>
    <rPh sb="0" eb="1">
      <t>ヒ</t>
    </rPh>
    <rPh sb="2" eb="3">
      <t>ツヅ</t>
    </rPh>
    <rPh sb="5" eb="7">
      <t>トウガイ</t>
    </rPh>
    <rPh sb="7" eb="9">
      <t>ジギョウ</t>
    </rPh>
    <rPh sb="10" eb="12">
      <t>ヒツヨウ</t>
    </rPh>
    <rPh sb="12" eb="13">
      <t>セイ</t>
    </rPh>
    <rPh sb="14" eb="16">
      <t>セイサ</t>
    </rPh>
    <rPh sb="23" eb="25">
      <t>ケイヤク</t>
    </rPh>
    <rPh sb="29" eb="32">
      <t>キョウソウセイ</t>
    </rPh>
    <rPh sb="33" eb="35">
      <t>カクホ</t>
    </rPh>
    <rPh sb="36" eb="38">
      <t>ソウキ</t>
    </rPh>
    <rPh sb="39" eb="41">
      <t>ケイヤク</t>
    </rPh>
    <rPh sb="41" eb="43">
      <t>テイケツ</t>
    </rPh>
    <rPh sb="44" eb="46">
      <t>ソクシン</t>
    </rPh>
    <rPh sb="52" eb="54">
      <t>ヨサン</t>
    </rPh>
    <rPh sb="55" eb="58">
      <t>コウリツテキ</t>
    </rPh>
    <rPh sb="59" eb="61">
      <t>シッコウ</t>
    </rPh>
    <rPh sb="62" eb="63">
      <t>ツト</t>
    </rPh>
    <phoneticPr fontId="5"/>
  </si>
  <si>
    <t>件</t>
    <rPh sb="0" eb="1">
      <t>ケン</t>
    </rPh>
    <phoneticPr fontId="5"/>
  </si>
  <si>
    <t>-</t>
    <phoneticPr fontId="5"/>
  </si>
  <si>
    <t>国民に向けた大阪・関西万博のPRにより、大阪・関西のみならず日本全国で機運醸成を図る。</t>
    <rPh sb="0" eb="2">
      <t>コクミン</t>
    </rPh>
    <rPh sb="3" eb="4">
      <t>ム</t>
    </rPh>
    <rPh sb="6" eb="8">
      <t>オオサカ</t>
    </rPh>
    <rPh sb="9" eb="11">
      <t>カンサイ</t>
    </rPh>
    <rPh sb="11" eb="13">
      <t>バンパク</t>
    </rPh>
    <rPh sb="20" eb="22">
      <t>オオサカ</t>
    </rPh>
    <rPh sb="23" eb="25">
      <t>カンサイ</t>
    </rPh>
    <rPh sb="30" eb="32">
      <t>ニホン</t>
    </rPh>
    <rPh sb="32" eb="34">
      <t>ゼンコク</t>
    </rPh>
    <rPh sb="35" eb="37">
      <t>キウン</t>
    </rPh>
    <rPh sb="37" eb="39">
      <t>ジョウセイ</t>
    </rPh>
    <rPh sb="40" eb="41">
      <t>ハカ</t>
    </rPh>
    <phoneticPr fontId="5"/>
  </si>
  <si>
    <t>令和３年度大阪・関西万博開催に向けた機運醸成及び各国への参加招請のための広報事業</t>
    <phoneticPr fontId="5"/>
  </si>
  <si>
    <t>千円</t>
    <rPh sb="0" eb="2">
      <t>センエン</t>
    </rPh>
    <phoneticPr fontId="5"/>
  </si>
  <si>
    <t>-</t>
    <phoneticPr fontId="5"/>
  </si>
  <si>
    <t>制作した動画は今回のPRイベントに限らずSNS等で活用している。</t>
    <rPh sb="0" eb="2">
      <t>セイサク</t>
    </rPh>
    <rPh sb="4" eb="6">
      <t>ドウガ</t>
    </rPh>
    <rPh sb="7" eb="9">
      <t>コンカイ</t>
    </rPh>
    <rPh sb="17" eb="18">
      <t>カギ</t>
    </rPh>
    <rPh sb="23" eb="24">
      <t>トウ</t>
    </rPh>
    <rPh sb="25" eb="27">
      <t>カツヨウ</t>
    </rPh>
    <phoneticPr fontId="5"/>
  </si>
  <si>
    <t>-</t>
    <phoneticPr fontId="5"/>
  </si>
  <si>
    <t>イベントやPRを実施し、メディア等にも露出するなど機運醸成の景気となった。</t>
    <rPh sb="8" eb="10">
      <t>ジッシ</t>
    </rPh>
    <rPh sb="16" eb="17">
      <t>ナド</t>
    </rPh>
    <rPh sb="19" eb="21">
      <t>ロシュツ</t>
    </rPh>
    <rPh sb="25" eb="27">
      <t>キウン</t>
    </rPh>
    <rPh sb="27" eb="29">
      <t>ジョウセイ</t>
    </rPh>
    <rPh sb="30" eb="32">
      <t>ケイキ</t>
    </rPh>
    <phoneticPr fontId="5"/>
  </si>
  <si>
    <t>人件費</t>
    <rPh sb="0" eb="3">
      <t>ジンケンヒ</t>
    </rPh>
    <phoneticPr fontId="5"/>
  </si>
  <si>
    <t>事業費</t>
    <rPh sb="0" eb="3">
      <t>ジギョウヒ</t>
    </rPh>
    <phoneticPr fontId="5"/>
  </si>
  <si>
    <t>運営に係る人件費</t>
    <rPh sb="0" eb="2">
      <t>ウンエイ</t>
    </rPh>
    <rPh sb="3" eb="4">
      <t>カカ</t>
    </rPh>
    <rPh sb="5" eb="8">
      <t>ジンケンヒ</t>
    </rPh>
    <phoneticPr fontId="5"/>
  </si>
  <si>
    <t>イベント等の開催に係る経費</t>
    <rPh sb="4" eb="5">
      <t>トウ</t>
    </rPh>
    <rPh sb="6" eb="8">
      <t>カイサイ</t>
    </rPh>
    <rPh sb="9" eb="10">
      <t>カカ</t>
    </rPh>
    <rPh sb="11" eb="13">
      <t>ケイヒ</t>
    </rPh>
    <phoneticPr fontId="5"/>
  </si>
  <si>
    <t>令和七年に開催される国際博覧会の準備及び運営のために必要な特別措置に関する法律第2条</t>
    <rPh sb="0" eb="2">
      <t>レイワ</t>
    </rPh>
    <rPh sb="2" eb="3">
      <t>シチ</t>
    </rPh>
    <rPh sb="3" eb="4">
      <t>ネン</t>
    </rPh>
    <phoneticPr fontId="5"/>
  </si>
  <si>
    <t>国際博覧会の成功に向けて必要不可欠な機運醸成の取組を行うために真に必要なイベント等に限定している。</t>
    <rPh sb="0" eb="2">
      <t>コクサイ</t>
    </rPh>
    <rPh sb="2" eb="5">
      <t>ハクランカイ</t>
    </rPh>
    <rPh sb="6" eb="8">
      <t>セイコウ</t>
    </rPh>
    <rPh sb="9" eb="10">
      <t>ム</t>
    </rPh>
    <rPh sb="12" eb="14">
      <t>ヒツヨウ</t>
    </rPh>
    <rPh sb="14" eb="17">
      <t>フカケツ</t>
    </rPh>
    <rPh sb="18" eb="20">
      <t>キウン</t>
    </rPh>
    <rPh sb="20" eb="22">
      <t>ジョウセイ</t>
    </rPh>
    <rPh sb="23" eb="24">
      <t>ト</t>
    </rPh>
    <rPh sb="24" eb="25">
      <t>ク</t>
    </rPh>
    <rPh sb="26" eb="27">
      <t>オコナ</t>
    </rPh>
    <rPh sb="31" eb="32">
      <t>シン</t>
    </rPh>
    <rPh sb="33" eb="35">
      <t>ヒツヨウ</t>
    </rPh>
    <rPh sb="40" eb="41">
      <t>トウ</t>
    </rPh>
    <rPh sb="42" eb="44">
      <t>ゲンテイ</t>
    </rPh>
    <phoneticPr fontId="5"/>
  </si>
  <si>
    <t>新型コロナの感染拡大によりやむを得ず、実施を断念したものを除き、実施している。</t>
    <rPh sb="0" eb="2">
      <t>シンガタ</t>
    </rPh>
    <rPh sb="6" eb="8">
      <t>カンセン</t>
    </rPh>
    <rPh sb="8" eb="10">
      <t>カクダイ</t>
    </rPh>
    <rPh sb="16" eb="17">
      <t>エ</t>
    </rPh>
    <rPh sb="19" eb="21">
      <t>ジッシ</t>
    </rPh>
    <rPh sb="22" eb="24">
      <t>ダンネン</t>
    </rPh>
    <rPh sb="29" eb="30">
      <t>ノゾ</t>
    </rPh>
    <rPh sb="32" eb="34">
      <t>ジッシ</t>
    </rPh>
    <phoneticPr fontId="5"/>
  </si>
  <si>
    <t>A.株式会社ADKマーケティング・ソリューションズ、株式会社ADKクリエイティブ・ワン</t>
    <rPh sb="26" eb="30">
      <t>カブシキガイシャ</t>
    </rPh>
    <phoneticPr fontId="5"/>
  </si>
  <si>
    <t>一般管理費等</t>
    <rPh sb="0" eb="2">
      <t>イッパン</t>
    </rPh>
    <rPh sb="2" eb="5">
      <t>カンリヒ</t>
    </rPh>
    <rPh sb="5" eb="6">
      <t>トウ</t>
    </rPh>
    <phoneticPr fontId="5"/>
  </si>
  <si>
    <t>株式会社ADKマーケティング・ソリューションズ、株式会社ADKクリエイティブ・ワン</t>
    <phoneticPr fontId="5"/>
  </si>
  <si>
    <t>国内におけるメディア露出件数</t>
    <rPh sb="10" eb="12">
      <t>ロシュツ</t>
    </rPh>
    <rPh sb="12" eb="14">
      <t>ケンスウ</t>
    </rPh>
    <phoneticPr fontId="5"/>
  </si>
  <si>
    <t>-</t>
    <phoneticPr fontId="5"/>
  </si>
  <si>
    <t>支出先の選定にあたっては、一般競争入札を適正に実施している。</t>
    <rPh sb="0" eb="2">
      <t>シシュツ</t>
    </rPh>
    <rPh sb="2" eb="3">
      <t>サキ</t>
    </rPh>
    <rPh sb="4" eb="6">
      <t>センテイ</t>
    </rPh>
    <rPh sb="13" eb="15">
      <t>イッパン</t>
    </rPh>
    <rPh sb="15" eb="17">
      <t>キョウソウ</t>
    </rPh>
    <rPh sb="17" eb="19">
      <t>ニュウサツ</t>
    </rPh>
    <rPh sb="20" eb="22">
      <t>テキセイ</t>
    </rPh>
    <rPh sb="23" eb="25">
      <t>ジッシ</t>
    </rPh>
    <phoneticPr fontId="5"/>
  </si>
  <si>
    <t>-</t>
    <phoneticPr fontId="5"/>
  </si>
  <si>
    <t>施策の効果としての「機運」は人々の関心、参加意欲、サポート環境、消費活動など、様々な取組の企画・実施など多様な形態によって算出され、これらを定量的な目標として設定することはなじまない。</t>
    <rPh sb="0" eb="1">
      <t>セ</t>
    </rPh>
    <rPh sb="1" eb="2">
      <t>サク</t>
    </rPh>
    <rPh sb="3" eb="5">
      <t>コウカ</t>
    </rPh>
    <rPh sb="10" eb="12">
      <t>キウン</t>
    </rPh>
    <rPh sb="14" eb="16">
      <t>ヒトビト</t>
    </rPh>
    <rPh sb="17" eb="19">
      <t>カンシン</t>
    </rPh>
    <rPh sb="20" eb="22">
      <t>サンカ</t>
    </rPh>
    <rPh sb="22" eb="24">
      <t>イヨク</t>
    </rPh>
    <rPh sb="29" eb="31">
      <t>カンキョウ</t>
    </rPh>
    <rPh sb="32" eb="34">
      <t>ショウヒ</t>
    </rPh>
    <rPh sb="34" eb="36">
      <t>カツドウ</t>
    </rPh>
    <rPh sb="39" eb="41">
      <t>サマザマ</t>
    </rPh>
    <rPh sb="42" eb="43">
      <t>ト</t>
    </rPh>
    <rPh sb="43" eb="44">
      <t>ク</t>
    </rPh>
    <rPh sb="45" eb="47">
      <t>キカク</t>
    </rPh>
    <rPh sb="48" eb="50">
      <t>ジッシ</t>
    </rPh>
    <rPh sb="52" eb="54">
      <t>タヨウ</t>
    </rPh>
    <rPh sb="55" eb="57">
      <t>ケイタイ</t>
    </rPh>
    <rPh sb="61" eb="63">
      <t>サンシュツ</t>
    </rPh>
    <rPh sb="70" eb="73">
      <t>テイリョウテキ</t>
    </rPh>
    <rPh sb="74" eb="76">
      <t>モクヒョウ</t>
    </rPh>
    <rPh sb="79" eb="81">
      <t>セッテイ</t>
    </rPh>
    <phoneticPr fontId="5"/>
  </si>
  <si>
    <t>閣議決定された基本方針や成長戦略等の中に入っており、政策体系の中で優先度の高い事業である。</t>
    <rPh sb="0" eb="2">
      <t>カクギ</t>
    </rPh>
    <rPh sb="2" eb="4">
      <t>ケッテイ</t>
    </rPh>
    <rPh sb="7" eb="9">
      <t>キホン</t>
    </rPh>
    <rPh sb="9" eb="11">
      <t>ホウシン</t>
    </rPh>
    <rPh sb="12" eb="14">
      <t>セイチョウ</t>
    </rPh>
    <rPh sb="14" eb="16">
      <t>センリャク</t>
    </rPh>
    <rPh sb="16" eb="17">
      <t>トウ</t>
    </rPh>
    <rPh sb="18" eb="19">
      <t>ナカ</t>
    </rPh>
    <rPh sb="20" eb="21">
      <t>ハイ</t>
    </rPh>
    <rPh sb="26" eb="28">
      <t>セイサク</t>
    </rPh>
    <rPh sb="28" eb="30">
      <t>タイケイ</t>
    </rPh>
    <rPh sb="31" eb="32">
      <t>ナカ</t>
    </rPh>
    <rPh sb="33" eb="36">
      <t>ユウセンド</t>
    </rPh>
    <rPh sb="37" eb="38">
      <t>タカ</t>
    </rPh>
    <rPh sb="39" eb="41">
      <t>ジギョウ</t>
    </rPh>
    <phoneticPr fontId="5"/>
  </si>
  <si>
    <t>-</t>
    <phoneticPr fontId="5"/>
  </si>
  <si>
    <t>諸謝金</t>
    <rPh sb="0" eb="1">
      <t>ショ</t>
    </rPh>
    <phoneticPr fontId="5"/>
  </si>
  <si>
    <t>その他</t>
    <phoneticPr fontId="5"/>
  </si>
  <si>
    <t>消費税</t>
    <phoneticPr fontId="5"/>
  </si>
  <si>
    <t>118,000/8</t>
    <phoneticPr fontId="5"/>
  </si>
  <si>
    <t>45,000/6</t>
    <phoneticPr fontId="5"/>
  </si>
  <si>
    <t>総合評価方式による入札を実施しているため、単位あたりコスト等の水準は妥当である。</t>
    <rPh sb="0" eb="2">
      <t>ソウゴウ</t>
    </rPh>
    <rPh sb="2" eb="4">
      <t>ヒョウカ</t>
    </rPh>
    <rPh sb="4" eb="6">
      <t>ホウシキ</t>
    </rPh>
    <rPh sb="9" eb="11">
      <t>ニュウサツ</t>
    </rPh>
    <rPh sb="12" eb="14">
      <t>ジッシ</t>
    </rPh>
    <rPh sb="21" eb="23">
      <t>タンイ</t>
    </rPh>
    <rPh sb="29" eb="30">
      <t>トウ</t>
    </rPh>
    <rPh sb="31" eb="33">
      <t>スイジュン</t>
    </rPh>
    <rPh sb="34" eb="36">
      <t>ダトウ</t>
    </rPh>
    <phoneticPr fontId="5"/>
  </si>
  <si>
    <t>本件は、連名契約となっている。
株式会社ADKクリエイティブ・ワンの法人番号は、「7010001035070」。
落札率については、予定価格が類推される恐れがあることから未記載とする。</t>
    <rPh sb="0" eb="2">
      <t>ホンケン</t>
    </rPh>
    <rPh sb="4" eb="6">
      <t>レンメイ</t>
    </rPh>
    <rPh sb="6" eb="8">
      <t>ケイヤク</t>
    </rPh>
    <rPh sb="34" eb="36">
      <t>ホウジン</t>
    </rPh>
    <rPh sb="36" eb="38">
      <t>バンゴウ</t>
    </rPh>
    <rPh sb="57" eb="59">
      <t>ラクサツ</t>
    </rPh>
    <rPh sb="59" eb="60">
      <t>リツ</t>
    </rPh>
    <rPh sb="66" eb="68">
      <t>ヨテイ</t>
    </rPh>
    <rPh sb="68" eb="70">
      <t>カカク</t>
    </rPh>
    <rPh sb="71" eb="73">
      <t>ルイスイ</t>
    </rPh>
    <rPh sb="76" eb="77">
      <t>オソ</t>
    </rPh>
    <rPh sb="85" eb="88">
      <t>ミキサイ</t>
    </rPh>
    <phoneticPr fontId="5"/>
  </si>
  <si>
    <t>事業の目的、事業概要、活動内容の記載内容がほぼ同じで、具体的に何をしたのかがわからないので、評価できない。</t>
    <phoneticPr fontId="5"/>
  </si>
  <si>
    <t>引き続き、効果的･効率的な事業の実施に努めることとし、効率的に執行した実績を概算要求に反映させること。また、外部有識者の所見に関し、記載内容をより具体的にすること。</t>
    <rPh sb="54" eb="56">
      <t>ガイブ</t>
    </rPh>
    <rPh sb="56" eb="59">
      <t>ユウシキシャ</t>
    </rPh>
    <rPh sb="60" eb="62">
      <t>ショケン</t>
    </rPh>
    <rPh sb="63" eb="64">
      <t>カン</t>
    </rPh>
    <rPh sb="66" eb="68">
      <t>キサイ</t>
    </rPh>
    <rPh sb="68" eb="70">
      <t>ナイヨウ</t>
    </rPh>
    <rPh sb="73" eb="76">
      <t>グタイテキ</t>
    </rPh>
    <phoneticPr fontId="5"/>
  </si>
  <si>
    <t>参事官　川上 敏寛</t>
    <rPh sb="0" eb="3">
      <t>サンジカン</t>
    </rPh>
    <phoneticPr fontId="5"/>
  </si>
  <si>
    <t xml:space="preserve">2025年大阪・関西万博に向けた広報活動や、自治体と連携した地域の海外交流の取組を後押しすること等によって、大阪のみならず日本全国での機運醸成を目指す。
</t>
    <rPh sb="38" eb="39">
      <t>ト</t>
    </rPh>
    <rPh sb="39" eb="40">
      <t>ク</t>
    </rPh>
    <rPh sb="41" eb="43">
      <t>アトオ</t>
    </rPh>
    <rPh sb="48" eb="49">
      <t>トウ</t>
    </rPh>
    <phoneticPr fontId="5"/>
  </si>
  <si>
    <t>３年後に控えた大阪・関西万博の全国的な機運を醸成するため、公式キャラクターのミャクミャクを活用した若年層向けのイベント関係や、万博の認知度向上に向けたプロモーション用動画の作成・配信等の広報活動を行うほか、「2025年大阪・関西万博アクションプランver.2」の実行に向けた取組を促すための方策についての調査や自治体と連携した地域の海外交流に向けた効果的な取組の在り方について調査等を実施する。</t>
    <rPh sb="49" eb="51">
      <t>ジャクネン</t>
    </rPh>
    <rPh sb="51" eb="52">
      <t>ソウ</t>
    </rPh>
    <rPh sb="52" eb="53">
      <t>ム</t>
    </rPh>
    <rPh sb="59" eb="61">
      <t>カンケイ</t>
    </rPh>
    <rPh sb="63" eb="65">
      <t>バンパク</t>
    </rPh>
    <rPh sb="66" eb="69">
      <t>ニンチド</t>
    </rPh>
    <rPh sb="69" eb="71">
      <t>コウジョウ</t>
    </rPh>
    <rPh sb="72" eb="73">
      <t>ム</t>
    </rPh>
    <rPh sb="89" eb="91">
      <t>ハイシン</t>
    </rPh>
    <rPh sb="91" eb="92">
      <t>トウ</t>
    </rPh>
    <rPh sb="93" eb="95">
      <t>コウホウ</t>
    </rPh>
    <rPh sb="95" eb="97">
      <t>カツドウ</t>
    </rPh>
    <rPh sb="98" eb="99">
      <t>オコナ</t>
    </rPh>
    <rPh sb="108" eb="109">
      <t>ネン</t>
    </rPh>
    <rPh sb="109" eb="111">
      <t>オオサカ</t>
    </rPh>
    <rPh sb="112" eb="114">
      <t>カンサイ</t>
    </rPh>
    <rPh sb="114" eb="116">
      <t>バンパク</t>
    </rPh>
    <rPh sb="131" eb="133">
      <t>ジッコウ</t>
    </rPh>
    <rPh sb="134" eb="135">
      <t>ム</t>
    </rPh>
    <rPh sb="137" eb="138">
      <t>ト</t>
    </rPh>
    <rPh sb="138" eb="139">
      <t>ク</t>
    </rPh>
    <rPh sb="140" eb="141">
      <t>ウナガ</t>
    </rPh>
    <rPh sb="145" eb="147">
      <t>ホウサク</t>
    </rPh>
    <rPh sb="152" eb="154">
      <t>チョウサ</t>
    </rPh>
    <rPh sb="174" eb="177">
      <t>コウカテキ</t>
    </rPh>
    <rPh sb="178" eb="179">
      <t>ト</t>
    </rPh>
    <rPh sb="179" eb="180">
      <t>ク</t>
    </rPh>
    <rPh sb="181" eb="182">
      <t>ア</t>
    </rPh>
    <rPh sb="183" eb="184">
      <t>カタ</t>
    </rPh>
    <rPh sb="190" eb="191">
      <t>トウ</t>
    </rPh>
    <phoneticPr fontId="5"/>
  </si>
  <si>
    <t>SNSや各種メディアを活用した広報プロモーションや機運醸成に向けたイベントの開催、各種イベント等を効果的に展開する取組等の実施方策についての調査、自治体と連携した地域との海外交流に向けた実証や過去の取組の調査等を実施する。</t>
    <rPh sb="15" eb="17">
      <t>コウホウ</t>
    </rPh>
    <rPh sb="93" eb="95">
      <t>ジッショウ</t>
    </rPh>
    <rPh sb="96" eb="98">
      <t>カコ</t>
    </rPh>
    <rPh sb="99" eb="100">
      <t>ト</t>
    </rPh>
    <rPh sb="100" eb="101">
      <t>ク</t>
    </rPh>
    <phoneticPr fontId="5"/>
  </si>
  <si>
    <t>重要政策推進枠　425
大阪・関西万博の開催まで3年を切り、全国的な機運の醸成が課題となっているところ。成功に向け更に万博を盛り上げていけるような取組を一段と加速させる必要がある。</t>
    <rPh sb="13" eb="15">
      <t>オオサカ</t>
    </rPh>
    <rPh sb="16" eb="18">
      <t>カンサイ</t>
    </rPh>
    <rPh sb="18" eb="20">
      <t>バンパク</t>
    </rPh>
    <rPh sb="21" eb="23">
      <t>カイサイ</t>
    </rPh>
    <rPh sb="26" eb="27">
      <t>ネン</t>
    </rPh>
    <rPh sb="28" eb="29">
      <t>キ</t>
    </rPh>
    <rPh sb="31" eb="34">
      <t>ゼンコクテキ</t>
    </rPh>
    <rPh sb="35" eb="37">
      <t>キウン</t>
    </rPh>
    <rPh sb="38" eb="40">
      <t>ジョウセイ</t>
    </rPh>
    <rPh sb="41" eb="43">
      <t>カダイ</t>
    </rPh>
    <rPh sb="53" eb="55">
      <t>セイコウ</t>
    </rPh>
    <rPh sb="56" eb="57">
      <t>ム</t>
    </rPh>
    <rPh sb="58" eb="59">
      <t>サラ</t>
    </rPh>
    <rPh sb="60" eb="62">
      <t>バンパク</t>
    </rPh>
    <rPh sb="63" eb="64">
      <t>モ</t>
    </rPh>
    <rPh sb="65" eb="66">
      <t>ア</t>
    </rPh>
    <rPh sb="74" eb="75">
      <t>ト</t>
    </rPh>
    <rPh sb="75" eb="76">
      <t>ク</t>
    </rPh>
    <rPh sb="77" eb="79">
      <t>イチダン</t>
    </rPh>
    <rPh sb="80" eb="82">
      <t>カソク</t>
    </rPh>
    <rPh sb="85" eb="87">
      <t>ヒツヨウ</t>
    </rPh>
    <phoneticPr fontId="5"/>
  </si>
  <si>
    <t>-</t>
    <phoneticPr fontId="5"/>
  </si>
  <si>
    <t>事業の目的、事業概要、活動内容についてより具体的に記載。引き続き、当該事業の必要性を精査するとともに、契約における競争性の確保や早期の契約締結の促進などにより、予算の効率的な執行に努める。</t>
    <rPh sb="0" eb="2">
      <t>ジギョウ</t>
    </rPh>
    <rPh sb="3" eb="5">
      <t>モクテキ</t>
    </rPh>
    <rPh sb="6" eb="8">
      <t>ジギョウ</t>
    </rPh>
    <rPh sb="8" eb="10">
      <t>ガイヨウ</t>
    </rPh>
    <rPh sb="11" eb="13">
      <t>カツドウ</t>
    </rPh>
    <rPh sb="13" eb="15">
      <t>ナイヨウ</t>
    </rPh>
    <rPh sb="21" eb="24">
      <t>グタイテキ</t>
    </rPh>
    <rPh sb="25" eb="27">
      <t>キサイ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</si>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</sst>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hair">
        <color indexed="64"/>
      </left>
      <right style="hair">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5" borderId="0" xfId="0" applyFont="1" applyFill="1" applyBorder="1" applyAlignment="1">
      <alignment horizontal="center" vertical="center" wrapText="1"/>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7"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13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39" xfId="1" applyFont="1" applyFill="1" applyBorder="1" applyAlignment="1" applyProtection="1">
      <alignment vertical="top"/>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22" fillId="0" borderId="131" xfId="0"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3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40" xfId="0" applyFont="1" applyBorder="1" applyAlignment="1" applyProtection="1">
      <alignment horizontal="center" vertical="center" textRotation="255" wrapText="1"/>
      <protection locked="0"/>
    </xf>
    <xf numFmtId="0" fontId="0" fillId="0" borderId="141"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17" fillId="2" borderId="3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27" fillId="2" borderId="84"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57"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22"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87"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3"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6" borderId="3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47" xfId="0" applyFont="1" applyBorder="1" applyAlignment="1">
      <alignment horizontal="center" vertical="center"/>
    </xf>
    <xf numFmtId="0" fontId="0" fillId="0" borderId="95"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7" xfId="0" applyFont="1" applyFill="1" applyBorder="1" applyAlignment="1">
      <alignment vertical="center" wrapText="1"/>
    </xf>
    <xf numFmtId="0" fontId="0" fillId="5" borderId="117"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5"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13" fillId="2" borderId="39"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73" xfId="0" applyFont="1" applyFill="1" applyBorder="1" applyAlignment="1">
      <alignment vertical="center"/>
    </xf>
    <xf numFmtId="0" fontId="0" fillId="5" borderId="18"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9" fillId="2" borderId="62"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3" xfId="3" applyFont="1" applyFill="1" applyBorder="1" applyAlignment="1" applyProtection="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09"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6"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0" borderId="9" xfId="0" applyFont="1" applyBorder="1" applyAlignment="1">
      <alignment horizontal="center" vertical="center"/>
    </xf>
    <xf numFmtId="180" fontId="0" fillId="0" borderId="14"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49" fontId="20" fillId="0" borderId="22" xfId="0" applyNumberFormat="1" applyFont="1" applyFill="1" applyBorder="1" applyAlignment="1" applyProtection="1">
      <alignment horizontal="center" vertical="center" wrapText="1"/>
      <protection locked="0"/>
    </xf>
    <xf numFmtId="0" fontId="0" fillId="6" borderId="67"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1"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180203</xdr:colOff>
      <xdr:row>92</xdr:row>
      <xdr:rowOff>25743</xdr:rowOff>
    </xdr:from>
    <xdr:to>
      <xdr:col>33</xdr:col>
      <xdr:colOff>120994</xdr:colOff>
      <xdr:row>94</xdr:row>
      <xdr:rowOff>186069</xdr:rowOff>
    </xdr:to>
    <xdr:sp macro="" textlink="">
      <xdr:nvSpPr>
        <xdr:cNvPr id="2" name="テキスト ボックス 1"/>
        <xdr:cNvSpPr txBox="1"/>
      </xdr:nvSpPr>
      <xdr:spPr bwMode="auto">
        <a:xfrm>
          <a:off x="4780778" y="34801518"/>
          <a:ext cx="1941041" cy="865176"/>
        </a:xfrm>
        <a:prstGeom prst="rect">
          <a:avLst/>
        </a:prstGeom>
        <a:solidFill>
          <a:schemeClr val="bg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0</xdr:colOff>
      <xdr:row>94</xdr:row>
      <xdr:rowOff>180203</xdr:rowOff>
    </xdr:from>
    <xdr:to>
      <xdr:col>29</xdr:col>
      <xdr:colOff>3175</xdr:colOff>
      <xdr:row>97</xdr:row>
      <xdr:rowOff>120533</xdr:rowOff>
    </xdr:to>
    <xdr:cxnSp macro="">
      <xdr:nvCxnSpPr>
        <xdr:cNvPr id="3" name="直線コネクタ 2"/>
        <xdr:cNvCxnSpPr/>
      </xdr:nvCxnSpPr>
      <xdr:spPr>
        <a:xfrm>
          <a:off x="5800725" y="35660828"/>
          <a:ext cx="3175" cy="997605"/>
        </a:xfrm>
        <a:prstGeom prst="line">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78896</xdr:colOff>
      <xdr:row>98</xdr:row>
      <xdr:rowOff>200948</xdr:rowOff>
    </xdr:from>
    <xdr:to>
      <xdr:col>34</xdr:col>
      <xdr:colOff>89967</xdr:colOff>
      <xdr:row>101</xdr:row>
      <xdr:rowOff>234435</xdr:rowOff>
    </xdr:to>
    <xdr:sp macro="" textlink="">
      <xdr:nvSpPr>
        <xdr:cNvPr id="4" name="正方形/長方形 3"/>
        <xdr:cNvSpPr/>
      </xdr:nvSpPr>
      <xdr:spPr bwMode="auto">
        <a:xfrm>
          <a:off x="4718131" y="44520213"/>
          <a:ext cx="2229836" cy="1075634"/>
        </a:xfrm>
        <a:prstGeom prst="rect">
          <a:avLst/>
        </a:prstGeom>
        <a:solidFill>
          <a:schemeClr val="lt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民間企業（１者）</a:t>
          </a:r>
          <a:endParaRPr kumimoji="1" lang="en-US" altLang="ja-JP" sz="1100">
            <a:solidFill>
              <a:sysClr val="windowText" lastClr="000000"/>
            </a:solidFill>
          </a:endParaRPr>
        </a:p>
      </xdr:txBody>
    </xdr:sp>
    <xdr:clientData/>
  </xdr:twoCellAnchor>
  <xdr:twoCellAnchor>
    <xdr:from>
      <xdr:col>29</xdr:col>
      <xdr:colOff>154460</xdr:colOff>
      <xdr:row>95</xdr:row>
      <xdr:rowOff>180203</xdr:rowOff>
    </xdr:from>
    <xdr:to>
      <xdr:col>42</xdr:col>
      <xdr:colOff>90187</xdr:colOff>
      <xdr:row>96</xdr:row>
      <xdr:rowOff>108895</xdr:rowOff>
    </xdr:to>
    <xdr:sp macro="" textlink="">
      <xdr:nvSpPr>
        <xdr:cNvPr id="5" name="正方形/長方形 4"/>
        <xdr:cNvSpPr/>
      </xdr:nvSpPr>
      <xdr:spPr>
        <a:xfrm>
          <a:off x="5955185" y="36013253"/>
          <a:ext cx="2536052" cy="281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xdr:txBody>
    </xdr:sp>
    <xdr:clientData/>
  </xdr:twoCellAnchor>
  <xdr:twoCellAnchor>
    <xdr:from>
      <xdr:col>16</xdr:col>
      <xdr:colOff>109904</xdr:colOff>
      <xdr:row>101</xdr:row>
      <xdr:rowOff>286810</xdr:rowOff>
    </xdr:from>
    <xdr:to>
      <xdr:col>41</xdr:col>
      <xdr:colOff>73268</xdr:colOff>
      <xdr:row>103</xdr:row>
      <xdr:rowOff>104376</xdr:rowOff>
    </xdr:to>
    <xdr:sp macro="" textlink="">
      <xdr:nvSpPr>
        <xdr:cNvPr id="6" name="大かっこ 5"/>
        <xdr:cNvSpPr/>
      </xdr:nvSpPr>
      <xdr:spPr bwMode="auto">
        <a:xfrm>
          <a:off x="3337198" y="93127545"/>
          <a:ext cx="5006011" cy="512331"/>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国内での機運醸成に向けた取組の強化</a:t>
          </a:r>
          <a:endParaRPr lang="ja-JP" altLang="en-US"/>
        </a:p>
      </xdr:txBody>
    </xdr:sp>
    <xdr:clientData/>
  </xdr:twoCellAnchor>
  <xdr:twoCellAnchor>
    <xdr:from>
      <xdr:col>23</xdr:col>
      <xdr:colOff>56029</xdr:colOff>
      <xdr:row>97</xdr:row>
      <xdr:rowOff>201706</xdr:rowOff>
    </xdr:from>
    <xdr:to>
      <xdr:col>34</xdr:col>
      <xdr:colOff>179294</xdr:colOff>
      <xdr:row>98</xdr:row>
      <xdr:rowOff>100853</xdr:rowOff>
    </xdr:to>
    <xdr:sp macro="" textlink="">
      <xdr:nvSpPr>
        <xdr:cNvPr id="7" name="テキスト ボックス 6"/>
        <xdr:cNvSpPr txBox="1"/>
      </xdr:nvSpPr>
      <xdr:spPr>
        <a:xfrm>
          <a:off x="4695264" y="91652912"/>
          <a:ext cx="234203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2" t="s">
        <v>0</v>
      </c>
      <c r="Y2" s="45"/>
      <c r="Z2" s="40"/>
      <c r="AA2" s="40"/>
      <c r="AB2" s="40"/>
      <c r="AC2" s="40"/>
      <c r="AD2" s="126">
        <v>2022</v>
      </c>
      <c r="AE2" s="126"/>
      <c r="AF2" s="126"/>
      <c r="AG2" s="126"/>
      <c r="AH2" s="126"/>
      <c r="AI2" s="54" t="s">
        <v>243</v>
      </c>
      <c r="AJ2" s="126" t="s">
        <v>557</v>
      </c>
      <c r="AK2" s="126"/>
      <c r="AL2" s="126"/>
      <c r="AM2" s="126"/>
      <c r="AN2" s="54" t="s">
        <v>243</v>
      </c>
      <c r="AO2" s="126">
        <v>21</v>
      </c>
      <c r="AP2" s="126"/>
      <c r="AQ2" s="126"/>
      <c r="AR2" s="55" t="s">
        <v>243</v>
      </c>
      <c r="AS2" s="127">
        <v>18</v>
      </c>
      <c r="AT2" s="127"/>
      <c r="AU2" s="127"/>
      <c r="AV2" s="54" t="str">
        <f>IF(AW2="","","-")</f>
        <v/>
      </c>
      <c r="AW2" s="128"/>
      <c r="AX2" s="128"/>
    </row>
    <row r="3" spans="1:50" ht="21" customHeight="1" thickBot="1" x14ac:dyDescent="0.2">
      <c r="A3" s="129" t="s">
        <v>549</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1" t="s">
        <v>57</v>
      </c>
      <c r="AJ3" s="131" t="s">
        <v>137</v>
      </c>
      <c r="AK3" s="131"/>
      <c r="AL3" s="131"/>
      <c r="AM3" s="131"/>
      <c r="AN3" s="131"/>
      <c r="AO3" s="131"/>
      <c r="AP3" s="131"/>
      <c r="AQ3" s="131"/>
      <c r="AR3" s="131"/>
      <c r="AS3" s="131"/>
      <c r="AT3" s="131"/>
      <c r="AU3" s="131"/>
      <c r="AV3" s="131"/>
      <c r="AW3" s="131"/>
      <c r="AX3" s="22" t="s">
        <v>58</v>
      </c>
    </row>
    <row r="4" spans="1:50" ht="24.75" customHeight="1" x14ac:dyDescent="0.15">
      <c r="A4" s="162" t="s">
        <v>22</v>
      </c>
      <c r="B4" s="163"/>
      <c r="C4" s="163"/>
      <c r="D4" s="163"/>
      <c r="E4" s="163"/>
      <c r="F4" s="163"/>
      <c r="G4" s="164" t="s">
        <v>558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559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60</v>
      </c>
      <c r="B5" s="175"/>
      <c r="C5" s="175"/>
      <c r="D5" s="175"/>
      <c r="E5" s="175"/>
      <c r="F5" s="176"/>
      <c r="G5" s="177" t="s">
        <v>343</v>
      </c>
      <c r="H5" s="178"/>
      <c r="I5" s="178"/>
      <c r="J5" s="178"/>
      <c r="K5" s="178"/>
      <c r="L5" s="178"/>
      <c r="M5" s="179" t="s">
        <v>59</v>
      </c>
      <c r="N5" s="180"/>
      <c r="O5" s="180"/>
      <c r="P5" s="180"/>
      <c r="Q5" s="180"/>
      <c r="R5" s="181"/>
      <c r="S5" s="182" t="s">
        <v>349</v>
      </c>
      <c r="T5" s="178"/>
      <c r="U5" s="178"/>
      <c r="V5" s="178"/>
      <c r="W5" s="178"/>
      <c r="X5" s="183"/>
      <c r="Y5" s="184" t="s">
        <v>3</v>
      </c>
      <c r="Z5" s="185"/>
      <c r="AA5" s="185"/>
      <c r="AB5" s="185"/>
      <c r="AC5" s="185"/>
      <c r="AD5" s="186"/>
      <c r="AE5" s="143" t="s">
        <v>560</v>
      </c>
      <c r="AF5" s="143"/>
      <c r="AG5" s="143"/>
      <c r="AH5" s="143"/>
      <c r="AI5" s="143"/>
      <c r="AJ5" s="143"/>
      <c r="AK5" s="143"/>
      <c r="AL5" s="143"/>
      <c r="AM5" s="143"/>
      <c r="AN5" s="143"/>
      <c r="AO5" s="143"/>
      <c r="AP5" s="144"/>
      <c r="AQ5" s="145" t="s">
        <v>615</v>
      </c>
      <c r="AR5" s="146"/>
      <c r="AS5" s="146"/>
      <c r="AT5" s="146"/>
      <c r="AU5" s="146"/>
      <c r="AV5" s="146"/>
      <c r="AW5" s="146"/>
      <c r="AX5" s="147"/>
    </row>
    <row r="6" spans="1:50" ht="39" customHeight="1" x14ac:dyDescent="0.15">
      <c r="A6" s="148" t="s">
        <v>4</v>
      </c>
      <c r="B6" s="149"/>
      <c r="C6" s="149"/>
      <c r="D6" s="149"/>
      <c r="E6" s="149"/>
      <c r="F6" s="149"/>
      <c r="G6" s="150" t="str">
        <f>入力規則等!F39</f>
        <v>一般会計</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row>
    <row r="7" spans="1:50" ht="83.25" customHeight="1" x14ac:dyDescent="0.15">
      <c r="A7" s="132" t="s">
        <v>19</v>
      </c>
      <c r="B7" s="133"/>
      <c r="C7" s="133"/>
      <c r="D7" s="133"/>
      <c r="E7" s="133"/>
      <c r="F7" s="134"/>
      <c r="G7" s="153" t="s">
        <v>593</v>
      </c>
      <c r="H7" s="154"/>
      <c r="I7" s="154"/>
      <c r="J7" s="154"/>
      <c r="K7" s="154"/>
      <c r="L7" s="154"/>
      <c r="M7" s="154"/>
      <c r="N7" s="154"/>
      <c r="O7" s="154"/>
      <c r="P7" s="154"/>
      <c r="Q7" s="154"/>
      <c r="R7" s="154"/>
      <c r="S7" s="154"/>
      <c r="T7" s="154"/>
      <c r="U7" s="154"/>
      <c r="V7" s="154"/>
      <c r="W7" s="154"/>
      <c r="X7" s="155"/>
      <c r="Y7" s="156" t="s">
        <v>230</v>
      </c>
      <c r="Z7" s="157"/>
      <c r="AA7" s="157"/>
      <c r="AB7" s="157"/>
      <c r="AC7" s="157"/>
      <c r="AD7" s="158"/>
      <c r="AE7" s="213" t="s">
        <v>561</v>
      </c>
      <c r="AF7" s="214"/>
      <c r="AG7" s="214"/>
      <c r="AH7" s="214"/>
      <c r="AI7" s="214"/>
      <c r="AJ7" s="214"/>
      <c r="AK7" s="214"/>
      <c r="AL7" s="214"/>
      <c r="AM7" s="214"/>
      <c r="AN7" s="214"/>
      <c r="AO7" s="214"/>
      <c r="AP7" s="214"/>
      <c r="AQ7" s="214"/>
      <c r="AR7" s="214"/>
      <c r="AS7" s="214"/>
      <c r="AT7" s="214"/>
      <c r="AU7" s="214"/>
      <c r="AV7" s="214"/>
      <c r="AW7" s="214"/>
      <c r="AX7" s="215"/>
    </row>
    <row r="8" spans="1:50" ht="48" customHeight="1" x14ac:dyDescent="0.15">
      <c r="A8" s="132" t="s">
        <v>171</v>
      </c>
      <c r="B8" s="133"/>
      <c r="C8" s="133"/>
      <c r="D8" s="133"/>
      <c r="E8" s="133"/>
      <c r="F8" s="134"/>
      <c r="G8" s="135" t="str">
        <f>入力規則等!A27</f>
        <v>クールジャパン</v>
      </c>
      <c r="H8" s="136"/>
      <c r="I8" s="136"/>
      <c r="J8" s="136"/>
      <c r="K8" s="136"/>
      <c r="L8" s="136"/>
      <c r="M8" s="136"/>
      <c r="N8" s="136"/>
      <c r="O8" s="136"/>
      <c r="P8" s="136"/>
      <c r="Q8" s="136"/>
      <c r="R8" s="136"/>
      <c r="S8" s="136"/>
      <c r="T8" s="136"/>
      <c r="U8" s="136"/>
      <c r="V8" s="136"/>
      <c r="W8" s="136"/>
      <c r="X8" s="137"/>
      <c r="Y8" s="138" t="s">
        <v>172</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87" t="s">
        <v>20</v>
      </c>
      <c r="B9" s="188"/>
      <c r="C9" s="188"/>
      <c r="D9" s="188"/>
      <c r="E9" s="188"/>
      <c r="F9" s="188"/>
      <c r="G9" s="189" t="s">
        <v>616</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70.5" customHeight="1" x14ac:dyDescent="0.15">
      <c r="A10" s="192" t="s">
        <v>26</v>
      </c>
      <c r="B10" s="193"/>
      <c r="C10" s="193"/>
      <c r="D10" s="193"/>
      <c r="E10" s="193"/>
      <c r="F10" s="193"/>
      <c r="G10" s="194" t="s">
        <v>617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5</v>
      </c>
      <c r="B11" s="193"/>
      <c r="C11" s="193"/>
      <c r="D11" s="193"/>
      <c r="E11" s="193"/>
      <c r="F11" s="197"/>
      <c r="G11" s="198" t="str">
        <f>入力規則等!P10</f>
        <v>委託・請負</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200"/>
    </row>
    <row r="12" spans="1:50" ht="21" customHeight="1" x14ac:dyDescent="0.15">
      <c r="A12" s="201" t="s">
        <v>21</v>
      </c>
      <c r="B12" s="202"/>
      <c r="C12" s="202"/>
      <c r="D12" s="202"/>
      <c r="E12" s="202"/>
      <c r="F12" s="203"/>
      <c r="G12" s="217"/>
      <c r="H12" s="218"/>
      <c r="I12" s="218"/>
      <c r="J12" s="218"/>
      <c r="K12" s="218"/>
      <c r="L12" s="218"/>
      <c r="M12" s="218"/>
      <c r="N12" s="218"/>
      <c r="O12" s="218"/>
      <c r="P12" s="219" t="s">
        <v>375</v>
      </c>
      <c r="Q12" s="220"/>
      <c r="R12" s="220"/>
      <c r="S12" s="220"/>
      <c r="T12" s="220"/>
      <c r="U12" s="220"/>
      <c r="V12" s="221"/>
      <c r="W12" s="219" t="s">
        <v>527</v>
      </c>
      <c r="X12" s="220"/>
      <c r="Y12" s="220"/>
      <c r="Z12" s="220"/>
      <c r="AA12" s="220"/>
      <c r="AB12" s="220"/>
      <c r="AC12" s="221"/>
      <c r="AD12" s="219" t="s">
        <v>529</v>
      </c>
      <c r="AE12" s="220"/>
      <c r="AF12" s="220"/>
      <c r="AG12" s="220"/>
      <c r="AH12" s="220"/>
      <c r="AI12" s="220"/>
      <c r="AJ12" s="221"/>
      <c r="AK12" s="219" t="s">
        <v>540</v>
      </c>
      <c r="AL12" s="220"/>
      <c r="AM12" s="220"/>
      <c r="AN12" s="220"/>
      <c r="AO12" s="220"/>
      <c r="AP12" s="220"/>
      <c r="AQ12" s="221"/>
      <c r="AR12" s="219" t="s">
        <v>541</v>
      </c>
      <c r="AS12" s="220"/>
      <c r="AT12" s="220"/>
      <c r="AU12" s="220"/>
      <c r="AV12" s="220"/>
      <c r="AW12" s="220"/>
      <c r="AX12" s="222"/>
    </row>
    <row r="13" spans="1:50" ht="21" customHeight="1" x14ac:dyDescent="0.15">
      <c r="A13" s="204"/>
      <c r="B13" s="205"/>
      <c r="C13" s="205"/>
      <c r="D13" s="205"/>
      <c r="E13" s="205"/>
      <c r="F13" s="206"/>
      <c r="G13" s="244" t="s">
        <v>6</v>
      </c>
      <c r="H13" s="245"/>
      <c r="I13" s="223" t="s">
        <v>7</v>
      </c>
      <c r="J13" s="224"/>
      <c r="K13" s="224"/>
      <c r="L13" s="224"/>
      <c r="M13" s="224"/>
      <c r="N13" s="224"/>
      <c r="O13" s="225"/>
      <c r="P13" s="159" t="s">
        <v>562</v>
      </c>
      <c r="Q13" s="160"/>
      <c r="R13" s="160"/>
      <c r="S13" s="160"/>
      <c r="T13" s="160"/>
      <c r="U13" s="160"/>
      <c r="V13" s="216"/>
      <c r="W13" s="159" t="s">
        <v>562</v>
      </c>
      <c r="X13" s="160"/>
      <c r="Y13" s="160"/>
      <c r="Z13" s="160"/>
      <c r="AA13" s="160"/>
      <c r="AB13" s="160"/>
      <c r="AC13" s="216"/>
      <c r="AD13" s="159">
        <v>55</v>
      </c>
      <c r="AE13" s="160"/>
      <c r="AF13" s="160"/>
      <c r="AG13" s="160"/>
      <c r="AH13" s="160"/>
      <c r="AI13" s="160"/>
      <c r="AJ13" s="216"/>
      <c r="AK13" s="159">
        <v>118</v>
      </c>
      <c r="AL13" s="160"/>
      <c r="AM13" s="160"/>
      <c r="AN13" s="160"/>
      <c r="AO13" s="160"/>
      <c r="AP13" s="160"/>
      <c r="AQ13" s="216"/>
      <c r="AR13" s="226">
        <v>425</v>
      </c>
      <c r="AS13" s="227"/>
      <c r="AT13" s="227"/>
      <c r="AU13" s="227"/>
      <c r="AV13" s="227"/>
      <c r="AW13" s="227"/>
      <c r="AX13" s="228"/>
    </row>
    <row r="14" spans="1:50" ht="21" customHeight="1" x14ac:dyDescent="0.15">
      <c r="A14" s="204"/>
      <c r="B14" s="205"/>
      <c r="C14" s="205"/>
      <c r="D14" s="205"/>
      <c r="E14" s="205"/>
      <c r="F14" s="206"/>
      <c r="G14" s="246"/>
      <c r="H14" s="247"/>
      <c r="I14" s="210" t="s">
        <v>8</v>
      </c>
      <c r="J14" s="229"/>
      <c r="K14" s="229"/>
      <c r="L14" s="229"/>
      <c r="M14" s="229"/>
      <c r="N14" s="229"/>
      <c r="O14" s="230"/>
      <c r="P14" s="159" t="s">
        <v>562</v>
      </c>
      <c r="Q14" s="160"/>
      <c r="R14" s="160"/>
      <c r="S14" s="160"/>
      <c r="T14" s="160"/>
      <c r="U14" s="160"/>
      <c r="V14" s="216"/>
      <c r="W14" s="159" t="s">
        <v>562</v>
      </c>
      <c r="X14" s="160"/>
      <c r="Y14" s="160"/>
      <c r="Z14" s="160"/>
      <c r="AA14" s="160"/>
      <c r="AB14" s="160"/>
      <c r="AC14" s="216"/>
      <c r="AD14" s="159" t="s">
        <v>562</v>
      </c>
      <c r="AE14" s="160"/>
      <c r="AF14" s="160"/>
      <c r="AG14" s="160"/>
      <c r="AH14" s="160"/>
      <c r="AI14" s="160"/>
      <c r="AJ14" s="216"/>
      <c r="AK14" s="159" t="s">
        <v>605</v>
      </c>
      <c r="AL14" s="160"/>
      <c r="AM14" s="160"/>
      <c r="AN14" s="160"/>
      <c r="AO14" s="160"/>
      <c r="AP14" s="160"/>
      <c r="AQ14" s="216"/>
      <c r="AR14" s="208"/>
      <c r="AS14" s="208"/>
      <c r="AT14" s="208"/>
      <c r="AU14" s="208"/>
      <c r="AV14" s="208"/>
      <c r="AW14" s="208"/>
      <c r="AX14" s="209"/>
    </row>
    <row r="15" spans="1:50" ht="21" customHeight="1" x14ac:dyDescent="0.15">
      <c r="A15" s="204"/>
      <c r="B15" s="205"/>
      <c r="C15" s="205"/>
      <c r="D15" s="205"/>
      <c r="E15" s="205"/>
      <c r="F15" s="206"/>
      <c r="G15" s="246"/>
      <c r="H15" s="247"/>
      <c r="I15" s="210" t="s">
        <v>46</v>
      </c>
      <c r="J15" s="211"/>
      <c r="K15" s="211"/>
      <c r="L15" s="211"/>
      <c r="M15" s="211"/>
      <c r="N15" s="211"/>
      <c r="O15" s="212"/>
      <c r="P15" s="159" t="s">
        <v>562</v>
      </c>
      <c r="Q15" s="160"/>
      <c r="R15" s="160"/>
      <c r="S15" s="160"/>
      <c r="T15" s="160"/>
      <c r="U15" s="160"/>
      <c r="V15" s="216"/>
      <c r="W15" s="159" t="s">
        <v>562</v>
      </c>
      <c r="X15" s="160"/>
      <c r="Y15" s="160"/>
      <c r="Z15" s="160"/>
      <c r="AA15" s="160"/>
      <c r="AB15" s="160"/>
      <c r="AC15" s="216"/>
      <c r="AD15" s="159" t="s">
        <v>562</v>
      </c>
      <c r="AE15" s="160"/>
      <c r="AF15" s="160"/>
      <c r="AG15" s="160"/>
      <c r="AH15" s="160"/>
      <c r="AI15" s="160"/>
      <c r="AJ15" s="216"/>
      <c r="AK15" s="159" t="s">
        <v>605</v>
      </c>
      <c r="AL15" s="160"/>
      <c r="AM15" s="160"/>
      <c r="AN15" s="160"/>
      <c r="AO15" s="160"/>
      <c r="AP15" s="160"/>
      <c r="AQ15" s="216"/>
      <c r="AR15" s="159" t="s">
        <v>620</v>
      </c>
      <c r="AS15" s="160"/>
      <c r="AT15" s="160"/>
      <c r="AU15" s="160"/>
      <c r="AV15" s="160"/>
      <c r="AW15" s="160"/>
      <c r="AX15" s="161"/>
    </row>
    <row r="16" spans="1:50" ht="21" customHeight="1" x14ac:dyDescent="0.15">
      <c r="A16" s="204"/>
      <c r="B16" s="205"/>
      <c r="C16" s="205"/>
      <c r="D16" s="205"/>
      <c r="E16" s="205"/>
      <c r="F16" s="206"/>
      <c r="G16" s="246"/>
      <c r="H16" s="247"/>
      <c r="I16" s="210" t="s">
        <v>47</v>
      </c>
      <c r="J16" s="211"/>
      <c r="K16" s="211"/>
      <c r="L16" s="211"/>
      <c r="M16" s="211"/>
      <c r="N16" s="211"/>
      <c r="O16" s="212"/>
      <c r="P16" s="159" t="s">
        <v>562</v>
      </c>
      <c r="Q16" s="160"/>
      <c r="R16" s="160"/>
      <c r="S16" s="160"/>
      <c r="T16" s="160"/>
      <c r="U16" s="160"/>
      <c r="V16" s="216"/>
      <c r="W16" s="159" t="s">
        <v>562</v>
      </c>
      <c r="X16" s="160"/>
      <c r="Y16" s="160"/>
      <c r="Z16" s="160"/>
      <c r="AA16" s="160"/>
      <c r="AB16" s="160"/>
      <c r="AC16" s="216"/>
      <c r="AD16" s="159" t="s">
        <v>562</v>
      </c>
      <c r="AE16" s="160"/>
      <c r="AF16" s="160"/>
      <c r="AG16" s="160"/>
      <c r="AH16" s="160"/>
      <c r="AI16" s="160"/>
      <c r="AJ16" s="216"/>
      <c r="AK16" s="159" t="s">
        <v>605</v>
      </c>
      <c r="AL16" s="160"/>
      <c r="AM16" s="160"/>
      <c r="AN16" s="160"/>
      <c r="AO16" s="160"/>
      <c r="AP16" s="160"/>
      <c r="AQ16" s="216"/>
      <c r="AR16" s="250"/>
      <c r="AS16" s="251"/>
      <c r="AT16" s="251"/>
      <c r="AU16" s="251"/>
      <c r="AV16" s="251"/>
      <c r="AW16" s="251"/>
      <c r="AX16" s="252"/>
    </row>
    <row r="17" spans="1:50" ht="24.75" customHeight="1" x14ac:dyDescent="0.15">
      <c r="A17" s="204"/>
      <c r="B17" s="205"/>
      <c r="C17" s="205"/>
      <c r="D17" s="205"/>
      <c r="E17" s="205"/>
      <c r="F17" s="206"/>
      <c r="G17" s="246"/>
      <c r="H17" s="247"/>
      <c r="I17" s="210" t="s">
        <v>45</v>
      </c>
      <c r="J17" s="229"/>
      <c r="K17" s="229"/>
      <c r="L17" s="229"/>
      <c r="M17" s="229"/>
      <c r="N17" s="229"/>
      <c r="O17" s="230"/>
      <c r="P17" s="159" t="s">
        <v>562</v>
      </c>
      <c r="Q17" s="160"/>
      <c r="R17" s="160"/>
      <c r="S17" s="160"/>
      <c r="T17" s="160"/>
      <c r="U17" s="160"/>
      <c r="V17" s="216"/>
      <c r="W17" s="159" t="s">
        <v>562</v>
      </c>
      <c r="X17" s="160"/>
      <c r="Y17" s="160"/>
      <c r="Z17" s="160"/>
      <c r="AA17" s="160"/>
      <c r="AB17" s="160"/>
      <c r="AC17" s="216"/>
      <c r="AD17" s="159" t="s">
        <v>562</v>
      </c>
      <c r="AE17" s="160"/>
      <c r="AF17" s="160"/>
      <c r="AG17" s="160"/>
      <c r="AH17" s="160"/>
      <c r="AI17" s="160"/>
      <c r="AJ17" s="216"/>
      <c r="AK17" s="159" t="s">
        <v>605</v>
      </c>
      <c r="AL17" s="160"/>
      <c r="AM17" s="160"/>
      <c r="AN17" s="160"/>
      <c r="AO17" s="160"/>
      <c r="AP17" s="160"/>
      <c r="AQ17" s="216"/>
      <c r="AR17" s="240"/>
      <c r="AS17" s="240"/>
      <c r="AT17" s="240"/>
      <c r="AU17" s="240"/>
      <c r="AV17" s="240"/>
      <c r="AW17" s="240"/>
      <c r="AX17" s="241"/>
    </row>
    <row r="18" spans="1:50" ht="24.75" customHeight="1" x14ac:dyDescent="0.15">
      <c r="A18" s="204"/>
      <c r="B18" s="205"/>
      <c r="C18" s="205"/>
      <c r="D18" s="205"/>
      <c r="E18" s="205"/>
      <c r="F18" s="206"/>
      <c r="G18" s="248"/>
      <c r="H18" s="249"/>
      <c r="I18" s="233" t="s">
        <v>17</v>
      </c>
      <c r="J18" s="234"/>
      <c r="K18" s="234"/>
      <c r="L18" s="234"/>
      <c r="M18" s="234"/>
      <c r="N18" s="234"/>
      <c r="O18" s="235"/>
      <c r="P18" s="236">
        <f>SUM(P13:V17)</f>
        <v>0</v>
      </c>
      <c r="Q18" s="237"/>
      <c r="R18" s="237"/>
      <c r="S18" s="237"/>
      <c r="T18" s="237"/>
      <c r="U18" s="237"/>
      <c r="V18" s="238"/>
      <c r="W18" s="236">
        <f>SUM(W13:AC17)</f>
        <v>0</v>
      </c>
      <c r="X18" s="237"/>
      <c r="Y18" s="237"/>
      <c r="Z18" s="237"/>
      <c r="AA18" s="237"/>
      <c r="AB18" s="237"/>
      <c r="AC18" s="238"/>
      <c r="AD18" s="236">
        <f>SUM(AD13:AJ17)</f>
        <v>55</v>
      </c>
      <c r="AE18" s="237"/>
      <c r="AF18" s="237"/>
      <c r="AG18" s="237"/>
      <c r="AH18" s="237"/>
      <c r="AI18" s="237"/>
      <c r="AJ18" s="238"/>
      <c r="AK18" s="236">
        <f>SUM(AK13:AQ17)</f>
        <v>118</v>
      </c>
      <c r="AL18" s="237"/>
      <c r="AM18" s="237"/>
      <c r="AN18" s="237"/>
      <c r="AO18" s="237"/>
      <c r="AP18" s="237"/>
      <c r="AQ18" s="238"/>
      <c r="AR18" s="236">
        <f>SUM(AR13:AX17)</f>
        <v>425</v>
      </c>
      <c r="AS18" s="237"/>
      <c r="AT18" s="237"/>
      <c r="AU18" s="237"/>
      <c r="AV18" s="237"/>
      <c r="AW18" s="237"/>
      <c r="AX18" s="239"/>
    </row>
    <row r="19" spans="1:50" ht="24.75" customHeight="1" x14ac:dyDescent="0.15">
      <c r="A19" s="204"/>
      <c r="B19" s="205"/>
      <c r="C19" s="205"/>
      <c r="D19" s="205"/>
      <c r="E19" s="205"/>
      <c r="F19" s="206"/>
      <c r="G19" s="242" t="s">
        <v>9</v>
      </c>
      <c r="H19" s="243"/>
      <c r="I19" s="243"/>
      <c r="J19" s="243"/>
      <c r="K19" s="243"/>
      <c r="L19" s="243"/>
      <c r="M19" s="243"/>
      <c r="N19" s="243"/>
      <c r="O19" s="243"/>
      <c r="P19" s="159" t="s">
        <v>605</v>
      </c>
      <c r="Q19" s="160"/>
      <c r="R19" s="160"/>
      <c r="S19" s="160"/>
      <c r="T19" s="160"/>
      <c r="U19" s="160"/>
      <c r="V19" s="216"/>
      <c r="W19" s="159" t="s">
        <v>605</v>
      </c>
      <c r="X19" s="160"/>
      <c r="Y19" s="160"/>
      <c r="Z19" s="160"/>
      <c r="AA19" s="160"/>
      <c r="AB19" s="160"/>
      <c r="AC19" s="216"/>
      <c r="AD19" s="159">
        <v>45</v>
      </c>
      <c r="AE19" s="160"/>
      <c r="AF19" s="160"/>
      <c r="AG19" s="160"/>
      <c r="AH19" s="160"/>
      <c r="AI19" s="160"/>
      <c r="AJ19" s="216"/>
      <c r="AK19" s="231"/>
      <c r="AL19" s="231"/>
      <c r="AM19" s="231"/>
      <c r="AN19" s="231"/>
      <c r="AO19" s="231"/>
      <c r="AP19" s="231"/>
      <c r="AQ19" s="231"/>
      <c r="AR19" s="231"/>
      <c r="AS19" s="231"/>
      <c r="AT19" s="231"/>
      <c r="AU19" s="231"/>
      <c r="AV19" s="231"/>
      <c r="AW19" s="231"/>
      <c r="AX19" s="232"/>
    </row>
    <row r="20" spans="1:50" ht="24.75" customHeight="1" x14ac:dyDescent="0.15">
      <c r="A20" s="204"/>
      <c r="B20" s="205"/>
      <c r="C20" s="205"/>
      <c r="D20" s="205"/>
      <c r="E20" s="205"/>
      <c r="F20" s="206"/>
      <c r="G20" s="242" t="s">
        <v>10</v>
      </c>
      <c r="H20" s="243"/>
      <c r="I20" s="243"/>
      <c r="J20" s="243"/>
      <c r="K20" s="243"/>
      <c r="L20" s="243"/>
      <c r="M20" s="243"/>
      <c r="N20" s="243"/>
      <c r="O20" s="243"/>
      <c r="P20" s="255" t="str">
        <f>IF(P18=0, "-", SUM(P19)/P18)</f>
        <v>-</v>
      </c>
      <c r="Q20" s="255"/>
      <c r="R20" s="255"/>
      <c r="S20" s="255"/>
      <c r="T20" s="255"/>
      <c r="U20" s="255"/>
      <c r="V20" s="255"/>
      <c r="W20" s="255" t="str">
        <f>IF(W18=0, "-", SUM(W19)/W18)</f>
        <v>-</v>
      </c>
      <c r="X20" s="255"/>
      <c r="Y20" s="255"/>
      <c r="Z20" s="255"/>
      <c r="AA20" s="255"/>
      <c r="AB20" s="255"/>
      <c r="AC20" s="255"/>
      <c r="AD20" s="255">
        <f>IF(AD18=0, "-", SUM(AD19)/AD18)</f>
        <v>0.81818181818181823</v>
      </c>
      <c r="AE20" s="255"/>
      <c r="AF20" s="255"/>
      <c r="AG20" s="255"/>
      <c r="AH20" s="255"/>
      <c r="AI20" s="255"/>
      <c r="AJ20" s="255"/>
      <c r="AK20" s="231"/>
      <c r="AL20" s="231"/>
      <c r="AM20" s="231"/>
      <c r="AN20" s="231"/>
      <c r="AO20" s="231"/>
      <c r="AP20" s="231"/>
      <c r="AQ20" s="256"/>
      <c r="AR20" s="256"/>
      <c r="AS20" s="256"/>
      <c r="AT20" s="256"/>
      <c r="AU20" s="231"/>
      <c r="AV20" s="231"/>
      <c r="AW20" s="231"/>
      <c r="AX20" s="232"/>
    </row>
    <row r="21" spans="1:50" ht="25.5" customHeight="1" x14ac:dyDescent="0.15">
      <c r="A21" s="187"/>
      <c r="B21" s="188"/>
      <c r="C21" s="188"/>
      <c r="D21" s="188"/>
      <c r="E21" s="188"/>
      <c r="F21" s="207"/>
      <c r="G21" s="253" t="s">
        <v>205</v>
      </c>
      <c r="H21" s="254"/>
      <c r="I21" s="254"/>
      <c r="J21" s="254"/>
      <c r="K21" s="254"/>
      <c r="L21" s="254"/>
      <c r="M21" s="254"/>
      <c r="N21" s="254"/>
      <c r="O21" s="254"/>
      <c r="P21" s="255" t="e">
        <f>IF(P19=0, "-", SUM(P19)/SUM(P13,P14))</f>
        <v>#DIV/0!</v>
      </c>
      <c r="Q21" s="255"/>
      <c r="R21" s="255"/>
      <c r="S21" s="255"/>
      <c r="T21" s="255"/>
      <c r="U21" s="255"/>
      <c r="V21" s="255"/>
      <c r="W21" s="255" t="e">
        <f>IF(W19=0, "-", SUM(W19)/SUM(W13,W14))</f>
        <v>#DIV/0!</v>
      </c>
      <c r="X21" s="255"/>
      <c r="Y21" s="255"/>
      <c r="Z21" s="255"/>
      <c r="AA21" s="255"/>
      <c r="AB21" s="255"/>
      <c r="AC21" s="255"/>
      <c r="AD21" s="255">
        <f>IF(AD19=0, "-", SUM(AD19)/SUM(AD13,AD14))</f>
        <v>0.81818181818181823</v>
      </c>
      <c r="AE21" s="255"/>
      <c r="AF21" s="255"/>
      <c r="AG21" s="255"/>
      <c r="AH21" s="255"/>
      <c r="AI21" s="255"/>
      <c r="AJ21" s="255"/>
      <c r="AK21" s="231"/>
      <c r="AL21" s="231"/>
      <c r="AM21" s="231"/>
      <c r="AN21" s="231"/>
      <c r="AO21" s="231"/>
      <c r="AP21" s="231"/>
      <c r="AQ21" s="256"/>
      <c r="AR21" s="256"/>
      <c r="AS21" s="256"/>
      <c r="AT21" s="256"/>
      <c r="AU21" s="231"/>
      <c r="AV21" s="231"/>
      <c r="AW21" s="231"/>
      <c r="AX21" s="232"/>
    </row>
    <row r="22" spans="1:50" ht="18.75" customHeight="1" x14ac:dyDescent="0.15">
      <c r="A22" s="257" t="s">
        <v>544</v>
      </c>
      <c r="B22" s="258"/>
      <c r="C22" s="258"/>
      <c r="D22" s="258"/>
      <c r="E22" s="258"/>
      <c r="F22" s="259"/>
      <c r="G22" s="263" t="s">
        <v>200</v>
      </c>
      <c r="H22" s="264"/>
      <c r="I22" s="264"/>
      <c r="J22" s="264"/>
      <c r="K22" s="264"/>
      <c r="L22" s="264"/>
      <c r="M22" s="264"/>
      <c r="N22" s="264"/>
      <c r="O22" s="265"/>
      <c r="P22" s="266" t="s">
        <v>542</v>
      </c>
      <c r="Q22" s="264"/>
      <c r="R22" s="264"/>
      <c r="S22" s="264"/>
      <c r="T22" s="264"/>
      <c r="U22" s="264"/>
      <c r="V22" s="265"/>
      <c r="W22" s="266" t="s">
        <v>543</v>
      </c>
      <c r="X22" s="264"/>
      <c r="Y22" s="264"/>
      <c r="Z22" s="264"/>
      <c r="AA22" s="264"/>
      <c r="AB22" s="264"/>
      <c r="AC22" s="265"/>
      <c r="AD22" s="266" t="s">
        <v>199</v>
      </c>
      <c r="AE22" s="264"/>
      <c r="AF22" s="264"/>
      <c r="AG22" s="264"/>
      <c r="AH22" s="264"/>
      <c r="AI22" s="264"/>
      <c r="AJ22" s="264"/>
      <c r="AK22" s="264"/>
      <c r="AL22" s="264"/>
      <c r="AM22" s="264"/>
      <c r="AN22" s="264"/>
      <c r="AO22" s="264"/>
      <c r="AP22" s="264"/>
      <c r="AQ22" s="264"/>
      <c r="AR22" s="264"/>
      <c r="AS22" s="264"/>
      <c r="AT22" s="264"/>
      <c r="AU22" s="264"/>
      <c r="AV22" s="264"/>
      <c r="AW22" s="264"/>
      <c r="AX22" s="279"/>
    </row>
    <row r="23" spans="1:50" ht="25.5" customHeight="1" x14ac:dyDescent="0.15">
      <c r="A23" s="260"/>
      <c r="B23" s="261"/>
      <c r="C23" s="261"/>
      <c r="D23" s="261"/>
      <c r="E23" s="261"/>
      <c r="F23" s="262"/>
      <c r="G23" s="280" t="s">
        <v>606</v>
      </c>
      <c r="H23" s="281"/>
      <c r="I23" s="281"/>
      <c r="J23" s="281"/>
      <c r="K23" s="281"/>
      <c r="L23" s="281"/>
      <c r="M23" s="281"/>
      <c r="N23" s="281"/>
      <c r="O23" s="282"/>
      <c r="P23" s="226">
        <v>118</v>
      </c>
      <c r="Q23" s="227"/>
      <c r="R23" s="227"/>
      <c r="S23" s="227"/>
      <c r="T23" s="227"/>
      <c r="U23" s="227"/>
      <c r="V23" s="283"/>
      <c r="W23" s="226">
        <v>425</v>
      </c>
      <c r="X23" s="227"/>
      <c r="Y23" s="227"/>
      <c r="Z23" s="227"/>
      <c r="AA23" s="227"/>
      <c r="AB23" s="227"/>
      <c r="AC23" s="283"/>
      <c r="AD23" s="284" t="s">
        <v>619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260"/>
      <c r="B24" s="261"/>
      <c r="C24" s="261"/>
      <c r="D24" s="261"/>
      <c r="E24" s="261"/>
      <c r="F24" s="262"/>
      <c r="G24" s="290" t="s">
        <v>563</v>
      </c>
      <c r="H24" s="291"/>
      <c r="I24" s="291"/>
      <c r="J24" s="291"/>
      <c r="K24" s="291"/>
      <c r="L24" s="291"/>
      <c r="M24" s="291"/>
      <c r="N24" s="291"/>
      <c r="O24" s="292"/>
      <c r="P24" s="293" t="s">
        <v>602</v>
      </c>
      <c r="Q24" s="294"/>
      <c r="R24" s="294"/>
      <c r="S24" s="294"/>
      <c r="T24" s="294"/>
      <c r="U24" s="294"/>
      <c r="V24" s="295"/>
      <c r="W24" s="159" t="s">
        <v>620</v>
      </c>
      <c r="X24" s="160"/>
      <c r="Y24" s="160"/>
      <c r="Z24" s="160"/>
      <c r="AA24" s="160"/>
      <c r="AB24" s="160"/>
      <c r="AC24" s="216"/>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thickBot="1" x14ac:dyDescent="0.2">
      <c r="A25" s="260"/>
      <c r="B25" s="261"/>
      <c r="C25" s="261"/>
      <c r="D25" s="261"/>
      <c r="E25" s="261"/>
      <c r="F25" s="262"/>
      <c r="G25" s="100" t="s">
        <v>17</v>
      </c>
      <c r="H25" s="101"/>
      <c r="I25" s="101"/>
      <c r="J25" s="101"/>
      <c r="K25" s="101"/>
      <c r="L25" s="101"/>
      <c r="M25" s="101"/>
      <c r="N25" s="101"/>
      <c r="O25" s="102"/>
      <c r="P25" s="267">
        <f>AK13</f>
        <v>118</v>
      </c>
      <c r="Q25" s="268"/>
      <c r="R25" s="268"/>
      <c r="S25" s="268"/>
      <c r="T25" s="268"/>
      <c r="U25" s="268"/>
      <c r="V25" s="269"/>
      <c r="W25" s="270">
        <f>AR13</f>
        <v>425</v>
      </c>
      <c r="X25" s="271"/>
      <c r="Y25" s="271"/>
      <c r="Z25" s="271"/>
      <c r="AA25" s="271"/>
      <c r="AB25" s="271"/>
      <c r="AC25" s="272"/>
      <c r="AD25" s="288"/>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47.25" customHeight="1" x14ac:dyDescent="0.15">
      <c r="A26" s="273" t="s">
        <v>535</v>
      </c>
      <c r="B26" s="274"/>
      <c r="C26" s="274"/>
      <c r="D26" s="274"/>
      <c r="E26" s="274"/>
      <c r="F26" s="275"/>
      <c r="G26" s="276" t="s">
        <v>618</v>
      </c>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8"/>
    </row>
    <row r="27" spans="1:50" ht="31.5" customHeight="1" x14ac:dyDescent="0.15">
      <c r="A27" s="320" t="s">
        <v>536</v>
      </c>
      <c r="B27" s="321"/>
      <c r="C27" s="321"/>
      <c r="D27" s="321"/>
      <c r="E27" s="321"/>
      <c r="F27" s="322"/>
      <c r="G27" s="326" t="s">
        <v>531</v>
      </c>
      <c r="H27" s="327"/>
      <c r="I27" s="327"/>
      <c r="J27" s="327"/>
      <c r="K27" s="327"/>
      <c r="L27" s="327"/>
      <c r="M27" s="327"/>
      <c r="N27" s="327"/>
      <c r="O27" s="327"/>
      <c r="P27" s="328" t="s">
        <v>530</v>
      </c>
      <c r="Q27" s="327"/>
      <c r="R27" s="327"/>
      <c r="S27" s="327"/>
      <c r="T27" s="327"/>
      <c r="U27" s="327"/>
      <c r="V27" s="327"/>
      <c r="W27" s="327"/>
      <c r="X27" s="329"/>
      <c r="Y27" s="330"/>
      <c r="Z27" s="331"/>
      <c r="AA27" s="332"/>
      <c r="AB27" s="333" t="s">
        <v>11</v>
      </c>
      <c r="AC27" s="333"/>
      <c r="AD27" s="333"/>
      <c r="AE27" s="334" t="s">
        <v>375</v>
      </c>
      <c r="AF27" s="335"/>
      <c r="AG27" s="335"/>
      <c r="AH27" s="336"/>
      <c r="AI27" s="334" t="s">
        <v>527</v>
      </c>
      <c r="AJ27" s="335"/>
      <c r="AK27" s="335"/>
      <c r="AL27" s="336"/>
      <c r="AM27" s="334" t="s">
        <v>343</v>
      </c>
      <c r="AN27" s="335"/>
      <c r="AO27" s="335"/>
      <c r="AP27" s="336"/>
      <c r="AQ27" s="345" t="s">
        <v>374</v>
      </c>
      <c r="AR27" s="346"/>
      <c r="AS27" s="346"/>
      <c r="AT27" s="347"/>
      <c r="AU27" s="345" t="s">
        <v>545</v>
      </c>
      <c r="AV27" s="346"/>
      <c r="AW27" s="346"/>
      <c r="AX27" s="348"/>
    </row>
    <row r="28" spans="1:50" ht="28.5" customHeight="1" x14ac:dyDescent="0.15">
      <c r="A28" s="320"/>
      <c r="B28" s="321"/>
      <c r="C28" s="321"/>
      <c r="D28" s="321"/>
      <c r="E28" s="321"/>
      <c r="F28" s="322"/>
      <c r="G28" s="305" t="s">
        <v>564</v>
      </c>
      <c r="H28" s="306"/>
      <c r="I28" s="306"/>
      <c r="J28" s="306"/>
      <c r="K28" s="306"/>
      <c r="L28" s="306"/>
      <c r="M28" s="306"/>
      <c r="N28" s="306"/>
      <c r="O28" s="306"/>
      <c r="P28" s="309" t="s">
        <v>565</v>
      </c>
      <c r="Q28" s="310"/>
      <c r="R28" s="310"/>
      <c r="S28" s="310"/>
      <c r="T28" s="310"/>
      <c r="U28" s="310"/>
      <c r="V28" s="310"/>
      <c r="W28" s="310"/>
      <c r="X28" s="311"/>
      <c r="Y28" s="315" t="s">
        <v>50</v>
      </c>
      <c r="Z28" s="316"/>
      <c r="AA28" s="317"/>
      <c r="AB28" s="318" t="s">
        <v>567</v>
      </c>
      <c r="AC28" s="319"/>
      <c r="AD28" s="319"/>
      <c r="AE28" s="296" t="s">
        <v>569</v>
      </c>
      <c r="AF28" s="297"/>
      <c r="AG28" s="297"/>
      <c r="AH28" s="297"/>
      <c r="AI28" s="296" t="s">
        <v>569</v>
      </c>
      <c r="AJ28" s="297"/>
      <c r="AK28" s="297"/>
      <c r="AL28" s="297"/>
      <c r="AM28" s="297">
        <v>6</v>
      </c>
      <c r="AN28" s="297"/>
      <c r="AO28" s="297"/>
      <c r="AP28" s="297"/>
      <c r="AQ28" s="296" t="s">
        <v>585</v>
      </c>
      <c r="AR28" s="297"/>
      <c r="AS28" s="297"/>
      <c r="AT28" s="297"/>
      <c r="AU28" s="339" t="s">
        <v>569</v>
      </c>
      <c r="AV28" s="340"/>
      <c r="AW28" s="340"/>
      <c r="AX28" s="341"/>
    </row>
    <row r="29" spans="1:50" ht="29.25" customHeight="1" x14ac:dyDescent="0.15">
      <c r="A29" s="323"/>
      <c r="B29" s="324"/>
      <c r="C29" s="324"/>
      <c r="D29" s="324"/>
      <c r="E29" s="324"/>
      <c r="F29" s="325"/>
      <c r="G29" s="307"/>
      <c r="H29" s="308"/>
      <c r="I29" s="308"/>
      <c r="J29" s="308"/>
      <c r="K29" s="308"/>
      <c r="L29" s="308"/>
      <c r="M29" s="308"/>
      <c r="N29" s="308"/>
      <c r="O29" s="308"/>
      <c r="P29" s="312"/>
      <c r="Q29" s="313"/>
      <c r="R29" s="313"/>
      <c r="S29" s="313"/>
      <c r="T29" s="313"/>
      <c r="U29" s="313"/>
      <c r="V29" s="313"/>
      <c r="W29" s="313"/>
      <c r="X29" s="314"/>
      <c r="Y29" s="342" t="s">
        <v>51</v>
      </c>
      <c r="Z29" s="343"/>
      <c r="AA29" s="344"/>
      <c r="AB29" s="318" t="s">
        <v>567</v>
      </c>
      <c r="AC29" s="319"/>
      <c r="AD29" s="319"/>
      <c r="AE29" s="296" t="s">
        <v>569</v>
      </c>
      <c r="AF29" s="297"/>
      <c r="AG29" s="297"/>
      <c r="AH29" s="297"/>
      <c r="AI29" s="296" t="s">
        <v>569</v>
      </c>
      <c r="AJ29" s="297"/>
      <c r="AK29" s="297"/>
      <c r="AL29" s="297"/>
      <c r="AM29" s="296">
        <v>8</v>
      </c>
      <c r="AN29" s="297"/>
      <c r="AO29" s="297"/>
      <c r="AP29" s="297"/>
      <c r="AQ29" s="296">
        <v>8</v>
      </c>
      <c r="AR29" s="297"/>
      <c r="AS29" s="297"/>
      <c r="AT29" s="297"/>
      <c r="AU29" s="339">
        <v>12</v>
      </c>
      <c r="AV29" s="340"/>
      <c r="AW29" s="340"/>
      <c r="AX29" s="341"/>
    </row>
    <row r="30" spans="1:50" ht="23.25" customHeight="1" x14ac:dyDescent="0.15">
      <c r="A30" s="360" t="s">
        <v>537</v>
      </c>
      <c r="B30" s="361"/>
      <c r="C30" s="361"/>
      <c r="D30" s="361"/>
      <c r="E30" s="361"/>
      <c r="F30" s="362"/>
      <c r="G30" s="220" t="s">
        <v>538</v>
      </c>
      <c r="H30" s="220"/>
      <c r="I30" s="220"/>
      <c r="J30" s="220"/>
      <c r="K30" s="220"/>
      <c r="L30" s="220"/>
      <c r="M30" s="220"/>
      <c r="N30" s="220"/>
      <c r="O30" s="220"/>
      <c r="P30" s="220"/>
      <c r="Q30" s="220"/>
      <c r="R30" s="220"/>
      <c r="S30" s="220"/>
      <c r="T30" s="220"/>
      <c r="U30" s="220"/>
      <c r="V30" s="220"/>
      <c r="W30" s="220"/>
      <c r="X30" s="221"/>
      <c r="Y30" s="368"/>
      <c r="Z30" s="369"/>
      <c r="AA30" s="370"/>
      <c r="AB30" s="219" t="s">
        <v>11</v>
      </c>
      <c r="AC30" s="220"/>
      <c r="AD30" s="221"/>
      <c r="AE30" s="219" t="s">
        <v>375</v>
      </c>
      <c r="AF30" s="220"/>
      <c r="AG30" s="220"/>
      <c r="AH30" s="221"/>
      <c r="AI30" s="219" t="s">
        <v>527</v>
      </c>
      <c r="AJ30" s="220"/>
      <c r="AK30" s="220"/>
      <c r="AL30" s="221"/>
      <c r="AM30" s="219" t="s">
        <v>343</v>
      </c>
      <c r="AN30" s="220"/>
      <c r="AO30" s="220"/>
      <c r="AP30" s="221"/>
      <c r="AQ30" s="349" t="s">
        <v>546</v>
      </c>
      <c r="AR30" s="350"/>
      <c r="AS30" s="350"/>
      <c r="AT30" s="350"/>
      <c r="AU30" s="350"/>
      <c r="AV30" s="350"/>
      <c r="AW30" s="350"/>
      <c r="AX30" s="351"/>
    </row>
    <row r="31" spans="1:50" ht="23.25" customHeight="1" x14ac:dyDescent="0.15">
      <c r="A31" s="363"/>
      <c r="B31" s="364"/>
      <c r="C31" s="364"/>
      <c r="D31" s="364"/>
      <c r="E31" s="364"/>
      <c r="F31" s="365"/>
      <c r="G31" s="298" t="s">
        <v>566</v>
      </c>
      <c r="H31" s="299"/>
      <c r="I31" s="299"/>
      <c r="J31" s="299"/>
      <c r="K31" s="299"/>
      <c r="L31" s="299"/>
      <c r="M31" s="299"/>
      <c r="N31" s="299"/>
      <c r="O31" s="299"/>
      <c r="P31" s="299"/>
      <c r="Q31" s="299"/>
      <c r="R31" s="299"/>
      <c r="S31" s="299"/>
      <c r="T31" s="299"/>
      <c r="U31" s="299"/>
      <c r="V31" s="299"/>
      <c r="W31" s="299"/>
      <c r="X31" s="299"/>
      <c r="Y31" s="374" t="s">
        <v>537</v>
      </c>
      <c r="Z31" s="375"/>
      <c r="AA31" s="376"/>
      <c r="AB31" s="377" t="s">
        <v>584</v>
      </c>
      <c r="AC31" s="378"/>
      <c r="AD31" s="379"/>
      <c r="AE31" s="296" t="s">
        <v>569</v>
      </c>
      <c r="AF31" s="296"/>
      <c r="AG31" s="296"/>
      <c r="AH31" s="296"/>
      <c r="AI31" s="296" t="s">
        <v>569</v>
      </c>
      <c r="AJ31" s="296"/>
      <c r="AK31" s="296"/>
      <c r="AL31" s="296"/>
      <c r="AM31" s="296">
        <v>7500</v>
      </c>
      <c r="AN31" s="296"/>
      <c r="AO31" s="296"/>
      <c r="AP31" s="296"/>
      <c r="AQ31" s="339">
        <v>14750</v>
      </c>
      <c r="AR31" s="380"/>
      <c r="AS31" s="380"/>
      <c r="AT31" s="380"/>
      <c r="AU31" s="380"/>
      <c r="AV31" s="380"/>
      <c r="AW31" s="380"/>
      <c r="AX31" s="381"/>
    </row>
    <row r="32" spans="1:50" ht="46.5" customHeight="1" x14ac:dyDescent="0.15">
      <c r="A32" s="366"/>
      <c r="B32" s="157"/>
      <c r="C32" s="157"/>
      <c r="D32" s="157"/>
      <c r="E32" s="157"/>
      <c r="F32" s="367"/>
      <c r="G32" s="300"/>
      <c r="H32" s="301"/>
      <c r="I32" s="301"/>
      <c r="J32" s="301"/>
      <c r="K32" s="301"/>
      <c r="L32" s="301"/>
      <c r="M32" s="301"/>
      <c r="N32" s="301"/>
      <c r="O32" s="301"/>
      <c r="P32" s="301"/>
      <c r="Q32" s="301"/>
      <c r="R32" s="301"/>
      <c r="S32" s="301"/>
      <c r="T32" s="301"/>
      <c r="U32" s="301"/>
      <c r="V32" s="301"/>
      <c r="W32" s="301"/>
      <c r="X32" s="301"/>
      <c r="Y32" s="302" t="s">
        <v>539</v>
      </c>
      <c r="Z32" s="303"/>
      <c r="AA32" s="304"/>
      <c r="AB32" s="371" t="s">
        <v>568</v>
      </c>
      <c r="AC32" s="372"/>
      <c r="AD32" s="373"/>
      <c r="AE32" s="337" t="s">
        <v>569</v>
      </c>
      <c r="AF32" s="337"/>
      <c r="AG32" s="337"/>
      <c r="AH32" s="337"/>
      <c r="AI32" s="337" t="s">
        <v>569</v>
      </c>
      <c r="AJ32" s="337"/>
      <c r="AK32" s="337"/>
      <c r="AL32" s="337"/>
      <c r="AM32" s="337" t="s">
        <v>610</v>
      </c>
      <c r="AN32" s="337"/>
      <c r="AO32" s="337"/>
      <c r="AP32" s="337"/>
      <c r="AQ32" s="337" t="s">
        <v>609</v>
      </c>
      <c r="AR32" s="337"/>
      <c r="AS32" s="337"/>
      <c r="AT32" s="337"/>
      <c r="AU32" s="337"/>
      <c r="AV32" s="337"/>
      <c r="AW32" s="337"/>
      <c r="AX32" s="338"/>
    </row>
    <row r="33" spans="1:60" ht="18.75" customHeight="1" x14ac:dyDescent="0.15">
      <c r="A33" s="407" t="s">
        <v>532</v>
      </c>
      <c r="B33" s="382" t="s">
        <v>533</v>
      </c>
      <c r="C33" s="383"/>
      <c r="D33" s="383"/>
      <c r="E33" s="383"/>
      <c r="F33" s="384"/>
      <c r="G33" s="387" t="s">
        <v>534</v>
      </c>
      <c r="H33" s="387"/>
      <c r="I33" s="387"/>
      <c r="J33" s="387"/>
      <c r="K33" s="387"/>
      <c r="L33" s="387"/>
      <c r="M33" s="387"/>
      <c r="N33" s="387"/>
      <c r="O33" s="387"/>
      <c r="P33" s="387"/>
      <c r="Q33" s="387"/>
      <c r="R33" s="387"/>
      <c r="S33" s="387"/>
      <c r="T33" s="387"/>
      <c r="U33" s="387"/>
      <c r="V33" s="387"/>
      <c r="W33" s="387"/>
      <c r="X33" s="387"/>
      <c r="Y33" s="387"/>
      <c r="Z33" s="387"/>
      <c r="AA33" s="388"/>
      <c r="AB33" s="391" t="s">
        <v>547</v>
      </c>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92"/>
      <c r="AY33">
        <f>COUNTA($G$35)</f>
        <v>1</v>
      </c>
    </row>
    <row r="34" spans="1:60" ht="22.5" customHeight="1" x14ac:dyDescent="0.15">
      <c r="A34" s="408"/>
      <c r="B34" s="385"/>
      <c r="C34" s="321"/>
      <c r="D34" s="321"/>
      <c r="E34" s="321"/>
      <c r="F34" s="322"/>
      <c r="G34" s="389"/>
      <c r="H34" s="389"/>
      <c r="I34" s="389"/>
      <c r="J34" s="389"/>
      <c r="K34" s="389"/>
      <c r="L34" s="389"/>
      <c r="M34" s="389"/>
      <c r="N34" s="389"/>
      <c r="O34" s="389"/>
      <c r="P34" s="389"/>
      <c r="Q34" s="389"/>
      <c r="R34" s="389"/>
      <c r="S34" s="389"/>
      <c r="T34" s="389"/>
      <c r="U34" s="389"/>
      <c r="V34" s="389"/>
      <c r="W34" s="389"/>
      <c r="X34" s="389"/>
      <c r="Y34" s="389"/>
      <c r="Z34" s="389"/>
      <c r="AA34" s="390"/>
      <c r="AB34" s="393"/>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94"/>
      <c r="AY34">
        <f t="shared" ref="AY34:AY42" si="0">$AY$33</f>
        <v>1</v>
      </c>
    </row>
    <row r="35" spans="1:60" ht="22.5" customHeight="1" x14ac:dyDescent="0.15">
      <c r="A35" s="408"/>
      <c r="B35" s="385"/>
      <c r="C35" s="321"/>
      <c r="D35" s="321"/>
      <c r="E35" s="321"/>
      <c r="F35" s="322"/>
      <c r="G35" s="395" t="s">
        <v>603</v>
      </c>
      <c r="H35" s="395"/>
      <c r="I35" s="395"/>
      <c r="J35" s="395"/>
      <c r="K35" s="395"/>
      <c r="L35" s="395"/>
      <c r="M35" s="395"/>
      <c r="N35" s="395"/>
      <c r="O35" s="395"/>
      <c r="P35" s="395"/>
      <c r="Q35" s="395"/>
      <c r="R35" s="395"/>
      <c r="S35" s="395"/>
      <c r="T35" s="395"/>
      <c r="U35" s="395"/>
      <c r="V35" s="395"/>
      <c r="W35" s="395"/>
      <c r="X35" s="395"/>
      <c r="Y35" s="395"/>
      <c r="Z35" s="395"/>
      <c r="AA35" s="396"/>
      <c r="AB35" s="401" t="s">
        <v>574</v>
      </c>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402"/>
      <c r="AY35">
        <f t="shared" si="0"/>
        <v>1</v>
      </c>
    </row>
    <row r="36" spans="1:60" ht="22.5" customHeight="1" x14ac:dyDescent="0.15">
      <c r="A36" s="408"/>
      <c r="B36" s="385"/>
      <c r="C36" s="321"/>
      <c r="D36" s="321"/>
      <c r="E36" s="321"/>
      <c r="F36" s="322"/>
      <c r="G36" s="397"/>
      <c r="H36" s="397"/>
      <c r="I36" s="397"/>
      <c r="J36" s="397"/>
      <c r="K36" s="397"/>
      <c r="L36" s="397"/>
      <c r="M36" s="397"/>
      <c r="N36" s="397"/>
      <c r="O36" s="397"/>
      <c r="P36" s="397"/>
      <c r="Q36" s="397"/>
      <c r="R36" s="397"/>
      <c r="S36" s="397"/>
      <c r="T36" s="397"/>
      <c r="U36" s="397"/>
      <c r="V36" s="397"/>
      <c r="W36" s="397"/>
      <c r="X36" s="397"/>
      <c r="Y36" s="397"/>
      <c r="Z36" s="397"/>
      <c r="AA36" s="398"/>
      <c r="AB36" s="403"/>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04"/>
      <c r="AY36">
        <f t="shared" si="0"/>
        <v>1</v>
      </c>
    </row>
    <row r="37" spans="1:60" ht="19.5" customHeight="1" x14ac:dyDescent="0.15">
      <c r="A37" s="408"/>
      <c r="B37" s="386"/>
      <c r="C37" s="324"/>
      <c r="D37" s="324"/>
      <c r="E37" s="324"/>
      <c r="F37" s="325"/>
      <c r="G37" s="399"/>
      <c r="H37" s="399"/>
      <c r="I37" s="399"/>
      <c r="J37" s="399"/>
      <c r="K37" s="399"/>
      <c r="L37" s="399"/>
      <c r="M37" s="399"/>
      <c r="N37" s="399"/>
      <c r="O37" s="399"/>
      <c r="P37" s="399"/>
      <c r="Q37" s="399"/>
      <c r="R37" s="399"/>
      <c r="S37" s="399"/>
      <c r="T37" s="399"/>
      <c r="U37" s="399"/>
      <c r="V37" s="399"/>
      <c r="W37" s="399"/>
      <c r="X37" s="399"/>
      <c r="Y37" s="399"/>
      <c r="Z37" s="399"/>
      <c r="AA37" s="400"/>
      <c r="AB37" s="405"/>
      <c r="AC37" s="399"/>
      <c r="AD37" s="399"/>
      <c r="AE37" s="397"/>
      <c r="AF37" s="397"/>
      <c r="AG37" s="397"/>
      <c r="AH37" s="397"/>
      <c r="AI37" s="397"/>
      <c r="AJ37" s="397"/>
      <c r="AK37" s="397"/>
      <c r="AL37" s="397"/>
      <c r="AM37" s="397"/>
      <c r="AN37" s="397"/>
      <c r="AO37" s="397"/>
      <c r="AP37" s="397"/>
      <c r="AQ37" s="397"/>
      <c r="AR37" s="397"/>
      <c r="AS37" s="397"/>
      <c r="AT37" s="397"/>
      <c r="AU37" s="399"/>
      <c r="AV37" s="399"/>
      <c r="AW37" s="399"/>
      <c r="AX37" s="406"/>
      <c r="AY37">
        <f t="shared" si="0"/>
        <v>1</v>
      </c>
    </row>
    <row r="38" spans="1:60" ht="18.75" customHeight="1" x14ac:dyDescent="0.15">
      <c r="A38" s="408"/>
      <c r="B38" s="382" t="s">
        <v>136</v>
      </c>
      <c r="C38" s="383"/>
      <c r="D38" s="383"/>
      <c r="E38" s="383"/>
      <c r="F38" s="384"/>
      <c r="G38" s="653" t="s">
        <v>54</v>
      </c>
      <c r="H38" s="387"/>
      <c r="I38" s="387"/>
      <c r="J38" s="387"/>
      <c r="K38" s="387"/>
      <c r="L38" s="387"/>
      <c r="M38" s="387"/>
      <c r="N38" s="387"/>
      <c r="O38" s="388"/>
      <c r="P38" s="391" t="s">
        <v>56</v>
      </c>
      <c r="Q38" s="387"/>
      <c r="R38" s="387"/>
      <c r="S38" s="387"/>
      <c r="T38" s="387"/>
      <c r="U38" s="387"/>
      <c r="V38" s="387"/>
      <c r="W38" s="387"/>
      <c r="X38" s="388"/>
      <c r="Y38" s="655"/>
      <c r="Z38" s="656"/>
      <c r="AA38" s="657"/>
      <c r="AB38" s="658" t="s">
        <v>11</v>
      </c>
      <c r="AC38" s="659"/>
      <c r="AD38" s="660"/>
      <c r="AE38" s="620" t="s">
        <v>375</v>
      </c>
      <c r="AF38" s="620"/>
      <c r="AG38" s="620"/>
      <c r="AH38" s="620"/>
      <c r="AI38" s="620" t="s">
        <v>527</v>
      </c>
      <c r="AJ38" s="620"/>
      <c r="AK38" s="620"/>
      <c r="AL38" s="620"/>
      <c r="AM38" s="620" t="s">
        <v>343</v>
      </c>
      <c r="AN38" s="620"/>
      <c r="AO38" s="620"/>
      <c r="AP38" s="620"/>
      <c r="AQ38" s="645" t="s">
        <v>164</v>
      </c>
      <c r="AR38" s="646"/>
      <c r="AS38" s="646"/>
      <c r="AT38" s="647"/>
      <c r="AU38" s="410" t="s">
        <v>126</v>
      </c>
      <c r="AV38" s="410"/>
      <c r="AW38" s="410"/>
      <c r="AX38" s="411"/>
      <c r="AY38">
        <f t="shared" si="0"/>
        <v>1</v>
      </c>
      <c r="BA38" s="10"/>
      <c r="BB38" s="10"/>
      <c r="BC38" s="10"/>
    </row>
    <row r="39" spans="1:60" ht="18.75" customHeight="1" x14ac:dyDescent="0.15">
      <c r="A39" s="408"/>
      <c r="B39" s="385"/>
      <c r="C39" s="321"/>
      <c r="D39" s="321"/>
      <c r="E39" s="321"/>
      <c r="F39" s="322"/>
      <c r="G39" s="654"/>
      <c r="H39" s="389"/>
      <c r="I39" s="389"/>
      <c r="J39" s="389"/>
      <c r="K39" s="389"/>
      <c r="L39" s="389"/>
      <c r="M39" s="389"/>
      <c r="N39" s="389"/>
      <c r="O39" s="390"/>
      <c r="P39" s="393"/>
      <c r="Q39" s="389"/>
      <c r="R39" s="389"/>
      <c r="S39" s="389"/>
      <c r="T39" s="389"/>
      <c r="U39" s="389"/>
      <c r="V39" s="389"/>
      <c r="W39" s="389"/>
      <c r="X39" s="390"/>
      <c r="Y39" s="655"/>
      <c r="Z39" s="656"/>
      <c r="AA39" s="657"/>
      <c r="AB39" s="334"/>
      <c r="AC39" s="661"/>
      <c r="AD39" s="662"/>
      <c r="AE39" s="620"/>
      <c r="AF39" s="620"/>
      <c r="AG39" s="620"/>
      <c r="AH39" s="620"/>
      <c r="AI39" s="620"/>
      <c r="AJ39" s="620"/>
      <c r="AK39" s="620"/>
      <c r="AL39" s="620"/>
      <c r="AM39" s="620"/>
      <c r="AN39" s="620"/>
      <c r="AO39" s="620"/>
      <c r="AP39" s="620"/>
      <c r="AQ39" s="649">
        <v>4</v>
      </c>
      <c r="AR39" s="624"/>
      <c r="AS39" s="650" t="s">
        <v>165</v>
      </c>
      <c r="AT39" s="651"/>
      <c r="AU39" s="624">
        <v>7</v>
      </c>
      <c r="AV39" s="624"/>
      <c r="AW39" s="389" t="s">
        <v>163</v>
      </c>
      <c r="AX39" s="394"/>
      <c r="AY39">
        <f t="shared" si="0"/>
        <v>1</v>
      </c>
      <c r="BA39" s="10"/>
      <c r="BB39" s="10"/>
      <c r="BC39" s="10"/>
      <c r="BD39" s="10"/>
      <c r="BE39" s="10"/>
      <c r="BF39" s="10"/>
      <c r="BG39" s="10"/>
      <c r="BH39" s="10"/>
    </row>
    <row r="40" spans="1:60" ht="23.25" customHeight="1" x14ac:dyDescent="0.15">
      <c r="A40" s="408"/>
      <c r="B40" s="385"/>
      <c r="C40" s="321"/>
      <c r="D40" s="321"/>
      <c r="E40" s="321"/>
      <c r="F40" s="322"/>
      <c r="G40" s="625" t="s">
        <v>582</v>
      </c>
      <c r="H40" s="476"/>
      <c r="I40" s="476"/>
      <c r="J40" s="476"/>
      <c r="K40" s="476"/>
      <c r="L40" s="476"/>
      <c r="M40" s="476"/>
      <c r="N40" s="476"/>
      <c r="O40" s="626"/>
      <c r="P40" s="476" t="s">
        <v>599</v>
      </c>
      <c r="Q40" s="631"/>
      <c r="R40" s="631"/>
      <c r="S40" s="631"/>
      <c r="T40" s="631"/>
      <c r="U40" s="631"/>
      <c r="V40" s="631"/>
      <c r="W40" s="631"/>
      <c r="X40" s="632"/>
      <c r="Y40" s="637" t="s">
        <v>55</v>
      </c>
      <c r="Z40" s="638"/>
      <c r="AA40" s="639"/>
      <c r="AB40" s="318" t="s">
        <v>580</v>
      </c>
      <c r="AC40" s="318"/>
      <c r="AD40" s="318"/>
      <c r="AE40" s="339" t="s">
        <v>581</v>
      </c>
      <c r="AF40" s="380"/>
      <c r="AG40" s="380"/>
      <c r="AH40" s="380"/>
      <c r="AI40" s="339" t="s">
        <v>581</v>
      </c>
      <c r="AJ40" s="380"/>
      <c r="AK40" s="380"/>
      <c r="AL40" s="380"/>
      <c r="AM40" s="339" t="s">
        <v>600</v>
      </c>
      <c r="AN40" s="380"/>
      <c r="AO40" s="380"/>
      <c r="AP40" s="380"/>
      <c r="AQ40" s="640" t="s">
        <v>587</v>
      </c>
      <c r="AR40" s="641"/>
      <c r="AS40" s="641"/>
      <c r="AT40" s="642"/>
      <c r="AU40" s="380" t="s">
        <v>581</v>
      </c>
      <c r="AV40" s="380"/>
      <c r="AW40" s="380"/>
      <c r="AX40" s="381"/>
      <c r="AY40">
        <f t="shared" si="0"/>
        <v>1</v>
      </c>
    </row>
    <row r="41" spans="1:60" ht="23.25" customHeight="1" x14ac:dyDescent="0.15">
      <c r="A41" s="408"/>
      <c r="B41" s="385"/>
      <c r="C41" s="321"/>
      <c r="D41" s="321"/>
      <c r="E41" s="321"/>
      <c r="F41" s="322"/>
      <c r="G41" s="627"/>
      <c r="H41" s="451"/>
      <c r="I41" s="451"/>
      <c r="J41" s="451"/>
      <c r="K41" s="451"/>
      <c r="L41" s="451"/>
      <c r="M41" s="451"/>
      <c r="N41" s="451"/>
      <c r="O41" s="628"/>
      <c r="P41" s="633"/>
      <c r="Q41" s="633"/>
      <c r="R41" s="633"/>
      <c r="S41" s="633"/>
      <c r="T41" s="633"/>
      <c r="U41" s="633"/>
      <c r="V41" s="633"/>
      <c r="W41" s="633"/>
      <c r="X41" s="634"/>
      <c r="Y41" s="643" t="s">
        <v>49</v>
      </c>
      <c r="Z41" s="117"/>
      <c r="AA41" s="118"/>
      <c r="AB41" s="644" t="s">
        <v>580</v>
      </c>
      <c r="AC41" s="644"/>
      <c r="AD41" s="644"/>
      <c r="AE41" s="339" t="s">
        <v>581</v>
      </c>
      <c r="AF41" s="380"/>
      <c r="AG41" s="380"/>
      <c r="AH41" s="380"/>
      <c r="AI41" s="339" t="s">
        <v>581</v>
      </c>
      <c r="AJ41" s="380"/>
      <c r="AK41" s="380"/>
      <c r="AL41" s="380"/>
      <c r="AM41" s="339" t="s">
        <v>581</v>
      </c>
      <c r="AN41" s="380"/>
      <c r="AO41" s="380"/>
      <c r="AP41" s="380"/>
      <c r="AQ41" s="640">
        <v>30</v>
      </c>
      <c r="AR41" s="641"/>
      <c r="AS41" s="641"/>
      <c r="AT41" s="642"/>
      <c r="AU41" s="380">
        <v>100</v>
      </c>
      <c r="AV41" s="380"/>
      <c r="AW41" s="380"/>
      <c r="AX41" s="381"/>
      <c r="AY41">
        <f t="shared" si="0"/>
        <v>1</v>
      </c>
      <c r="BA41" s="10"/>
      <c r="BB41" s="10"/>
      <c r="BC41" s="10"/>
    </row>
    <row r="42" spans="1:60" ht="23.25" customHeight="1" x14ac:dyDescent="0.15">
      <c r="A42" s="409"/>
      <c r="B42" s="386"/>
      <c r="C42" s="324"/>
      <c r="D42" s="324"/>
      <c r="E42" s="324"/>
      <c r="F42" s="325"/>
      <c r="G42" s="629"/>
      <c r="H42" s="462"/>
      <c r="I42" s="462"/>
      <c r="J42" s="462"/>
      <c r="K42" s="462"/>
      <c r="L42" s="462"/>
      <c r="M42" s="462"/>
      <c r="N42" s="462"/>
      <c r="O42" s="630"/>
      <c r="P42" s="635"/>
      <c r="Q42" s="635"/>
      <c r="R42" s="635"/>
      <c r="S42" s="635"/>
      <c r="T42" s="635"/>
      <c r="U42" s="635"/>
      <c r="V42" s="635"/>
      <c r="W42" s="635"/>
      <c r="X42" s="636"/>
      <c r="Y42" s="643" t="s">
        <v>12</v>
      </c>
      <c r="Z42" s="117"/>
      <c r="AA42" s="118"/>
      <c r="AB42" s="648" t="s">
        <v>13</v>
      </c>
      <c r="AC42" s="648"/>
      <c r="AD42" s="648"/>
      <c r="AE42" s="339" t="s">
        <v>581</v>
      </c>
      <c r="AF42" s="380"/>
      <c r="AG42" s="380"/>
      <c r="AH42" s="380"/>
      <c r="AI42" s="339" t="s">
        <v>581</v>
      </c>
      <c r="AJ42" s="380"/>
      <c r="AK42" s="380"/>
      <c r="AL42" s="380"/>
      <c r="AM42" s="339" t="s">
        <v>581</v>
      </c>
      <c r="AN42" s="380"/>
      <c r="AO42" s="380"/>
      <c r="AP42" s="380"/>
      <c r="AQ42" s="640" t="s">
        <v>581</v>
      </c>
      <c r="AR42" s="641"/>
      <c r="AS42" s="641"/>
      <c r="AT42" s="642"/>
      <c r="AU42" s="380" t="s">
        <v>581</v>
      </c>
      <c r="AV42" s="380"/>
      <c r="AW42" s="380"/>
      <c r="AX42" s="381"/>
      <c r="AY42">
        <f t="shared" si="0"/>
        <v>1</v>
      </c>
      <c r="BA42" s="10"/>
      <c r="BB42" s="10"/>
      <c r="BC42" s="10"/>
      <c r="BD42" s="10"/>
      <c r="BE42" s="10"/>
      <c r="BF42" s="10"/>
      <c r="BG42" s="10"/>
      <c r="BH42" s="10"/>
    </row>
    <row r="43" spans="1:60" ht="27" customHeight="1" x14ac:dyDescent="0.15">
      <c r="A43" s="352" t="s">
        <v>43</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4"/>
    </row>
    <row r="44" spans="1:60" ht="27" customHeight="1" x14ac:dyDescent="0.15">
      <c r="A44" s="5"/>
      <c r="B44" s="6"/>
      <c r="C44" s="355" t="s">
        <v>28</v>
      </c>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7"/>
      <c r="AD44" s="356" t="s">
        <v>32</v>
      </c>
      <c r="AE44" s="356"/>
      <c r="AF44" s="356"/>
      <c r="AG44" s="358" t="s">
        <v>27</v>
      </c>
      <c r="AH44" s="356"/>
      <c r="AI44" s="356"/>
      <c r="AJ44" s="356"/>
      <c r="AK44" s="356"/>
      <c r="AL44" s="356"/>
      <c r="AM44" s="356"/>
      <c r="AN44" s="356"/>
      <c r="AO44" s="356"/>
      <c r="AP44" s="356"/>
      <c r="AQ44" s="356"/>
      <c r="AR44" s="356"/>
      <c r="AS44" s="356"/>
      <c r="AT44" s="356"/>
      <c r="AU44" s="356"/>
      <c r="AV44" s="356"/>
      <c r="AW44" s="356"/>
      <c r="AX44" s="359"/>
    </row>
    <row r="45" spans="1:60" ht="43.5" customHeight="1" x14ac:dyDescent="0.15">
      <c r="A45" s="423" t="s">
        <v>131</v>
      </c>
      <c r="B45" s="424"/>
      <c r="C45" s="429" t="s">
        <v>132</v>
      </c>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1"/>
      <c r="AD45" s="432" t="s">
        <v>570</v>
      </c>
      <c r="AE45" s="433"/>
      <c r="AF45" s="433"/>
      <c r="AG45" s="434" t="s">
        <v>571</v>
      </c>
      <c r="AH45" s="435"/>
      <c r="AI45" s="435"/>
      <c r="AJ45" s="435"/>
      <c r="AK45" s="435"/>
      <c r="AL45" s="435"/>
      <c r="AM45" s="435"/>
      <c r="AN45" s="435"/>
      <c r="AO45" s="435"/>
      <c r="AP45" s="435"/>
      <c r="AQ45" s="435"/>
      <c r="AR45" s="435"/>
      <c r="AS45" s="435"/>
      <c r="AT45" s="435"/>
      <c r="AU45" s="435"/>
      <c r="AV45" s="435"/>
      <c r="AW45" s="435"/>
      <c r="AX45" s="436"/>
    </row>
    <row r="46" spans="1:60" ht="74.25" customHeight="1" x14ac:dyDescent="0.15">
      <c r="A46" s="425"/>
      <c r="B46" s="426"/>
      <c r="C46" s="437" t="s">
        <v>33</v>
      </c>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9"/>
      <c r="AD46" s="440" t="s">
        <v>570</v>
      </c>
      <c r="AE46" s="441"/>
      <c r="AF46" s="441"/>
      <c r="AG46" s="442" t="s">
        <v>572</v>
      </c>
      <c r="AH46" s="443"/>
      <c r="AI46" s="443"/>
      <c r="AJ46" s="443"/>
      <c r="AK46" s="443"/>
      <c r="AL46" s="443"/>
      <c r="AM46" s="443"/>
      <c r="AN46" s="443"/>
      <c r="AO46" s="443"/>
      <c r="AP46" s="443"/>
      <c r="AQ46" s="443"/>
      <c r="AR46" s="443"/>
      <c r="AS46" s="443"/>
      <c r="AT46" s="443"/>
      <c r="AU46" s="443"/>
      <c r="AV46" s="443"/>
      <c r="AW46" s="443"/>
      <c r="AX46" s="444"/>
    </row>
    <row r="47" spans="1:60" ht="37.5" customHeight="1" x14ac:dyDescent="0.15">
      <c r="A47" s="427"/>
      <c r="B47" s="428"/>
      <c r="C47" s="445" t="s">
        <v>133</v>
      </c>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7"/>
      <c r="AD47" s="448" t="s">
        <v>570</v>
      </c>
      <c r="AE47" s="449"/>
      <c r="AF47" s="449"/>
      <c r="AG47" s="450" t="s">
        <v>604</v>
      </c>
      <c r="AH47" s="451"/>
      <c r="AI47" s="451"/>
      <c r="AJ47" s="451"/>
      <c r="AK47" s="451"/>
      <c r="AL47" s="451"/>
      <c r="AM47" s="451"/>
      <c r="AN47" s="451"/>
      <c r="AO47" s="451"/>
      <c r="AP47" s="451"/>
      <c r="AQ47" s="451"/>
      <c r="AR47" s="451"/>
      <c r="AS47" s="451"/>
      <c r="AT47" s="451"/>
      <c r="AU47" s="451"/>
      <c r="AV47" s="451"/>
      <c r="AW47" s="451"/>
      <c r="AX47" s="452"/>
    </row>
    <row r="48" spans="1:60" ht="27" customHeight="1" x14ac:dyDescent="0.15">
      <c r="A48" s="96" t="s">
        <v>35</v>
      </c>
      <c r="B48" s="464"/>
      <c r="C48" s="470" t="s">
        <v>37</v>
      </c>
      <c r="D48" s="471"/>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3"/>
      <c r="AD48" s="474" t="s">
        <v>570</v>
      </c>
      <c r="AE48" s="475"/>
      <c r="AF48" s="475"/>
      <c r="AG48" s="309" t="s">
        <v>601</v>
      </c>
      <c r="AH48" s="476"/>
      <c r="AI48" s="476"/>
      <c r="AJ48" s="476"/>
      <c r="AK48" s="476"/>
      <c r="AL48" s="476"/>
      <c r="AM48" s="476"/>
      <c r="AN48" s="476"/>
      <c r="AO48" s="476"/>
      <c r="AP48" s="476"/>
      <c r="AQ48" s="476"/>
      <c r="AR48" s="476"/>
      <c r="AS48" s="476"/>
      <c r="AT48" s="476"/>
      <c r="AU48" s="476"/>
      <c r="AV48" s="476"/>
      <c r="AW48" s="476"/>
      <c r="AX48" s="477"/>
    </row>
    <row r="49" spans="1:50" ht="35.25" customHeight="1" x14ac:dyDescent="0.15">
      <c r="A49" s="465"/>
      <c r="B49" s="466"/>
      <c r="C49" s="478"/>
      <c r="D49" s="479"/>
      <c r="E49" s="482" t="s">
        <v>223</v>
      </c>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4"/>
      <c r="AD49" s="440" t="s">
        <v>573</v>
      </c>
      <c r="AE49" s="441"/>
      <c r="AF49" s="485"/>
      <c r="AG49" s="450"/>
      <c r="AH49" s="451"/>
      <c r="AI49" s="451"/>
      <c r="AJ49" s="451"/>
      <c r="AK49" s="451"/>
      <c r="AL49" s="451"/>
      <c r="AM49" s="451"/>
      <c r="AN49" s="451"/>
      <c r="AO49" s="451"/>
      <c r="AP49" s="451"/>
      <c r="AQ49" s="451"/>
      <c r="AR49" s="451"/>
      <c r="AS49" s="451"/>
      <c r="AT49" s="451"/>
      <c r="AU49" s="451"/>
      <c r="AV49" s="451"/>
      <c r="AW49" s="451"/>
      <c r="AX49" s="452"/>
    </row>
    <row r="50" spans="1:50" ht="26.25" customHeight="1" x14ac:dyDescent="0.15">
      <c r="A50" s="465"/>
      <c r="B50" s="466"/>
      <c r="C50" s="480"/>
      <c r="D50" s="481"/>
      <c r="E50" s="486" t="s">
        <v>194</v>
      </c>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8"/>
      <c r="AD50" s="489" t="s">
        <v>573</v>
      </c>
      <c r="AE50" s="490"/>
      <c r="AF50" s="490"/>
      <c r="AG50" s="450"/>
      <c r="AH50" s="451"/>
      <c r="AI50" s="451"/>
      <c r="AJ50" s="451"/>
      <c r="AK50" s="451"/>
      <c r="AL50" s="451"/>
      <c r="AM50" s="451"/>
      <c r="AN50" s="451"/>
      <c r="AO50" s="451"/>
      <c r="AP50" s="451"/>
      <c r="AQ50" s="451"/>
      <c r="AR50" s="451"/>
      <c r="AS50" s="451"/>
      <c r="AT50" s="451"/>
      <c r="AU50" s="451"/>
      <c r="AV50" s="451"/>
      <c r="AW50" s="451"/>
      <c r="AX50" s="452"/>
    </row>
    <row r="51" spans="1:50" ht="26.25" customHeight="1" x14ac:dyDescent="0.15">
      <c r="A51" s="465"/>
      <c r="B51" s="467"/>
      <c r="C51" s="491" t="s">
        <v>38</v>
      </c>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12" t="s">
        <v>575</v>
      </c>
      <c r="AE51" s="413"/>
      <c r="AF51" s="413"/>
      <c r="AG51" s="415" t="s">
        <v>602</v>
      </c>
      <c r="AH51" s="416"/>
      <c r="AI51" s="416"/>
      <c r="AJ51" s="416"/>
      <c r="AK51" s="416"/>
      <c r="AL51" s="416"/>
      <c r="AM51" s="416"/>
      <c r="AN51" s="416"/>
      <c r="AO51" s="416"/>
      <c r="AP51" s="416"/>
      <c r="AQ51" s="416"/>
      <c r="AR51" s="416"/>
      <c r="AS51" s="416"/>
      <c r="AT51" s="416"/>
      <c r="AU51" s="416"/>
      <c r="AV51" s="416"/>
      <c r="AW51" s="416"/>
      <c r="AX51" s="417"/>
    </row>
    <row r="52" spans="1:50" ht="26.25" customHeight="1" x14ac:dyDescent="0.15">
      <c r="A52" s="465"/>
      <c r="B52" s="467"/>
      <c r="C52" s="453" t="s">
        <v>134</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40" t="s">
        <v>570</v>
      </c>
      <c r="AE52" s="441"/>
      <c r="AF52" s="441"/>
      <c r="AG52" s="442" t="s">
        <v>611</v>
      </c>
      <c r="AH52" s="443"/>
      <c r="AI52" s="443"/>
      <c r="AJ52" s="443"/>
      <c r="AK52" s="443"/>
      <c r="AL52" s="443"/>
      <c r="AM52" s="443"/>
      <c r="AN52" s="443"/>
      <c r="AO52" s="443"/>
      <c r="AP52" s="443"/>
      <c r="AQ52" s="443"/>
      <c r="AR52" s="443"/>
      <c r="AS52" s="443"/>
      <c r="AT52" s="443"/>
      <c r="AU52" s="443"/>
      <c r="AV52" s="443"/>
      <c r="AW52" s="443"/>
      <c r="AX52" s="444"/>
    </row>
    <row r="53" spans="1:50" ht="48.75" customHeight="1" x14ac:dyDescent="0.15">
      <c r="A53" s="465"/>
      <c r="B53" s="467"/>
      <c r="C53" s="453" t="s">
        <v>34</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40" t="s">
        <v>575</v>
      </c>
      <c r="AE53" s="441"/>
      <c r="AF53" s="441"/>
      <c r="AG53" s="442" t="s">
        <v>243</v>
      </c>
      <c r="AH53" s="443"/>
      <c r="AI53" s="443"/>
      <c r="AJ53" s="443"/>
      <c r="AK53" s="443"/>
      <c r="AL53" s="443"/>
      <c r="AM53" s="443"/>
      <c r="AN53" s="443"/>
      <c r="AO53" s="443"/>
      <c r="AP53" s="443"/>
      <c r="AQ53" s="443"/>
      <c r="AR53" s="443"/>
      <c r="AS53" s="443"/>
      <c r="AT53" s="443"/>
      <c r="AU53" s="443"/>
      <c r="AV53" s="443"/>
      <c r="AW53" s="443"/>
      <c r="AX53" s="444"/>
    </row>
    <row r="54" spans="1:50" ht="45" customHeight="1" x14ac:dyDescent="0.15">
      <c r="A54" s="465"/>
      <c r="B54" s="467"/>
      <c r="C54" s="453" t="s">
        <v>39</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57"/>
      <c r="AD54" s="440" t="s">
        <v>570</v>
      </c>
      <c r="AE54" s="441"/>
      <c r="AF54" s="441"/>
      <c r="AG54" s="442" t="s">
        <v>594</v>
      </c>
      <c r="AH54" s="443"/>
      <c r="AI54" s="443"/>
      <c r="AJ54" s="443"/>
      <c r="AK54" s="443"/>
      <c r="AL54" s="443"/>
      <c r="AM54" s="443"/>
      <c r="AN54" s="443"/>
      <c r="AO54" s="443"/>
      <c r="AP54" s="443"/>
      <c r="AQ54" s="443"/>
      <c r="AR54" s="443"/>
      <c r="AS54" s="443"/>
      <c r="AT54" s="443"/>
      <c r="AU54" s="443"/>
      <c r="AV54" s="443"/>
      <c r="AW54" s="443"/>
      <c r="AX54" s="444"/>
    </row>
    <row r="55" spans="1:50" ht="26.25" customHeight="1" x14ac:dyDescent="0.15">
      <c r="A55" s="465"/>
      <c r="B55" s="467"/>
      <c r="C55" s="453" t="s">
        <v>202</v>
      </c>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57"/>
      <c r="AD55" s="448" t="s">
        <v>575</v>
      </c>
      <c r="AE55" s="449"/>
      <c r="AF55" s="449"/>
      <c r="AG55" s="458" t="s">
        <v>602</v>
      </c>
      <c r="AH55" s="459"/>
      <c r="AI55" s="459"/>
      <c r="AJ55" s="459"/>
      <c r="AK55" s="459"/>
      <c r="AL55" s="459"/>
      <c r="AM55" s="459"/>
      <c r="AN55" s="459"/>
      <c r="AO55" s="459"/>
      <c r="AP55" s="459"/>
      <c r="AQ55" s="459"/>
      <c r="AR55" s="459"/>
      <c r="AS55" s="459"/>
      <c r="AT55" s="459"/>
      <c r="AU55" s="459"/>
      <c r="AV55" s="459"/>
      <c r="AW55" s="459"/>
      <c r="AX55" s="460"/>
    </row>
    <row r="56" spans="1:50" ht="26.25" customHeight="1" x14ac:dyDescent="0.15">
      <c r="A56" s="465"/>
      <c r="B56" s="467"/>
      <c r="C56" s="493" t="s">
        <v>203</v>
      </c>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5"/>
      <c r="AD56" s="440" t="s">
        <v>575</v>
      </c>
      <c r="AE56" s="441"/>
      <c r="AF56" s="485"/>
      <c r="AG56" s="442" t="s">
        <v>602</v>
      </c>
      <c r="AH56" s="443"/>
      <c r="AI56" s="443"/>
      <c r="AJ56" s="443"/>
      <c r="AK56" s="443"/>
      <c r="AL56" s="443"/>
      <c r="AM56" s="443"/>
      <c r="AN56" s="443"/>
      <c r="AO56" s="443"/>
      <c r="AP56" s="443"/>
      <c r="AQ56" s="443"/>
      <c r="AR56" s="443"/>
      <c r="AS56" s="443"/>
      <c r="AT56" s="443"/>
      <c r="AU56" s="443"/>
      <c r="AV56" s="443"/>
      <c r="AW56" s="443"/>
      <c r="AX56" s="444"/>
    </row>
    <row r="57" spans="1:50" ht="33" customHeight="1" x14ac:dyDescent="0.15">
      <c r="A57" s="468"/>
      <c r="B57" s="469"/>
      <c r="C57" s="496" t="s">
        <v>195</v>
      </c>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8"/>
      <c r="AD57" s="505" t="s">
        <v>570</v>
      </c>
      <c r="AE57" s="506"/>
      <c r="AF57" s="507"/>
      <c r="AG57" s="454" t="s">
        <v>576</v>
      </c>
      <c r="AH57" s="455"/>
      <c r="AI57" s="455"/>
      <c r="AJ57" s="455"/>
      <c r="AK57" s="455"/>
      <c r="AL57" s="455"/>
      <c r="AM57" s="455"/>
      <c r="AN57" s="455"/>
      <c r="AO57" s="455"/>
      <c r="AP57" s="455"/>
      <c r="AQ57" s="455"/>
      <c r="AR57" s="455"/>
      <c r="AS57" s="455"/>
      <c r="AT57" s="455"/>
      <c r="AU57" s="455"/>
      <c r="AV57" s="455"/>
      <c r="AW57" s="455"/>
      <c r="AX57" s="456"/>
    </row>
    <row r="58" spans="1:50" ht="27" customHeight="1" x14ac:dyDescent="0.15">
      <c r="A58" s="96" t="s">
        <v>36</v>
      </c>
      <c r="B58" s="499"/>
      <c r="C58" s="500" t="s">
        <v>196</v>
      </c>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2"/>
      <c r="AD58" s="412" t="s">
        <v>570</v>
      </c>
      <c r="AE58" s="413"/>
      <c r="AF58" s="414"/>
      <c r="AG58" s="415" t="s">
        <v>588</v>
      </c>
      <c r="AH58" s="416"/>
      <c r="AI58" s="416"/>
      <c r="AJ58" s="416"/>
      <c r="AK58" s="416"/>
      <c r="AL58" s="416"/>
      <c r="AM58" s="416"/>
      <c r="AN58" s="416"/>
      <c r="AO58" s="416"/>
      <c r="AP58" s="416"/>
      <c r="AQ58" s="416"/>
      <c r="AR58" s="416"/>
      <c r="AS58" s="416"/>
      <c r="AT58" s="416"/>
      <c r="AU58" s="416"/>
      <c r="AV58" s="416"/>
      <c r="AW58" s="416"/>
      <c r="AX58" s="417"/>
    </row>
    <row r="59" spans="1:50" ht="35.25" customHeight="1" x14ac:dyDescent="0.15">
      <c r="A59" s="465"/>
      <c r="B59" s="467"/>
      <c r="C59" s="418" t="s">
        <v>41</v>
      </c>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20"/>
      <c r="AD59" s="421" t="s">
        <v>570</v>
      </c>
      <c r="AE59" s="422"/>
      <c r="AF59" s="422"/>
      <c r="AG59" s="442" t="s">
        <v>577</v>
      </c>
      <c r="AH59" s="443"/>
      <c r="AI59" s="443"/>
      <c r="AJ59" s="443"/>
      <c r="AK59" s="443"/>
      <c r="AL59" s="443"/>
      <c r="AM59" s="443"/>
      <c r="AN59" s="443"/>
      <c r="AO59" s="443"/>
      <c r="AP59" s="443"/>
      <c r="AQ59" s="443"/>
      <c r="AR59" s="443"/>
      <c r="AS59" s="443"/>
      <c r="AT59" s="443"/>
      <c r="AU59" s="443"/>
      <c r="AV59" s="443"/>
      <c r="AW59" s="443"/>
      <c r="AX59" s="444"/>
    </row>
    <row r="60" spans="1:50" ht="27" customHeight="1" x14ac:dyDescent="0.15">
      <c r="A60" s="465"/>
      <c r="B60" s="467"/>
      <c r="C60" s="453" t="s">
        <v>166</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40" t="s">
        <v>570</v>
      </c>
      <c r="AE60" s="441"/>
      <c r="AF60" s="441"/>
      <c r="AG60" s="442" t="s">
        <v>595</v>
      </c>
      <c r="AH60" s="443"/>
      <c r="AI60" s="443"/>
      <c r="AJ60" s="443"/>
      <c r="AK60" s="443"/>
      <c r="AL60" s="443"/>
      <c r="AM60" s="443"/>
      <c r="AN60" s="443"/>
      <c r="AO60" s="443"/>
      <c r="AP60" s="443"/>
      <c r="AQ60" s="443"/>
      <c r="AR60" s="443"/>
      <c r="AS60" s="443"/>
      <c r="AT60" s="443"/>
      <c r="AU60" s="443"/>
      <c r="AV60" s="443"/>
      <c r="AW60" s="443"/>
      <c r="AX60" s="444"/>
    </row>
    <row r="61" spans="1:50" ht="27" customHeight="1" x14ac:dyDescent="0.15">
      <c r="A61" s="468"/>
      <c r="B61" s="469"/>
      <c r="C61" s="503" t="s">
        <v>40</v>
      </c>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5" t="s">
        <v>570</v>
      </c>
      <c r="AE61" s="506"/>
      <c r="AF61" s="506"/>
      <c r="AG61" s="461" t="s">
        <v>586</v>
      </c>
      <c r="AH61" s="462"/>
      <c r="AI61" s="462"/>
      <c r="AJ61" s="462"/>
      <c r="AK61" s="462"/>
      <c r="AL61" s="462"/>
      <c r="AM61" s="462"/>
      <c r="AN61" s="462"/>
      <c r="AO61" s="462"/>
      <c r="AP61" s="462"/>
      <c r="AQ61" s="462"/>
      <c r="AR61" s="462"/>
      <c r="AS61" s="462"/>
      <c r="AT61" s="462"/>
      <c r="AU61" s="462"/>
      <c r="AV61" s="462"/>
      <c r="AW61" s="462"/>
      <c r="AX61" s="463"/>
    </row>
    <row r="62" spans="1:50" ht="41.25" customHeight="1" x14ac:dyDescent="0.15">
      <c r="A62" s="511" t="s">
        <v>53</v>
      </c>
      <c r="B62" s="512"/>
      <c r="C62" s="517" t="s">
        <v>135</v>
      </c>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471"/>
      <c r="AD62" s="474" t="s">
        <v>575</v>
      </c>
      <c r="AE62" s="475"/>
      <c r="AF62" s="519"/>
      <c r="AG62" s="309" t="s">
        <v>600</v>
      </c>
      <c r="AH62" s="476"/>
      <c r="AI62" s="476"/>
      <c r="AJ62" s="476"/>
      <c r="AK62" s="476"/>
      <c r="AL62" s="476"/>
      <c r="AM62" s="476"/>
      <c r="AN62" s="476"/>
      <c r="AO62" s="476"/>
      <c r="AP62" s="476"/>
      <c r="AQ62" s="476"/>
      <c r="AR62" s="476"/>
      <c r="AS62" s="476"/>
      <c r="AT62" s="476"/>
      <c r="AU62" s="476"/>
      <c r="AV62" s="476"/>
      <c r="AW62" s="476"/>
      <c r="AX62" s="477"/>
    </row>
    <row r="63" spans="1:50" ht="19.7" customHeight="1" x14ac:dyDescent="0.15">
      <c r="A63" s="513"/>
      <c r="B63" s="514"/>
      <c r="C63" s="119" t="s">
        <v>0</v>
      </c>
      <c r="D63" s="120"/>
      <c r="E63" s="120"/>
      <c r="F63" s="120"/>
      <c r="G63" s="120"/>
      <c r="H63" s="120"/>
      <c r="I63" s="120"/>
      <c r="J63" s="120"/>
      <c r="K63" s="120"/>
      <c r="L63" s="120"/>
      <c r="M63" s="120"/>
      <c r="N63" s="120"/>
      <c r="O63" s="536" t="s">
        <v>555</v>
      </c>
      <c r="P63" s="537"/>
      <c r="Q63" s="537"/>
      <c r="R63" s="537"/>
      <c r="S63" s="537"/>
      <c r="T63" s="537"/>
      <c r="U63" s="537"/>
      <c r="V63" s="537"/>
      <c r="W63" s="537"/>
      <c r="X63" s="537"/>
      <c r="Y63" s="537"/>
      <c r="Z63" s="537"/>
      <c r="AA63" s="537"/>
      <c r="AB63" s="537"/>
      <c r="AC63" s="537"/>
      <c r="AD63" s="537"/>
      <c r="AE63" s="537"/>
      <c r="AF63" s="538"/>
      <c r="AG63" s="450"/>
      <c r="AH63" s="451"/>
      <c r="AI63" s="451"/>
      <c r="AJ63" s="451"/>
      <c r="AK63" s="451"/>
      <c r="AL63" s="451"/>
      <c r="AM63" s="451"/>
      <c r="AN63" s="451"/>
      <c r="AO63" s="451"/>
      <c r="AP63" s="451"/>
      <c r="AQ63" s="451"/>
      <c r="AR63" s="451"/>
      <c r="AS63" s="451"/>
      <c r="AT63" s="451"/>
      <c r="AU63" s="451"/>
      <c r="AV63" s="451"/>
      <c r="AW63" s="451"/>
      <c r="AX63" s="452"/>
    </row>
    <row r="64" spans="1:50" ht="24.75" customHeight="1" x14ac:dyDescent="0.15">
      <c r="A64" s="513"/>
      <c r="B64" s="514"/>
      <c r="C64" s="72"/>
      <c r="D64" s="73"/>
      <c r="E64" s="74"/>
      <c r="F64" s="74"/>
      <c r="G64" s="74"/>
      <c r="H64" s="75"/>
      <c r="I64" s="75"/>
      <c r="J64" s="525"/>
      <c r="K64" s="525"/>
      <c r="L64" s="525"/>
      <c r="M64" s="75"/>
      <c r="N64" s="526"/>
      <c r="O64" s="527"/>
      <c r="P64" s="528"/>
      <c r="Q64" s="528"/>
      <c r="R64" s="528"/>
      <c r="S64" s="528"/>
      <c r="T64" s="528"/>
      <c r="U64" s="528"/>
      <c r="V64" s="528"/>
      <c r="W64" s="528"/>
      <c r="X64" s="528"/>
      <c r="Y64" s="528"/>
      <c r="Z64" s="528"/>
      <c r="AA64" s="528"/>
      <c r="AB64" s="528"/>
      <c r="AC64" s="528"/>
      <c r="AD64" s="528"/>
      <c r="AE64" s="528"/>
      <c r="AF64" s="529"/>
      <c r="AG64" s="450"/>
      <c r="AH64" s="451"/>
      <c r="AI64" s="451"/>
      <c r="AJ64" s="451"/>
      <c r="AK64" s="451"/>
      <c r="AL64" s="451"/>
      <c r="AM64" s="451"/>
      <c r="AN64" s="451"/>
      <c r="AO64" s="451"/>
      <c r="AP64" s="451"/>
      <c r="AQ64" s="451"/>
      <c r="AR64" s="451"/>
      <c r="AS64" s="451"/>
      <c r="AT64" s="451"/>
      <c r="AU64" s="451"/>
      <c r="AV64" s="451"/>
      <c r="AW64" s="451"/>
      <c r="AX64" s="452"/>
    </row>
    <row r="65" spans="1:51" ht="24.75" customHeight="1" x14ac:dyDescent="0.15">
      <c r="A65" s="513"/>
      <c r="B65" s="514"/>
      <c r="C65" s="121"/>
      <c r="D65" s="122"/>
      <c r="E65" s="74"/>
      <c r="F65" s="74"/>
      <c r="G65" s="74"/>
      <c r="H65" s="75"/>
      <c r="I65" s="75"/>
      <c r="J65" s="123"/>
      <c r="K65" s="123"/>
      <c r="L65" s="123"/>
      <c r="M65" s="124"/>
      <c r="N65" s="125"/>
      <c r="O65" s="530"/>
      <c r="P65" s="531"/>
      <c r="Q65" s="531"/>
      <c r="R65" s="531"/>
      <c r="S65" s="531"/>
      <c r="T65" s="531"/>
      <c r="U65" s="531"/>
      <c r="V65" s="531"/>
      <c r="W65" s="531"/>
      <c r="X65" s="531"/>
      <c r="Y65" s="531"/>
      <c r="Z65" s="531"/>
      <c r="AA65" s="531"/>
      <c r="AB65" s="531"/>
      <c r="AC65" s="531"/>
      <c r="AD65" s="531"/>
      <c r="AE65" s="531"/>
      <c r="AF65" s="532"/>
      <c r="AG65" s="450"/>
      <c r="AH65" s="451"/>
      <c r="AI65" s="451"/>
      <c r="AJ65" s="451"/>
      <c r="AK65" s="451"/>
      <c r="AL65" s="451"/>
      <c r="AM65" s="451"/>
      <c r="AN65" s="451"/>
      <c r="AO65" s="451"/>
      <c r="AP65" s="451"/>
      <c r="AQ65" s="451"/>
      <c r="AR65" s="451"/>
      <c r="AS65" s="451"/>
      <c r="AT65" s="451"/>
      <c r="AU65" s="451"/>
      <c r="AV65" s="451"/>
      <c r="AW65" s="451"/>
      <c r="AX65" s="452"/>
    </row>
    <row r="66" spans="1:51" ht="24.75" customHeight="1" x14ac:dyDescent="0.15">
      <c r="A66" s="513"/>
      <c r="B66" s="514"/>
      <c r="C66" s="121"/>
      <c r="D66" s="122"/>
      <c r="E66" s="74"/>
      <c r="F66" s="74"/>
      <c r="G66" s="74"/>
      <c r="H66" s="75"/>
      <c r="I66" s="75"/>
      <c r="J66" s="123"/>
      <c r="K66" s="123"/>
      <c r="L66" s="123"/>
      <c r="M66" s="124"/>
      <c r="N66" s="125"/>
      <c r="O66" s="530"/>
      <c r="P66" s="531"/>
      <c r="Q66" s="531"/>
      <c r="R66" s="531"/>
      <c r="S66" s="531"/>
      <c r="T66" s="531"/>
      <c r="U66" s="531"/>
      <c r="V66" s="531"/>
      <c r="W66" s="531"/>
      <c r="X66" s="531"/>
      <c r="Y66" s="531"/>
      <c r="Z66" s="531"/>
      <c r="AA66" s="531"/>
      <c r="AB66" s="531"/>
      <c r="AC66" s="531"/>
      <c r="AD66" s="531"/>
      <c r="AE66" s="531"/>
      <c r="AF66" s="532"/>
      <c r="AG66" s="450"/>
      <c r="AH66" s="451"/>
      <c r="AI66" s="451"/>
      <c r="AJ66" s="451"/>
      <c r="AK66" s="451"/>
      <c r="AL66" s="451"/>
      <c r="AM66" s="451"/>
      <c r="AN66" s="451"/>
      <c r="AO66" s="451"/>
      <c r="AP66" s="451"/>
      <c r="AQ66" s="451"/>
      <c r="AR66" s="451"/>
      <c r="AS66" s="451"/>
      <c r="AT66" s="451"/>
      <c r="AU66" s="451"/>
      <c r="AV66" s="451"/>
      <c r="AW66" s="451"/>
      <c r="AX66" s="452"/>
    </row>
    <row r="67" spans="1:51" ht="24.75" customHeight="1" x14ac:dyDescent="0.15">
      <c r="A67" s="513"/>
      <c r="B67" s="514"/>
      <c r="C67" s="121"/>
      <c r="D67" s="122"/>
      <c r="E67" s="74"/>
      <c r="F67" s="74"/>
      <c r="G67" s="74"/>
      <c r="H67" s="75"/>
      <c r="I67" s="75"/>
      <c r="J67" s="123"/>
      <c r="K67" s="123"/>
      <c r="L67" s="123"/>
      <c r="M67" s="124"/>
      <c r="N67" s="125"/>
      <c r="O67" s="530"/>
      <c r="P67" s="531"/>
      <c r="Q67" s="531"/>
      <c r="R67" s="531"/>
      <c r="S67" s="531"/>
      <c r="T67" s="531"/>
      <c r="U67" s="531"/>
      <c r="V67" s="531"/>
      <c r="W67" s="531"/>
      <c r="X67" s="531"/>
      <c r="Y67" s="531"/>
      <c r="Z67" s="531"/>
      <c r="AA67" s="531"/>
      <c r="AB67" s="531"/>
      <c r="AC67" s="531"/>
      <c r="AD67" s="531"/>
      <c r="AE67" s="531"/>
      <c r="AF67" s="532"/>
      <c r="AG67" s="450"/>
      <c r="AH67" s="451"/>
      <c r="AI67" s="451"/>
      <c r="AJ67" s="451"/>
      <c r="AK67" s="451"/>
      <c r="AL67" s="451"/>
      <c r="AM67" s="451"/>
      <c r="AN67" s="451"/>
      <c r="AO67" s="451"/>
      <c r="AP67" s="451"/>
      <c r="AQ67" s="451"/>
      <c r="AR67" s="451"/>
      <c r="AS67" s="451"/>
      <c r="AT67" s="451"/>
      <c r="AU67" s="451"/>
      <c r="AV67" s="451"/>
      <c r="AW67" s="451"/>
      <c r="AX67" s="452"/>
    </row>
    <row r="68" spans="1:51" ht="24.75" customHeight="1" x14ac:dyDescent="0.15">
      <c r="A68" s="515"/>
      <c r="B68" s="516"/>
      <c r="C68" s="520"/>
      <c r="D68" s="521"/>
      <c r="E68" s="522"/>
      <c r="F68" s="522"/>
      <c r="G68" s="522"/>
      <c r="H68" s="523"/>
      <c r="I68" s="523"/>
      <c r="J68" s="524"/>
      <c r="K68" s="524"/>
      <c r="L68" s="524"/>
      <c r="M68" s="70"/>
      <c r="N68" s="71"/>
      <c r="O68" s="533"/>
      <c r="P68" s="534"/>
      <c r="Q68" s="534"/>
      <c r="R68" s="534"/>
      <c r="S68" s="534"/>
      <c r="T68" s="534"/>
      <c r="U68" s="534"/>
      <c r="V68" s="534"/>
      <c r="W68" s="534"/>
      <c r="X68" s="534"/>
      <c r="Y68" s="534"/>
      <c r="Z68" s="534"/>
      <c r="AA68" s="534"/>
      <c r="AB68" s="534"/>
      <c r="AC68" s="534"/>
      <c r="AD68" s="534"/>
      <c r="AE68" s="534"/>
      <c r="AF68" s="535"/>
      <c r="AG68" s="461"/>
      <c r="AH68" s="462"/>
      <c r="AI68" s="462"/>
      <c r="AJ68" s="462"/>
      <c r="AK68" s="462"/>
      <c r="AL68" s="462"/>
      <c r="AM68" s="462"/>
      <c r="AN68" s="462"/>
      <c r="AO68" s="462"/>
      <c r="AP68" s="462"/>
      <c r="AQ68" s="462"/>
      <c r="AR68" s="462"/>
      <c r="AS68" s="462"/>
      <c r="AT68" s="462"/>
      <c r="AU68" s="462"/>
      <c r="AV68" s="462"/>
      <c r="AW68" s="462"/>
      <c r="AX68" s="463"/>
    </row>
    <row r="69" spans="1:51" ht="67.5" customHeight="1" x14ac:dyDescent="0.15">
      <c r="A69" s="96" t="s">
        <v>44</v>
      </c>
      <c r="B69" s="97"/>
      <c r="C69" s="100" t="s">
        <v>48</v>
      </c>
      <c r="D69" s="101"/>
      <c r="E69" s="101"/>
      <c r="F69" s="102"/>
      <c r="G69" s="103" t="s">
        <v>578</v>
      </c>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4"/>
    </row>
    <row r="70" spans="1:51" ht="67.5" customHeight="1" thickBot="1" x14ac:dyDescent="0.2">
      <c r="A70" s="98"/>
      <c r="B70" s="99"/>
      <c r="C70" s="105" t="s">
        <v>52</v>
      </c>
      <c r="D70" s="106"/>
      <c r="E70" s="106"/>
      <c r="F70" s="107"/>
      <c r="G70" s="108" t="s">
        <v>579</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9"/>
    </row>
    <row r="71" spans="1:51" ht="24" customHeight="1" x14ac:dyDescent="0.15">
      <c r="A71" s="78" t="s">
        <v>29</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80"/>
    </row>
    <row r="72" spans="1:51" ht="67.5" customHeight="1" thickBot="1" x14ac:dyDescent="0.2">
      <c r="A72" s="81" t="s">
        <v>613</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3"/>
    </row>
    <row r="73" spans="1:51" ht="24.75" customHeight="1" x14ac:dyDescent="0.15">
      <c r="A73" s="84" t="s">
        <v>30</v>
      </c>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6"/>
    </row>
    <row r="74" spans="1:51" ht="67.5" customHeight="1" x14ac:dyDescent="0.15">
      <c r="A74" s="87" t="s">
        <v>130</v>
      </c>
      <c r="B74" s="88"/>
      <c r="C74" s="88"/>
      <c r="D74" s="88"/>
      <c r="E74" s="89"/>
      <c r="F74" s="90" t="s">
        <v>614</v>
      </c>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2"/>
    </row>
    <row r="75" spans="1:51" ht="24.75" customHeight="1" x14ac:dyDescent="0.15">
      <c r="A75" s="93" t="s">
        <v>42</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5"/>
    </row>
    <row r="76" spans="1:51" ht="66" customHeight="1" thickBot="1" x14ac:dyDescent="0.2">
      <c r="A76" s="663" t="s">
        <v>130</v>
      </c>
      <c r="B76" s="664"/>
      <c r="C76" s="664"/>
      <c r="D76" s="664"/>
      <c r="E76" s="665"/>
      <c r="F76" s="666" t="s">
        <v>621</v>
      </c>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68"/>
    </row>
    <row r="77" spans="1:51" ht="24.75" customHeight="1" x14ac:dyDescent="0.15">
      <c r="A77" s="508" t="s">
        <v>31</v>
      </c>
      <c r="B77" s="509"/>
      <c r="C77" s="509"/>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row>
    <row r="78" spans="1:51" ht="43.5" customHeight="1" thickBot="1" x14ac:dyDescent="0.2">
      <c r="A78" s="110" t="s">
        <v>622</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2"/>
    </row>
    <row r="79" spans="1:51" ht="24.75" customHeight="1" x14ac:dyDescent="0.15">
      <c r="A79" s="113" t="s">
        <v>204</v>
      </c>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5"/>
    </row>
    <row r="80" spans="1:51" ht="24.75" customHeight="1" x14ac:dyDescent="0.15">
      <c r="A80" s="116" t="s">
        <v>238</v>
      </c>
      <c r="B80" s="117"/>
      <c r="C80" s="117"/>
      <c r="D80" s="118"/>
      <c r="E80" s="66"/>
      <c r="F80" s="67"/>
      <c r="G80" s="67"/>
      <c r="H80" s="67"/>
      <c r="I80" s="67"/>
      <c r="J80" s="67"/>
      <c r="K80" s="67"/>
      <c r="L80" s="67"/>
      <c r="M80" s="67"/>
      <c r="N80" s="67"/>
      <c r="O80" s="67"/>
      <c r="P80" s="68"/>
      <c r="Q80" s="66"/>
      <c r="R80" s="67"/>
      <c r="S80" s="67"/>
      <c r="T80" s="67"/>
      <c r="U80" s="67"/>
      <c r="V80" s="67"/>
      <c r="W80" s="67"/>
      <c r="X80" s="67"/>
      <c r="Y80" s="67"/>
      <c r="Z80" s="67"/>
      <c r="AA80" s="67"/>
      <c r="AB80" s="68"/>
      <c r="AC80" s="66"/>
      <c r="AD80" s="67"/>
      <c r="AE80" s="67"/>
      <c r="AF80" s="67"/>
      <c r="AG80" s="67"/>
      <c r="AH80" s="67"/>
      <c r="AI80" s="67"/>
      <c r="AJ80" s="67"/>
      <c r="AK80" s="67"/>
      <c r="AL80" s="67"/>
      <c r="AM80" s="67"/>
      <c r="AN80" s="68"/>
      <c r="AO80" s="66"/>
      <c r="AP80" s="67"/>
      <c r="AQ80" s="67"/>
      <c r="AR80" s="67"/>
      <c r="AS80" s="67"/>
      <c r="AT80" s="67"/>
      <c r="AU80" s="67"/>
      <c r="AV80" s="67"/>
      <c r="AW80" s="67"/>
      <c r="AX80" s="69"/>
      <c r="AY80" s="53"/>
    </row>
    <row r="81" spans="1:50" ht="24.75" customHeight="1" x14ac:dyDescent="0.15">
      <c r="A81" s="539" t="s">
        <v>237</v>
      </c>
      <c r="B81" s="539"/>
      <c r="C81" s="539"/>
      <c r="D81" s="539"/>
      <c r="E81" s="66"/>
      <c r="F81" s="67"/>
      <c r="G81" s="67"/>
      <c r="H81" s="67"/>
      <c r="I81" s="67"/>
      <c r="J81" s="67"/>
      <c r="K81" s="67"/>
      <c r="L81" s="67"/>
      <c r="M81" s="67"/>
      <c r="N81" s="67"/>
      <c r="O81" s="67"/>
      <c r="P81" s="68"/>
      <c r="Q81" s="66"/>
      <c r="R81" s="67"/>
      <c r="S81" s="67"/>
      <c r="T81" s="67"/>
      <c r="U81" s="67"/>
      <c r="V81" s="67"/>
      <c r="W81" s="67"/>
      <c r="X81" s="67"/>
      <c r="Y81" s="67"/>
      <c r="Z81" s="67"/>
      <c r="AA81" s="67"/>
      <c r="AB81" s="68"/>
      <c r="AC81" s="66"/>
      <c r="AD81" s="67"/>
      <c r="AE81" s="67"/>
      <c r="AF81" s="67"/>
      <c r="AG81" s="67"/>
      <c r="AH81" s="67"/>
      <c r="AI81" s="67"/>
      <c r="AJ81" s="67"/>
      <c r="AK81" s="67"/>
      <c r="AL81" s="67"/>
      <c r="AM81" s="67"/>
      <c r="AN81" s="68"/>
      <c r="AO81" s="66"/>
      <c r="AP81" s="67"/>
      <c r="AQ81" s="67"/>
      <c r="AR81" s="67"/>
      <c r="AS81" s="67"/>
      <c r="AT81" s="67"/>
      <c r="AU81" s="67"/>
      <c r="AV81" s="67"/>
      <c r="AW81" s="67"/>
      <c r="AX81" s="69"/>
    </row>
    <row r="82" spans="1:50" ht="24.75" customHeight="1" x14ac:dyDescent="0.15">
      <c r="A82" s="539" t="s">
        <v>236</v>
      </c>
      <c r="B82" s="539"/>
      <c r="C82" s="539"/>
      <c r="D82" s="539"/>
      <c r="E82" s="66"/>
      <c r="F82" s="67"/>
      <c r="G82" s="67"/>
      <c r="H82" s="67"/>
      <c r="I82" s="67"/>
      <c r="J82" s="67"/>
      <c r="K82" s="67"/>
      <c r="L82" s="67"/>
      <c r="M82" s="67"/>
      <c r="N82" s="67"/>
      <c r="O82" s="67"/>
      <c r="P82" s="68"/>
      <c r="Q82" s="66"/>
      <c r="R82" s="67"/>
      <c r="S82" s="67"/>
      <c r="T82" s="67"/>
      <c r="U82" s="67"/>
      <c r="V82" s="67"/>
      <c r="W82" s="67"/>
      <c r="X82" s="67"/>
      <c r="Y82" s="67"/>
      <c r="Z82" s="67"/>
      <c r="AA82" s="67"/>
      <c r="AB82" s="68"/>
      <c r="AC82" s="66"/>
      <c r="AD82" s="67"/>
      <c r="AE82" s="67"/>
      <c r="AF82" s="67"/>
      <c r="AG82" s="67"/>
      <c r="AH82" s="67"/>
      <c r="AI82" s="67"/>
      <c r="AJ82" s="67"/>
      <c r="AK82" s="67"/>
      <c r="AL82" s="67"/>
      <c r="AM82" s="67"/>
      <c r="AN82" s="68"/>
      <c r="AO82" s="66"/>
      <c r="AP82" s="67"/>
      <c r="AQ82" s="67"/>
      <c r="AR82" s="67"/>
      <c r="AS82" s="67"/>
      <c r="AT82" s="67"/>
      <c r="AU82" s="67"/>
      <c r="AV82" s="67"/>
      <c r="AW82" s="67"/>
      <c r="AX82" s="69"/>
    </row>
    <row r="83" spans="1:50" ht="24.75" customHeight="1" x14ac:dyDescent="0.15">
      <c r="A83" s="539" t="s">
        <v>235</v>
      </c>
      <c r="B83" s="539"/>
      <c r="C83" s="539"/>
      <c r="D83" s="539"/>
      <c r="E83" s="66"/>
      <c r="F83" s="67"/>
      <c r="G83" s="67"/>
      <c r="H83" s="67"/>
      <c r="I83" s="67"/>
      <c r="J83" s="67"/>
      <c r="K83" s="67"/>
      <c r="L83" s="67"/>
      <c r="M83" s="67"/>
      <c r="N83" s="67"/>
      <c r="O83" s="67"/>
      <c r="P83" s="68"/>
      <c r="Q83" s="66"/>
      <c r="R83" s="67"/>
      <c r="S83" s="67"/>
      <c r="T83" s="67"/>
      <c r="U83" s="67"/>
      <c r="V83" s="67"/>
      <c r="W83" s="67"/>
      <c r="X83" s="67"/>
      <c r="Y83" s="67"/>
      <c r="Z83" s="67"/>
      <c r="AA83" s="67"/>
      <c r="AB83" s="68"/>
      <c r="AC83" s="66"/>
      <c r="AD83" s="67"/>
      <c r="AE83" s="67"/>
      <c r="AF83" s="67"/>
      <c r="AG83" s="67"/>
      <c r="AH83" s="67"/>
      <c r="AI83" s="67"/>
      <c r="AJ83" s="67"/>
      <c r="AK83" s="67"/>
      <c r="AL83" s="67"/>
      <c r="AM83" s="67"/>
      <c r="AN83" s="68"/>
      <c r="AO83" s="66"/>
      <c r="AP83" s="67"/>
      <c r="AQ83" s="67"/>
      <c r="AR83" s="67"/>
      <c r="AS83" s="67"/>
      <c r="AT83" s="67"/>
      <c r="AU83" s="67"/>
      <c r="AV83" s="67"/>
      <c r="AW83" s="67"/>
      <c r="AX83" s="69"/>
    </row>
    <row r="84" spans="1:50" ht="24.75" customHeight="1" x14ac:dyDescent="0.15">
      <c r="A84" s="539" t="s">
        <v>234</v>
      </c>
      <c r="B84" s="539"/>
      <c r="C84" s="539"/>
      <c r="D84" s="539"/>
      <c r="E84" s="66"/>
      <c r="F84" s="67"/>
      <c r="G84" s="67"/>
      <c r="H84" s="67"/>
      <c r="I84" s="67"/>
      <c r="J84" s="67"/>
      <c r="K84" s="67"/>
      <c r="L84" s="67"/>
      <c r="M84" s="67"/>
      <c r="N84" s="67"/>
      <c r="O84" s="67"/>
      <c r="P84" s="68"/>
      <c r="Q84" s="66"/>
      <c r="R84" s="67"/>
      <c r="S84" s="67"/>
      <c r="T84" s="67"/>
      <c r="U84" s="67"/>
      <c r="V84" s="67"/>
      <c r="W84" s="67"/>
      <c r="X84" s="67"/>
      <c r="Y84" s="67"/>
      <c r="Z84" s="67"/>
      <c r="AA84" s="67"/>
      <c r="AB84" s="68"/>
      <c r="AC84" s="66"/>
      <c r="AD84" s="67"/>
      <c r="AE84" s="67"/>
      <c r="AF84" s="67"/>
      <c r="AG84" s="67"/>
      <c r="AH84" s="67"/>
      <c r="AI84" s="67"/>
      <c r="AJ84" s="67"/>
      <c r="AK84" s="67"/>
      <c r="AL84" s="67"/>
      <c r="AM84" s="67"/>
      <c r="AN84" s="68"/>
      <c r="AO84" s="66"/>
      <c r="AP84" s="67"/>
      <c r="AQ84" s="67"/>
      <c r="AR84" s="67"/>
      <c r="AS84" s="67"/>
      <c r="AT84" s="67"/>
      <c r="AU84" s="67"/>
      <c r="AV84" s="67"/>
      <c r="AW84" s="67"/>
      <c r="AX84" s="69"/>
    </row>
    <row r="85" spans="1:50" ht="24.75" customHeight="1" x14ac:dyDescent="0.15">
      <c r="A85" s="539" t="s">
        <v>233</v>
      </c>
      <c r="B85" s="539"/>
      <c r="C85" s="539"/>
      <c r="D85" s="539"/>
      <c r="E85" s="66"/>
      <c r="F85" s="67"/>
      <c r="G85" s="67"/>
      <c r="H85" s="67"/>
      <c r="I85" s="67"/>
      <c r="J85" s="67"/>
      <c r="K85" s="67"/>
      <c r="L85" s="67"/>
      <c r="M85" s="67"/>
      <c r="N85" s="67"/>
      <c r="O85" s="67"/>
      <c r="P85" s="68"/>
      <c r="Q85" s="66"/>
      <c r="R85" s="67"/>
      <c r="S85" s="67"/>
      <c r="T85" s="67"/>
      <c r="U85" s="67"/>
      <c r="V85" s="67"/>
      <c r="W85" s="67"/>
      <c r="X85" s="67"/>
      <c r="Y85" s="67"/>
      <c r="Z85" s="67"/>
      <c r="AA85" s="67"/>
      <c r="AB85" s="68"/>
      <c r="AC85" s="66"/>
      <c r="AD85" s="67"/>
      <c r="AE85" s="67"/>
      <c r="AF85" s="67"/>
      <c r="AG85" s="67"/>
      <c r="AH85" s="67"/>
      <c r="AI85" s="67"/>
      <c r="AJ85" s="67"/>
      <c r="AK85" s="67"/>
      <c r="AL85" s="67"/>
      <c r="AM85" s="67"/>
      <c r="AN85" s="68"/>
      <c r="AO85" s="66"/>
      <c r="AP85" s="67"/>
      <c r="AQ85" s="67"/>
      <c r="AR85" s="67"/>
      <c r="AS85" s="67"/>
      <c r="AT85" s="67"/>
      <c r="AU85" s="67"/>
      <c r="AV85" s="67"/>
      <c r="AW85" s="67"/>
      <c r="AX85" s="69"/>
    </row>
    <row r="86" spans="1:50" ht="24.75" customHeight="1" x14ac:dyDescent="0.15">
      <c r="A86" s="539" t="s">
        <v>232</v>
      </c>
      <c r="B86" s="539"/>
      <c r="C86" s="539"/>
      <c r="D86" s="539"/>
      <c r="E86" s="66"/>
      <c r="F86" s="67"/>
      <c r="G86" s="67"/>
      <c r="H86" s="67"/>
      <c r="I86" s="67"/>
      <c r="J86" s="67"/>
      <c r="K86" s="67"/>
      <c r="L86" s="67"/>
      <c r="M86" s="67"/>
      <c r="N86" s="67"/>
      <c r="O86" s="67"/>
      <c r="P86" s="68"/>
      <c r="Q86" s="66"/>
      <c r="R86" s="67"/>
      <c r="S86" s="67"/>
      <c r="T86" s="67"/>
      <c r="U86" s="67"/>
      <c r="V86" s="67"/>
      <c r="W86" s="67"/>
      <c r="X86" s="67"/>
      <c r="Y86" s="67"/>
      <c r="Z86" s="67"/>
      <c r="AA86" s="67"/>
      <c r="AB86" s="68"/>
      <c r="AC86" s="66"/>
      <c r="AD86" s="67"/>
      <c r="AE86" s="67"/>
      <c r="AF86" s="67"/>
      <c r="AG86" s="67"/>
      <c r="AH86" s="67"/>
      <c r="AI86" s="67"/>
      <c r="AJ86" s="67"/>
      <c r="AK86" s="67"/>
      <c r="AL86" s="67"/>
      <c r="AM86" s="67"/>
      <c r="AN86" s="68"/>
      <c r="AO86" s="66"/>
      <c r="AP86" s="67"/>
      <c r="AQ86" s="67"/>
      <c r="AR86" s="67"/>
      <c r="AS86" s="67"/>
      <c r="AT86" s="67"/>
      <c r="AU86" s="67"/>
      <c r="AV86" s="67"/>
      <c r="AW86" s="67"/>
      <c r="AX86" s="69"/>
    </row>
    <row r="87" spans="1:50" ht="24.75" customHeight="1" x14ac:dyDescent="0.15">
      <c r="A87" s="539" t="s">
        <v>231</v>
      </c>
      <c r="B87" s="539"/>
      <c r="C87" s="539"/>
      <c r="D87" s="539"/>
      <c r="E87" s="66"/>
      <c r="F87" s="67"/>
      <c r="G87" s="67"/>
      <c r="H87" s="67"/>
      <c r="I87" s="67"/>
      <c r="J87" s="67"/>
      <c r="K87" s="67"/>
      <c r="L87" s="67"/>
      <c r="M87" s="67"/>
      <c r="N87" s="67"/>
      <c r="O87" s="67"/>
      <c r="P87" s="68"/>
      <c r="Q87" s="66"/>
      <c r="R87" s="67"/>
      <c r="S87" s="67"/>
      <c r="T87" s="67"/>
      <c r="U87" s="67"/>
      <c r="V87" s="67"/>
      <c r="W87" s="67"/>
      <c r="X87" s="67"/>
      <c r="Y87" s="67"/>
      <c r="Z87" s="67"/>
      <c r="AA87" s="67"/>
      <c r="AB87" s="68"/>
      <c r="AC87" s="66"/>
      <c r="AD87" s="67"/>
      <c r="AE87" s="67"/>
      <c r="AF87" s="67"/>
      <c r="AG87" s="67"/>
      <c r="AH87" s="67"/>
      <c r="AI87" s="67"/>
      <c r="AJ87" s="67"/>
      <c r="AK87" s="67"/>
      <c r="AL87" s="67"/>
      <c r="AM87" s="67"/>
      <c r="AN87" s="68"/>
      <c r="AO87" s="66"/>
      <c r="AP87" s="67"/>
      <c r="AQ87" s="67"/>
      <c r="AR87" s="67"/>
      <c r="AS87" s="67"/>
      <c r="AT87" s="67"/>
      <c r="AU87" s="67"/>
      <c r="AV87" s="67"/>
      <c r="AW87" s="67"/>
      <c r="AX87" s="69"/>
    </row>
    <row r="88" spans="1:50" ht="24.75" customHeight="1" x14ac:dyDescent="0.15">
      <c r="A88" s="539" t="s">
        <v>375</v>
      </c>
      <c r="B88" s="539"/>
      <c r="C88" s="539"/>
      <c r="D88" s="539"/>
      <c r="E88" s="542"/>
      <c r="F88" s="543"/>
      <c r="G88" s="543"/>
      <c r="H88" s="56" t="str">
        <f>IF(E88="","","-")</f>
        <v/>
      </c>
      <c r="I88" s="543"/>
      <c r="J88" s="543"/>
      <c r="K88" s="56" t="str">
        <f>IF(I88="","","-")</f>
        <v/>
      </c>
      <c r="L88" s="77"/>
      <c r="M88" s="77"/>
      <c r="N88" s="56" t="str">
        <f>IF(O88="","","-")</f>
        <v/>
      </c>
      <c r="O88" s="540"/>
      <c r="P88" s="541"/>
      <c r="Q88" s="542"/>
      <c r="R88" s="543"/>
      <c r="S88" s="543"/>
      <c r="T88" s="56" t="str">
        <f>IF(Q88="","","-")</f>
        <v/>
      </c>
      <c r="U88" s="543"/>
      <c r="V88" s="543"/>
      <c r="W88" s="56" t="str">
        <f>IF(U88="","","-")</f>
        <v/>
      </c>
      <c r="X88" s="77"/>
      <c r="Y88" s="77"/>
      <c r="Z88" s="56" t="str">
        <f>IF(AA88="","","-")</f>
        <v/>
      </c>
      <c r="AA88" s="540"/>
      <c r="AB88" s="541"/>
      <c r="AC88" s="542"/>
      <c r="AD88" s="543"/>
      <c r="AE88" s="543"/>
      <c r="AF88" s="56" t="str">
        <f>IF(AC88="","","-")</f>
        <v/>
      </c>
      <c r="AG88" s="543"/>
      <c r="AH88" s="543"/>
      <c r="AI88" s="56" t="str">
        <f>IF(AG88="","","-")</f>
        <v/>
      </c>
      <c r="AJ88" s="77"/>
      <c r="AK88" s="77"/>
      <c r="AL88" s="56" t="str">
        <f>IF(AM88="","","-")</f>
        <v/>
      </c>
      <c r="AM88" s="540"/>
      <c r="AN88" s="541"/>
      <c r="AO88" s="542"/>
      <c r="AP88" s="543"/>
      <c r="AQ88" s="56" t="str">
        <f>IF(AO88="","","-")</f>
        <v/>
      </c>
      <c r="AR88" s="543"/>
      <c r="AS88" s="543"/>
      <c r="AT88" s="56" t="str">
        <f>IF(AR88="","","-")</f>
        <v/>
      </c>
      <c r="AU88" s="77"/>
      <c r="AV88" s="77"/>
      <c r="AW88" s="56" t="str">
        <f>IF(AX88="","","-")</f>
        <v/>
      </c>
      <c r="AX88" s="58"/>
    </row>
    <row r="89" spans="1:50" ht="24.75" customHeight="1" x14ac:dyDescent="0.15">
      <c r="A89" s="539" t="s">
        <v>548</v>
      </c>
      <c r="B89" s="539"/>
      <c r="C89" s="539"/>
      <c r="D89" s="539"/>
      <c r="E89" s="542"/>
      <c r="F89" s="543"/>
      <c r="G89" s="543"/>
      <c r="H89" s="56"/>
      <c r="I89" s="543"/>
      <c r="J89" s="543"/>
      <c r="K89" s="56"/>
      <c r="L89" s="77"/>
      <c r="M89" s="77"/>
      <c r="N89" s="56" t="str">
        <f>IF(O89="","","-")</f>
        <v/>
      </c>
      <c r="O89" s="540"/>
      <c r="P89" s="541"/>
      <c r="Q89" s="542"/>
      <c r="R89" s="543"/>
      <c r="S89" s="543"/>
      <c r="T89" s="56" t="str">
        <f>IF(Q89="","","-")</f>
        <v/>
      </c>
      <c r="U89" s="543"/>
      <c r="V89" s="543"/>
      <c r="W89" s="56" t="str">
        <f>IF(U89="","","-")</f>
        <v/>
      </c>
      <c r="X89" s="77"/>
      <c r="Y89" s="77"/>
      <c r="Z89" s="56" t="str">
        <f>IF(AA89="","","-")</f>
        <v/>
      </c>
      <c r="AA89" s="540"/>
      <c r="AB89" s="541"/>
      <c r="AC89" s="542"/>
      <c r="AD89" s="543"/>
      <c r="AE89" s="543"/>
      <c r="AF89" s="56" t="str">
        <f>IF(AC89="","","-")</f>
        <v/>
      </c>
      <c r="AG89" s="543"/>
      <c r="AH89" s="543"/>
      <c r="AI89" s="56" t="str">
        <f>IF(AG89="","","-")</f>
        <v/>
      </c>
      <c r="AJ89" s="77"/>
      <c r="AK89" s="77"/>
      <c r="AL89" s="56" t="str">
        <f>IF(AM89="","","-")</f>
        <v/>
      </c>
      <c r="AM89" s="540"/>
      <c r="AN89" s="541"/>
      <c r="AO89" s="542"/>
      <c r="AP89" s="543"/>
      <c r="AQ89" s="56" t="str">
        <f>IF(AO89="","","-")</f>
        <v/>
      </c>
      <c r="AR89" s="543"/>
      <c r="AS89" s="543"/>
      <c r="AT89" s="56" t="str">
        <f>IF(AR89="","","-")</f>
        <v/>
      </c>
      <c r="AU89" s="77"/>
      <c r="AV89" s="77"/>
      <c r="AW89" s="56" t="str">
        <f>IF(AX89="","","-")</f>
        <v/>
      </c>
      <c r="AX89" s="58"/>
    </row>
    <row r="90" spans="1:50" ht="24.75" customHeight="1" x14ac:dyDescent="0.15">
      <c r="A90" s="539" t="s">
        <v>343</v>
      </c>
      <c r="B90" s="539"/>
      <c r="C90" s="539"/>
      <c r="D90" s="539"/>
      <c r="E90" s="652">
        <v>2021</v>
      </c>
      <c r="F90" s="76"/>
      <c r="G90" s="543" t="s">
        <v>557</v>
      </c>
      <c r="H90" s="543"/>
      <c r="I90" s="543"/>
      <c r="J90" s="76" t="s">
        <v>501</v>
      </c>
      <c r="K90" s="76"/>
      <c r="L90" s="77">
        <v>40</v>
      </c>
      <c r="M90" s="77"/>
      <c r="N90" s="77"/>
      <c r="O90" s="76"/>
      <c r="P90" s="76"/>
      <c r="Q90" s="652"/>
      <c r="R90" s="76"/>
      <c r="S90" s="543"/>
      <c r="T90" s="543"/>
      <c r="U90" s="543"/>
      <c r="V90" s="76"/>
      <c r="W90" s="76"/>
      <c r="X90" s="77"/>
      <c r="Y90" s="77"/>
      <c r="Z90" s="77"/>
      <c r="AA90" s="76"/>
      <c r="AB90" s="563"/>
      <c r="AC90" s="652"/>
      <c r="AD90" s="76"/>
      <c r="AE90" s="543"/>
      <c r="AF90" s="543"/>
      <c r="AG90" s="543"/>
      <c r="AH90" s="76"/>
      <c r="AI90" s="76"/>
      <c r="AJ90" s="77"/>
      <c r="AK90" s="77"/>
      <c r="AL90" s="77"/>
      <c r="AM90" s="76"/>
      <c r="AN90" s="563"/>
      <c r="AO90" s="652"/>
      <c r="AP90" s="76"/>
      <c r="AQ90" s="543"/>
      <c r="AR90" s="543"/>
      <c r="AS90" s="543"/>
      <c r="AT90" s="76"/>
      <c r="AU90" s="76"/>
      <c r="AV90" s="77"/>
      <c r="AW90" s="77"/>
      <c r="AX90" s="58"/>
    </row>
    <row r="91" spans="1:50" ht="28.35" customHeight="1" x14ac:dyDescent="0.15">
      <c r="A91" s="201" t="s">
        <v>225</v>
      </c>
      <c r="B91" s="202"/>
      <c r="C91" s="202"/>
      <c r="D91" s="202"/>
      <c r="E91" s="202"/>
      <c r="F91" s="203"/>
      <c r="G91" s="60" t="s">
        <v>550</v>
      </c>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2"/>
    </row>
    <row r="92" spans="1:50" ht="28.35" customHeight="1" x14ac:dyDescent="0.15">
      <c r="A92" s="204"/>
      <c r="B92" s="205"/>
      <c r="C92" s="205"/>
      <c r="D92" s="205"/>
      <c r="E92" s="205"/>
      <c r="F92" s="206"/>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04"/>
      <c r="B93" s="205"/>
      <c r="C93" s="205"/>
      <c r="D93" s="205"/>
      <c r="E93" s="205"/>
      <c r="F93" s="206"/>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04"/>
      <c r="B94" s="205"/>
      <c r="C94" s="205"/>
      <c r="D94" s="205"/>
      <c r="E94" s="205"/>
      <c r="F94" s="206"/>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204"/>
      <c r="B95" s="205"/>
      <c r="C95" s="205"/>
      <c r="D95" s="205"/>
      <c r="E95" s="205"/>
      <c r="F95" s="206"/>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204"/>
      <c r="B96" s="205"/>
      <c r="C96" s="205"/>
      <c r="D96" s="205"/>
      <c r="E96" s="205"/>
      <c r="F96" s="20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04"/>
      <c r="B97" s="205"/>
      <c r="C97" s="205"/>
      <c r="D97" s="205"/>
      <c r="E97" s="205"/>
      <c r="F97" s="206"/>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204"/>
      <c r="B98" s="205"/>
      <c r="C98" s="205"/>
      <c r="D98" s="205"/>
      <c r="E98" s="205"/>
      <c r="F98" s="206"/>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04"/>
      <c r="B99" s="205"/>
      <c r="C99" s="205"/>
      <c r="D99" s="205"/>
      <c r="E99" s="205"/>
      <c r="F99" s="206"/>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04"/>
      <c r="B100" s="205"/>
      <c r="C100" s="205"/>
      <c r="D100" s="205"/>
      <c r="E100" s="205"/>
      <c r="F100" s="206"/>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04"/>
      <c r="B101" s="205"/>
      <c r="C101" s="205"/>
      <c r="D101" s="205"/>
      <c r="E101" s="205"/>
      <c r="F101" s="206"/>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04"/>
      <c r="B102" s="205"/>
      <c r="C102" s="205"/>
      <c r="D102" s="205"/>
      <c r="E102" s="205"/>
      <c r="F102" s="206"/>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04"/>
      <c r="B103" s="205"/>
      <c r="C103" s="205"/>
      <c r="D103" s="205"/>
      <c r="E103" s="205"/>
      <c r="F103" s="206"/>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thickBot="1" x14ac:dyDescent="0.2">
      <c r="A104" s="544"/>
      <c r="B104" s="545"/>
      <c r="C104" s="545"/>
      <c r="D104" s="545"/>
      <c r="E104" s="545"/>
      <c r="F104" s="546"/>
      <c r="G104" s="63"/>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5"/>
    </row>
    <row r="105" spans="1:50" ht="50.25" customHeight="1" x14ac:dyDescent="0.15">
      <c r="A105" s="547" t="s">
        <v>227</v>
      </c>
      <c r="B105" s="548"/>
      <c r="C105" s="548"/>
      <c r="D105" s="548"/>
      <c r="E105" s="548"/>
      <c r="F105" s="549"/>
      <c r="G105" s="556" t="s">
        <v>596</v>
      </c>
      <c r="H105" s="557"/>
      <c r="I105" s="557"/>
      <c r="J105" s="557"/>
      <c r="K105" s="557"/>
      <c r="L105" s="557"/>
      <c r="M105" s="557"/>
      <c r="N105" s="557"/>
      <c r="O105" s="557"/>
      <c r="P105" s="557"/>
      <c r="Q105" s="557"/>
      <c r="R105" s="557"/>
      <c r="S105" s="557"/>
      <c r="T105" s="557"/>
      <c r="U105" s="557"/>
      <c r="V105" s="557"/>
      <c r="W105" s="557"/>
      <c r="X105" s="557"/>
      <c r="Y105" s="557"/>
      <c r="Z105" s="557"/>
      <c r="AA105" s="557"/>
      <c r="AB105" s="558"/>
      <c r="AC105" s="556" t="s">
        <v>209</v>
      </c>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9"/>
    </row>
    <row r="106" spans="1:50" ht="24.75" customHeight="1" x14ac:dyDescent="0.15">
      <c r="A106" s="550"/>
      <c r="B106" s="551"/>
      <c r="C106" s="551"/>
      <c r="D106" s="551"/>
      <c r="E106" s="551"/>
      <c r="F106" s="552"/>
      <c r="G106" s="100" t="s">
        <v>14</v>
      </c>
      <c r="H106" s="560"/>
      <c r="I106" s="560"/>
      <c r="J106" s="560"/>
      <c r="K106" s="560"/>
      <c r="L106" s="561" t="s">
        <v>15</v>
      </c>
      <c r="M106" s="560"/>
      <c r="N106" s="560"/>
      <c r="O106" s="560"/>
      <c r="P106" s="560"/>
      <c r="Q106" s="560"/>
      <c r="R106" s="560"/>
      <c r="S106" s="560"/>
      <c r="T106" s="560"/>
      <c r="U106" s="560"/>
      <c r="V106" s="560"/>
      <c r="W106" s="560"/>
      <c r="X106" s="562"/>
      <c r="Y106" s="574" t="s">
        <v>16</v>
      </c>
      <c r="Z106" s="575"/>
      <c r="AA106" s="575"/>
      <c r="AB106" s="576"/>
      <c r="AC106" s="100" t="s">
        <v>14</v>
      </c>
      <c r="AD106" s="560"/>
      <c r="AE106" s="560"/>
      <c r="AF106" s="560"/>
      <c r="AG106" s="560"/>
      <c r="AH106" s="561" t="s">
        <v>15</v>
      </c>
      <c r="AI106" s="560"/>
      <c r="AJ106" s="560"/>
      <c r="AK106" s="560"/>
      <c r="AL106" s="560"/>
      <c r="AM106" s="560"/>
      <c r="AN106" s="560"/>
      <c r="AO106" s="560"/>
      <c r="AP106" s="560"/>
      <c r="AQ106" s="560"/>
      <c r="AR106" s="560"/>
      <c r="AS106" s="560"/>
      <c r="AT106" s="562"/>
      <c r="AU106" s="574" t="s">
        <v>16</v>
      </c>
      <c r="AV106" s="575"/>
      <c r="AW106" s="575"/>
      <c r="AX106" s="577"/>
    </row>
    <row r="107" spans="1:50" ht="24.75" customHeight="1" x14ac:dyDescent="0.15">
      <c r="A107" s="550"/>
      <c r="B107" s="551"/>
      <c r="C107" s="551"/>
      <c r="D107" s="551"/>
      <c r="E107" s="551"/>
      <c r="F107" s="552"/>
      <c r="G107" s="578" t="s">
        <v>589</v>
      </c>
      <c r="H107" s="579"/>
      <c r="I107" s="579"/>
      <c r="J107" s="579"/>
      <c r="K107" s="580"/>
      <c r="L107" s="581" t="s">
        <v>591</v>
      </c>
      <c r="M107" s="582"/>
      <c r="N107" s="582"/>
      <c r="O107" s="582"/>
      <c r="P107" s="582"/>
      <c r="Q107" s="582"/>
      <c r="R107" s="582"/>
      <c r="S107" s="582"/>
      <c r="T107" s="582"/>
      <c r="U107" s="582"/>
      <c r="V107" s="582"/>
      <c r="W107" s="582"/>
      <c r="X107" s="583"/>
      <c r="Y107" s="584">
        <v>8</v>
      </c>
      <c r="Z107" s="585"/>
      <c r="AA107" s="585"/>
      <c r="AB107" s="586"/>
      <c r="AC107" s="578"/>
      <c r="AD107" s="579"/>
      <c r="AE107" s="579"/>
      <c r="AF107" s="579"/>
      <c r="AG107" s="580"/>
      <c r="AH107" s="581"/>
      <c r="AI107" s="582"/>
      <c r="AJ107" s="582"/>
      <c r="AK107" s="582"/>
      <c r="AL107" s="582"/>
      <c r="AM107" s="582"/>
      <c r="AN107" s="582"/>
      <c r="AO107" s="582"/>
      <c r="AP107" s="582"/>
      <c r="AQ107" s="582"/>
      <c r="AR107" s="582"/>
      <c r="AS107" s="582"/>
      <c r="AT107" s="583"/>
      <c r="AU107" s="584"/>
      <c r="AV107" s="585"/>
      <c r="AW107" s="585"/>
      <c r="AX107" s="587"/>
    </row>
    <row r="108" spans="1:50" ht="24.75" customHeight="1" x14ac:dyDescent="0.15">
      <c r="A108" s="550"/>
      <c r="B108" s="551"/>
      <c r="C108" s="551"/>
      <c r="D108" s="551"/>
      <c r="E108" s="551"/>
      <c r="F108" s="552"/>
      <c r="G108" s="570" t="s">
        <v>590</v>
      </c>
      <c r="H108" s="571"/>
      <c r="I108" s="571"/>
      <c r="J108" s="571"/>
      <c r="K108" s="572"/>
      <c r="L108" s="564" t="s">
        <v>592</v>
      </c>
      <c r="M108" s="565"/>
      <c r="N108" s="565"/>
      <c r="O108" s="565"/>
      <c r="P108" s="565"/>
      <c r="Q108" s="565"/>
      <c r="R108" s="565"/>
      <c r="S108" s="565"/>
      <c r="T108" s="565"/>
      <c r="U108" s="565"/>
      <c r="V108" s="565"/>
      <c r="W108" s="565"/>
      <c r="X108" s="566"/>
      <c r="Y108" s="567">
        <v>31</v>
      </c>
      <c r="Z108" s="568"/>
      <c r="AA108" s="568"/>
      <c r="AB108" s="573"/>
      <c r="AC108" s="570"/>
      <c r="AD108" s="571"/>
      <c r="AE108" s="571"/>
      <c r="AF108" s="571"/>
      <c r="AG108" s="572"/>
      <c r="AH108" s="564"/>
      <c r="AI108" s="565"/>
      <c r="AJ108" s="565"/>
      <c r="AK108" s="565"/>
      <c r="AL108" s="565"/>
      <c r="AM108" s="565"/>
      <c r="AN108" s="565"/>
      <c r="AO108" s="565"/>
      <c r="AP108" s="565"/>
      <c r="AQ108" s="565"/>
      <c r="AR108" s="565"/>
      <c r="AS108" s="565"/>
      <c r="AT108" s="566"/>
      <c r="AU108" s="567"/>
      <c r="AV108" s="568"/>
      <c r="AW108" s="568"/>
      <c r="AX108" s="569"/>
    </row>
    <row r="109" spans="1:50" ht="24.75" customHeight="1" x14ac:dyDescent="0.15">
      <c r="A109" s="550"/>
      <c r="B109" s="551"/>
      <c r="C109" s="551"/>
      <c r="D109" s="551"/>
      <c r="E109" s="551"/>
      <c r="F109" s="552"/>
      <c r="G109" s="570" t="s">
        <v>607</v>
      </c>
      <c r="H109" s="588"/>
      <c r="I109" s="588"/>
      <c r="J109" s="588"/>
      <c r="K109" s="589"/>
      <c r="L109" s="564" t="s">
        <v>597</v>
      </c>
      <c r="M109" s="565"/>
      <c r="N109" s="565"/>
      <c r="O109" s="565"/>
      <c r="P109" s="565"/>
      <c r="Q109" s="565"/>
      <c r="R109" s="565"/>
      <c r="S109" s="565"/>
      <c r="T109" s="565"/>
      <c r="U109" s="565"/>
      <c r="V109" s="565"/>
      <c r="W109" s="565"/>
      <c r="X109" s="566"/>
      <c r="Y109" s="567">
        <v>2</v>
      </c>
      <c r="Z109" s="568"/>
      <c r="AA109" s="568"/>
      <c r="AB109" s="573"/>
      <c r="AC109" s="570"/>
      <c r="AD109" s="571"/>
      <c r="AE109" s="571"/>
      <c r="AF109" s="571"/>
      <c r="AG109" s="572"/>
      <c r="AH109" s="564"/>
      <c r="AI109" s="565"/>
      <c r="AJ109" s="565"/>
      <c r="AK109" s="565"/>
      <c r="AL109" s="565"/>
      <c r="AM109" s="565"/>
      <c r="AN109" s="565"/>
      <c r="AO109" s="565"/>
      <c r="AP109" s="565"/>
      <c r="AQ109" s="565"/>
      <c r="AR109" s="565"/>
      <c r="AS109" s="565"/>
      <c r="AT109" s="566"/>
      <c r="AU109" s="567"/>
      <c r="AV109" s="568"/>
      <c r="AW109" s="568"/>
      <c r="AX109" s="569"/>
    </row>
    <row r="110" spans="1:50" ht="24.75" customHeight="1" x14ac:dyDescent="0.15">
      <c r="A110" s="550"/>
      <c r="B110" s="551"/>
      <c r="C110" s="551"/>
      <c r="D110" s="551"/>
      <c r="E110" s="551"/>
      <c r="F110" s="552"/>
      <c r="G110" s="570" t="s">
        <v>608</v>
      </c>
      <c r="H110" s="588"/>
      <c r="I110" s="588"/>
      <c r="J110" s="588"/>
      <c r="K110" s="589"/>
      <c r="L110" s="564"/>
      <c r="M110" s="565"/>
      <c r="N110" s="565"/>
      <c r="O110" s="565"/>
      <c r="P110" s="565"/>
      <c r="Q110" s="565"/>
      <c r="R110" s="565"/>
      <c r="S110" s="565"/>
      <c r="T110" s="565"/>
      <c r="U110" s="565"/>
      <c r="V110" s="565"/>
      <c r="W110" s="565"/>
      <c r="X110" s="566"/>
      <c r="Y110" s="567">
        <v>4</v>
      </c>
      <c r="Z110" s="568"/>
      <c r="AA110" s="568"/>
      <c r="AB110" s="573"/>
      <c r="AC110" s="570"/>
      <c r="AD110" s="571"/>
      <c r="AE110" s="571"/>
      <c r="AF110" s="571"/>
      <c r="AG110" s="572"/>
      <c r="AH110" s="564"/>
      <c r="AI110" s="565"/>
      <c r="AJ110" s="565"/>
      <c r="AK110" s="565"/>
      <c r="AL110" s="565"/>
      <c r="AM110" s="565"/>
      <c r="AN110" s="565"/>
      <c r="AO110" s="565"/>
      <c r="AP110" s="565"/>
      <c r="AQ110" s="565"/>
      <c r="AR110" s="565"/>
      <c r="AS110" s="565"/>
      <c r="AT110" s="566"/>
      <c r="AU110" s="567"/>
      <c r="AV110" s="568"/>
      <c r="AW110" s="568"/>
      <c r="AX110" s="569"/>
    </row>
    <row r="111" spans="1:50" ht="24.75" customHeight="1" x14ac:dyDescent="0.15">
      <c r="A111" s="550"/>
      <c r="B111" s="551"/>
      <c r="C111" s="551"/>
      <c r="D111" s="551"/>
      <c r="E111" s="551"/>
      <c r="F111" s="552"/>
      <c r="G111" s="570"/>
      <c r="H111" s="571"/>
      <c r="I111" s="571"/>
      <c r="J111" s="571"/>
      <c r="K111" s="572"/>
      <c r="L111" s="564"/>
      <c r="M111" s="565"/>
      <c r="N111" s="565"/>
      <c r="O111" s="565"/>
      <c r="P111" s="565"/>
      <c r="Q111" s="565"/>
      <c r="R111" s="565"/>
      <c r="S111" s="565"/>
      <c r="T111" s="565"/>
      <c r="U111" s="565"/>
      <c r="V111" s="565"/>
      <c r="W111" s="565"/>
      <c r="X111" s="566"/>
      <c r="Y111" s="567"/>
      <c r="Z111" s="568"/>
      <c r="AA111" s="568"/>
      <c r="AB111" s="573"/>
      <c r="AC111" s="570"/>
      <c r="AD111" s="571"/>
      <c r="AE111" s="571"/>
      <c r="AF111" s="571"/>
      <c r="AG111" s="572"/>
      <c r="AH111" s="564"/>
      <c r="AI111" s="565"/>
      <c r="AJ111" s="565"/>
      <c r="AK111" s="565"/>
      <c r="AL111" s="565"/>
      <c r="AM111" s="565"/>
      <c r="AN111" s="565"/>
      <c r="AO111" s="565"/>
      <c r="AP111" s="565"/>
      <c r="AQ111" s="565"/>
      <c r="AR111" s="565"/>
      <c r="AS111" s="565"/>
      <c r="AT111" s="566"/>
      <c r="AU111" s="567"/>
      <c r="AV111" s="568"/>
      <c r="AW111" s="568"/>
      <c r="AX111" s="569"/>
    </row>
    <row r="112" spans="1:50" ht="24.75" customHeight="1" x14ac:dyDescent="0.15">
      <c r="A112" s="550"/>
      <c r="B112" s="551"/>
      <c r="C112" s="551"/>
      <c r="D112" s="551"/>
      <c r="E112" s="551"/>
      <c r="F112" s="552"/>
      <c r="G112" s="570"/>
      <c r="H112" s="571"/>
      <c r="I112" s="571"/>
      <c r="J112" s="571"/>
      <c r="K112" s="572"/>
      <c r="L112" s="564"/>
      <c r="M112" s="565"/>
      <c r="N112" s="565"/>
      <c r="O112" s="565"/>
      <c r="P112" s="565"/>
      <c r="Q112" s="565"/>
      <c r="R112" s="565"/>
      <c r="S112" s="565"/>
      <c r="T112" s="565"/>
      <c r="U112" s="565"/>
      <c r="V112" s="565"/>
      <c r="W112" s="565"/>
      <c r="X112" s="566"/>
      <c r="Y112" s="567"/>
      <c r="Z112" s="568"/>
      <c r="AA112" s="568"/>
      <c r="AB112" s="573"/>
      <c r="AC112" s="570"/>
      <c r="AD112" s="571"/>
      <c r="AE112" s="571"/>
      <c r="AF112" s="571"/>
      <c r="AG112" s="572"/>
      <c r="AH112" s="564"/>
      <c r="AI112" s="565"/>
      <c r="AJ112" s="565"/>
      <c r="AK112" s="565"/>
      <c r="AL112" s="565"/>
      <c r="AM112" s="565"/>
      <c r="AN112" s="565"/>
      <c r="AO112" s="565"/>
      <c r="AP112" s="565"/>
      <c r="AQ112" s="565"/>
      <c r="AR112" s="565"/>
      <c r="AS112" s="565"/>
      <c r="AT112" s="566"/>
      <c r="AU112" s="567"/>
      <c r="AV112" s="568"/>
      <c r="AW112" s="568"/>
      <c r="AX112" s="569"/>
    </row>
    <row r="113" spans="1:50" ht="24.75" customHeight="1" x14ac:dyDescent="0.15">
      <c r="A113" s="550"/>
      <c r="B113" s="551"/>
      <c r="C113" s="551"/>
      <c r="D113" s="551"/>
      <c r="E113" s="551"/>
      <c r="F113" s="552"/>
      <c r="G113" s="570"/>
      <c r="H113" s="571"/>
      <c r="I113" s="571"/>
      <c r="J113" s="571"/>
      <c r="K113" s="572"/>
      <c r="L113" s="564"/>
      <c r="M113" s="565"/>
      <c r="N113" s="565"/>
      <c r="O113" s="565"/>
      <c r="P113" s="565"/>
      <c r="Q113" s="565"/>
      <c r="R113" s="565"/>
      <c r="S113" s="565"/>
      <c r="T113" s="565"/>
      <c r="U113" s="565"/>
      <c r="V113" s="565"/>
      <c r="W113" s="565"/>
      <c r="X113" s="566"/>
      <c r="Y113" s="567"/>
      <c r="Z113" s="568"/>
      <c r="AA113" s="568"/>
      <c r="AB113" s="573"/>
      <c r="AC113" s="570"/>
      <c r="AD113" s="571"/>
      <c r="AE113" s="571"/>
      <c r="AF113" s="571"/>
      <c r="AG113" s="572"/>
      <c r="AH113" s="564"/>
      <c r="AI113" s="565"/>
      <c r="AJ113" s="565"/>
      <c r="AK113" s="565"/>
      <c r="AL113" s="565"/>
      <c r="AM113" s="565"/>
      <c r="AN113" s="565"/>
      <c r="AO113" s="565"/>
      <c r="AP113" s="565"/>
      <c r="AQ113" s="565"/>
      <c r="AR113" s="565"/>
      <c r="AS113" s="565"/>
      <c r="AT113" s="566"/>
      <c r="AU113" s="567"/>
      <c r="AV113" s="568"/>
      <c r="AW113" s="568"/>
      <c r="AX113" s="569"/>
    </row>
    <row r="114" spans="1:50" ht="24.75" customHeight="1" x14ac:dyDescent="0.15">
      <c r="A114" s="550"/>
      <c r="B114" s="551"/>
      <c r="C114" s="551"/>
      <c r="D114" s="551"/>
      <c r="E114" s="551"/>
      <c r="F114" s="552"/>
      <c r="G114" s="570"/>
      <c r="H114" s="571"/>
      <c r="I114" s="571"/>
      <c r="J114" s="571"/>
      <c r="K114" s="572"/>
      <c r="L114" s="564"/>
      <c r="M114" s="565"/>
      <c r="N114" s="565"/>
      <c r="O114" s="565"/>
      <c r="P114" s="565"/>
      <c r="Q114" s="565"/>
      <c r="R114" s="565"/>
      <c r="S114" s="565"/>
      <c r="T114" s="565"/>
      <c r="U114" s="565"/>
      <c r="V114" s="565"/>
      <c r="W114" s="565"/>
      <c r="X114" s="566"/>
      <c r="Y114" s="567"/>
      <c r="Z114" s="568"/>
      <c r="AA114" s="568"/>
      <c r="AB114" s="573"/>
      <c r="AC114" s="570"/>
      <c r="AD114" s="571"/>
      <c r="AE114" s="571"/>
      <c r="AF114" s="571"/>
      <c r="AG114" s="572"/>
      <c r="AH114" s="564"/>
      <c r="AI114" s="565"/>
      <c r="AJ114" s="565"/>
      <c r="AK114" s="565"/>
      <c r="AL114" s="565"/>
      <c r="AM114" s="565"/>
      <c r="AN114" s="565"/>
      <c r="AO114" s="565"/>
      <c r="AP114" s="565"/>
      <c r="AQ114" s="565"/>
      <c r="AR114" s="565"/>
      <c r="AS114" s="565"/>
      <c r="AT114" s="566"/>
      <c r="AU114" s="567"/>
      <c r="AV114" s="568"/>
      <c r="AW114" s="568"/>
      <c r="AX114" s="569"/>
    </row>
    <row r="115" spans="1:50" ht="24.75" customHeight="1" x14ac:dyDescent="0.15">
      <c r="A115" s="550"/>
      <c r="B115" s="551"/>
      <c r="C115" s="551"/>
      <c r="D115" s="551"/>
      <c r="E115" s="551"/>
      <c r="F115" s="552"/>
      <c r="G115" s="570"/>
      <c r="H115" s="571"/>
      <c r="I115" s="571"/>
      <c r="J115" s="571"/>
      <c r="K115" s="572"/>
      <c r="L115" s="564"/>
      <c r="M115" s="565"/>
      <c r="N115" s="565"/>
      <c r="O115" s="565"/>
      <c r="P115" s="565"/>
      <c r="Q115" s="565"/>
      <c r="R115" s="565"/>
      <c r="S115" s="565"/>
      <c r="T115" s="565"/>
      <c r="U115" s="565"/>
      <c r="V115" s="565"/>
      <c r="W115" s="565"/>
      <c r="X115" s="566"/>
      <c r="Y115" s="567"/>
      <c r="Z115" s="568"/>
      <c r="AA115" s="568"/>
      <c r="AB115" s="573"/>
      <c r="AC115" s="570"/>
      <c r="AD115" s="571"/>
      <c r="AE115" s="571"/>
      <c r="AF115" s="571"/>
      <c r="AG115" s="572"/>
      <c r="AH115" s="564"/>
      <c r="AI115" s="565"/>
      <c r="AJ115" s="565"/>
      <c r="AK115" s="565"/>
      <c r="AL115" s="565"/>
      <c r="AM115" s="565"/>
      <c r="AN115" s="565"/>
      <c r="AO115" s="565"/>
      <c r="AP115" s="565"/>
      <c r="AQ115" s="565"/>
      <c r="AR115" s="565"/>
      <c r="AS115" s="565"/>
      <c r="AT115" s="566"/>
      <c r="AU115" s="567"/>
      <c r="AV115" s="568"/>
      <c r="AW115" s="568"/>
      <c r="AX115" s="569"/>
    </row>
    <row r="116" spans="1:50" ht="24.75" customHeight="1" x14ac:dyDescent="0.15">
      <c r="A116" s="550"/>
      <c r="B116" s="551"/>
      <c r="C116" s="551"/>
      <c r="D116" s="551"/>
      <c r="E116" s="551"/>
      <c r="F116" s="552"/>
      <c r="G116" s="570"/>
      <c r="H116" s="571"/>
      <c r="I116" s="571"/>
      <c r="J116" s="571"/>
      <c r="K116" s="572"/>
      <c r="L116" s="564"/>
      <c r="M116" s="565"/>
      <c r="N116" s="565"/>
      <c r="O116" s="565"/>
      <c r="P116" s="565"/>
      <c r="Q116" s="565"/>
      <c r="R116" s="565"/>
      <c r="S116" s="565"/>
      <c r="T116" s="565"/>
      <c r="U116" s="565"/>
      <c r="V116" s="565"/>
      <c r="W116" s="565"/>
      <c r="X116" s="566"/>
      <c r="Y116" s="567"/>
      <c r="Z116" s="568"/>
      <c r="AA116" s="568"/>
      <c r="AB116" s="573"/>
      <c r="AC116" s="570"/>
      <c r="AD116" s="571"/>
      <c r="AE116" s="571"/>
      <c r="AF116" s="571"/>
      <c r="AG116" s="572"/>
      <c r="AH116" s="564"/>
      <c r="AI116" s="565"/>
      <c r="AJ116" s="565"/>
      <c r="AK116" s="565"/>
      <c r="AL116" s="565"/>
      <c r="AM116" s="565"/>
      <c r="AN116" s="565"/>
      <c r="AO116" s="565"/>
      <c r="AP116" s="565"/>
      <c r="AQ116" s="565"/>
      <c r="AR116" s="565"/>
      <c r="AS116" s="565"/>
      <c r="AT116" s="566"/>
      <c r="AU116" s="567"/>
      <c r="AV116" s="568"/>
      <c r="AW116" s="568"/>
      <c r="AX116" s="569"/>
    </row>
    <row r="117" spans="1:50" ht="24.75" customHeight="1" x14ac:dyDescent="0.15">
      <c r="A117" s="553"/>
      <c r="B117" s="554"/>
      <c r="C117" s="554"/>
      <c r="D117" s="554"/>
      <c r="E117" s="554"/>
      <c r="F117" s="555"/>
      <c r="G117" s="590" t="s">
        <v>17</v>
      </c>
      <c r="H117" s="591"/>
      <c r="I117" s="591"/>
      <c r="J117" s="591"/>
      <c r="K117" s="591"/>
      <c r="L117" s="592"/>
      <c r="M117" s="593"/>
      <c r="N117" s="593"/>
      <c r="O117" s="593"/>
      <c r="P117" s="593"/>
      <c r="Q117" s="593"/>
      <c r="R117" s="593"/>
      <c r="S117" s="593"/>
      <c r="T117" s="593"/>
      <c r="U117" s="593"/>
      <c r="V117" s="593"/>
      <c r="W117" s="593"/>
      <c r="X117" s="594"/>
      <c r="Y117" s="595">
        <f>SUM(Y107:AB116)</f>
        <v>45</v>
      </c>
      <c r="Z117" s="596"/>
      <c r="AA117" s="596"/>
      <c r="AB117" s="597"/>
      <c r="AC117" s="590" t="s">
        <v>17</v>
      </c>
      <c r="AD117" s="591"/>
      <c r="AE117" s="591"/>
      <c r="AF117" s="591"/>
      <c r="AG117" s="591"/>
      <c r="AH117" s="592"/>
      <c r="AI117" s="593"/>
      <c r="AJ117" s="593"/>
      <c r="AK117" s="593"/>
      <c r="AL117" s="593"/>
      <c r="AM117" s="593"/>
      <c r="AN117" s="593"/>
      <c r="AO117" s="593"/>
      <c r="AP117" s="593"/>
      <c r="AQ117" s="593"/>
      <c r="AR117" s="593"/>
      <c r="AS117" s="593"/>
      <c r="AT117" s="594"/>
      <c r="AU117" s="595">
        <f>SUM(AU107:AX116)</f>
        <v>0</v>
      </c>
      <c r="AV117" s="596"/>
      <c r="AW117" s="596"/>
      <c r="AX117" s="598"/>
    </row>
    <row r="118" spans="1:50" ht="24.75" customHeight="1" x14ac:dyDescent="0.15">
      <c r="A118" s="4"/>
      <c r="B118" s="4"/>
      <c r="C118" s="4"/>
      <c r="D118" s="4"/>
      <c r="E118" s="4"/>
      <c r="F118" s="4"/>
      <c r="G118" s="7"/>
      <c r="H118" s="7"/>
      <c r="I118" s="7"/>
      <c r="J118" s="7"/>
      <c r="K118" s="7"/>
      <c r="L118" s="3"/>
      <c r="M118" s="7"/>
      <c r="N118" s="7"/>
      <c r="O118" s="7"/>
      <c r="P118" s="7"/>
      <c r="Q118" s="7"/>
      <c r="R118" s="7"/>
      <c r="S118" s="7"/>
      <c r="T118" s="7"/>
      <c r="U118" s="7"/>
      <c r="V118" s="7"/>
      <c r="W118" s="7"/>
      <c r="X118" s="7"/>
      <c r="Y118" s="8"/>
      <c r="Z118" s="8"/>
      <c r="AA118" s="8"/>
      <c r="AB118" s="8"/>
      <c r="AC118" s="7"/>
      <c r="AD118" s="7"/>
      <c r="AE118" s="7"/>
      <c r="AF118" s="7"/>
      <c r="AG118" s="7"/>
      <c r="AH118" s="3"/>
      <c r="AI118" s="7"/>
      <c r="AJ118" s="7"/>
      <c r="AK118" s="7"/>
      <c r="AL118" s="7"/>
      <c r="AM118" s="7"/>
      <c r="AN118" s="7"/>
      <c r="AO118" s="7"/>
      <c r="AP118" s="7"/>
      <c r="AQ118" s="7"/>
      <c r="AR118" s="7"/>
      <c r="AS118" s="7"/>
      <c r="AT118" s="7"/>
      <c r="AU118" s="8"/>
      <c r="AV118" s="8"/>
      <c r="AW118" s="8"/>
      <c r="AX118" s="8"/>
    </row>
    <row r="119" spans="1:50" ht="24.75" customHeight="1" x14ac:dyDescent="0.15"/>
    <row r="120" spans="1:50" ht="24.75" customHeight="1" x14ac:dyDescent="0.15">
      <c r="A120" s="9"/>
      <c r="B120" s="1" t="s">
        <v>25</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0" ht="24.75" customHeight="1" x14ac:dyDescent="0.15">
      <c r="A121" s="9"/>
      <c r="B121" s="36" t="s">
        <v>208</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0" ht="59.25" customHeight="1" x14ac:dyDescent="0.15">
      <c r="A122" s="618"/>
      <c r="B122" s="618"/>
      <c r="C122" s="618" t="s">
        <v>23</v>
      </c>
      <c r="D122" s="618"/>
      <c r="E122" s="618"/>
      <c r="F122" s="618"/>
      <c r="G122" s="618"/>
      <c r="H122" s="618"/>
      <c r="I122" s="618"/>
      <c r="J122" s="619" t="s">
        <v>177</v>
      </c>
      <c r="K122" s="539"/>
      <c r="L122" s="539"/>
      <c r="M122" s="539"/>
      <c r="N122" s="539"/>
      <c r="O122" s="539"/>
      <c r="P122" s="620" t="s">
        <v>24</v>
      </c>
      <c r="Q122" s="620"/>
      <c r="R122" s="620"/>
      <c r="S122" s="620"/>
      <c r="T122" s="620"/>
      <c r="U122" s="620"/>
      <c r="V122" s="620"/>
      <c r="W122" s="620"/>
      <c r="X122" s="620"/>
      <c r="Y122" s="621" t="s">
        <v>176</v>
      </c>
      <c r="Z122" s="622"/>
      <c r="AA122" s="622"/>
      <c r="AB122" s="622"/>
      <c r="AC122" s="619" t="s">
        <v>201</v>
      </c>
      <c r="AD122" s="619"/>
      <c r="AE122" s="619"/>
      <c r="AF122" s="619"/>
      <c r="AG122" s="619"/>
      <c r="AH122" s="621" t="s">
        <v>214</v>
      </c>
      <c r="AI122" s="618"/>
      <c r="AJ122" s="618"/>
      <c r="AK122" s="618"/>
      <c r="AL122" s="618" t="s">
        <v>18</v>
      </c>
      <c r="AM122" s="618"/>
      <c r="AN122" s="618"/>
      <c r="AO122" s="623"/>
      <c r="AP122" s="599" t="s">
        <v>178</v>
      </c>
      <c r="AQ122" s="599"/>
      <c r="AR122" s="599"/>
      <c r="AS122" s="599"/>
      <c r="AT122" s="599"/>
      <c r="AU122" s="599"/>
      <c r="AV122" s="599"/>
      <c r="AW122" s="599"/>
      <c r="AX122" s="599"/>
    </row>
    <row r="123" spans="1:50" ht="123" customHeight="1" x14ac:dyDescent="0.15">
      <c r="A123" s="600">
        <v>1</v>
      </c>
      <c r="B123" s="600">
        <v>1</v>
      </c>
      <c r="C123" s="601" t="s">
        <v>598</v>
      </c>
      <c r="D123" s="602"/>
      <c r="E123" s="602"/>
      <c r="F123" s="602"/>
      <c r="G123" s="602"/>
      <c r="H123" s="602"/>
      <c r="I123" s="602"/>
      <c r="J123" s="603">
        <v>3010001035099</v>
      </c>
      <c r="K123" s="604"/>
      <c r="L123" s="604"/>
      <c r="M123" s="604"/>
      <c r="N123" s="604"/>
      <c r="O123" s="604"/>
      <c r="P123" s="605" t="s">
        <v>583</v>
      </c>
      <c r="Q123" s="606"/>
      <c r="R123" s="606"/>
      <c r="S123" s="606"/>
      <c r="T123" s="606"/>
      <c r="U123" s="606"/>
      <c r="V123" s="606"/>
      <c r="W123" s="606"/>
      <c r="X123" s="606"/>
      <c r="Y123" s="607">
        <v>45</v>
      </c>
      <c r="Z123" s="608"/>
      <c r="AA123" s="608"/>
      <c r="AB123" s="609"/>
      <c r="AC123" s="610" t="s">
        <v>216</v>
      </c>
      <c r="AD123" s="611"/>
      <c r="AE123" s="611"/>
      <c r="AF123" s="611"/>
      <c r="AG123" s="611"/>
      <c r="AH123" s="612">
        <v>4</v>
      </c>
      <c r="AI123" s="613"/>
      <c r="AJ123" s="613"/>
      <c r="AK123" s="613"/>
      <c r="AL123" s="614" t="s">
        <v>581</v>
      </c>
      <c r="AM123" s="615"/>
      <c r="AN123" s="615"/>
      <c r="AO123" s="616"/>
      <c r="AP123" s="617" t="s">
        <v>612</v>
      </c>
      <c r="AQ123" s="617"/>
      <c r="AR123" s="617"/>
      <c r="AS123" s="617"/>
      <c r="AT123" s="617"/>
      <c r="AU123" s="617"/>
      <c r="AV123" s="617"/>
      <c r="AW123" s="617"/>
      <c r="AX123" s="617"/>
    </row>
    <row r="124" spans="1:50" ht="24.75" customHeight="1" x14ac:dyDescent="0.1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41"/>
      <c r="AM124" s="41"/>
      <c r="AN124" s="41"/>
      <c r="AO124" s="41"/>
      <c r="AP124" s="41"/>
      <c r="AQ124" s="41"/>
      <c r="AR124" s="41"/>
      <c r="AS124" s="41"/>
      <c r="AT124" s="41"/>
      <c r="AU124" s="41"/>
      <c r="AV124" s="41"/>
      <c r="AW124" s="41"/>
      <c r="AX124" s="41"/>
    </row>
  </sheetData>
  <sheetProtection formatRows="0"/>
  <dataConsolidate link="1"/>
  <mergeCells count="499">
    <mergeCell ref="AD51:AF51"/>
    <mergeCell ref="AG51:AX51"/>
    <mergeCell ref="C52:AC52"/>
    <mergeCell ref="AD52:AF52"/>
    <mergeCell ref="AG52:AX52"/>
    <mergeCell ref="AQ90:AS90"/>
    <mergeCell ref="E88:G88"/>
    <mergeCell ref="I88:J88"/>
    <mergeCell ref="L88:M88"/>
    <mergeCell ref="O88:P88"/>
    <mergeCell ref="Q88:S88"/>
    <mergeCell ref="U88:V88"/>
    <mergeCell ref="X88:Y88"/>
    <mergeCell ref="AR88:AS88"/>
    <mergeCell ref="AM90:AN90"/>
    <mergeCell ref="AO90:AP90"/>
    <mergeCell ref="Q89:S89"/>
    <mergeCell ref="L90:N90"/>
    <mergeCell ref="X90:Z90"/>
    <mergeCell ref="AC84:AN84"/>
    <mergeCell ref="A81:D81"/>
    <mergeCell ref="A76:E76"/>
    <mergeCell ref="F76:AX76"/>
    <mergeCell ref="S90:U90"/>
    <mergeCell ref="V90:W90"/>
    <mergeCell ref="AC90:AD90"/>
    <mergeCell ref="AE90:AG90"/>
    <mergeCell ref="AH90:AI90"/>
    <mergeCell ref="AI42:AL42"/>
    <mergeCell ref="AM42:AP42"/>
    <mergeCell ref="AQ42:AT42"/>
    <mergeCell ref="AQ39:AR39"/>
    <mergeCell ref="AS39:AT39"/>
    <mergeCell ref="AJ90:AL90"/>
    <mergeCell ref="E90:F90"/>
    <mergeCell ref="G90:I90"/>
    <mergeCell ref="J90:K90"/>
    <mergeCell ref="Q90:R90"/>
    <mergeCell ref="B38:F42"/>
    <mergeCell ref="G38:O39"/>
    <mergeCell ref="P38:X39"/>
    <mergeCell ref="Y38:AA39"/>
    <mergeCell ref="AB38:AD39"/>
    <mergeCell ref="AE38:AH39"/>
    <mergeCell ref="AI38:AL39"/>
    <mergeCell ref="A88:D88"/>
    <mergeCell ref="A85:D85"/>
    <mergeCell ref="E85:P85"/>
    <mergeCell ref="Q85:AB85"/>
    <mergeCell ref="AC85:AN85"/>
    <mergeCell ref="A84:D84"/>
    <mergeCell ref="E84:P84"/>
    <mergeCell ref="AU39:AV39"/>
    <mergeCell ref="AW39:AX39"/>
    <mergeCell ref="G40:O42"/>
    <mergeCell ref="P40:X42"/>
    <mergeCell ref="Y40:AA40"/>
    <mergeCell ref="AB40:AD40"/>
    <mergeCell ref="AE40:AH40"/>
    <mergeCell ref="AI40:AL40"/>
    <mergeCell ref="AM40:AP40"/>
    <mergeCell ref="AQ40:AT40"/>
    <mergeCell ref="AU40:AX40"/>
    <mergeCell ref="Y41:AA41"/>
    <mergeCell ref="AB41:AD41"/>
    <mergeCell ref="AE41:AH41"/>
    <mergeCell ref="AI41:AL41"/>
    <mergeCell ref="AU41:AX41"/>
    <mergeCell ref="AU42:AX42"/>
    <mergeCell ref="AM38:AP39"/>
    <mergeCell ref="AQ38:AT38"/>
    <mergeCell ref="AM41:AP41"/>
    <mergeCell ref="AQ41:AT41"/>
    <mergeCell ref="Y42:AA42"/>
    <mergeCell ref="AB42:AD42"/>
    <mergeCell ref="AE42:AH42"/>
    <mergeCell ref="AP122:AX122"/>
    <mergeCell ref="A123:B123"/>
    <mergeCell ref="C123:I123"/>
    <mergeCell ref="J123:O123"/>
    <mergeCell ref="P123:X123"/>
    <mergeCell ref="Y123:AB123"/>
    <mergeCell ref="AC123:AG123"/>
    <mergeCell ref="AH123:AK123"/>
    <mergeCell ref="AL123:AO123"/>
    <mergeCell ref="AP123:AX123"/>
    <mergeCell ref="A122:B122"/>
    <mergeCell ref="C122:I122"/>
    <mergeCell ref="J122:O122"/>
    <mergeCell ref="P122:X122"/>
    <mergeCell ref="Y122:AB122"/>
    <mergeCell ref="AC122:AG122"/>
    <mergeCell ref="AH122:AK122"/>
    <mergeCell ref="AL122:AO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U107:AX107"/>
    <mergeCell ref="G109:K109"/>
    <mergeCell ref="L109:X109"/>
    <mergeCell ref="Y109:AB109"/>
    <mergeCell ref="AC109:AG109"/>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G89:AH89"/>
    <mergeCell ref="AJ89:AK89"/>
    <mergeCell ref="A89:D89"/>
    <mergeCell ref="E89:G89"/>
    <mergeCell ref="I89:J89"/>
    <mergeCell ref="L89:M89"/>
    <mergeCell ref="O89:P89"/>
    <mergeCell ref="AH109:AT109"/>
    <mergeCell ref="AU109:AX109"/>
    <mergeCell ref="G108:K108"/>
    <mergeCell ref="L108:X108"/>
    <mergeCell ref="Y108:AB108"/>
    <mergeCell ref="AC108:AG108"/>
    <mergeCell ref="AH108:AT108"/>
    <mergeCell ref="AU108:AX108"/>
    <mergeCell ref="Y106:AB106"/>
    <mergeCell ref="AC106:AG106"/>
    <mergeCell ref="AH106:AT106"/>
    <mergeCell ref="AU106:AX106"/>
    <mergeCell ref="G107:K107"/>
    <mergeCell ref="L107:X107"/>
    <mergeCell ref="Y107:AB107"/>
    <mergeCell ref="AC107:AG107"/>
    <mergeCell ref="AH107:AT107"/>
    <mergeCell ref="AA88:AB88"/>
    <mergeCell ref="AC88:AE88"/>
    <mergeCell ref="AG88:AH88"/>
    <mergeCell ref="AJ88:AK88"/>
    <mergeCell ref="AM88:AN88"/>
    <mergeCell ref="AO88:AP88"/>
    <mergeCell ref="AU88:AV88"/>
    <mergeCell ref="A91:F104"/>
    <mergeCell ref="A105:F117"/>
    <mergeCell ref="G105:AB105"/>
    <mergeCell ref="AC105:AX105"/>
    <mergeCell ref="G106:K106"/>
    <mergeCell ref="L106:X106"/>
    <mergeCell ref="AA90:AB90"/>
    <mergeCell ref="AM89:AN89"/>
    <mergeCell ref="AO89:AP89"/>
    <mergeCell ref="AR89:AS89"/>
    <mergeCell ref="AU89:AV89"/>
    <mergeCell ref="A90:D90"/>
    <mergeCell ref="O90:P90"/>
    <mergeCell ref="U89:V89"/>
    <mergeCell ref="X89:Y89"/>
    <mergeCell ref="AA89:AB89"/>
    <mergeCell ref="AC89:AE89"/>
    <mergeCell ref="O63:AF63"/>
    <mergeCell ref="AO84:AX84"/>
    <mergeCell ref="A87:D87"/>
    <mergeCell ref="E87:P87"/>
    <mergeCell ref="Q87:AB87"/>
    <mergeCell ref="AC87:AN87"/>
    <mergeCell ref="AO87:AX87"/>
    <mergeCell ref="A82:D82"/>
    <mergeCell ref="E82:P82"/>
    <mergeCell ref="Q82:AB82"/>
    <mergeCell ref="AC82:AN82"/>
    <mergeCell ref="AO82:AX82"/>
    <mergeCell ref="A83:D83"/>
    <mergeCell ref="E83:P83"/>
    <mergeCell ref="Q83:AB83"/>
    <mergeCell ref="AC83:AN83"/>
    <mergeCell ref="AO83:AX83"/>
    <mergeCell ref="AO85:AX85"/>
    <mergeCell ref="A86:D86"/>
    <mergeCell ref="E86:P86"/>
    <mergeCell ref="Q86:AB86"/>
    <mergeCell ref="AC86:AN86"/>
    <mergeCell ref="AO86:AX86"/>
    <mergeCell ref="Q84:AB84"/>
    <mergeCell ref="M67:N67"/>
    <mergeCell ref="C68:D68"/>
    <mergeCell ref="E68:G68"/>
    <mergeCell ref="H68:I68"/>
    <mergeCell ref="J68:L68"/>
    <mergeCell ref="J64:L64"/>
    <mergeCell ref="M64:N64"/>
    <mergeCell ref="O64:AF64"/>
    <mergeCell ref="O65:AF65"/>
    <mergeCell ref="O66:AF66"/>
    <mergeCell ref="O67:AF67"/>
    <mergeCell ref="O68:AF68"/>
    <mergeCell ref="AG61:AX61"/>
    <mergeCell ref="A48:B57"/>
    <mergeCell ref="C48:AC48"/>
    <mergeCell ref="AD48:AF48"/>
    <mergeCell ref="AG48:AX50"/>
    <mergeCell ref="C49:D50"/>
    <mergeCell ref="E49:AC49"/>
    <mergeCell ref="AD49:AF49"/>
    <mergeCell ref="E50:AC50"/>
    <mergeCell ref="AD50:AF50"/>
    <mergeCell ref="C51:AC51"/>
    <mergeCell ref="C56:AC56"/>
    <mergeCell ref="AD56:AF56"/>
    <mergeCell ref="AG56:AX56"/>
    <mergeCell ref="C57:AC57"/>
    <mergeCell ref="A58:B61"/>
    <mergeCell ref="C58:AC58"/>
    <mergeCell ref="AG59:AX59"/>
    <mergeCell ref="C60:AC60"/>
    <mergeCell ref="AD60:AF60"/>
    <mergeCell ref="AG60:AX60"/>
    <mergeCell ref="C61:AC61"/>
    <mergeCell ref="AD61:AF61"/>
    <mergeCell ref="AD57:AF57"/>
    <mergeCell ref="AD58:AF58"/>
    <mergeCell ref="AG58:AX58"/>
    <mergeCell ref="C59:AC59"/>
    <mergeCell ref="AD59:AF59"/>
    <mergeCell ref="A45:B47"/>
    <mergeCell ref="C45:AC45"/>
    <mergeCell ref="AD45:AF45"/>
    <mergeCell ref="AG45:AX45"/>
    <mergeCell ref="C46:AC46"/>
    <mergeCell ref="AD46:AF46"/>
    <mergeCell ref="AG46:AX46"/>
    <mergeCell ref="C47:AC47"/>
    <mergeCell ref="AD47:AF47"/>
    <mergeCell ref="AG47:AX47"/>
    <mergeCell ref="C53:AC53"/>
    <mergeCell ref="AD53:AF53"/>
    <mergeCell ref="AG53:AX53"/>
    <mergeCell ref="AG57:AX57"/>
    <mergeCell ref="C54:AC54"/>
    <mergeCell ref="AD54:AF54"/>
    <mergeCell ref="AG54:AX54"/>
    <mergeCell ref="C55:AC55"/>
    <mergeCell ref="AD55:AF55"/>
    <mergeCell ref="AG55:AX55"/>
    <mergeCell ref="A43:AX43"/>
    <mergeCell ref="C44:AC44"/>
    <mergeCell ref="AD44:AF44"/>
    <mergeCell ref="AG44:AX44"/>
    <mergeCell ref="A30:F32"/>
    <mergeCell ref="G30:X30"/>
    <mergeCell ref="Y30:AA30"/>
    <mergeCell ref="AB30:AD30"/>
    <mergeCell ref="AE30:AH30"/>
    <mergeCell ref="AI30:AL30"/>
    <mergeCell ref="AB32:AD32"/>
    <mergeCell ref="AE32:AH32"/>
    <mergeCell ref="AI32:AL32"/>
    <mergeCell ref="Y31:AA31"/>
    <mergeCell ref="AB31:AD31"/>
    <mergeCell ref="AM31:AP31"/>
    <mergeCell ref="AQ31:AX31"/>
    <mergeCell ref="B33:F37"/>
    <mergeCell ref="G33:AA34"/>
    <mergeCell ref="AB33:AX34"/>
    <mergeCell ref="G35:AA37"/>
    <mergeCell ref="AB35:AX37"/>
    <mergeCell ref="A33:A42"/>
    <mergeCell ref="AU38:AX38"/>
    <mergeCell ref="A27:F29"/>
    <mergeCell ref="G27:O27"/>
    <mergeCell ref="P27:X27"/>
    <mergeCell ref="Y27:AA27"/>
    <mergeCell ref="AB27:AD27"/>
    <mergeCell ref="AE27:AH27"/>
    <mergeCell ref="AM32:AP32"/>
    <mergeCell ref="AQ32:AX32"/>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AE28:AH28"/>
    <mergeCell ref="AI28:AL28"/>
    <mergeCell ref="G31:X32"/>
    <mergeCell ref="AE31:AH31"/>
    <mergeCell ref="AI31:AL31"/>
    <mergeCell ref="Y32:AA32"/>
    <mergeCell ref="G28:O29"/>
    <mergeCell ref="P28:X29"/>
    <mergeCell ref="Y28:AA28"/>
    <mergeCell ref="AB28:AD28"/>
    <mergeCell ref="A22:F25"/>
    <mergeCell ref="G22:O22"/>
    <mergeCell ref="P22:V22"/>
    <mergeCell ref="W22:AC22"/>
    <mergeCell ref="G25:O25"/>
    <mergeCell ref="P25:V25"/>
    <mergeCell ref="W25:AC25"/>
    <mergeCell ref="A26:F26"/>
    <mergeCell ref="G26:AX26"/>
    <mergeCell ref="AD22:AX22"/>
    <mergeCell ref="G23:O23"/>
    <mergeCell ref="P23:V23"/>
    <mergeCell ref="W23:AC23"/>
    <mergeCell ref="AD23:AX25"/>
    <mergeCell ref="G24:O24"/>
    <mergeCell ref="P24:V24"/>
    <mergeCell ref="W24:AC24"/>
    <mergeCell ref="G21:O21"/>
    <mergeCell ref="P21:V21"/>
    <mergeCell ref="W21:AC21"/>
    <mergeCell ref="AD21:AJ21"/>
    <mergeCell ref="AK21:AQ21"/>
    <mergeCell ref="AR21:AX21"/>
    <mergeCell ref="G20:O20"/>
    <mergeCell ref="P20:V20"/>
    <mergeCell ref="W20:AC20"/>
    <mergeCell ref="AD20:AJ20"/>
    <mergeCell ref="AK20:AQ20"/>
    <mergeCell ref="AR20:AX20"/>
    <mergeCell ref="AR19:AX19"/>
    <mergeCell ref="I18:O18"/>
    <mergeCell ref="P18:V18"/>
    <mergeCell ref="W18:AC18"/>
    <mergeCell ref="AD18:AJ18"/>
    <mergeCell ref="AK18:AQ18"/>
    <mergeCell ref="AR18:AX18"/>
    <mergeCell ref="I17:O17"/>
    <mergeCell ref="P17:V17"/>
    <mergeCell ref="AR17:AX17"/>
    <mergeCell ref="G19:O19"/>
    <mergeCell ref="P19:V19"/>
    <mergeCell ref="W19:AC19"/>
    <mergeCell ref="AD19:AJ19"/>
    <mergeCell ref="AK19:AQ19"/>
    <mergeCell ref="W17:AC17"/>
    <mergeCell ref="AD17:AJ17"/>
    <mergeCell ref="AK17:AQ17"/>
    <mergeCell ref="G13:H18"/>
    <mergeCell ref="AK14:AQ14"/>
    <mergeCell ref="AD16:AJ16"/>
    <mergeCell ref="AK16:AQ16"/>
    <mergeCell ref="AR16:AX16"/>
    <mergeCell ref="W14:AC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G12:O12"/>
    <mergeCell ref="P12:V12"/>
    <mergeCell ref="W12:AC12"/>
    <mergeCell ref="AD12:AJ12"/>
    <mergeCell ref="AK12:AQ12"/>
    <mergeCell ref="AD14:AJ14"/>
    <mergeCell ref="AR15:AX15"/>
    <mergeCell ref="A4:F4"/>
    <mergeCell ref="G4:X4"/>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AR14:AX14"/>
    <mergeCell ref="I15:O15"/>
    <mergeCell ref="AE7:AX7"/>
    <mergeCell ref="I16:O16"/>
    <mergeCell ref="P16:V16"/>
    <mergeCell ref="W16:AC16"/>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E80:P80"/>
    <mergeCell ref="Q80:AB80"/>
    <mergeCell ref="AC80:AN80"/>
    <mergeCell ref="AO80:AX80"/>
    <mergeCell ref="C63:N63"/>
    <mergeCell ref="C66:D66"/>
    <mergeCell ref="E66:G66"/>
    <mergeCell ref="H66:I66"/>
    <mergeCell ref="C65:D65"/>
    <mergeCell ref="E65:G65"/>
    <mergeCell ref="H65:I65"/>
    <mergeCell ref="J65:L65"/>
    <mergeCell ref="M65:N65"/>
    <mergeCell ref="A77:AX77"/>
    <mergeCell ref="A62:B68"/>
    <mergeCell ref="C62:AC62"/>
    <mergeCell ref="AD62:AF62"/>
    <mergeCell ref="AG62:AX68"/>
    <mergeCell ref="J66:L66"/>
    <mergeCell ref="M66:N66"/>
    <mergeCell ref="C67:D67"/>
    <mergeCell ref="E67:G67"/>
    <mergeCell ref="H67:I67"/>
    <mergeCell ref="J67:L67"/>
    <mergeCell ref="E81:P81"/>
    <mergeCell ref="Q81:AB81"/>
    <mergeCell ref="AC81:AN81"/>
    <mergeCell ref="AO81:AX81"/>
    <mergeCell ref="M68:N68"/>
    <mergeCell ref="C64:D64"/>
    <mergeCell ref="E64:G64"/>
    <mergeCell ref="H64:I64"/>
    <mergeCell ref="AT90:AU90"/>
    <mergeCell ref="AV90:AW90"/>
    <mergeCell ref="A71:AX71"/>
    <mergeCell ref="A72:AX72"/>
    <mergeCell ref="A73:AX73"/>
    <mergeCell ref="A74:E74"/>
    <mergeCell ref="F74:AX74"/>
    <mergeCell ref="A75:AX75"/>
    <mergeCell ref="A69:B70"/>
    <mergeCell ref="C69:F69"/>
    <mergeCell ref="G69:AX69"/>
    <mergeCell ref="C70:F70"/>
    <mergeCell ref="G70:AX70"/>
    <mergeCell ref="A78:AX78"/>
    <mergeCell ref="A79:AX79"/>
    <mergeCell ref="A80:D80"/>
  </mergeCells>
  <phoneticPr fontId="5"/>
  <conditionalFormatting sqref="P14:AQ14">
    <cfRule type="expression" dxfId="87" priority="905">
      <formula>IF(RIGHT(TEXT(P14,"0.#"),1)=".",FALSE,TRUE)</formula>
    </cfRule>
    <cfRule type="expression" dxfId="86" priority="906">
      <formula>IF(RIGHT(TEXT(P14,"0.#"),1)=".",TRUE,FALSE)</formula>
    </cfRule>
  </conditionalFormatting>
  <conditionalFormatting sqref="P18:AX18">
    <cfRule type="expression" dxfId="85" priority="903">
      <formula>IF(RIGHT(TEXT(P18,"0.#"),1)=".",FALSE,TRUE)</formula>
    </cfRule>
    <cfRule type="expression" dxfId="84" priority="904">
      <formula>IF(RIGHT(TEXT(P18,"0.#"),1)=".",TRUE,FALSE)</formula>
    </cfRule>
  </conditionalFormatting>
  <conditionalFormatting sqref="Y108">
    <cfRule type="expression" dxfId="83" priority="901">
      <formula>IF(RIGHT(TEXT(Y108,"0.#"),1)=".",FALSE,TRUE)</formula>
    </cfRule>
    <cfRule type="expression" dxfId="82" priority="902">
      <formula>IF(RIGHT(TEXT(Y108,"0.#"),1)=".",TRUE,FALSE)</formula>
    </cfRule>
  </conditionalFormatting>
  <conditionalFormatting sqref="Y117">
    <cfRule type="expression" dxfId="81" priority="899">
      <formula>IF(RIGHT(TEXT(Y117,"0.#"),1)=".",FALSE,TRUE)</formula>
    </cfRule>
    <cfRule type="expression" dxfId="80" priority="900">
      <formula>IF(RIGHT(TEXT(Y117,"0.#"),1)=".",TRUE,FALSE)</formula>
    </cfRule>
  </conditionalFormatting>
  <conditionalFormatting sqref="P16:AQ17 P15:AX15 P13:AX13">
    <cfRule type="expression" dxfId="79" priority="897">
      <formula>IF(RIGHT(TEXT(P13,"0.#"),1)=".",FALSE,TRUE)</formula>
    </cfRule>
    <cfRule type="expression" dxfId="78" priority="898">
      <formula>IF(RIGHT(TEXT(P13,"0.#"),1)=".",TRUE,FALSE)</formula>
    </cfRule>
  </conditionalFormatting>
  <conditionalFormatting sqref="P19:AJ19">
    <cfRule type="expression" dxfId="77" priority="895">
      <formula>IF(RIGHT(TEXT(P19,"0.#"),1)=".",FALSE,TRUE)</formula>
    </cfRule>
    <cfRule type="expression" dxfId="76" priority="896">
      <formula>IF(RIGHT(TEXT(P19,"0.#"),1)=".",TRUE,FALSE)</formula>
    </cfRule>
  </conditionalFormatting>
  <conditionalFormatting sqref="AE28 AQ28">
    <cfRule type="expression" dxfId="75" priority="893">
      <formula>IF(RIGHT(TEXT(AE28,"0.#"),1)=".",FALSE,TRUE)</formula>
    </cfRule>
    <cfRule type="expression" dxfId="74" priority="894">
      <formula>IF(RIGHT(TEXT(AE28,"0.#"),1)=".",TRUE,FALSE)</formula>
    </cfRule>
  </conditionalFormatting>
  <conditionalFormatting sqref="Y109:Y116 Y107">
    <cfRule type="expression" dxfId="73" priority="891">
      <formula>IF(RIGHT(TEXT(Y107,"0.#"),1)=".",FALSE,TRUE)</formula>
    </cfRule>
    <cfRule type="expression" dxfId="72" priority="892">
      <formula>IF(RIGHT(TEXT(Y107,"0.#"),1)=".",TRUE,FALSE)</formula>
    </cfRule>
  </conditionalFormatting>
  <conditionalFormatting sqref="AU108">
    <cfRule type="expression" dxfId="71" priority="889">
      <formula>IF(RIGHT(TEXT(AU108,"0.#"),1)=".",FALSE,TRUE)</formula>
    </cfRule>
    <cfRule type="expression" dxfId="70" priority="890">
      <formula>IF(RIGHT(TEXT(AU108,"0.#"),1)=".",TRUE,FALSE)</formula>
    </cfRule>
  </conditionalFormatting>
  <conditionalFormatting sqref="AU117">
    <cfRule type="expression" dxfId="69" priority="887">
      <formula>IF(RIGHT(TEXT(AU117,"0.#"),1)=".",FALSE,TRUE)</formula>
    </cfRule>
    <cfRule type="expression" dxfId="68" priority="888">
      <formula>IF(RIGHT(TEXT(AU117,"0.#"),1)=".",TRUE,FALSE)</formula>
    </cfRule>
  </conditionalFormatting>
  <conditionalFormatting sqref="AU109:AU116 AU107">
    <cfRule type="expression" dxfId="67" priority="885">
      <formula>IF(RIGHT(TEXT(AU107,"0.#"),1)=".",FALSE,TRUE)</formula>
    </cfRule>
    <cfRule type="expression" dxfId="66" priority="886">
      <formula>IF(RIGHT(TEXT(AU107,"0.#"),1)=".",TRUE,FALSE)</formula>
    </cfRule>
  </conditionalFormatting>
  <conditionalFormatting sqref="AI28">
    <cfRule type="expression" dxfId="65" priority="871">
      <formula>IF(RIGHT(TEXT(AI28,"0.#"),1)=".",FALSE,TRUE)</formula>
    </cfRule>
    <cfRule type="expression" dxfId="64" priority="872">
      <formula>IF(RIGHT(TEXT(AI28,"0.#"),1)=".",TRUE,FALSE)</formula>
    </cfRule>
  </conditionalFormatting>
  <conditionalFormatting sqref="AM28">
    <cfRule type="expression" dxfId="63" priority="869">
      <formula>IF(RIGHT(TEXT(AM28,"0.#"),1)=".",FALSE,TRUE)</formula>
    </cfRule>
    <cfRule type="expression" dxfId="62" priority="870">
      <formula>IF(RIGHT(TEXT(AM28,"0.#"),1)=".",TRUE,FALSE)</formula>
    </cfRule>
  </conditionalFormatting>
  <conditionalFormatting sqref="AE29">
    <cfRule type="expression" dxfId="61" priority="867">
      <formula>IF(RIGHT(TEXT(AE29,"0.#"),1)=".",FALSE,TRUE)</formula>
    </cfRule>
    <cfRule type="expression" dxfId="60" priority="868">
      <formula>IF(RIGHT(TEXT(AE29,"0.#"),1)=".",TRUE,FALSE)</formula>
    </cfRule>
  </conditionalFormatting>
  <conditionalFormatting sqref="AI29">
    <cfRule type="expression" dxfId="59" priority="865">
      <formula>IF(RIGHT(TEXT(AI29,"0.#"),1)=".",FALSE,TRUE)</formula>
    </cfRule>
    <cfRule type="expression" dxfId="58" priority="866">
      <formula>IF(RIGHT(TEXT(AI29,"0.#"),1)=".",TRUE,FALSE)</formula>
    </cfRule>
  </conditionalFormatting>
  <conditionalFormatting sqref="AM29">
    <cfRule type="expression" dxfId="57" priority="863">
      <formula>IF(RIGHT(TEXT(AM29,"0.#"),1)=".",FALSE,TRUE)</formula>
    </cfRule>
    <cfRule type="expression" dxfId="56" priority="864">
      <formula>IF(RIGHT(TEXT(AM29,"0.#"),1)=".",TRUE,FALSE)</formula>
    </cfRule>
  </conditionalFormatting>
  <conditionalFormatting sqref="AQ29">
    <cfRule type="expression" dxfId="55" priority="861">
      <formula>IF(RIGHT(TEXT(AQ29,"0.#"),1)=".",FALSE,TRUE)</formula>
    </cfRule>
    <cfRule type="expression" dxfId="54" priority="862">
      <formula>IF(RIGHT(TEXT(AQ29,"0.#"),1)=".",TRUE,FALSE)</formula>
    </cfRule>
  </conditionalFormatting>
  <conditionalFormatting sqref="AL123:AO123">
    <cfRule type="expression" dxfId="53" priority="823">
      <formula>IF(AND(AL123&gt;=0, RIGHT(TEXT(AL123,"0.#"),1)&lt;&gt;"."),TRUE,FALSE)</formula>
    </cfRule>
    <cfRule type="expression" dxfId="52" priority="824">
      <formula>IF(AND(AL123&gt;=0, RIGHT(TEXT(AL123,"0.#"),1)="."),TRUE,FALSE)</formula>
    </cfRule>
    <cfRule type="expression" dxfId="51" priority="825">
      <formula>IF(AND(AL123&lt;0, RIGHT(TEXT(AL123,"0.#"),1)&lt;&gt;"."),TRUE,FALSE)</formula>
    </cfRule>
    <cfRule type="expression" dxfId="50" priority="826">
      <formula>IF(AND(AL123&lt;0, RIGHT(TEXT(AL123,"0.#"),1)="."),TRUE,FALSE)</formula>
    </cfRule>
  </conditionalFormatting>
  <conditionalFormatting sqref="Y123">
    <cfRule type="expression" dxfId="49" priority="821">
      <formula>IF(RIGHT(TEXT(Y123,"0.#"),1)=".",FALSE,TRUE)</formula>
    </cfRule>
    <cfRule type="expression" dxfId="48" priority="822">
      <formula>IF(RIGHT(TEXT(Y123,"0.#"),1)=".",TRUE,FALSE)</formula>
    </cfRule>
  </conditionalFormatting>
  <conditionalFormatting sqref="W23">
    <cfRule type="expression" dxfId="47" priority="819">
      <formula>IF(RIGHT(TEXT(W23,"0.#"),1)=".",FALSE,TRUE)</formula>
    </cfRule>
    <cfRule type="expression" dxfId="46" priority="820">
      <formula>IF(RIGHT(TEXT(W23,"0.#"),1)=".",TRUE,FALSE)</formula>
    </cfRule>
  </conditionalFormatting>
  <conditionalFormatting sqref="W24">
    <cfRule type="expression" dxfId="45" priority="817">
      <formula>IF(RIGHT(TEXT(W24,"0.#"),1)=".",FALSE,TRUE)</formula>
    </cfRule>
    <cfRule type="expression" dxfId="44" priority="818">
      <formula>IF(RIGHT(TEXT(W24,"0.#"),1)=".",TRUE,FALSE)</formula>
    </cfRule>
  </conditionalFormatting>
  <conditionalFormatting sqref="P23">
    <cfRule type="expression" dxfId="43" priority="813">
      <formula>IF(RIGHT(TEXT(P23,"0.#"),1)=".",FALSE,TRUE)</formula>
    </cfRule>
    <cfRule type="expression" dxfId="42" priority="814">
      <formula>IF(RIGHT(TEXT(P23,"0.#"),1)=".",TRUE,FALSE)</formula>
    </cfRule>
  </conditionalFormatting>
  <conditionalFormatting sqref="P24">
    <cfRule type="expression" dxfId="41" priority="811">
      <formula>IF(RIGHT(TEXT(P24,"0.#"),1)=".",FALSE,TRUE)</formula>
    </cfRule>
    <cfRule type="expression" dxfId="40" priority="812">
      <formula>IF(RIGHT(TEXT(P24,"0.#"),1)=".",TRUE,FALSE)</formula>
    </cfRule>
  </conditionalFormatting>
  <conditionalFormatting sqref="AU29">
    <cfRule type="expression" dxfId="39" priority="677">
      <formula>IF(RIGHT(TEXT(AU29,"0.#"),1)=".",FALSE,TRUE)</formula>
    </cfRule>
    <cfRule type="expression" dxfId="38" priority="678">
      <formula>IF(RIGHT(TEXT(AU29,"0.#"),1)=".",TRUE,FALSE)</formula>
    </cfRule>
  </conditionalFormatting>
  <conditionalFormatting sqref="AU28">
    <cfRule type="expression" dxfId="37" priority="679">
      <formula>IF(RIGHT(TEXT(AU28,"0.#"),1)=".",FALSE,TRUE)</formula>
    </cfRule>
    <cfRule type="expression" dxfId="36" priority="680">
      <formula>IF(RIGHT(TEXT(AU28,"0.#"),1)=".",TRUE,FALSE)</formula>
    </cfRule>
  </conditionalFormatting>
  <conditionalFormatting sqref="P25:AC25">
    <cfRule type="expression" dxfId="35" priority="675">
      <formula>IF(RIGHT(TEXT(P25,"0.#"),1)=".",FALSE,TRUE)</formula>
    </cfRule>
    <cfRule type="expression" dxfId="34" priority="676">
      <formula>IF(RIGHT(TEXT(P25,"0.#"),1)=".",TRUE,FALSE)</formula>
    </cfRule>
  </conditionalFormatting>
  <conditionalFormatting sqref="AM31">
    <cfRule type="expression" dxfId="33" priority="541">
      <formula>IF(RIGHT(TEXT(AM31,"0.#"),1)=".",FALSE,TRUE)</formula>
    </cfRule>
    <cfRule type="expression" dxfId="32" priority="542">
      <formula>IF(RIGHT(TEXT(AM31,"0.#"),1)=".",TRUE,FALSE)</formula>
    </cfRule>
  </conditionalFormatting>
  <conditionalFormatting sqref="AE32 AM32">
    <cfRule type="expression" dxfId="31" priority="539">
      <formula>IF(RIGHT(TEXT(AE32,"0.#"),1)=".",FALSE,TRUE)</formula>
    </cfRule>
    <cfRule type="expression" dxfId="30" priority="540">
      <formula>IF(RIGHT(TEXT(AE32,"0.#"),1)=".",TRUE,FALSE)</formula>
    </cfRule>
  </conditionalFormatting>
  <conditionalFormatting sqref="AI32">
    <cfRule type="expression" dxfId="29" priority="537">
      <formula>IF(RIGHT(TEXT(AI32,"0.#"),1)=".",FALSE,TRUE)</formula>
    </cfRule>
    <cfRule type="expression" dxfId="28" priority="538">
      <formula>IF(RIGHT(TEXT(AI32,"0.#"),1)=".",TRUE,FALSE)</formula>
    </cfRule>
  </conditionalFormatting>
  <conditionalFormatting sqref="AQ32">
    <cfRule type="expression" dxfId="27" priority="535">
      <formula>IF(RIGHT(TEXT(AQ32,"0.#"),1)=".",FALSE,TRUE)</formula>
    </cfRule>
    <cfRule type="expression" dxfId="26" priority="536">
      <formula>IF(RIGHT(TEXT(AQ32,"0.#"),1)=".",TRUE,FALSE)</formula>
    </cfRule>
  </conditionalFormatting>
  <conditionalFormatting sqref="AE31 AQ31">
    <cfRule type="expression" dxfId="25" priority="545">
      <formula>IF(RIGHT(TEXT(AE31,"0.#"),1)=".",FALSE,TRUE)</formula>
    </cfRule>
    <cfRule type="expression" dxfId="24" priority="546">
      <formula>IF(RIGHT(TEXT(AE31,"0.#"),1)=".",TRUE,FALSE)</formula>
    </cfRule>
  </conditionalFormatting>
  <conditionalFormatting sqref="AI31">
    <cfRule type="expression" dxfId="23" priority="543">
      <formula>IF(RIGHT(TEXT(AI31,"0.#"),1)=".",FALSE,TRUE)</formula>
    </cfRule>
    <cfRule type="expression" dxfId="22" priority="544">
      <formula>IF(RIGHT(TEXT(AI31,"0.#"),1)=".",TRUE,FALSE)</formula>
    </cfRule>
  </conditionalFormatting>
  <conditionalFormatting sqref="AE40">
    <cfRule type="expression" dxfId="21" priority="21">
      <formula>IF(RIGHT(TEXT(AE40,"0.#"),1)=".",FALSE,TRUE)</formula>
    </cfRule>
    <cfRule type="expression" dxfId="20" priority="22">
      <formula>IF(RIGHT(TEXT(AE40,"0.#"),1)=".",TRUE,FALSE)</formula>
    </cfRule>
  </conditionalFormatting>
  <conditionalFormatting sqref="AE41">
    <cfRule type="expression" dxfId="19" priority="19">
      <formula>IF(RIGHT(TEXT(AE41,"0.#"),1)=".",FALSE,TRUE)</formula>
    </cfRule>
    <cfRule type="expression" dxfId="18" priority="20">
      <formula>IF(RIGHT(TEXT(AE41,"0.#"),1)=".",TRUE,FALSE)</formula>
    </cfRule>
  </conditionalFormatting>
  <conditionalFormatting sqref="AM40">
    <cfRule type="expression" dxfId="17" priority="9">
      <formula>IF(RIGHT(TEXT(AM40,"0.#"),1)=".",FALSE,TRUE)</formula>
    </cfRule>
    <cfRule type="expression" dxfId="16" priority="10">
      <formula>IF(RIGHT(TEXT(AM40,"0.#"),1)=".",TRUE,FALSE)</formula>
    </cfRule>
  </conditionalFormatting>
  <conditionalFormatting sqref="AE42">
    <cfRule type="expression" dxfId="15" priority="17">
      <formula>IF(RIGHT(TEXT(AE42,"0.#"),1)=".",FALSE,TRUE)</formula>
    </cfRule>
    <cfRule type="expression" dxfId="14" priority="18">
      <formula>IF(RIGHT(TEXT(AE42,"0.#"),1)=".",TRUE,FALSE)</formula>
    </cfRule>
  </conditionalFormatting>
  <conditionalFormatting sqref="AI42">
    <cfRule type="expression" dxfId="13" priority="15">
      <formula>IF(RIGHT(TEXT(AI42,"0.#"),1)=".",FALSE,TRUE)</formula>
    </cfRule>
    <cfRule type="expression" dxfId="12" priority="16">
      <formula>IF(RIGHT(TEXT(AI42,"0.#"),1)=".",TRUE,FALSE)</formula>
    </cfRule>
  </conditionalFormatting>
  <conditionalFormatting sqref="AI41">
    <cfRule type="expression" dxfId="11" priority="13">
      <formula>IF(RIGHT(TEXT(AI41,"0.#"),1)=".",FALSE,TRUE)</formula>
    </cfRule>
    <cfRule type="expression" dxfId="10" priority="14">
      <formula>IF(RIGHT(TEXT(AI41,"0.#"),1)=".",TRUE,FALSE)</formula>
    </cfRule>
  </conditionalFormatting>
  <conditionalFormatting sqref="AI40">
    <cfRule type="expression" dxfId="9" priority="11">
      <formula>IF(RIGHT(TEXT(AI40,"0.#"),1)=".",FALSE,TRUE)</formula>
    </cfRule>
    <cfRule type="expression" dxfId="8" priority="12">
      <formula>IF(RIGHT(TEXT(AI40,"0.#"),1)=".",TRUE,FALSE)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42">
    <cfRule type="expression" dxfId="5" priority="5">
      <formula>IF(RIGHT(TEXT(AM42,"0.#"),1)=".",FALSE,TRUE)</formula>
    </cfRule>
    <cfRule type="expression" dxfId="4" priority="6">
      <formula>IF(RIGHT(TEXT(AM42,"0.#"),1)=".",TRUE,FALSE)</formula>
    </cfRule>
  </conditionalFormatting>
  <conditionalFormatting sqref="AQ40:AQ42">
    <cfRule type="expression" dxfId="3" priority="3">
      <formula>IF(RIGHT(TEXT(AQ40,"0.#"),1)=".",FALSE,TRUE)</formula>
    </cfRule>
    <cfRule type="expression" dxfId="2" priority="4">
      <formula>IF(RIGHT(TEXT(AQ40,"0.#"),1)=".",TRUE,FALSE)</formula>
    </cfRule>
  </conditionalFormatting>
  <conditionalFormatting sqref="AU40:AU42">
    <cfRule type="expression" dxfId="1" priority="1">
      <formula>IF(RIGHT(TEXT(AU40,"0.#"),1)=".",FALSE,TRUE)</formula>
    </cfRule>
    <cfRule type="expression" dxfId="0" priority="2">
      <formula>IF(RIGHT(TEXT(AU40,"0.#"),1)=".",TRUE,FALSE)</formula>
    </cfRule>
  </conditionalFormatting>
  <dataValidations count="16">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4: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23:AK123">
      <formula1>OR(AND(MOD(IF(ISNUMBER(AH123), AH123, 0.5),1)=0, 0&lt;=AH123), AH123="-")</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S5:X5">
      <formula1>T終了年度</formula1>
    </dataValidation>
    <dataValidation type="list" allowBlank="1" showInputMessage="1" showErrorMessage="1" sqref="H64:I68">
      <formula1>T事業番号</formula1>
    </dataValidation>
    <dataValidation type="custom" imeMode="disabled" allowBlank="1" showInputMessage="1" showErrorMessage="1" sqref="AY23 AQ39:AR39 P13:AX13 AR15:AX15 P14:AQ18 AR18:AX18 P19:AJ19 Y107:AB116 AU107:AX116 Y123:AB123 AL123:AO123 AE28:AX29 AE31:AX31 AU39:AX39 AE40:AX42 P23:AC25">
      <formula1>OR(ISNUMBER(P13), P13="-")</formula1>
    </dataValidation>
    <dataValidation type="list" allowBlank="1" showInputMessage="1" showErrorMessage="1" sqref="Q90:R90 AC90:AD90 AO90:AP90">
      <formula1>$U$36</formula1>
    </dataValidation>
    <dataValidation type="custom" allowBlank="1" showInputMessage="1" showErrorMessage="1" errorTitle="法人番号チェック" error="法人番号は13桁の数字で入力してください。" sqref="J123:O123">
      <formula1>OR(J123="-",AND(LEN(J123)=13,IFERROR(SEARCH("-",J123),"")="",IFERROR(SEARCH(".",J123),"")="",ISNUMBER(J123)))</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2" max="49" man="1"/>
    <brk id="74" max="49" man="1"/>
    <brk id="11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AC123:AG123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E64:G68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C64:D68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376</v>
      </c>
      <c r="AA1" s="27" t="s">
        <v>75</v>
      </c>
      <c r="AB1" s="27" t="s">
        <v>377</v>
      </c>
      <c r="AC1" s="27" t="s">
        <v>30</v>
      </c>
      <c r="AD1" s="26"/>
      <c r="AE1" s="27" t="s">
        <v>42</v>
      </c>
      <c r="AF1" s="28"/>
      <c r="AG1" s="37" t="s">
        <v>167</v>
      </c>
      <c r="AI1" s="37" t="s">
        <v>169</v>
      </c>
      <c r="AK1" s="37" t="s">
        <v>173</v>
      </c>
      <c r="AM1" s="44"/>
      <c r="AN1" s="44"/>
      <c r="AP1" s="26" t="s">
        <v>206</v>
      </c>
    </row>
    <row r="2" spans="1:42" ht="13.5" customHeight="1" x14ac:dyDescent="0.15">
      <c r="A2" s="14" t="s">
        <v>78</v>
      </c>
      <c r="B2" s="15"/>
      <c r="C2" s="13" t="str">
        <f>IF(B2="","",A2)</f>
        <v/>
      </c>
      <c r="D2" s="13" t="str">
        <f>IF(C2="","",IF(D1&lt;&gt;"",CONCATENATE(D1,"、",C2),C2))</f>
        <v/>
      </c>
      <c r="F2" s="12" t="s">
        <v>65</v>
      </c>
      <c r="G2" s="17" t="s">
        <v>570</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57">
        <v>21</v>
      </c>
      <c r="W2" s="30" t="s">
        <v>162</v>
      </c>
      <c r="Y2" s="30" t="s">
        <v>61</v>
      </c>
      <c r="Z2" s="30" t="s">
        <v>61</v>
      </c>
      <c r="AA2" s="50" t="s">
        <v>246</v>
      </c>
      <c r="AB2" s="50" t="s">
        <v>471</v>
      </c>
      <c r="AC2" s="51" t="s">
        <v>127</v>
      </c>
      <c r="AD2" s="26"/>
      <c r="AE2" s="32" t="s">
        <v>158</v>
      </c>
      <c r="AF2" s="28"/>
      <c r="AG2" s="39" t="s">
        <v>215</v>
      </c>
      <c r="AI2" s="37" t="s">
        <v>243</v>
      </c>
      <c r="AK2" s="37" t="s">
        <v>174</v>
      </c>
      <c r="AM2" s="44"/>
      <c r="AN2" s="44"/>
      <c r="AP2" s="39" t="s">
        <v>215</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570</v>
      </c>
      <c r="R3" s="13" t="str">
        <f t="shared" ref="R3:R8" si="3">IF(Q3="","",P3)</f>
        <v>委託・請負</v>
      </c>
      <c r="S3" s="13" t="str">
        <f t="shared" ref="S3:S8" si="4">IF(R3="",S2,IF(S2&lt;&gt;"",CONCATENATE(S2,"、",R3),R3))</f>
        <v>委託・請負</v>
      </c>
      <c r="T3" s="13"/>
      <c r="U3" s="30" t="s">
        <v>502</v>
      </c>
      <c r="W3" s="30" t="s">
        <v>137</v>
      </c>
      <c r="Y3" s="30" t="s">
        <v>62</v>
      </c>
      <c r="Z3" s="30" t="s">
        <v>378</v>
      </c>
      <c r="AA3" s="50" t="s">
        <v>344</v>
      </c>
      <c r="AB3" s="50" t="s">
        <v>472</v>
      </c>
      <c r="AC3" s="51" t="s">
        <v>128</v>
      </c>
      <c r="AD3" s="26"/>
      <c r="AE3" s="32" t="s">
        <v>159</v>
      </c>
      <c r="AF3" s="28"/>
      <c r="AG3" s="39" t="s">
        <v>216</v>
      </c>
      <c r="AI3" s="37" t="s">
        <v>168</v>
      </c>
      <c r="AK3" s="37" t="str">
        <f>CHAR(CODE(AK2)+1)</f>
        <v>B</v>
      </c>
      <c r="AM3" s="44"/>
      <c r="AN3" s="44"/>
      <c r="AP3" s="39" t="s">
        <v>216</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554</v>
      </c>
      <c r="W4" s="30" t="s">
        <v>138</v>
      </c>
      <c r="Y4" s="30" t="s">
        <v>251</v>
      </c>
      <c r="Z4" s="30" t="s">
        <v>379</v>
      </c>
      <c r="AA4" s="50" t="s">
        <v>345</v>
      </c>
      <c r="AB4" s="50" t="s">
        <v>473</v>
      </c>
      <c r="AC4" s="50" t="s">
        <v>129</v>
      </c>
      <c r="AD4" s="26"/>
      <c r="AE4" s="32" t="s">
        <v>160</v>
      </c>
      <c r="AF4" s="28"/>
      <c r="AG4" s="39" t="s">
        <v>217</v>
      </c>
      <c r="AI4" s="37" t="s">
        <v>170</v>
      </c>
      <c r="AK4" s="37" t="str">
        <f t="shared" ref="AK4:AK49" si="7">CHAR(CODE(AK3)+1)</f>
        <v>C</v>
      </c>
      <c r="AM4" s="44"/>
      <c r="AN4" s="44"/>
      <c r="AP4" s="39" t="s">
        <v>217</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526</v>
      </c>
      <c r="Y5" s="30" t="s">
        <v>252</v>
      </c>
      <c r="Z5" s="30" t="s">
        <v>380</v>
      </c>
      <c r="AA5" s="50" t="s">
        <v>346</v>
      </c>
      <c r="AB5" s="50" t="s">
        <v>474</v>
      </c>
      <c r="AC5" s="50" t="s">
        <v>161</v>
      </c>
      <c r="AD5" s="29"/>
      <c r="AE5" s="32" t="s">
        <v>226</v>
      </c>
      <c r="AF5" s="28"/>
      <c r="AG5" s="39" t="s">
        <v>218</v>
      </c>
      <c r="AI5" s="37" t="s">
        <v>249</v>
      </c>
      <c r="AK5" s="37" t="str">
        <f t="shared" si="7"/>
        <v>D</v>
      </c>
      <c r="AP5" s="39" t="s">
        <v>218</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228</v>
      </c>
      <c r="W6" s="30" t="s">
        <v>528</v>
      </c>
      <c r="Y6" s="30" t="s">
        <v>253</v>
      </c>
      <c r="Z6" s="30" t="s">
        <v>381</v>
      </c>
      <c r="AA6" s="50" t="s">
        <v>347</v>
      </c>
      <c r="AB6" s="50" t="s">
        <v>475</v>
      </c>
      <c r="AC6" s="50" t="s">
        <v>130</v>
      </c>
      <c r="AD6" s="29"/>
      <c r="AE6" s="32" t="s">
        <v>224</v>
      </c>
      <c r="AF6" s="28"/>
      <c r="AG6" s="39" t="s">
        <v>219</v>
      </c>
      <c r="AI6" s="37" t="s">
        <v>250</v>
      </c>
      <c r="AK6" s="37" t="str">
        <f>CHAR(CODE(AK5)+1)</f>
        <v>E</v>
      </c>
      <c r="AP6" s="39" t="s">
        <v>219</v>
      </c>
    </row>
    <row r="7" spans="1:42" ht="13.5" customHeight="1" x14ac:dyDescent="0.15">
      <c r="A7" s="14" t="s">
        <v>83</v>
      </c>
      <c r="B7" s="15"/>
      <c r="C7" s="13" t="str">
        <f t="shared" si="0"/>
        <v/>
      </c>
      <c r="D7" s="13" t="str">
        <f t="shared" si="8"/>
        <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254</v>
      </c>
      <c r="Z7" s="30" t="s">
        <v>382</v>
      </c>
      <c r="AA7" s="50" t="s">
        <v>348</v>
      </c>
      <c r="AB7" s="50" t="s">
        <v>476</v>
      </c>
      <c r="AC7" s="29"/>
      <c r="AD7" s="29"/>
      <c r="AE7" s="30" t="s">
        <v>130</v>
      </c>
      <c r="AF7" s="28"/>
      <c r="AG7" s="39" t="s">
        <v>220</v>
      </c>
      <c r="AH7" s="46"/>
      <c r="AI7" s="39" t="s">
        <v>240</v>
      </c>
      <c r="AK7" s="37" t="str">
        <f>CHAR(CODE(AK6)+1)</f>
        <v>F</v>
      </c>
      <c r="AP7" s="39" t="s">
        <v>220</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247</v>
      </c>
      <c r="W8" s="30" t="s">
        <v>140</v>
      </c>
      <c r="Y8" s="30" t="s">
        <v>255</v>
      </c>
      <c r="Z8" s="30" t="s">
        <v>383</v>
      </c>
      <c r="AA8" s="50" t="s">
        <v>349</v>
      </c>
      <c r="AB8" s="50" t="s">
        <v>477</v>
      </c>
      <c r="AC8" s="29"/>
      <c r="AD8" s="29"/>
      <c r="AE8" s="29"/>
      <c r="AF8" s="28"/>
      <c r="AG8" s="39" t="s">
        <v>221</v>
      </c>
      <c r="AI8" s="37" t="s">
        <v>241</v>
      </c>
      <c r="AK8" s="37" t="str">
        <f t="shared" si="7"/>
        <v>G</v>
      </c>
      <c r="AP8" s="39" t="s">
        <v>221</v>
      </c>
    </row>
    <row r="9" spans="1:42" ht="13.5" customHeight="1" x14ac:dyDescent="0.15">
      <c r="A9" s="14" t="s">
        <v>85</v>
      </c>
      <c r="B9" s="15"/>
      <c r="C9" s="13" t="str">
        <f t="shared" si="0"/>
        <v/>
      </c>
      <c r="D9" s="13" t="str">
        <f t="shared" si="8"/>
        <v/>
      </c>
      <c r="F9" s="18" t="s">
        <v>180</v>
      </c>
      <c r="G9" s="17"/>
      <c r="H9" s="13" t="str">
        <f t="shared" si="1"/>
        <v/>
      </c>
      <c r="I9" s="13" t="str">
        <f t="shared" si="5"/>
        <v>一般会計</v>
      </c>
      <c r="K9" s="14" t="s">
        <v>102</v>
      </c>
      <c r="L9" s="15"/>
      <c r="M9" s="13" t="str">
        <f t="shared" si="2"/>
        <v/>
      </c>
      <c r="N9" s="13" t="str">
        <f t="shared" si="6"/>
        <v/>
      </c>
      <c r="O9" s="13"/>
      <c r="P9" s="13"/>
      <c r="Q9" s="19"/>
      <c r="T9" s="13"/>
      <c r="U9" s="30" t="s">
        <v>248</v>
      </c>
      <c r="W9" s="30" t="s">
        <v>141</v>
      </c>
      <c r="Y9" s="30" t="s">
        <v>256</v>
      </c>
      <c r="Z9" s="30" t="s">
        <v>384</v>
      </c>
      <c r="AA9" s="50" t="s">
        <v>350</v>
      </c>
      <c r="AB9" s="50" t="s">
        <v>478</v>
      </c>
      <c r="AC9" s="29"/>
      <c r="AD9" s="29"/>
      <c r="AE9" s="29"/>
      <c r="AF9" s="28"/>
      <c r="AG9" s="39" t="s">
        <v>222</v>
      </c>
      <c r="AI9" s="43"/>
      <c r="AK9" s="37" t="str">
        <f t="shared" si="7"/>
        <v>H</v>
      </c>
      <c r="AP9" s="39" t="s">
        <v>222</v>
      </c>
    </row>
    <row r="10" spans="1:42" ht="13.5" customHeight="1" x14ac:dyDescent="0.15">
      <c r="A10" s="14" t="s">
        <v>197</v>
      </c>
      <c r="B10" s="15"/>
      <c r="C10" s="13" t="str">
        <f t="shared" si="0"/>
        <v/>
      </c>
      <c r="D10" s="13" t="str">
        <f t="shared" si="8"/>
        <v/>
      </c>
      <c r="F10" s="18" t="s">
        <v>109</v>
      </c>
      <c r="G10" s="17"/>
      <c r="H10" s="13" t="str">
        <f t="shared" si="1"/>
        <v/>
      </c>
      <c r="I10" s="13" t="str">
        <f t="shared" si="5"/>
        <v>一般会計</v>
      </c>
      <c r="K10" s="14" t="s">
        <v>198</v>
      </c>
      <c r="L10" s="15"/>
      <c r="M10" s="13" t="str">
        <f t="shared" si="2"/>
        <v/>
      </c>
      <c r="N10" s="13" t="str">
        <f t="shared" si="6"/>
        <v/>
      </c>
      <c r="O10" s="13"/>
      <c r="P10" s="13" t="str">
        <f>S8</f>
        <v>委託・請負</v>
      </c>
      <c r="Q10" s="19"/>
      <c r="T10" s="13"/>
      <c r="W10" s="30" t="s">
        <v>142</v>
      </c>
      <c r="Y10" s="30" t="s">
        <v>257</v>
      </c>
      <c r="Z10" s="30" t="s">
        <v>385</v>
      </c>
      <c r="AA10" s="50" t="s">
        <v>351</v>
      </c>
      <c r="AB10" s="50" t="s">
        <v>479</v>
      </c>
      <c r="AC10" s="29"/>
      <c r="AD10" s="29"/>
      <c r="AE10" s="29"/>
      <c r="AF10" s="28"/>
      <c r="AG10" s="39" t="s">
        <v>210</v>
      </c>
      <c r="AK10" s="37" t="str">
        <f t="shared" si="7"/>
        <v>I</v>
      </c>
      <c r="AP10" s="37" t="s">
        <v>207</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570</v>
      </c>
      <c r="M11" s="13" t="str">
        <f t="shared" si="2"/>
        <v>その他の事項経費</v>
      </c>
      <c r="N11" s="13" t="str">
        <f t="shared" si="6"/>
        <v>その他の事項経費</v>
      </c>
      <c r="O11" s="13"/>
      <c r="P11" s="13"/>
      <c r="Q11" s="19"/>
      <c r="T11" s="13"/>
      <c r="W11" s="30" t="s">
        <v>551</v>
      </c>
      <c r="Y11" s="30" t="s">
        <v>258</v>
      </c>
      <c r="Z11" s="30" t="s">
        <v>386</v>
      </c>
      <c r="AA11" s="50" t="s">
        <v>352</v>
      </c>
      <c r="AB11" s="50" t="s">
        <v>480</v>
      </c>
      <c r="AC11" s="29"/>
      <c r="AD11" s="29"/>
      <c r="AE11" s="29"/>
      <c r="AF11" s="28"/>
      <c r="AG11" s="37" t="s">
        <v>213</v>
      </c>
      <c r="AK11" s="37"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7" t="s">
        <v>503</v>
      </c>
      <c r="W12" s="30" t="s">
        <v>143</v>
      </c>
      <c r="Y12" s="30" t="s">
        <v>259</v>
      </c>
      <c r="Z12" s="30" t="s">
        <v>387</v>
      </c>
      <c r="AA12" s="50" t="s">
        <v>353</v>
      </c>
      <c r="AB12" s="50" t="s">
        <v>481</v>
      </c>
      <c r="AC12" s="29"/>
      <c r="AD12" s="29"/>
      <c r="AE12" s="29"/>
      <c r="AF12" s="28"/>
      <c r="AG12" s="37" t="s">
        <v>211</v>
      </c>
      <c r="AK12" s="37"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260</v>
      </c>
      <c r="Z13" s="30" t="s">
        <v>388</v>
      </c>
      <c r="AA13" s="50" t="s">
        <v>354</v>
      </c>
      <c r="AB13" s="50" t="s">
        <v>482</v>
      </c>
      <c r="AC13" s="29"/>
      <c r="AD13" s="29"/>
      <c r="AE13" s="29"/>
      <c r="AF13" s="28"/>
      <c r="AG13" s="37" t="s">
        <v>212</v>
      </c>
      <c r="AK13" s="37"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0" t="s">
        <v>504</v>
      </c>
      <c r="W14" s="30" t="s">
        <v>145</v>
      </c>
      <c r="Y14" s="30" t="s">
        <v>261</v>
      </c>
      <c r="Z14" s="30" t="s">
        <v>389</v>
      </c>
      <c r="AA14" s="50" t="s">
        <v>355</v>
      </c>
      <c r="AB14" s="50" t="s">
        <v>483</v>
      </c>
      <c r="AC14" s="29"/>
      <c r="AD14" s="29"/>
      <c r="AE14" s="29"/>
      <c r="AF14" s="28"/>
      <c r="AG14" s="43"/>
      <c r="AK14" s="37"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0" t="s">
        <v>505</v>
      </c>
      <c r="W15" s="30" t="s">
        <v>146</v>
      </c>
      <c r="Y15" s="30" t="s">
        <v>262</v>
      </c>
      <c r="Z15" s="30" t="s">
        <v>390</v>
      </c>
      <c r="AA15" s="50" t="s">
        <v>356</v>
      </c>
      <c r="AB15" s="50" t="s">
        <v>484</v>
      </c>
      <c r="AC15" s="29"/>
      <c r="AD15" s="29"/>
      <c r="AE15" s="29"/>
      <c r="AF15" s="28"/>
      <c r="AG15" s="44"/>
      <c r="AK15" s="37"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0" t="s">
        <v>506</v>
      </c>
      <c r="W16" s="30" t="s">
        <v>147</v>
      </c>
      <c r="Y16" s="30" t="s">
        <v>263</v>
      </c>
      <c r="Z16" s="30" t="s">
        <v>391</v>
      </c>
      <c r="AA16" s="50" t="s">
        <v>357</v>
      </c>
      <c r="AB16" s="50" t="s">
        <v>485</v>
      </c>
      <c r="AC16" s="29"/>
      <c r="AD16" s="29"/>
      <c r="AE16" s="29"/>
      <c r="AF16" s="28"/>
      <c r="AG16" s="44"/>
      <c r="AK16" s="37"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0" t="s">
        <v>524</v>
      </c>
      <c r="W17" s="30" t="s">
        <v>148</v>
      </c>
      <c r="Y17" s="30" t="s">
        <v>264</v>
      </c>
      <c r="Z17" s="30" t="s">
        <v>392</v>
      </c>
      <c r="AA17" s="50" t="s">
        <v>358</v>
      </c>
      <c r="AB17" s="50" t="s">
        <v>486</v>
      </c>
      <c r="AC17" s="29"/>
      <c r="AD17" s="29"/>
      <c r="AE17" s="29"/>
      <c r="AF17" s="28"/>
      <c r="AG17" s="44"/>
      <c r="AK17" s="37" t="str">
        <f t="shared" si="7"/>
        <v>P</v>
      </c>
    </row>
    <row r="18" spans="1:37" ht="13.5" customHeight="1" x14ac:dyDescent="0.15">
      <c r="A18" s="14" t="s">
        <v>93</v>
      </c>
      <c r="B18" s="15" t="s">
        <v>570</v>
      </c>
      <c r="C18" s="13" t="str">
        <f t="shared" si="9"/>
        <v>クールジャパン</v>
      </c>
      <c r="D18" s="13" t="str">
        <f t="shared" si="8"/>
        <v>クールジャパン</v>
      </c>
      <c r="F18" s="18" t="s">
        <v>117</v>
      </c>
      <c r="G18" s="17"/>
      <c r="H18" s="13" t="str">
        <f t="shared" si="1"/>
        <v/>
      </c>
      <c r="I18" s="13" t="str">
        <f t="shared" si="5"/>
        <v>一般会計</v>
      </c>
      <c r="K18" s="13"/>
      <c r="L18" s="13"/>
      <c r="O18" s="13"/>
      <c r="P18" s="13"/>
      <c r="Q18" s="19"/>
      <c r="T18" s="13"/>
      <c r="U18" s="30" t="s">
        <v>507</v>
      </c>
      <c r="W18" s="30" t="s">
        <v>149</v>
      </c>
      <c r="Y18" s="30" t="s">
        <v>265</v>
      </c>
      <c r="Z18" s="30" t="s">
        <v>393</v>
      </c>
      <c r="AA18" s="50" t="s">
        <v>359</v>
      </c>
      <c r="AB18" s="50" t="s">
        <v>487</v>
      </c>
      <c r="AC18" s="29"/>
      <c r="AD18" s="29"/>
      <c r="AE18" s="29"/>
      <c r="AF18" s="28"/>
      <c r="AK18" s="37" t="str">
        <f t="shared" si="7"/>
        <v>Q</v>
      </c>
    </row>
    <row r="19" spans="1:37" ht="13.5" customHeight="1" x14ac:dyDescent="0.15">
      <c r="A19" s="14" t="s">
        <v>190</v>
      </c>
      <c r="B19" s="15"/>
      <c r="C19" s="13" t="str">
        <f t="shared" si="9"/>
        <v/>
      </c>
      <c r="D19" s="13" t="str">
        <f t="shared" si="8"/>
        <v>クールジャパン</v>
      </c>
      <c r="F19" s="18" t="s">
        <v>118</v>
      </c>
      <c r="G19" s="17"/>
      <c r="H19" s="13" t="str">
        <f t="shared" si="1"/>
        <v/>
      </c>
      <c r="I19" s="13" t="str">
        <f t="shared" si="5"/>
        <v>一般会計</v>
      </c>
      <c r="K19" s="13"/>
      <c r="L19" s="13"/>
      <c r="O19" s="13"/>
      <c r="P19" s="13"/>
      <c r="Q19" s="19"/>
      <c r="T19" s="13"/>
      <c r="U19" s="30" t="s">
        <v>508</v>
      </c>
      <c r="W19" s="30" t="s">
        <v>150</v>
      </c>
      <c r="Y19" s="30" t="s">
        <v>266</v>
      </c>
      <c r="Z19" s="30" t="s">
        <v>394</v>
      </c>
      <c r="AA19" s="50" t="s">
        <v>360</v>
      </c>
      <c r="AB19" s="50" t="s">
        <v>488</v>
      </c>
      <c r="AC19" s="29"/>
      <c r="AD19" s="29"/>
      <c r="AE19" s="29"/>
      <c r="AF19" s="28"/>
      <c r="AK19" s="37" t="str">
        <f t="shared" si="7"/>
        <v>R</v>
      </c>
    </row>
    <row r="20" spans="1:37" ht="13.5" customHeight="1" x14ac:dyDescent="0.15">
      <c r="A20" s="14" t="s">
        <v>191</v>
      </c>
      <c r="B20" s="15"/>
      <c r="C20" s="13" t="str">
        <f t="shared" si="9"/>
        <v/>
      </c>
      <c r="D20" s="13" t="str">
        <f t="shared" si="8"/>
        <v>クールジャパン</v>
      </c>
      <c r="F20" s="18" t="s">
        <v>189</v>
      </c>
      <c r="G20" s="17"/>
      <c r="H20" s="13" t="str">
        <f t="shared" si="1"/>
        <v/>
      </c>
      <c r="I20" s="13" t="str">
        <f t="shared" si="5"/>
        <v>一般会計</v>
      </c>
      <c r="K20" s="13"/>
      <c r="L20" s="13"/>
      <c r="O20" s="13"/>
      <c r="P20" s="13"/>
      <c r="Q20" s="19"/>
      <c r="T20" s="13"/>
      <c r="U20" s="30" t="s">
        <v>509</v>
      </c>
      <c r="W20" s="30" t="s">
        <v>151</v>
      </c>
      <c r="Y20" s="30" t="s">
        <v>267</v>
      </c>
      <c r="Z20" s="30" t="s">
        <v>395</v>
      </c>
      <c r="AA20" s="50" t="s">
        <v>361</v>
      </c>
      <c r="AB20" s="50" t="s">
        <v>489</v>
      </c>
      <c r="AC20" s="29"/>
      <c r="AD20" s="29"/>
      <c r="AE20" s="29"/>
      <c r="AF20" s="28"/>
      <c r="AK20" s="37" t="str">
        <f t="shared" si="7"/>
        <v>S</v>
      </c>
    </row>
    <row r="21" spans="1:37" ht="13.5" customHeight="1" x14ac:dyDescent="0.15">
      <c r="A21" s="14" t="s">
        <v>192</v>
      </c>
      <c r="B21" s="15"/>
      <c r="C21" s="13" t="str">
        <f t="shared" si="9"/>
        <v/>
      </c>
      <c r="D21" s="13" t="str">
        <f t="shared" si="8"/>
        <v>クールジャパン</v>
      </c>
      <c r="F21" s="18" t="s">
        <v>119</v>
      </c>
      <c r="G21" s="17"/>
      <c r="H21" s="13" t="str">
        <f t="shared" si="1"/>
        <v/>
      </c>
      <c r="I21" s="13" t="str">
        <f t="shared" si="5"/>
        <v>一般会計</v>
      </c>
      <c r="K21" s="13"/>
      <c r="L21" s="13"/>
      <c r="O21" s="13"/>
      <c r="P21" s="13"/>
      <c r="Q21" s="19"/>
      <c r="T21" s="13"/>
      <c r="U21" s="30" t="s">
        <v>510</v>
      </c>
      <c r="W21" s="30" t="s">
        <v>152</v>
      </c>
      <c r="Y21" s="30" t="s">
        <v>268</v>
      </c>
      <c r="Z21" s="30" t="s">
        <v>396</v>
      </c>
      <c r="AA21" s="50" t="s">
        <v>362</v>
      </c>
      <c r="AB21" s="50" t="s">
        <v>490</v>
      </c>
      <c r="AC21" s="29"/>
      <c r="AD21" s="29"/>
      <c r="AE21" s="29"/>
      <c r="AF21" s="28"/>
      <c r="AK21" s="37" t="str">
        <f t="shared" si="7"/>
        <v>T</v>
      </c>
    </row>
    <row r="22" spans="1:37" ht="13.5" customHeight="1" x14ac:dyDescent="0.15">
      <c r="A22" s="14" t="s">
        <v>193</v>
      </c>
      <c r="B22" s="15"/>
      <c r="C22" s="13" t="str">
        <f t="shared" si="9"/>
        <v/>
      </c>
      <c r="D22" s="13" t="str">
        <f>IF(C22="",D21,IF(D21&lt;&gt;"",CONCATENATE(D21,"、",C22),C22))</f>
        <v>クールジャパン</v>
      </c>
      <c r="F22" s="18" t="s">
        <v>120</v>
      </c>
      <c r="G22" s="17"/>
      <c r="H22" s="13" t="str">
        <f t="shared" si="1"/>
        <v/>
      </c>
      <c r="I22" s="13" t="str">
        <f t="shared" si="5"/>
        <v>一般会計</v>
      </c>
      <c r="K22" s="13"/>
      <c r="L22" s="13"/>
      <c r="O22" s="13"/>
      <c r="P22" s="13"/>
      <c r="Q22" s="19"/>
      <c r="T22" s="13"/>
      <c r="U22" s="30" t="s">
        <v>553</v>
      </c>
      <c r="W22" s="30" t="s">
        <v>153</v>
      </c>
      <c r="Y22" s="30" t="s">
        <v>269</v>
      </c>
      <c r="Z22" s="30" t="s">
        <v>397</v>
      </c>
      <c r="AA22" s="50" t="s">
        <v>363</v>
      </c>
      <c r="AB22" s="50" t="s">
        <v>491</v>
      </c>
      <c r="AC22" s="29"/>
      <c r="AD22" s="29"/>
      <c r="AE22" s="29"/>
      <c r="AF22" s="28"/>
      <c r="AK22" s="37" t="str">
        <f t="shared" si="7"/>
        <v>U</v>
      </c>
    </row>
    <row r="23" spans="1:37" ht="13.5" customHeight="1" x14ac:dyDescent="0.15">
      <c r="A23" s="49" t="s">
        <v>242</v>
      </c>
      <c r="B23" s="15"/>
      <c r="C23" s="13" t="str">
        <f t="shared" si="9"/>
        <v/>
      </c>
      <c r="D23" s="13" t="str">
        <f>IF(C23="",D22,IF(D22&lt;&gt;"",CONCATENATE(D22,"、",C23),C23))</f>
        <v>クールジャパン</v>
      </c>
      <c r="F23" s="18" t="s">
        <v>121</v>
      </c>
      <c r="G23" s="17"/>
      <c r="H23" s="13" t="str">
        <f t="shared" si="1"/>
        <v/>
      </c>
      <c r="I23" s="13" t="str">
        <f t="shared" si="5"/>
        <v>一般会計</v>
      </c>
      <c r="K23" s="13"/>
      <c r="L23" s="13"/>
      <c r="O23" s="13"/>
      <c r="P23" s="13"/>
      <c r="Q23" s="19"/>
      <c r="T23" s="13"/>
      <c r="U23" s="30" t="s">
        <v>511</v>
      </c>
      <c r="W23" s="30" t="s">
        <v>154</v>
      </c>
      <c r="Y23" s="30" t="s">
        <v>270</v>
      </c>
      <c r="Z23" s="30" t="s">
        <v>398</v>
      </c>
      <c r="AA23" s="50" t="s">
        <v>364</v>
      </c>
      <c r="AB23" s="50" t="s">
        <v>492</v>
      </c>
      <c r="AC23" s="29"/>
      <c r="AD23" s="29"/>
      <c r="AE23" s="29"/>
      <c r="AF23" s="28"/>
      <c r="AK23" s="37" t="str">
        <f t="shared" si="7"/>
        <v>V</v>
      </c>
    </row>
    <row r="24" spans="1:37" ht="13.5" customHeight="1" x14ac:dyDescent="0.15">
      <c r="A24" s="59"/>
      <c r="B24" s="47"/>
      <c r="F24" s="18" t="s">
        <v>244</v>
      </c>
      <c r="G24" s="17"/>
      <c r="H24" s="13" t="str">
        <f t="shared" si="1"/>
        <v/>
      </c>
      <c r="I24" s="13" t="str">
        <f t="shared" si="5"/>
        <v>一般会計</v>
      </c>
      <c r="K24" s="13"/>
      <c r="L24" s="13"/>
      <c r="O24" s="13"/>
      <c r="P24" s="13"/>
      <c r="Q24" s="19"/>
      <c r="T24" s="13"/>
      <c r="U24" s="30" t="s">
        <v>512</v>
      </c>
      <c r="W24" s="30" t="s">
        <v>155</v>
      </c>
      <c r="Y24" s="30" t="s">
        <v>271</v>
      </c>
      <c r="Z24" s="30" t="s">
        <v>399</v>
      </c>
      <c r="AA24" s="50" t="s">
        <v>365</v>
      </c>
      <c r="AB24" s="50" t="s">
        <v>493</v>
      </c>
      <c r="AC24" s="29"/>
      <c r="AD24" s="29"/>
      <c r="AE24" s="29"/>
      <c r="AF24" s="28"/>
      <c r="AK24" s="37" t="str">
        <f>CHAR(CODE(AK23)+1)</f>
        <v>W</v>
      </c>
    </row>
    <row r="25" spans="1:37" ht="13.5" customHeight="1" x14ac:dyDescent="0.15">
      <c r="A25" s="48"/>
      <c r="B25" s="47"/>
      <c r="F25" s="18" t="s">
        <v>122</v>
      </c>
      <c r="G25" s="17"/>
      <c r="H25" s="13" t="str">
        <f t="shared" si="1"/>
        <v/>
      </c>
      <c r="I25" s="13" t="str">
        <f t="shared" si="5"/>
        <v>一般会計</v>
      </c>
      <c r="K25" s="13"/>
      <c r="L25" s="13"/>
      <c r="O25" s="13"/>
      <c r="P25" s="13"/>
      <c r="Q25" s="19"/>
      <c r="T25" s="13"/>
      <c r="U25" s="30" t="s">
        <v>513</v>
      </c>
      <c r="W25" s="42"/>
      <c r="Y25" s="30" t="s">
        <v>272</v>
      </c>
      <c r="Z25" s="30" t="s">
        <v>400</v>
      </c>
      <c r="AA25" s="50" t="s">
        <v>366</v>
      </c>
      <c r="AB25" s="50" t="s">
        <v>494</v>
      </c>
      <c r="AC25" s="29"/>
      <c r="AD25" s="29"/>
      <c r="AE25" s="29"/>
      <c r="AF25" s="28"/>
      <c r="AK25" s="37" t="str">
        <f t="shared" si="7"/>
        <v>X</v>
      </c>
    </row>
    <row r="26" spans="1:37" ht="13.5" customHeight="1" x14ac:dyDescent="0.15">
      <c r="A26" s="48"/>
      <c r="B26" s="47"/>
      <c r="F26" s="18" t="s">
        <v>123</v>
      </c>
      <c r="G26" s="17"/>
      <c r="H26" s="13" t="str">
        <f t="shared" si="1"/>
        <v/>
      </c>
      <c r="I26" s="13" t="str">
        <f t="shared" si="5"/>
        <v>一般会計</v>
      </c>
      <c r="K26" s="13"/>
      <c r="L26" s="13"/>
      <c r="O26" s="13"/>
      <c r="P26" s="13"/>
      <c r="Q26" s="19"/>
      <c r="T26" s="13"/>
      <c r="U26" s="30" t="s">
        <v>514</v>
      </c>
      <c r="Y26" s="30" t="s">
        <v>273</v>
      </c>
      <c r="Z26" s="30" t="s">
        <v>401</v>
      </c>
      <c r="AA26" s="50" t="s">
        <v>367</v>
      </c>
      <c r="AB26" s="50" t="s">
        <v>495</v>
      </c>
      <c r="AC26" s="29"/>
      <c r="AD26" s="29"/>
      <c r="AE26" s="29"/>
      <c r="AF26" s="28"/>
      <c r="AK26" s="37" t="str">
        <f t="shared" si="7"/>
        <v>Y</v>
      </c>
    </row>
    <row r="27" spans="1:37" ht="13.5" customHeight="1" x14ac:dyDescent="0.15">
      <c r="A27" s="13" t="str">
        <f>IF(D23="", "-", D23)</f>
        <v>クールジャパン</v>
      </c>
      <c r="B27" s="13"/>
      <c r="F27" s="18" t="s">
        <v>124</v>
      </c>
      <c r="G27" s="17"/>
      <c r="H27" s="13" t="str">
        <f t="shared" si="1"/>
        <v/>
      </c>
      <c r="I27" s="13" t="str">
        <f t="shared" si="5"/>
        <v>一般会計</v>
      </c>
      <c r="K27" s="13"/>
      <c r="L27" s="13"/>
      <c r="O27" s="13"/>
      <c r="P27" s="13"/>
      <c r="Q27" s="19"/>
      <c r="T27" s="13"/>
      <c r="U27" s="30" t="s">
        <v>515</v>
      </c>
      <c r="Y27" s="30" t="s">
        <v>274</v>
      </c>
      <c r="Z27" s="30" t="s">
        <v>402</v>
      </c>
      <c r="AA27" s="50" t="s">
        <v>368</v>
      </c>
      <c r="AB27" s="50" t="s">
        <v>496</v>
      </c>
      <c r="AC27" s="29"/>
      <c r="AD27" s="29"/>
      <c r="AE27" s="29"/>
      <c r="AF27" s="28"/>
      <c r="AK27" s="3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516</v>
      </c>
      <c r="Y28" s="30" t="s">
        <v>275</v>
      </c>
      <c r="Z28" s="30" t="s">
        <v>403</v>
      </c>
      <c r="AA28" s="50" t="s">
        <v>369</v>
      </c>
      <c r="AB28" s="50" t="s">
        <v>497</v>
      </c>
      <c r="AC28" s="29"/>
      <c r="AD28" s="29"/>
      <c r="AE28" s="29"/>
      <c r="AF28" s="28"/>
      <c r="AK28" s="37"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517</v>
      </c>
      <c r="Y29" s="30" t="s">
        <v>276</v>
      </c>
      <c r="Z29" s="30" t="s">
        <v>404</v>
      </c>
      <c r="AA29" s="50" t="s">
        <v>370</v>
      </c>
      <c r="AB29" s="50" t="s">
        <v>498</v>
      </c>
      <c r="AC29" s="29"/>
      <c r="AD29" s="29"/>
      <c r="AE29" s="29"/>
      <c r="AF29" s="28"/>
      <c r="AK29" s="37"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518</v>
      </c>
      <c r="Y30" s="30" t="s">
        <v>277</v>
      </c>
      <c r="Z30" s="30" t="s">
        <v>405</v>
      </c>
      <c r="AA30" s="50" t="s">
        <v>371</v>
      </c>
      <c r="AB30" s="50" t="s">
        <v>499</v>
      </c>
      <c r="AC30" s="29"/>
      <c r="AD30" s="29"/>
      <c r="AE30" s="29"/>
      <c r="AF30" s="28"/>
      <c r="AK30" s="37"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519</v>
      </c>
      <c r="Y31" s="30" t="s">
        <v>278</v>
      </c>
      <c r="Z31" s="30" t="s">
        <v>406</v>
      </c>
      <c r="AA31" s="50" t="s">
        <v>372</v>
      </c>
      <c r="AB31" s="50" t="s">
        <v>500</v>
      </c>
      <c r="AC31" s="29"/>
      <c r="AD31" s="29"/>
      <c r="AE31" s="29"/>
      <c r="AF31" s="28"/>
      <c r="AK31" s="37"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520</v>
      </c>
      <c r="Y32" s="30" t="s">
        <v>279</v>
      </c>
      <c r="Z32" s="30" t="s">
        <v>407</v>
      </c>
      <c r="AA32" s="50" t="s">
        <v>63</v>
      </c>
      <c r="AB32" s="50" t="s">
        <v>63</v>
      </c>
      <c r="AC32" s="29"/>
      <c r="AD32" s="29"/>
      <c r="AE32" s="29"/>
      <c r="AF32" s="28"/>
      <c r="AK32" s="37"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521</v>
      </c>
      <c r="Y33" s="30" t="s">
        <v>280</v>
      </c>
      <c r="Z33" s="30" t="s">
        <v>408</v>
      </c>
      <c r="AA33" s="42"/>
      <c r="AB33" s="29"/>
      <c r="AC33" s="29"/>
      <c r="AD33" s="29"/>
      <c r="AE33" s="29"/>
      <c r="AF33" s="28"/>
      <c r="AK33" s="37"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522</v>
      </c>
      <c r="Y34" s="30" t="s">
        <v>281</v>
      </c>
      <c r="Z34" s="30" t="s">
        <v>409</v>
      </c>
      <c r="AB34" s="29"/>
      <c r="AC34" s="29"/>
      <c r="AD34" s="29"/>
      <c r="AE34" s="29"/>
      <c r="AF34" s="28"/>
      <c r="AK34" s="37"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523</v>
      </c>
      <c r="Y35" s="30" t="s">
        <v>282</v>
      </c>
      <c r="Z35" s="30" t="s">
        <v>410</v>
      </c>
      <c r="AC35" s="29"/>
      <c r="AF35" s="28"/>
      <c r="AK35" s="37"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283</v>
      </c>
      <c r="Z36" s="30" t="s">
        <v>411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284</v>
      </c>
      <c r="Z37" s="30" t="s">
        <v>412</v>
      </c>
      <c r="AF37" s="28"/>
      <c r="AK37" s="37" t="str">
        <f t="shared" si="7"/>
        <v>j</v>
      </c>
    </row>
    <row r="38" spans="1:37" x14ac:dyDescent="0.15">
      <c r="A38" s="13"/>
      <c r="B38" s="13"/>
      <c r="F38" s="13"/>
      <c r="G38" s="19"/>
      <c r="K38" s="13"/>
      <c r="L38" s="13"/>
      <c r="O38" s="13"/>
      <c r="P38" s="13"/>
      <c r="Q38" s="19"/>
      <c r="T38" s="13"/>
      <c r="Y38" s="30" t="s">
        <v>285</v>
      </c>
      <c r="Z38" s="30" t="s">
        <v>413</v>
      </c>
      <c r="AF38" s="28"/>
      <c r="AK38" s="37" t="str">
        <f t="shared" si="7"/>
        <v>k</v>
      </c>
    </row>
    <row r="39" spans="1:37" x14ac:dyDescent="0.15">
      <c r="A39" s="13"/>
      <c r="B39" s="13"/>
      <c r="F39" s="13" t="str">
        <f>I37</f>
        <v>一般会計</v>
      </c>
      <c r="G39" s="19"/>
      <c r="K39" s="13"/>
      <c r="L39" s="13"/>
      <c r="O39" s="13"/>
      <c r="P39" s="13"/>
      <c r="Q39" s="19"/>
      <c r="T39" s="13"/>
      <c r="U39" s="30" t="s">
        <v>525</v>
      </c>
      <c r="Y39" s="30" t="s">
        <v>286</v>
      </c>
      <c r="Z39" s="30" t="s">
        <v>414</v>
      </c>
      <c r="AF39" s="28"/>
      <c r="AK39" s="37" t="str">
        <f t="shared" si="7"/>
        <v>l</v>
      </c>
    </row>
    <row r="40" spans="1:37" x14ac:dyDescent="0.15">
      <c r="A40" s="13"/>
      <c r="B40" s="13"/>
      <c r="F40" s="13"/>
      <c r="G40" s="19"/>
      <c r="K40" s="13"/>
      <c r="L40" s="13"/>
      <c r="O40" s="13"/>
      <c r="P40" s="13"/>
      <c r="Q40" s="19"/>
      <c r="T40" s="13"/>
      <c r="U40" s="30"/>
      <c r="Y40" s="30" t="s">
        <v>287</v>
      </c>
      <c r="Z40" s="30" t="s">
        <v>415</v>
      </c>
      <c r="AF40" s="28"/>
      <c r="AK40" s="37" t="str">
        <f t="shared" si="7"/>
        <v>m</v>
      </c>
    </row>
    <row r="41" spans="1:37" x14ac:dyDescent="0.15">
      <c r="A41" s="13"/>
      <c r="B41" s="13"/>
      <c r="F41" s="13"/>
      <c r="G41" s="19"/>
      <c r="K41" s="13"/>
      <c r="L41" s="13"/>
      <c r="O41" s="13"/>
      <c r="P41" s="13"/>
      <c r="Q41" s="19"/>
      <c r="T41" s="13"/>
      <c r="U41" s="30" t="s">
        <v>229</v>
      </c>
      <c r="Y41" s="30" t="s">
        <v>288</v>
      </c>
      <c r="Z41" s="30" t="s">
        <v>416</v>
      </c>
      <c r="AF41" s="28"/>
      <c r="AK41" s="37" t="str">
        <f t="shared" si="7"/>
        <v>n</v>
      </c>
    </row>
    <row r="42" spans="1:37" x14ac:dyDescent="0.15">
      <c r="A42" s="13"/>
      <c r="B42" s="13"/>
      <c r="F42" s="13"/>
      <c r="G42" s="19"/>
      <c r="K42" s="13"/>
      <c r="L42" s="13"/>
      <c r="O42" s="13"/>
      <c r="P42" s="13"/>
      <c r="Q42" s="19"/>
      <c r="T42" s="13"/>
      <c r="U42" s="30" t="s">
        <v>239</v>
      </c>
      <c r="Y42" s="30" t="s">
        <v>289</v>
      </c>
      <c r="Z42" s="30" t="s">
        <v>417</v>
      </c>
      <c r="AF42" s="28"/>
      <c r="AK42" s="37" t="str">
        <f t="shared" si="7"/>
        <v>o</v>
      </c>
    </row>
    <row r="43" spans="1:37" x14ac:dyDescent="0.15">
      <c r="A43" s="13"/>
      <c r="B43" s="13"/>
      <c r="F43" s="13"/>
      <c r="G43" s="19"/>
      <c r="K43" s="13"/>
      <c r="L43" s="13"/>
      <c r="O43" s="13"/>
      <c r="P43" s="13"/>
      <c r="Q43" s="19"/>
      <c r="T43" s="13"/>
      <c r="Y43" s="30" t="s">
        <v>290</v>
      </c>
      <c r="Z43" s="30" t="s">
        <v>418</v>
      </c>
      <c r="AF43" s="28"/>
      <c r="AK43" s="37" t="str">
        <f t="shared" si="7"/>
        <v>p</v>
      </c>
    </row>
    <row r="44" spans="1:37" x14ac:dyDescent="0.15">
      <c r="A44" s="13"/>
      <c r="B44" s="13"/>
      <c r="F44" s="13"/>
      <c r="G44" s="19"/>
      <c r="K44" s="13"/>
      <c r="L44" s="13"/>
      <c r="O44" s="13"/>
      <c r="P44" s="13"/>
      <c r="Q44" s="19"/>
      <c r="T44" s="13"/>
      <c r="Y44" s="30" t="s">
        <v>291</v>
      </c>
      <c r="Z44" s="30" t="s">
        <v>419</v>
      </c>
      <c r="AF44" s="28"/>
      <c r="AK44" s="37" t="str">
        <f t="shared" si="7"/>
        <v>q</v>
      </c>
    </row>
    <row r="45" spans="1:37" x14ac:dyDescent="0.15">
      <c r="A45" s="13"/>
      <c r="B45" s="13"/>
      <c r="F45" s="13"/>
      <c r="G45" s="19"/>
      <c r="K45" s="13"/>
      <c r="L45" s="13"/>
      <c r="O45" s="13"/>
      <c r="P45" s="13"/>
      <c r="Q45" s="19"/>
      <c r="T45" s="13"/>
      <c r="U45" s="27" t="s">
        <v>157</v>
      </c>
      <c r="Y45" s="30" t="s">
        <v>292</v>
      </c>
      <c r="Z45" s="30" t="s">
        <v>420</v>
      </c>
      <c r="AF45" s="28"/>
      <c r="AK45" s="37" t="str">
        <f t="shared" si="7"/>
        <v>r</v>
      </c>
    </row>
    <row r="46" spans="1:37" x14ac:dyDescent="0.15">
      <c r="A46" s="13"/>
      <c r="B46" s="13"/>
      <c r="F46" s="13"/>
      <c r="G46" s="19"/>
      <c r="K46" s="13"/>
      <c r="L46" s="13"/>
      <c r="O46" s="13"/>
      <c r="P46" s="13"/>
      <c r="Q46" s="19"/>
      <c r="T46" s="13"/>
      <c r="U46" s="57" t="s">
        <v>552</v>
      </c>
      <c r="Y46" s="30" t="s">
        <v>293</v>
      </c>
      <c r="Z46" s="30" t="s">
        <v>421</v>
      </c>
      <c r="AF46" s="28"/>
      <c r="AK46" s="37" t="str">
        <f t="shared" si="7"/>
        <v>s</v>
      </c>
    </row>
    <row r="47" spans="1:37" x14ac:dyDescent="0.15">
      <c r="A47" s="13"/>
      <c r="B47" s="13"/>
      <c r="F47" s="13"/>
      <c r="G47" s="19"/>
      <c r="K47" s="13"/>
      <c r="L47" s="13"/>
      <c r="O47" s="13"/>
      <c r="P47" s="13"/>
      <c r="Q47" s="19"/>
      <c r="T47" s="13"/>
      <c r="Y47" s="30" t="s">
        <v>294</v>
      </c>
      <c r="Z47" s="30" t="s">
        <v>422</v>
      </c>
      <c r="AF47" s="28"/>
      <c r="AK47" s="37" t="str">
        <f t="shared" si="7"/>
        <v>t</v>
      </c>
    </row>
    <row r="48" spans="1:37" x14ac:dyDescent="0.15">
      <c r="A48" s="13"/>
      <c r="B48" s="13"/>
      <c r="F48" s="13"/>
      <c r="G48" s="19"/>
      <c r="K48" s="13"/>
      <c r="L48" s="13"/>
      <c r="O48" s="13"/>
      <c r="P48" s="13"/>
      <c r="Q48" s="19"/>
      <c r="T48" s="13"/>
      <c r="U48" s="57">
        <v>2021</v>
      </c>
      <c r="Y48" s="30" t="s">
        <v>295</v>
      </c>
      <c r="Z48" s="30" t="s">
        <v>423</v>
      </c>
      <c r="AF48" s="28"/>
      <c r="AK48" s="37" t="str">
        <f t="shared" si="7"/>
        <v>u</v>
      </c>
    </row>
    <row r="49" spans="1:37" x14ac:dyDescent="0.15">
      <c r="A49" s="13"/>
      <c r="B49" s="13"/>
      <c r="F49" s="13"/>
      <c r="G49" s="19"/>
      <c r="K49" s="13"/>
      <c r="L49" s="13"/>
      <c r="O49" s="13"/>
      <c r="P49" s="13"/>
      <c r="Q49" s="19"/>
      <c r="T49" s="13"/>
      <c r="U49" s="57">
        <v>2022</v>
      </c>
      <c r="Y49" s="30" t="s">
        <v>296</v>
      </c>
      <c r="Z49" s="30" t="s">
        <v>424</v>
      </c>
      <c r="AF49" s="28"/>
      <c r="AK49" s="37" t="str">
        <f t="shared" si="7"/>
        <v>v</v>
      </c>
    </row>
    <row r="50" spans="1:37" x14ac:dyDescent="0.15">
      <c r="A50" s="13"/>
      <c r="B50" s="13"/>
      <c r="F50" s="13"/>
      <c r="G50" s="19"/>
      <c r="K50" s="13"/>
      <c r="L50" s="13"/>
      <c r="O50" s="13"/>
      <c r="P50" s="13"/>
      <c r="Q50" s="19"/>
      <c r="T50" s="13"/>
      <c r="U50" s="57">
        <v>2023</v>
      </c>
      <c r="Y50" s="30" t="s">
        <v>297</v>
      </c>
      <c r="Z50" s="30" t="s">
        <v>425</v>
      </c>
      <c r="AF50" s="28"/>
    </row>
    <row r="51" spans="1:37" x14ac:dyDescent="0.15">
      <c r="A51" s="13"/>
      <c r="B51" s="13"/>
      <c r="F51" s="13"/>
      <c r="G51" s="19"/>
      <c r="K51" s="13"/>
      <c r="L51" s="13"/>
      <c r="O51" s="13"/>
      <c r="P51" s="13"/>
      <c r="Q51" s="19"/>
      <c r="T51" s="13"/>
      <c r="U51" s="57">
        <v>2024</v>
      </c>
      <c r="Y51" s="30" t="s">
        <v>298</v>
      </c>
      <c r="Z51" s="30" t="s">
        <v>426</v>
      </c>
      <c r="AF51" s="28"/>
    </row>
    <row r="52" spans="1:37" x14ac:dyDescent="0.15">
      <c r="A52" s="13"/>
      <c r="B52" s="13"/>
      <c r="F52" s="13"/>
      <c r="G52" s="19"/>
      <c r="K52" s="13"/>
      <c r="L52" s="13"/>
      <c r="O52" s="13"/>
      <c r="P52" s="13"/>
      <c r="Q52" s="19"/>
      <c r="T52" s="13"/>
      <c r="U52" s="57">
        <v>2025</v>
      </c>
      <c r="Y52" s="30" t="s">
        <v>299</v>
      </c>
      <c r="Z52" s="30" t="s">
        <v>427</v>
      </c>
      <c r="AF52" s="28"/>
    </row>
    <row r="53" spans="1:37" x14ac:dyDescent="0.15">
      <c r="A53" s="13"/>
      <c r="B53" s="13"/>
      <c r="F53" s="13"/>
      <c r="G53" s="19"/>
      <c r="K53" s="13"/>
      <c r="L53" s="13"/>
      <c r="O53" s="13"/>
      <c r="P53" s="13"/>
      <c r="Q53" s="19"/>
      <c r="T53" s="13"/>
      <c r="U53" s="57">
        <v>2026</v>
      </c>
      <c r="Y53" s="30" t="s">
        <v>300</v>
      </c>
      <c r="Z53" s="30" t="s">
        <v>428</v>
      </c>
      <c r="AF53" s="28"/>
    </row>
    <row r="54" spans="1:37" x14ac:dyDescent="0.15">
      <c r="A54" s="13"/>
      <c r="B54" s="13"/>
      <c r="F54" s="13"/>
      <c r="G54" s="19"/>
      <c r="K54" s="13"/>
      <c r="L54" s="13"/>
      <c r="O54" s="13"/>
      <c r="P54" s="20"/>
      <c r="Q54" s="19"/>
      <c r="T54" s="13"/>
      <c r="Y54" s="30" t="s">
        <v>301</v>
      </c>
      <c r="Z54" s="30" t="s">
        <v>429</v>
      </c>
      <c r="AF54" s="28"/>
    </row>
    <row r="55" spans="1:37" x14ac:dyDescent="0.15">
      <c r="A55" s="13"/>
      <c r="B55" s="13"/>
      <c r="F55" s="13"/>
      <c r="G55" s="19"/>
      <c r="K55" s="13"/>
      <c r="L55" s="13"/>
      <c r="O55" s="13"/>
      <c r="P55" s="13"/>
      <c r="Q55" s="19"/>
      <c r="T55" s="13"/>
      <c r="Y55" s="30" t="s">
        <v>302</v>
      </c>
      <c r="Z55" s="30" t="s">
        <v>430</v>
      </c>
      <c r="AF55" s="28"/>
    </row>
    <row r="56" spans="1:37" x14ac:dyDescent="0.15">
      <c r="A56" s="13"/>
      <c r="B56" s="13"/>
      <c r="F56" s="13"/>
      <c r="G56" s="19"/>
      <c r="K56" s="13"/>
      <c r="L56" s="13"/>
      <c r="O56" s="13"/>
      <c r="P56" s="13"/>
      <c r="Q56" s="19"/>
      <c r="T56" s="13"/>
      <c r="U56" s="57">
        <v>20</v>
      </c>
      <c r="Y56" s="30" t="s">
        <v>303</v>
      </c>
      <c r="Z56" s="30" t="s">
        <v>431</v>
      </c>
      <c r="AF56" s="28"/>
    </row>
    <row r="57" spans="1:37" x14ac:dyDescent="0.15">
      <c r="A57" s="13"/>
      <c r="B57" s="13"/>
      <c r="F57" s="13"/>
      <c r="G57" s="19"/>
      <c r="K57" s="13"/>
      <c r="L57" s="13"/>
      <c r="O57" s="13"/>
      <c r="P57" s="13"/>
      <c r="Q57" s="19"/>
      <c r="T57" s="13"/>
      <c r="U57" s="30" t="s">
        <v>501</v>
      </c>
      <c r="Y57" s="30" t="s">
        <v>304</v>
      </c>
      <c r="Z57" s="30" t="s">
        <v>432</v>
      </c>
      <c r="AF57" s="28"/>
    </row>
    <row r="58" spans="1:37" x14ac:dyDescent="0.15">
      <c r="A58" s="13"/>
      <c r="B58" s="13"/>
      <c r="F58" s="13"/>
      <c r="G58" s="19"/>
      <c r="K58" s="13"/>
      <c r="L58" s="13"/>
      <c r="O58" s="13"/>
      <c r="P58" s="13"/>
      <c r="Q58" s="19"/>
      <c r="T58" s="13"/>
      <c r="U58" s="30" t="s">
        <v>502</v>
      </c>
      <c r="Y58" s="30" t="s">
        <v>305</v>
      </c>
      <c r="Z58" s="30" t="s">
        <v>433</v>
      </c>
      <c r="AF58" s="28"/>
    </row>
    <row r="59" spans="1:37" x14ac:dyDescent="0.15">
      <c r="A59" s="13"/>
      <c r="B59" s="13"/>
      <c r="F59" s="13"/>
      <c r="G59" s="19"/>
      <c r="K59" s="13"/>
      <c r="L59" s="13"/>
      <c r="O59" s="13"/>
      <c r="P59" s="13"/>
      <c r="Q59" s="19"/>
      <c r="T59" s="13"/>
      <c r="Y59" s="30" t="s">
        <v>306</v>
      </c>
      <c r="Z59" s="30" t="s">
        <v>434</v>
      </c>
      <c r="AF59" s="28"/>
    </row>
    <row r="60" spans="1:37" x14ac:dyDescent="0.15">
      <c r="A60" s="13"/>
      <c r="B60" s="13"/>
      <c r="F60" s="13"/>
      <c r="G60" s="19"/>
      <c r="K60" s="13"/>
      <c r="L60" s="13"/>
      <c r="O60" s="13"/>
      <c r="P60" s="13"/>
      <c r="Q60" s="19"/>
      <c r="T60" s="13"/>
      <c r="Y60" s="30" t="s">
        <v>307</v>
      </c>
      <c r="Z60" s="30" t="s">
        <v>435</v>
      </c>
      <c r="AF60" s="28"/>
    </row>
    <row r="61" spans="1:37" x14ac:dyDescent="0.15">
      <c r="A61" s="13"/>
      <c r="B61" s="13"/>
      <c r="F61" s="13"/>
      <c r="G61" s="19"/>
      <c r="K61" s="13"/>
      <c r="L61" s="13"/>
      <c r="O61" s="13"/>
      <c r="P61" s="13"/>
      <c r="Q61" s="19"/>
      <c r="T61" s="13"/>
      <c r="Y61" s="30" t="s">
        <v>308</v>
      </c>
      <c r="Z61" s="30" t="s">
        <v>436</v>
      </c>
      <c r="AF61" s="28"/>
    </row>
    <row r="62" spans="1:37" x14ac:dyDescent="0.15">
      <c r="A62" s="13"/>
      <c r="B62" s="13"/>
      <c r="F62" s="13"/>
      <c r="G62" s="19"/>
      <c r="K62" s="13"/>
      <c r="L62" s="13"/>
      <c r="O62" s="13"/>
      <c r="P62" s="13"/>
      <c r="Q62" s="19"/>
      <c r="T62" s="13"/>
      <c r="Y62" s="30" t="s">
        <v>309</v>
      </c>
      <c r="Z62" s="30" t="s">
        <v>437</v>
      </c>
      <c r="AF62" s="28"/>
    </row>
    <row r="63" spans="1:37" x14ac:dyDescent="0.15">
      <c r="A63" s="13"/>
      <c r="B63" s="13"/>
      <c r="F63" s="13"/>
      <c r="G63" s="19"/>
      <c r="K63" s="13"/>
      <c r="L63" s="13"/>
      <c r="O63" s="13"/>
      <c r="P63" s="13"/>
      <c r="Q63" s="19"/>
      <c r="T63" s="13"/>
      <c r="Y63" s="30" t="s">
        <v>310</v>
      </c>
      <c r="Z63" s="30" t="s">
        <v>438</v>
      </c>
      <c r="AF63" s="28"/>
    </row>
    <row r="64" spans="1:37" x14ac:dyDescent="0.15">
      <c r="A64" s="13"/>
      <c r="B64" s="13"/>
      <c r="F64" s="13"/>
      <c r="G64" s="19"/>
      <c r="K64" s="13"/>
      <c r="L64" s="13"/>
      <c r="O64" s="13"/>
      <c r="P64" s="13"/>
      <c r="Q64" s="19"/>
      <c r="T64" s="13"/>
      <c r="Y64" s="30" t="s">
        <v>311</v>
      </c>
      <c r="Z64" s="30" t="s">
        <v>439</v>
      </c>
      <c r="AF64" s="28"/>
    </row>
    <row r="65" spans="1:32" x14ac:dyDescent="0.15">
      <c r="A65" s="13"/>
      <c r="B65" s="13"/>
      <c r="F65" s="13"/>
      <c r="G65" s="19"/>
      <c r="K65" s="13"/>
      <c r="L65" s="13"/>
      <c r="O65" s="13"/>
      <c r="P65" s="13"/>
      <c r="Q65" s="19"/>
      <c r="T65" s="13"/>
      <c r="Y65" s="30" t="s">
        <v>312</v>
      </c>
      <c r="Z65" s="30" t="s">
        <v>440</v>
      </c>
      <c r="AF65" s="28"/>
    </row>
    <row r="66" spans="1:32" x14ac:dyDescent="0.15">
      <c r="A66" s="13"/>
      <c r="B66" s="13"/>
      <c r="F66" s="13"/>
      <c r="G66" s="19"/>
      <c r="K66" s="13"/>
      <c r="L66" s="13"/>
      <c r="O66" s="13"/>
      <c r="P66" s="13"/>
      <c r="Q66" s="19"/>
      <c r="T66" s="13"/>
      <c r="Y66" s="30" t="s">
        <v>64</v>
      </c>
      <c r="Z66" s="30" t="s">
        <v>441</v>
      </c>
      <c r="AF66" s="28"/>
    </row>
    <row r="67" spans="1:32" x14ac:dyDescent="0.15">
      <c r="A67" s="13"/>
      <c r="B67" s="13"/>
      <c r="F67" s="13"/>
      <c r="G67" s="19"/>
      <c r="K67" s="13"/>
      <c r="L67" s="13"/>
      <c r="O67" s="13"/>
      <c r="P67" s="13"/>
      <c r="Q67" s="19"/>
      <c r="T67" s="13"/>
      <c r="Y67" s="30" t="s">
        <v>313</v>
      </c>
      <c r="Z67" s="30" t="s">
        <v>442</v>
      </c>
      <c r="AF67" s="28"/>
    </row>
    <row r="68" spans="1:32" x14ac:dyDescent="0.15">
      <c r="A68" s="13"/>
      <c r="B68" s="13"/>
      <c r="F68" s="13"/>
      <c r="G68" s="19"/>
      <c r="K68" s="13"/>
      <c r="L68" s="13"/>
      <c r="O68" s="13"/>
      <c r="P68" s="13"/>
      <c r="Q68" s="19"/>
      <c r="T68" s="13"/>
      <c r="Y68" s="30" t="s">
        <v>314</v>
      </c>
      <c r="Z68" s="30" t="s">
        <v>443</v>
      </c>
      <c r="AF68" s="28"/>
    </row>
    <row r="69" spans="1:32" x14ac:dyDescent="0.15">
      <c r="A69" s="13"/>
      <c r="B69" s="13"/>
      <c r="F69" s="13"/>
      <c r="G69" s="19"/>
      <c r="K69" s="13"/>
      <c r="L69" s="13"/>
      <c r="O69" s="13"/>
      <c r="P69" s="13"/>
      <c r="Q69" s="19"/>
      <c r="T69" s="13"/>
      <c r="Y69" s="30" t="s">
        <v>315</v>
      </c>
      <c r="Z69" s="30" t="s">
        <v>444</v>
      </c>
      <c r="AF69" s="28"/>
    </row>
    <row r="70" spans="1:32" x14ac:dyDescent="0.15">
      <c r="A70" s="13"/>
      <c r="B70" s="13"/>
      <c r="Y70" s="30" t="s">
        <v>316</v>
      </c>
      <c r="Z70" s="30" t="s">
        <v>445</v>
      </c>
    </row>
    <row r="71" spans="1:32" x14ac:dyDescent="0.15">
      <c r="Y71" s="30" t="s">
        <v>317</v>
      </c>
      <c r="Z71" s="30" t="s">
        <v>446</v>
      </c>
    </row>
    <row r="72" spans="1:32" x14ac:dyDescent="0.15">
      <c r="Y72" s="30" t="s">
        <v>318</v>
      </c>
      <c r="Z72" s="30" t="s">
        <v>447</v>
      </c>
    </row>
    <row r="73" spans="1:32" x14ac:dyDescent="0.15">
      <c r="Y73" s="30" t="s">
        <v>319</v>
      </c>
      <c r="Z73" s="30" t="s">
        <v>448</v>
      </c>
    </row>
    <row r="74" spans="1:32" x14ac:dyDescent="0.15">
      <c r="Y74" s="30" t="s">
        <v>320</v>
      </c>
      <c r="Z74" s="30" t="s">
        <v>449</v>
      </c>
    </row>
    <row r="75" spans="1:32" x14ac:dyDescent="0.15">
      <c r="Y75" s="30" t="s">
        <v>321</v>
      </c>
      <c r="Z75" s="30" t="s">
        <v>450</v>
      </c>
    </row>
    <row r="76" spans="1:32" x14ac:dyDescent="0.15">
      <c r="Y76" s="30" t="s">
        <v>322</v>
      </c>
      <c r="Z76" s="30" t="s">
        <v>451</v>
      </c>
    </row>
    <row r="77" spans="1:32" x14ac:dyDescent="0.15">
      <c r="Y77" s="30" t="s">
        <v>323</v>
      </c>
      <c r="Z77" s="30" t="s">
        <v>452</v>
      </c>
    </row>
    <row r="78" spans="1:32" x14ac:dyDescent="0.15">
      <c r="Y78" s="30" t="s">
        <v>324</v>
      </c>
      <c r="Z78" s="30" t="s">
        <v>453</v>
      </c>
    </row>
    <row r="79" spans="1:32" x14ac:dyDescent="0.15">
      <c r="Y79" s="30" t="s">
        <v>325</v>
      </c>
      <c r="Z79" s="30" t="s">
        <v>454</v>
      </c>
    </row>
    <row r="80" spans="1:32" x14ac:dyDescent="0.15">
      <c r="Y80" s="30" t="s">
        <v>326</v>
      </c>
      <c r="Z80" s="30" t="s">
        <v>455</v>
      </c>
    </row>
    <row r="81" spans="25:26" x14ac:dyDescent="0.15">
      <c r="Y81" s="30" t="s">
        <v>327</v>
      </c>
      <c r="Z81" s="30" t="s">
        <v>456</v>
      </c>
    </row>
    <row r="82" spans="25:26" x14ac:dyDescent="0.15">
      <c r="Y82" s="30" t="s">
        <v>328</v>
      </c>
      <c r="Z82" s="30" t="s">
        <v>457</v>
      </c>
    </row>
    <row r="83" spans="25:26" x14ac:dyDescent="0.15">
      <c r="Y83" s="30" t="s">
        <v>329</v>
      </c>
      <c r="Z83" s="30" t="s">
        <v>458</v>
      </c>
    </row>
    <row r="84" spans="25:26" x14ac:dyDescent="0.15">
      <c r="Y84" s="30" t="s">
        <v>330</v>
      </c>
      <c r="Z84" s="30" t="s">
        <v>459</v>
      </c>
    </row>
    <row r="85" spans="25:26" x14ac:dyDescent="0.15">
      <c r="Y85" s="30" t="s">
        <v>331</v>
      </c>
      <c r="Z85" s="30" t="s">
        <v>460</v>
      </c>
    </row>
    <row r="86" spans="25:26" x14ac:dyDescent="0.15">
      <c r="Y86" s="30" t="s">
        <v>332</v>
      </c>
      <c r="Z86" s="30" t="s">
        <v>461</v>
      </c>
    </row>
    <row r="87" spans="25:26" x14ac:dyDescent="0.15">
      <c r="Y87" s="30" t="s">
        <v>333</v>
      </c>
      <c r="Z87" s="30" t="s">
        <v>462</v>
      </c>
    </row>
    <row r="88" spans="25:26" x14ac:dyDescent="0.15">
      <c r="Y88" s="30" t="s">
        <v>334</v>
      </c>
      <c r="Z88" s="30" t="s">
        <v>463</v>
      </c>
    </row>
    <row r="89" spans="25:26" x14ac:dyDescent="0.15">
      <c r="Y89" s="30" t="s">
        <v>335</v>
      </c>
      <c r="Z89" s="30" t="s">
        <v>464</v>
      </c>
    </row>
    <row r="90" spans="25:26" x14ac:dyDescent="0.15">
      <c r="Y90" s="30" t="s">
        <v>336</v>
      </c>
      <c r="Z90" s="30" t="s">
        <v>465</v>
      </c>
    </row>
    <row r="91" spans="25:26" x14ac:dyDescent="0.15">
      <c r="Y91" s="30" t="s">
        <v>337</v>
      </c>
      <c r="Z91" s="30" t="s">
        <v>466</v>
      </c>
    </row>
    <row r="92" spans="25:26" x14ac:dyDescent="0.15">
      <c r="Y92" s="30" t="s">
        <v>338</v>
      </c>
      <c r="Z92" s="30" t="s">
        <v>467</v>
      </c>
    </row>
    <row r="93" spans="25:26" x14ac:dyDescent="0.15">
      <c r="Y93" s="30" t="s">
        <v>339</v>
      </c>
      <c r="Z93" s="30" t="s">
        <v>468</v>
      </c>
    </row>
    <row r="94" spans="25:26" x14ac:dyDescent="0.15">
      <c r="Y94" s="30" t="s">
        <v>340</v>
      </c>
      <c r="Z94" s="30" t="s">
        <v>469</v>
      </c>
    </row>
    <row r="95" spans="25:26" x14ac:dyDescent="0.15">
      <c r="Y95" s="30" t="s">
        <v>341</v>
      </c>
      <c r="Z95" s="30" t="s">
        <v>470</v>
      </c>
    </row>
    <row r="96" spans="25:26" x14ac:dyDescent="0.15">
      <c r="Y96" s="30" t="s">
        <v>245</v>
      </c>
      <c r="Z96" s="30" t="s">
        <v>471</v>
      </c>
    </row>
    <row r="97" spans="25:26" x14ac:dyDescent="0.15">
      <c r="Y97" s="30" t="s">
        <v>342</v>
      </c>
      <c r="Z97" s="30" t="s">
        <v>472</v>
      </c>
    </row>
    <row r="98" spans="25:26" x14ac:dyDescent="0.15">
      <c r="Y98" s="30" t="s">
        <v>343</v>
      </c>
      <c r="Z98" s="30" t="s">
        <v>473</v>
      </c>
    </row>
    <row r="99" spans="25:26" x14ac:dyDescent="0.15">
      <c r="Y99" s="30" t="s">
        <v>373</v>
      </c>
      <c r="Z99" s="30" t="s">
        <v>474</v>
      </c>
    </row>
    <row r="100" spans="25:26" x14ac:dyDescent="0.15">
      <c r="Y100" s="30" t="s">
        <v>556</v>
      </c>
      <c r="Z100" s="30"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2022-08-25T17:01:21Z</dcterms:created>
  <dcterms:modified xsi:type="dcterms:W3CDTF">2022-08-26T10:51:35Z</dcterms:modified>
</cp:coreProperties>
</file>