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8" i="11" l="1"/>
  <c r="Y208" i="11" l="1"/>
  <c r="J208" i="11"/>
  <c r="E208" i="11"/>
  <c r="AY43" i="11" l="1"/>
  <c r="AY48" i="11" s="1"/>
  <c r="AY182" i="11"/>
  <c r="AY184" i="11" s="1"/>
  <c r="AY181" i="11"/>
  <c r="AY180" i="11"/>
  <c r="AY179" i="11"/>
  <c r="AY178" i="11"/>
  <c r="AY167" i="11"/>
  <c r="AY185" i="11" l="1"/>
  <c r="AY183" i="11"/>
  <c r="AY169" i="11"/>
  <c r="AY170" i="11"/>
  <c r="AY168" i="11"/>
  <c r="AY47" i="11"/>
  <c r="AY45" i="11"/>
  <c r="AY49" i="11"/>
  <c r="AY46" i="11"/>
  <c r="AY44" i="11"/>
  <c r="AY78" i="11"/>
  <c r="AY68" i="11"/>
  <c r="AY69" i="11" s="1"/>
  <c r="AY65" i="11"/>
  <c r="AY67" i="11" s="1"/>
  <c r="AY64" i="11"/>
  <c r="AY71" i="11"/>
  <c r="AY76" i="11" s="1"/>
  <c r="AY51" i="11"/>
  <c r="AY53" i="11" s="1"/>
  <c r="AY50" i="11"/>
  <c r="AY54" i="11"/>
  <c r="AY56" i="11" s="1"/>
  <c r="AY52" i="11" l="1"/>
  <c r="AY66" i="11"/>
  <c r="AY73" i="11"/>
  <c r="AY75" i="11"/>
  <c r="AY77" i="11"/>
  <c r="AY72" i="11"/>
  <c r="AY74" i="11"/>
  <c r="AY70" i="11"/>
  <c r="AY55" i="11"/>
  <c r="AY57" i="11" l="1"/>
  <c r="AY63" i="11" s="1"/>
  <c r="AY60" i="11" l="1"/>
  <c r="AY61" i="11"/>
  <c r="AY58" i="11"/>
  <c r="AY62" i="11"/>
  <c r="AY59" i="11"/>
  <c r="AW131" i="11" l="1"/>
  <c r="AT131" i="11"/>
  <c r="AQ131" i="11"/>
  <c r="AL131" i="11"/>
  <c r="AI131" i="11"/>
  <c r="AF131" i="11"/>
  <c r="Z131" i="11"/>
  <c r="W131" i="11"/>
  <c r="T131" i="11"/>
  <c r="N131" i="11"/>
  <c r="AW130" i="11"/>
  <c r="AT130" i="11"/>
  <c r="AQ130" i="11"/>
  <c r="AL130" i="11"/>
  <c r="AI130" i="11"/>
  <c r="AF130" i="11"/>
  <c r="Z130" i="11"/>
  <c r="W130" i="11"/>
  <c r="T130" i="11"/>
  <c r="N130" i="11"/>
  <c r="K130" i="11"/>
  <c r="H130" i="11"/>
  <c r="AY204" i="11" l="1"/>
  <c r="AY203" i="11"/>
  <c r="AY199" i="11"/>
  <c r="AY201" i="11" s="1"/>
  <c r="AY198" i="11"/>
  <c r="AY197" i="11"/>
  <c r="AY196" i="11"/>
  <c r="AY195" i="11"/>
  <c r="AY194" i="11"/>
  <c r="AY193" i="11"/>
  <c r="AY192" i="11"/>
  <c r="AY191" i="11"/>
  <c r="AY190" i="11"/>
  <c r="AY186" i="11"/>
  <c r="AY189" i="11" s="1"/>
  <c r="AY171" i="11"/>
  <c r="AU170" i="11"/>
  <c r="Y170" i="11"/>
  <c r="AU166" i="11"/>
  <c r="Y166" i="11"/>
  <c r="P28" i="11"/>
  <c r="AD21" i="11"/>
  <c r="W21" i="11"/>
  <c r="P21" i="11"/>
  <c r="AR18" i="11"/>
  <c r="AK18" i="11"/>
  <c r="AD18" i="11"/>
  <c r="AD20" i="11" s="1"/>
  <c r="W18" i="11"/>
  <c r="W20" i="11" s="1"/>
  <c r="P18" i="11"/>
  <c r="P20" i="11" s="1"/>
  <c r="AV2" i="11"/>
  <c r="AY202" i="11" l="1"/>
  <c r="AY200" i="11"/>
  <c r="AY188" i="11"/>
  <c r="AY18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<sst xmlns="http://schemas.openxmlformats.org/spreadsheetml/2006/main" count="1355" uniqueCount="725">
  <si>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</si>
  <si>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</si>
  <si>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</si>
  <si>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</si>
  <si>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</si>
  <si>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</si>
  <si>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</si>
  <si>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</si>
  <si>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</si>
  <si>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</si>
  <si>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</si>
  <si>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</si>
  <si>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</si>
  <si>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</si>
  <si>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</si>
  <si>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</si>
  <si>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</si>
  <si>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</si>
  <si>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</si>
  <si>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</si>
  <si>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</si>
  <si>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</si>
  <si>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</si>
  <si>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</si>
  <si>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</si>
  <si>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</si>
  <si>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</si>
  <si>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</si>
  <si>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</si>
  <si>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</si>
  <si>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</si>
  <si>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</si>
  <si>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</si>
  <si>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</si>
  <si>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</si>
  <si>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</si>
  <si>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</si>
  <si>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</si>
  <si>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</si>
  <si>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</si>
  <si>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</si>
  <si>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</si>
  <si>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</si>
  <si>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</si>
  <si>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</si>
  <si>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</si>
  <si>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</si>
  <si>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</si>
  <si>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</si>
  <si>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</si>
  <si>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</si>
  <si>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</si>
  <si>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</si>
  <si>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</si>
  <si>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</si>
  <si>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</si>
  <si>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</si>
  <si>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</si>
  <si>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</si>
  <si>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</si>
  <si>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</si>
  <si>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</si>
  <si>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</si>
  <si>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</si>
  <si>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</si>
  <si>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</si>
  <si>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</si>
  <si>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</si>
  <si>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</si>
  <si>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</si>
  <si>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</si>
  <si>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</si>
  <si>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</si>
  <si>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</si>
  <si>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</si>
  <si>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</si>
  <si>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</si>
  <si>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</si>
  <si>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</si>
  <si>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</si>
  <si>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</si>
  <si>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</si>
  <si>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</si>
  <si>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</si>
  <si>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</si>
  <si>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</si>
  <si>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</si>
  <si>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</si>
  <si>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</si>
  <si>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</si>
  <si>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</si>
  <si>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</si>
  <si>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</si>
  <si>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</si>
  <si>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</si>
  <si>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</si>
  <si>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</si>
  <si>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</si>
  <si>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</si>
  <si>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</si>
  <si>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</si>
  <si>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</si>
  <si>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</si>
  <si>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</si>
  <si>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</si>
  <si>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</si>
  <si>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</si>
  <si>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</si>
  <si>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</si>
  <si>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</si>
  <si>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</si>
  <si>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</si>
  <si>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</si>
  <si>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</si>
  <si>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</si>
  <si>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</si>
  <si>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</si>
  <si>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</si>
  <si>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</si>
  <si>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</si>
  <si>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</si>
  <si>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</si>
  <si>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</si>
  <si>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</si>
  <si>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</si>
  <si>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</si>
  <si>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</si>
  <si>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</si>
  <si>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</si>
  <si>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</si>
  <si>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</si>
  <si>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</si>
  <si>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</si>
  <si>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</si>
  <si>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</si>
  <si>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</si>
  <si>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</si>
  <si>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</si>
  <si>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</si>
  <si>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</si>
  <si>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</si>
  <si>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</si>
  <si>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</si>
  <si>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</si>
  <si>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</si>
  <si>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</si>
  <si>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</si>
  <si>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</si>
  <si>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</si>
  <si>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</si>
  <si>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</si>
  <si>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</si>
  <si>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</si>
  <si>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</si>
  <si>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</si>
  <si>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</si>
  <si>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</si>
  <si>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</si>
  <si>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</si>
  <si>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</si>
  <si>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</si>
  <si>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</si>
  <si>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</si>
  <si>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</si>
  <si>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</si>
  <si>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</si>
  <si>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</si>
  <si>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</si>
  <si>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</si>
  <si>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</si>
  <si>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</si>
  <si>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</si>
  <si>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</si>
  <si>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</si>
  <si>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</si>
  <si>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</si>
  <si>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</si>
  <si>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</si>
  <si>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</si>
  <si>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</si>
  <si>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</si>
  <si>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</si>
  <si>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</si>
  <si>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</si>
  <si>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</si>
  <si>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</si>
  <si>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</si>
  <si>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</si>
  <si>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</si>
  <si>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</si>
  <si>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</si>
  <si>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</si>
  <si>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</si>
  <si>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</si>
  <si>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</si>
  <si>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</si>
  <si>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</si>
  <si>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</si>
  <si>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</si>
  <si>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</si>
  <si>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</si>
  <si>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</si>
  <si>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</si>
  <si>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</si>
  <si>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</si>
  <si>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</si>
  <si>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</si>
  <si>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</si>
  <si>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</si>
  <si>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</si>
  <si>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</si>
  <si>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</si>
  <si>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</si>
  <si>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</si>
  <si>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</si>
  <si>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</si>
  <si>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</si>
  <si>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</si>
  <si>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</si>
  <si>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</si>
  <si>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</si>
  <si>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</si>
  <si>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</si>
  <si>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</si>
  <si>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</si>
  <si>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</si>
  <si>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</si>
  <si>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</si>
  <si>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</si>
  <si>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</si>
  <si>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</si>
  <si>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</si>
  <si>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</si>
  <si>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</si>
  <si>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</si>
  <si>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</si>
  <si>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</si>
  <si>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</si>
  <si>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</si>
  <si>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</si>
  <si>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</si>
  <si>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</si>
  <si>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</si>
  <si>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</si>
  <si>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</si>
  <si>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</si>
  <si>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</si>
  <si>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</si>
  <si>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</si>
  <si>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</si>
  <si>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</si>
  <si>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</si>
  <si>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</si>
  <si>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</si>
  <si>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</si>
  <si>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</si>
  <si>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</si>
  <si>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</si>
  <si>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</si>
  <si>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</si>
  <si>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</si>
  <si>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</si>
  <si>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</si>
  <si>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</si>
  <si>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</si>
  <si>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</si>
  <si>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</si>
  <si>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</si>
  <si>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</si>
  <si>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</si>
  <si>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</si>
  <si>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</si>
  <si>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</si>
  <si>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</si>
  <si>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</si>
  <si>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</si>
  <si>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</si>
  <si>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</si>
  <si>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</si>
  <si>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</si>
  <si>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</si>
  <si>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</si>
  <si>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</si>
  <si>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</si>
  <si>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</si>
  <si>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</si>
  <si>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</si>
  <si>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</si>
  <si>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</si>
  <si>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</si>
  <si>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</si>
  <si>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</si>
  <si>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</si>
  <si>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</si>
  <si>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</si>
  <si>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</si>
  <si>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</si>
  <si>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</si>
  <si>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</si>
  <si>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</si>
  <si>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</si>
  <si>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</si>
  <si>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</si>
  <si>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</si>
  <si>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</si>
  <si>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</si>
  <si>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</si>
  <si>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</si>
  <si>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</si>
  <si>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</si>
  <si>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</si>
  <si>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</si>
  <si>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</si>
  <si>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</si>
  <si>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</si>
  <si>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</si>
  <si>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</si>
  <si>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</si>
  <si>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</si>
  <si>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</si>
  <si>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</si>
  <si>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</si>
  <si>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</si>
  <si>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</si>
  <si>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</si>
  <si>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</si>
  <si>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</si>
  <si>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</si>
  <si>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</si>
  <si>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</si>
  <si>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</si>
  <si>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</si>
  <si>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</si>
  <si>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</si>
  <si>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</si>
  <si>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</si>
  <si>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</si>
  <si>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</si>
  <si>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</si>
  <si>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</si>
  <si>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</si>
  <si>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</si>
  <si>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</si>
  <si>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</si>
  <si>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</si>
  <si>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</si>
  <si>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</si>
  <si>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</si>
  <si>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</si>
  <si>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</si>
  <si>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</si>
  <si>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</si>
  <si>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</si>
  <si>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</si>
  <si>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</si>
  <si>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</si>
  <si>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</si>
  <si>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</si>
  <si>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</si>
  <si>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</si>
  <si>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</si>
  <si>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</si>
  <si>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</si>
  <si>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</si>
  <si>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</si>
  <si>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</si>
  <si>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</si>
  <si>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</si>
  <si>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</si>
  <si>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</si>
  <si>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</si>
  <si>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</si>
  <si>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</si>
  <si>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</si>
  <si>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</si>
  <si>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</si>
  <si>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</si>
  <si>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</si>
  <si>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</si>
  <si>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</si>
  <si>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</si>
  <si>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</si>
  <si>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</si>
  <si>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</si>
  <si>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</si>
  <si>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</si>
  <si>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</si>
  <si>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</si>
  <si>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</si>
  <si>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</si>
  <si>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</si>
  <si>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</si>
  <si>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</si>
  <si>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</si>
  <si>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</si>
  <si>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</si>
  <si>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</si>
  <si>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</si>
  <si>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</si>
  <si>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</si>
  <si>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</si>
  <si>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</si>
  <si>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</si>
  <si>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</si>
  <si>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</si>
  <si>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</si>
  <si>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</si>
  <si>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</si>
  <si>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</si>
  <si>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</si>
  <si>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</si>
  <si>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</si>
  <si>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</si>
  <si>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</si>
  <si>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</si>
  <si>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</si>
  <si>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</si>
  <si>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</si>
  <si>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</si>
  <si>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</si>
  <si>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</si>
  <si>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</si>
  <si>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</si>
  <si>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</si>
  <si>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</si>
  <si>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</si>
  <si>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</si>
  <si>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</si>
  <si>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</si>
  <si>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</si>
  <si>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</si>
  <si>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</si>
  <si>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</si>
  <si>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</si>
  <si>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</si>
  <si>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</si>
  <si>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</si>
  <si>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</si>
  <si>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</si>
  <si>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</si>
  <si>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</si>
  <si>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</si>
  <si>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</si>
  <si>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</si>
  <si>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</si>
  <si>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</si>
  <si>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</si>
  <si>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</si>
  <si>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</si>
  <si>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</si>
  <si>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</si>
  <si>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</si>
  <si>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</si>
  <si>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</si>
  <si>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</si>
  <si>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</si>
  <si>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</si>
  <si>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</si>
  <si>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</si>
  <si>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</si>
  <si>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</si>
  <si>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</si>
  <si>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</si>
  <si>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</si>
  <si>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</si>
  <si>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</si>
  <si>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</si>
  <si>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</si>
  <si>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</si>
  <si>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</si>
  <si>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</si>
  <si>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</si>
  <si>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</si>
  <si>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</si>
  <si>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</si>
  <si>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</si>
  <si>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</si>
  <si>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</si>
  <si>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</si>
  <si>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</si>
  <si>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</si>
  <si>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</si>
  <si>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</si>
  <si>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</si>
  <si>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</si>
  <si>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</si>
  <si>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</si>
  <si>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</si>
  <si>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</si>
  <si>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</si>
  <si>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</si>
  <si>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</si>
  <si>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</si>
  <si>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</si>
  <si>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</si>
  <si>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</si>
  <si>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</si>
  <si>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</si>
  <si>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</si>
  <si>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</si>
  <si>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</si>
  <si>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</si>
  <si>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</si>
  <si>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</si>
  <si>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</si>
  <si>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</si>
  <si>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</si>
  <si>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</si>
  <si>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</si>
  <si>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</si>
  <si>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</si>
  <si>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</si>
  <si>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</si>
  <si>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</si>
  <si>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</si>
  <si>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</si>
  <si>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</si>
  <si>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</si>
  <si>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</si>
  <si>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</si>
  <si>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</si>
  <si>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</si>
  <si>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</si>
  <si>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</si>
  <si>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</si>
  <si>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</si>
  <si>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</si>
  <si>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</si>
  <si>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</si>
  <si>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</si>
  <si>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</si>
  <si>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</si>
  <si>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</si>
  <si>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</si>
  <si>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</si>
  <si>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</si>
  <si>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</si>
  <si>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</si>
  <si>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</si>
  <si>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</si>
  <si>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</si>
  <si>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</si>
  <si>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</si>
  <si>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</si>
  <si>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</si>
  <si>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</si>
  <si>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</si>
  <si>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</si>
  <si>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</si>
  <si>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</si>
  <si>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</si>
  <si>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</si>
  <si>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</si>
  <si>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</si>
  <si>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</si>
  <si>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</si>
  <si>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</si>
  <si>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</si>
  <si>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</si>
  <si>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</si>
  <si>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</si>
  <si>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</si>
  <si>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</si>
  <si>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</si>
  <si>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</si>
  <si>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</si>
  <si>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</si>
  <si>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</si>
  <si>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</si>
  <si>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</si>
  <si>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</si>
  <si>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</si>
  <si>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</si>
  <si>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</si>
  <si>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</si>
  <si>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</si>
  <si>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</si>
  <si>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府</t>
  </si>
  <si>
    <t>国内の経済動向調査等に必要な経費</t>
    <rPh sb="0" eb="2">
      <t>コクナイ</t>
    </rPh>
    <rPh sb="3" eb="5">
      <t>ケイザイ</t>
    </rPh>
    <rPh sb="5" eb="7">
      <t>ドウコウ</t>
    </rPh>
    <rPh sb="7" eb="9">
      <t>チョウサ</t>
    </rPh>
    <rPh sb="9" eb="10">
      <t>トウ</t>
    </rPh>
    <rPh sb="11" eb="13">
      <t>ヒツヨウ</t>
    </rPh>
    <rPh sb="14" eb="16">
      <t>ケイヒ</t>
    </rPh>
    <phoneticPr fontId="5"/>
  </si>
  <si>
    <t>政策統括官（経済財政分析担当）</t>
    <phoneticPr fontId="5"/>
  </si>
  <si>
    <t>参事官（総括担当）</t>
  </si>
  <si>
    <t>水田　豊</t>
    <rPh sb="0" eb="2">
      <t>ミズタ</t>
    </rPh>
    <rPh sb="3" eb="4">
      <t>ユタカ</t>
    </rPh>
    <phoneticPr fontId="5"/>
  </si>
  <si>
    <t>○</t>
  </si>
  <si>
    <t>内閣府設置法第4条第3項第1号</t>
    <phoneticPr fontId="5"/>
  </si>
  <si>
    <t>-</t>
  </si>
  <si>
    <t>-</t>
    <phoneticPr fontId="5"/>
  </si>
  <si>
    <t>・国内経済動向に関して、迅速かつ的確な景気判断、経済財政政策に係る調査及び経済動向の分析などを行い、時々の経済情勢や各方面からのニーズに応じ、質の高い調査分析結果を提供する。</t>
    <phoneticPr fontId="5"/>
  </si>
  <si>
    <t>国内の経済動向について幅広い情報収集体制の確立や調査を行い、マクロ経済の現状や経済財政政策の状況を迅速に把握する。その結果を、主に以下の成果物に取りまとめ、公表する。
・「月例経済報告」…毎月１回、内外の経済動向に関する客観的な分析・検討を行い、政府としての景気判断を提示。「月例経済報告等に関する関係閣僚会議」に報告した後に公表。
・「年次経済財政報告」（通称「経済財政白書」）…毎年１回、我が国経済・財政の現状を総合的かつ詳細に分析。閣議において配布の上、公表。
・「日本経済」…毎年１回、「年次経済財政報告」公表後の我が国経済を分析し、公表。</t>
    <phoneticPr fontId="5"/>
  </si>
  <si>
    <t>情報処理業務庁費</t>
  </si>
  <si>
    <t>景気動向調査費</t>
  </si>
  <si>
    <t>庁費</t>
  </si>
  <si>
    <t>諸謝金</t>
  </si>
  <si>
    <t>委員等旅費</t>
  </si>
  <si>
    <t>毎月１回、内外の経済動向に関する分析を行い、「月例経済報告」の形で政府としての景気判断をとりまとめている。本報告は、「月例経済報告等に関する関係閣僚会議」に報告した後、公表している.</t>
    <phoneticPr fontId="5"/>
  </si>
  <si>
    <t>適時適切な政府内の経済財政政策のかじ取りに貢献</t>
    <phoneticPr fontId="5"/>
  </si>
  <si>
    <t>月例経済報告の作成及び公表（月1回）</t>
    <phoneticPr fontId="5"/>
  </si>
  <si>
    <t>Ｘ／Ｙ　　　　
X：各年度執行額　　　　　　　　　　　　　　　　　　　　　　　　　　　　Y：作成回数　　　　　　　　　</t>
    <phoneticPr fontId="5"/>
  </si>
  <si>
    <t>回</t>
  </si>
  <si>
    <t>百万円</t>
    <phoneticPr fontId="5"/>
  </si>
  <si>
    <t>　　X/Y</t>
    <phoneticPr fontId="5"/>
  </si>
  <si>
    <t>2.3百万円/12回</t>
    <phoneticPr fontId="5"/>
  </si>
  <si>
    <t>2.9百万円/12回</t>
    <phoneticPr fontId="5"/>
  </si>
  <si>
    <t>3.4百万円/12回</t>
    <rPh sb="3" eb="4">
      <t>ヒャク</t>
    </rPh>
    <rPh sb="4" eb="5">
      <t>マン</t>
    </rPh>
    <rPh sb="5" eb="6">
      <t>エン</t>
    </rPh>
    <rPh sb="9" eb="10">
      <t>カイ</t>
    </rPh>
    <phoneticPr fontId="5"/>
  </si>
  <si>
    <t>「月例経済報告」のホームページアクセス件数を対前年度比並またはそれ以上にすることを目標とする</t>
  </si>
  <si>
    <t>「月例経済報告」ホームページアクセス件数
（※アクセス件数はサーバに直接アクセスされた場合のログを月ごとに集計した数値であり、閲覧人数ではない）
（成果実績）÷（目標値）＝（達成度）（小数点以下第二位四捨五入）</t>
    <phoneticPr fontId="5"/>
  </si>
  <si>
    <t>件</t>
    <rPh sb="0" eb="1">
      <t>ケン</t>
    </rPh>
    <phoneticPr fontId="5"/>
  </si>
  <si>
    <t>ウェブアクセスログ解析</t>
    <phoneticPr fontId="5"/>
  </si>
  <si>
    <t>「月例経済報告」関連記事について、毎月平均、主要全国紙５紙への記事掲載</t>
    <phoneticPr fontId="5"/>
  </si>
  <si>
    <t>掲載記事数
（成果実績）÷（目標値）＝（達成度）</t>
  </si>
  <si>
    <t>紙</t>
    <rPh sb="0" eb="1">
      <t>カミ</t>
    </rPh>
    <phoneticPr fontId="5"/>
  </si>
  <si>
    <t>主要全国紙５紙</t>
    <rPh sb="0" eb="2">
      <t>シュヨウ</t>
    </rPh>
    <rPh sb="2" eb="5">
      <t>ゼンコクシ</t>
    </rPh>
    <rPh sb="6" eb="7">
      <t>シ</t>
    </rPh>
    <phoneticPr fontId="5"/>
  </si>
  <si>
    <t>日本経済が抱える課題の解決に資するため、我が国経済財政の現状を総合的に分析し、毎年１回、閣議において配布。</t>
    <phoneticPr fontId="5"/>
  </si>
  <si>
    <t>年次経済財政報告の作成及び公表（年1回）</t>
    <phoneticPr fontId="5"/>
  </si>
  <si>
    <t>回</t>
    <phoneticPr fontId="5"/>
  </si>
  <si>
    <t>Ｘ／Ｙ　　　　
X：各年度執行額　　　　　　　　　　　　　　　　　　　　　　　　　　　　Y：作成回数　　　　　　　　　　　　　　</t>
    <rPh sb="46" eb="48">
      <t>サクセイ</t>
    </rPh>
    <phoneticPr fontId="5"/>
  </si>
  <si>
    <t>「年次経済財政報告」のホームページアクセス件数を対前年度比並またはそれ以上にすることを目標とする</t>
  </si>
  <si>
    <t>「年次経済財政報告」ホームページにおけるアクセス件数（※アクセス件数はサーバに直接アクセスされた場合のログを月ごとに集計した数値であり、閲覧人数ではない）
（成果実績）÷（目標値）＝（達成度）（小数点以下第二位四捨五入）</t>
  </si>
  <si>
    <t>7.7百万円/1回</t>
    <phoneticPr fontId="5"/>
  </si>
  <si>
    <t>6.4百万円/1回</t>
    <phoneticPr fontId="5"/>
  </si>
  <si>
    <t>経済財政白書公表後の日本経済の現状を明らかにすることを目的として、毎年１回作成。</t>
    <phoneticPr fontId="5"/>
  </si>
  <si>
    <t>日本経済の作成及び公表（年1回）</t>
    <phoneticPr fontId="5"/>
  </si>
  <si>
    <t>0.9百万円/1回</t>
    <phoneticPr fontId="5"/>
  </si>
  <si>
    <t>0.8百万円/1回</t>
    <phoneticPr fontId="5"/>
  </si>
  <si>
    <t>1百万円/1回</t>
    <phoneticPr fontId="5"/>
  </si>
  <si>
    <t>「日本経済」のホームページアクセス件数を対前年度比並またはそれ以上にすることを目標とする</t>
    <phoneticPr fontId="5"/>
  </si>
  <si>
    <t>「日本経済」ホームページにおけるアクセス件数（※アクセス件数はサーバに直接アクセスされた場合のログを月ごとに集計した数値であり、閲覧人数ではない）
（成果実績）÷（目標値）＝（達成度）（小数点以下第二位四捨五入）</t>
    <phoneticPr fontId="5"/>
  </si>
  <si>
    <t>４．経済財政政策</t>
    <phoneticPr fontId="5"/>
  </si>
  <si>
    <t>４．経済財政政策に関する施策の推進</t>
    <rPh sb="9" eb="10">
      <t>カン</t>
    </rPh>
    <rPh sb="12" eb="13">
      <t>セ</t>
    </rPh>
    <rPh sb="13" eb="14">
      <t>サク</t>
    </rPh>
    <phoneticPr fontId="5"/>
  </si>
  <si>
    <t>https://www8.cao.go.jp/hyouka/r2hyouka/r2jigo/r2jigo-top.html</t>
    <phoneticPr fontId="5"/>
  </si>
  <si>
    <t>　政府が経済財政運営を適切かつ機動的に行うためには、政府自ら日本国内の景気動向等を迅速かつ的確に把握することが必要不可欠である。また、年次経済財政報告や月例経済報告などの成果物は、政府の経済財政運営に活用されていると共に、広く国民にも利用されている。</t>
    <phoneticPr fontId="5"/>
  </si>
  <si>
    <t>　政府が経済財政運営を適切かつ機動的に行うためには、政府自ら日本国内の景気動向等を迅速かつ的確に把握することが必要不可欠である。</t>
    <phoneticPr fontId="5"/>
  </si>
  <si>
    <t>適切かつ機動的な経済財政運営を行うために、国内経済動向の分析は必要不可欠であり、優先度は高い。</t>
    <phoneticPr fontId="5"/>
  </si>
  <si>
    <t>印刷業務や委託調査は一般競争入札や見積もり合わせにより最も廉価な業者に発注するなど、経費削減に取り組んでいる。
市場価格調査に掲載するなど広く業者に周知したものの、結果的に一者応札や一者応募となった案件がある。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ている。</t>
    <phoneticPr fontId="5"/>
  </si>
  <si>
    <t>有</t>
  </si>
  <si>
    <t>‐</t>
    <phoneticPr fontId="5"/>
  </si>
  <si>
    <t>‐</t>
  </si>
  <si>
    <t>調達は一般競争入札や見積もり合わせにより最も廉価な業者に発注するなど、経費削減を図っている。</t>
    <phoneticPr fontId="5"/>
  </si>
  <si>
    <t>各調査分析の内容に則して、適切に費用を計上している。</t>
    <phoneticPr fontId="5"/>
  </si>
  <si>
    <t>各公表物作成の際の、印刷・デジタル化業務、委託調査業務、物品購入等においては、毎年、印刷部数を見直すことや、一般競争入札や見積もり合わせを実施し、最も廉価な業者に発注するなどして低コストで実施できるよう取り組んでいる。</t>
    <phoneticPr fontId="5"/>
  </si>
  <si>
    <t>令和３年度のアクセス件数は、「月例経済報告」は143,248件で達成度86%となった。新型コロナウイルス感染拡大の影響により注目度が高まった昨年度の件数には及ばないものの、感染拡大の影響を受けていない平成30年度よりも高い値を達成した。
「日本経済」は3958件となり、昨年度と同時期に公開したと仮定した場合でも、昨年度の件数を上回った。
また、「月例経済報告」や「年次経済財政報告」、「日本経済」は、公表されると主要全国紙には毎回必ず取り上げられるとともに、主要紙以外の新聞やその他メディアにも取り上げられるなど、国民に広く周知されている。</t>
    <rPh sb="43" eb="45">
      <t>シンガタ</t>
    </rPh>
    <rPh sb="52" eb="54">
      <t>カンセン</t>
    </rPh>
    <rPh sb="54" eb="56">
      <t>カクダイ</t>
    </rPh>
    <rPh sb="57" eb="59">
      <t>エイキョウ</t>
    </rPh>
    <rPh sb="62" eb="65">
      <t>チュウモクド</t>
    </rPh>
    <rPh sb="66" eb="67">
      <t>タカ</t>
    </rPh>
    <rPh sb="70" eb="73">
      <t>サクネンド</t>
    </rPh>
    <rPh sb="74" eb="76">
      <t>ケンスウ</t>
    </rPh>
    <rPh sb="78" eb="79">
      <t>オヨ</t>
    </rPh>
    <rPh sb="86" eb="88">
      <t>カンセン</t>
    </rPh>
    <rPh sb="88" eb="90">
      <t>カクダイ</t>
    </rPh>
    <rPh sb="91" eb="93">
      <t>エイキョウ</t>
    </rPh>
    <rPh sb="94" eb="95">
      <t>ウ</t>
    </rPh>
    <rPh sb="100" eb="102">
      <t>ヘイセイ</t>
    </rPh>
    <rPh sb="104" eb="106">
      <t>ネンド</t>
    </rPh>
    <rPh sb="109" eb="110">
      <t>タカ</t>
    </rPh>
    <rPh sb="111" eb="112">
      <t>アタイ</t>
    </rPh>
    <rPh sb="113" eb="115">
      <t>タッセイ</t>
    </rPh>
    <rPh sb="131" eb="132">
      <t>ケン</t>
    </rPh>
    <rPh sb="140" eb="143">
      <t>ドウジキ</t>
    </rPh>
    <rPh sb="144" eb="146">
      <t>コウカイ</t>
    </rPh>
    <rPh sb="149" eb="151">
      <t>カテイ</t>
    </rPh>
    <rPh sb="153" eb="155">
      <t>バアイ</t>
    </rPh>
    <rPh sb="158" eb="161">
      <t>サクネンド</t>
    </rPh>
    <rPh sb="162" eb="164">
      <t>ケンスウ</t>
    </rPh>
    <rPh sb="165" eb="167">
      <t>ウワマワ</t>
    </rPh>
    <phoneticPr fontId="5"/>
  </si>
  <si>
    <t>各公表物作成の際の、印刷・デジタル化業務、委託調査業務、物品購入等においては、一般競争入札や見積合わせを実施し、最も廉価な業者に発注するなどして低コストで実施できるよう取り組んでいる。</t>
    <phoneticPr fontId="5"/>
  </si>
  <si>
    <t>各公表物を当初見込み通り公表できている。</t>
    <phoneticPr fontId="5"/>
  </si>
  <si>
    <t>「年次経済財政報告」や「月例経済報告」などの成果物は、政府の経済財政運営に活用されている。
民間団体からの依頼による講演やＨＰへの掲載によって広く国民に周知されている。
各報道機関や民間企業等から各公表物が公表されたのち、各々の経済分析に使用するために参考にしたい、内容を詳しく教えてほしいといった問合せ等もあり、広く活用されている。</t>
    <phoneticPr fontId="5"/>
  </si>
  <si>
    <t>　毎月、「月例経済報告」を滞りなく作成するとともに、「経済財政白書」等において、時宜に応じたテーマに基づく分析を実施することで、政府内での景気認識の共有や、日本経済が抱える課題解決等への貢献が図られている。
　また、公表物のHP掲載をはじめ、様々な媒体を通じての国民への情報発信等が行われている。
　公表物の周知に関して、特に「月例経済報告」については、HPへのアクセス件数が新型コロナウイルス感染拡大前を上回り、毎月、全国紙や地方紙など幅広く掲載されるなど広く国民に周知されている。
　限られた予算の中で、必要なデータベースを厳選のうえ調達・活用し、時々の経済情勢や各方面からのニーズに応じた質の高い調査分析結果を提供しているほか、各種報告書の印刷・デジタル化業務、委託調査業務、物品購入等においては、毎年、印刷部数を見直すことや、一般競争入札や見積もり合わせを実施し、最も廉価な業者に発注するなど経費削減に取り組んでいる。
　令和３年度の予算執行率を見ると、99％となり、令和２年度から水準を維持している。</t>
    <rPh sb="188" eb="190">
      <t>シンガタ</t>
    </rPh>
    <phoneticPr fontId="5"/>
  </si>
  <si>
    <t>　引き続き、エビデンスに基づく質の高い「月例経済報告」や「経済財政白書」等を作成することより、適時適切な政府内の経済財政政策のかじ取りに貢献する。
　その中で、今後とも時々の経済情勢や各方面からのニーズに応じたヒアリングやアンケート調査を行い、情報を収集するとともに、限られた予算の中で、調達するデータの厳選を行うほか、一般競争入札や見積もり合わせによる委託先の選定を行い、更なる業務の効率化及び効率的な予算の執行に努める。
　また、業務請負については、執行額や落札状況を精査し、毎年積算を見直すなどして、引き続き、効率的な予算執行ができるよう努める。
　一者応札への対応方針としては、仕様書を工夫して作成するほか、公示期間を長くするなど幅広く周知できるよう努める。</t>
    <phoneticPr fontId="5"/>
  </si>
  <si>
    <t>内閣府「月例経済報告」　http://www5.cao.go.jp/keizai3/getsurei/getsurei-index.html
内閣府「年次経済財政報告」http://www5.cao.go.jp/keizai3/whitepaper.html
内閣府「日本経済」　http://www5.cao.go.jp/keizai3/whitepaper.html#nihonkeizai</t>
    <phoneticPr fontId="5"/>
  </si>
  <si>
    <t>0037</t>
    <phoneticPr fontId="5"/>
  </si>
  <si>
    <t>0042</t>
    <phoneticPr fontId="5"/>
  </si>
  <si>
    <t>0022</t>
    <phoneticPr fontId="5"/>
  </si>
  <si>
    <t>0024</t>
    <phoneticPr fontId="5"/>
  </si>
  <si>
    <t>0020</t>
    <phoneticPr fontId="5"/>
  </si>
  <si>
    <t>0017</t>
    <phoneticPr fontId="5"/>
  </si>
  <si>
    <t>0016</t>
    <phoneticPr fontId="5"/>
  </si>
  <si>
    <t>日経印刷（株）</t>
  </si>
  <si>
    <t>年次経済財政報告に係る印刷・HP作成業務</t>
    <rPh sb="16" eb="18">
      <t>サクセイ</t>
    </rPh>
    <phoneticPr fontId="5"/>
  </si>
  <si>
    <t>年次経済財政報告に係る印刷業務</t>
  </si>
  <si>
    <t>一般競争契約
（最低価格）</t>
  </si>
  <si>
    <t>（株）ワコー</t>
  </si>
  <si>
    <t>月例経済報告・最近の経済動向メモに係る印刷業務</t>
  </si>
  <si>
    <t>日本経済に係る印刷業務</t>
  </si>
  <si>
    <t>（株）エァクレーレン</t>
  </si>
  <si>
    <t>年次経済報告書・月例経済報告の和文英訳業務</t>
  </si>
  <si>
    <t>扶桑速記印刷（株）</t>
  </si>
  <si>
    <t>速記（月例経済報告）</t>
  </si>
  <si>
    <t>カーボン・ニュートラルが企業活動に及ぼす影響について</t>
    <rPh sb="12" eb="14">
      <t>キギョウ</t>
    </rPh>
    <rPh sb="14" eb="16">
      <t>カツドウ</t>
    </rPh>
    <rPh sb="17" eb="18">
      <t>オヨ</t>
    </rPh>
    <rPh sb="20" eb="22">
      <t>エイキョウ</t>
    </rPh>
    <phoneticPr fontId="5"/>
  </si>
  <si>
    <t>日経メディアマーケティング（株）</t>
  </si>
  <si>
    <t>NEEDS-Financial QUESTの利用</t>
  </si>
  <si>
    <t>随意契約
（その他）</t>
    <rPh sb="0" eb="2">
      <t>ズイイ</t>
    </rPh>
    <rPh sb="2" eb="4">
      <t>ケイヤク</t>
    </rPh>
    <rPh sb="8" eb="9">
      <t>タ</t>
    </rPh>
    <phoneticPr fontId="29"/>
  </si>
  <si>
    <t>ブルームバーグLP.</t>
  </si>
  <si>
    <t>ブルームバーグの情報サービスの利用</t>
  </si>
  <si>
    <t>ジーエフケーマーケティングサービスジャパン（株）</t>
  </si>
  <si>
    <t>GfKジャパンデータの利用</t>
  </si>
  <si>
    <t>ポスタスマクロデータの利用</t>
  </si>
  <si>
    <t>ビューロー・ヴァン・ダイク・エレクトロニック・パブリッシング（株）</t>
  </si>
  <si>
    <t>OSIRISの利用</t>
  </si>
  <si>
    <t>（株）ナウキャスト</t>
  </si>
  <si>
    <t>JCB消費NOWのデータの利用</t>
  </si>
  <si>
    <t>ポスタス（株）</t>
  </si>
  <si>
    <t>日経テレコン21の利用</t>
  </si>
  <si>
    <t>NowcaSTatsの利用</t>
  </si>
  <si>
    <t>マークラインズ（株）</t>
  </si>
  <si>
    <t>自動車産業ポータルMARKLINESの利用</t>
  </si>
  <si>
    <t>KDDI</t>
  </si>
  <si>
    <t>？</t>
  </si>
  <si>
    <t>ADSL回線</t>
  </si>
  <si>
    <t>（株）マウスコンピューター</t>
  </si>
  <si>
    <t>スタンドアロンPC等の購入</t>
  </si>
  <si>
    <t>みずほリース（株）</t>
  </si>
  <si>
    <t>パーソナルコンピュータ等の賃貸借等</t>
  </si>
  <si>
    <t>国庫債務負担行為等</t>
  </si>
  <si>
    <t>（株）インターネットイニシアティブ</t>
  </si>
  <si>
    <t>ＩＩＪプロバイダ使用料</t>
  </si>
  <si>
    <t>D</t>
  </si>
  <si>
    <t>印刷業務及びデジタル化業務</t>
  </si>
  <si>
    <t>年次経済財政報告に係る印刷・HP作成業務</t>
  </si>
  <si>
    <t>調査費</t>
  </si>
  <si>
    <t>カーボン・ニュートラルが企業活動に及ぼす影響について</t>
  </si>
  <si>
    <t>データ購入</t>
  </si>
  <si>
    <t>物品購入</t>
  </si>
  <si>
    <t>スタンドアロンPCの購入</t>
  </si>
  <si>
    <t xml:space="preserve">点検対象外 </t>
    <phoneticPr fontId="5"/>
  </si>
  <si>
    <t>一者応札の現状について、引き続き参入可能な事業者の事前調査及び参入要件の緩和を検討するなど、一者応札の是正に努めること。</t>
    <phoneticPr fontId="5"/>
  </si>
  <si>
    <t>一者応札については、引き続き、市場価格調査を行い多数の業者に呼びかけを行うなどして、入札参加企業を増やすことに努める。また、仕様書を工夫して作成するなど、公示期間を2週間以上とり幅広く周知するよう取り組み、より一層の効率化を図る。　</t>
    <rPh sb="10" eb="11">
      <t>ヒ</t>
    </rPh>
    <rPh sb="12" eb="13">
      <t>ツヅ</t>
    </rPh>
    <phoneticPr fontId="5"/>
  </si>
  <si>
    <t>重要政策推進枠：3</t>
    <rPh sb="0" eb="2">
      <t>ジュウヨウ</t>
    </rPh>
    <rPh sb="2" eb="4">
      <t>セイサク</t>
    </rPh>
    <rPh sb="4" eb="6">
      <t>スイシン</t>
    </rPh>
    <rPh sb="6" eb="7">
      <t>ワク</t>
    </rPh>
    <phoneticPr fontId="5"/>
  </si>
  <si>
    <t>A.日経印刷株式会社</t>
    <rPh sb="6" eb="10">
      <t>カブシキガイシャ</t>
    </rPh>
    <phoneticPr fontId="5"/>
  </si>
  <si>
    <t>B.株式会社帝国データバンク</t>
    <rPh sb="2" eb="6">
      <t>カブシキガイシャ</t>
    </rPh>
    <phoneticPr fontId="5"/>
  </si>
  <si>
    <t>C.日経メディアマーケティング株式会社</t>
    <rPh sb="15" eb="19">
      <t>カブシキガイシャ</t>
    </rPh>
    <phoneticPr fontId="5"/>
  </si>
  <si>
    <t>D.株式会社マウスコンピューター</t>
    <rPh sb="2" eb="6">
      <t>カブシキガイシャ</t>
    </rPh>
    <phoneticPr fontId="5"/>
  </si>
  <si>
    <t>日経印刷株式会社</t>
    <rPh sb="4" eb="8">
      <t>カブシキガイシャ</t>
    </rPh>
    <phoneticPr fontId="5"/>
  </si>
  <si>
    <t>株式会社ワコー</t>
    <rPh sb="0" eb="4">
      <t>カブシキガイシャ</t>
    </rPh>
    <phoneticPr fontId="5"/>
  </si>
  <si>
    <t>株式会社エァクレーレン</t>
    <rPh sb="0" eb="4">
      <t>カブシキガイシャ</t>
    </rPh>
    <phoneticPr fontId="5"/>
  </si>
  <si>
    <t>扶桑速記印刷株式会社</t>
    <rPh sb="6" eb="10">
      <t>カブシキガイシャ</t>
    </rPh>
    <phoneticPr fontId="5"/>
  </si>
  <si>
    <t>株式会社帝国データバンク</t>
    <rPh sb="0" eb="4">
      <t>カブシキガイシャ</t>
    </rPh>
    <phoneticPr fontId="5"/>
  </si>
  <si>
    <t>日経メディアマーケティング株式会社</t>
    <rPh sb="13" eb="17">
      <t>カブシキガイシャ</t>
    </rPh>
    <phoneticPr fontId="5"/>
  </si>
  <si>
    <t>ブルームバーグ・エル・ピー</t>
    <phoneticPr fontId="5"/>
  </si>
  <si>
    <t>ジーエフケーマーケティングサービスジャパン株式会社</t>
    <rPh sb="21" eb="25">
      <t>カブシキガイシャ</t>
    </rPh>
    <phoneticPr fontId="5"/>
  </si>
  <si>
    <t>ビューロー・ヴァン・ダイク・エレクトロニック・パブリッシング株式会社</t>
    <rPh sb="30" eb="34">
      <t>カブシキガイシャ</t>
    </rPh>
    <phoneticPr fontId="5"/>
  </si>
  <si>
    <t>株式会社ナウキャスト</t>
    <rPh sb="0" eb="4">
      <t>カブシキガイシャ</t>
    </rPh>
    <phoneticPr fontId="5"/>
  </si>
  <si>
    <t>ポスタス株式会社</t>
    <rPh sb="4" eb="6">
      <t>カブシキ</t>
    </rPh>
    <rPh sb="6" eb="8">
      <t>カイシャ</t>
    </rPh>
    <phoneticPr fontId="5"/>
  </si>
  <si>
    <t>株式会社ナウキャスト</t>
    <rPh sb="0" eb="2">
      <t>カブシキ</t>
    </rPh>
    <rPh sb="2" eb="4">
      <t>ガイシャ</t>
    </rPh>
    <phoneticPr fontId="5"/>
  </si>
  <si>
    <t>マークラインズ株式会社</t>
    <rPh sb="7" eb="9">
      <t>カブシキ</t>
    </rPh>
    <rPh sb="9" eb="11">
      <t>カイシャ</t>
    </rPh>
    <phoneticPr fontId="5"/>
  </si>
  <si>
    <t>東日本電信電話株式会社</t>
    <rPh sb="7" eb="11">
      <t>カブシキガイシャ</t>
    </rPh>
    <phoneticPr fontId="5"/>
  </si>
  <si>
    <t>株式会社マウスコンピューター</t>
    <rPh sb="0" eb="4">
      <t>カブシキガイシャ</t>
    </rPh>
    <phoneticPr fontId="5"/>
  </si>
  <si>
    <t>みずほリース株式会社</t>
    <rPh sb="6" eb="10">
      <t>カブシキガイシャ</t>
    </rPh>
    <phoneticPr fontId="5"/>
  </si>
  <si>
    <t>株式会社インターネットイニシアティブ</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</si>
</sst>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2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5"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3" xfId="0" quotePrefix="1"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11" fillId="0" borderId="70" xfId="0" applyNumberFormat="1"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3" borderId="147" xfId="0" applyFont="1" applyFill="1" applyBorder="1" applyAlignment="1">
      <alignment horizontal="center" vertical="center" wrapText="1"/>
    </xf>
    <xf numFmtId="0" fontId="0" fillId="6" borderId="148" xfId="0" applyFont="1" applyFill="1" applyBorder="1" applyAlignment="1">
      <alignment horizontal="center" vertical="center"/>
    </xf>
    <xf numFmtId="0" fontId="0" fillId="6" borderId="149"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170507</xdr:colOff>
      <xdr:row>134</xdr:row>
      <xdr:rowOff>8549</xdr:rowOff>
    </xdr:from>
    <xdr:ext cx="1815352" cy="528350"/>
    <xdr:sp macro="" textlink="">
      <xdr:nvSpPr>
        <xdr:cNvPr id="56" name="テキスト ボックス 55"/>
        <xdr:cNvSpPr txBox="1"/>
      </xdr:nvSpPr>
      <xdr:spPr>
        <a:xfrm>
          <a:off x="1784154" y="60397049"/>
          <a:ext cx="1815352" cy="528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内閣府</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５７．４百万円</a:t>
          </a:r>
        </a:p>
      </xdr:txBody>
    </xdr:sp>
    <xdr:clientData/>
  </xdr:oneCellAnchor>
  <xdr:twoCellAnchor>
    <xdr:from>
      <xdr:col>13</xdr:col>
      <xdr:colOff>49059</xdr:colOff>
      <xdr:row>137</xdr:row>
      <xdr:rowOff>321194</xdr:rowOff>
    </xdr:from>
    <xdr:to>
      <xdr:col>13</xdr:col>
      <xdr:colOff>68420</xdr:colOff>
      <xdr:row>156</xdr:row>
      <xdr:rowOff>25488</xdr:rowOff>
    </xdr:to>
    <xdr:cxnSp macro="">
      <xdr:nvCxnSpPr>
        <xdr:cNvPr id="57" name="直線コネクタ 56"/>
        <xdr:cNvCxnSpPr/>
      </xdr:nvCxnSpPr>
      <xdr:spPr>
        <a:xfrm>
          <a:off x="2671235" y="61751841"/>
          <a:ext cx="19361" cy="73130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179295</xdr:colOff>
      <xdr:row>136</xdr:row>
      <xdr:rowOff>71078</xdr:rowOff>
    </xdr:from>
    <xdr:to>
      <xdr:col>19</xdr:col>
      <xdr:colOff>13364</xdr:colOff>
      <xdr:row>137</xdr:row>
      <xdr:rowOff>173285</xdr:rowOff>
    </xdr:to>
    <xdr:sp macro="" textlink="">
      <xdr:nvSpPr>
        <xdr:cNvPr id="58" name="大かっこ 57"/>
        <xdr:cNvSpPr/>
      </xdr:nvSpPr>
      <xdr:spPr>
        <a:xfrm>
          <a:off x="1591236" y="61154343"/>
          <a:ext cx="2254540" cy="449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29781</xdr:colOff>
      <xdr:row>147</xdr:row>
      <xdr:rowOff>7572</xdr:rowOff>
    </xdr:from>
    <xdr:to>
      <xdr:col>22</xdr:col>
      <xdr:colOff>123833</xdr:colOff>
      <xdr:row>147</xdr:row>
      <xdr:rowOff>7572</xdr:rowOff>
    </xdr:to>
    <xdr:cxnSp macro="">
      <xdr:nvCxnSpPr>
        <xdr:cNvPr id="59" name="直線矢印コネクタ 58"/>
        <xdr:cNvCxnSpPr/>
      </xdr:nvCxnSpPr>
      <xdr:spPr>
        <a:xfrm>
          <a:off x="2651957" y="64912043"/>
          <a:ext cx="19094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165203</xdr:colOff>
      <xdr:row>148</xdr:row>
      <xdr:rowOff>179158</xdr:rowOff>
    </xdr:from>
    <xdr:ext cx="3135405" cy="403412"/>
    <xdr:sp macro="" textlink="">
      <xdr:nvSpPr>
        <xdr:cNvPr id="60" name="テキスト ボックス 59"/>
        <xdr:cNvSpPr txBox="1"/>
      </xdr:nvSpPr>
      <xdr:spPr>
        <a:xfrm>
          <a:off x="4401027" y="65431011"/>
          <a:ext cx="313540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国内経済の動向調査等に係る調査業務</a:t>
          </a:r>
        </a:p>
      </xdr:txBody>
    </xdr:sp>
    <xdr:clientData/>
  </xdr:oneCellAnchor>
  <xdr:oneCellAnchor>
    <xdr:from>
      <xdr:col>23</xdr:col>
      <xdr:colOff>99196</xdr:colOff>
      <xdr:row>145</xdr:row>
      <xdr:rowOff>5212</xdr:rowOff>
    </xdr:from>
    <xdr:ext cx="3408676" cy="275717"/>
    <xdr:sp macro="" textlink="">
      <xdr:nvSpPr>
        <xdr:cNvPr id="61" name="テキスト ボックス 60"/>
        <xdr:cNvSpPr txBox="1"/>
      </xdr:nvSpPr>
      <xdr:spPr>
        <a:xfrm>
          <a:off x="4738431" y="64214918"/>
          <a:ext cx="34086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23</xdr:col>
      <xdr:colOff>73232</xdr:colOff>
      <xdr:row>150</xdr:row>
      <xdr:rowOff>577922</xdr:rowOff>
    </xdr:from>
    <xdr:ext cx="1815352" cy="761747"/>
    <xdr:sp macro="" textlink="">
      <xdr:nvSpPr>
        <xdr:cNvPr id="62" name="テキスト ボックス 61"/>
        <xdr:cNvSpPr txBox="1"/>
      </xdr:nvSpPr>
      <xdr:spPr>
        <a:xfrm>
          <a:off x="4712467" y="66849510"/>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Ｃ．民間会社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３４．２百万円</a:t>
          </a:r>
        </a:p>
      </xdr:txBody>
    </xdr:sp>
    <xdr:clientData/>
  </xdr:oneCellAnchor>
  <xdr:oneCellAnchor>
    <xdr:from>
      <xdr:col>21</xdr:col>
      <xdr:colOff>70201</xdr:colOff>
      <xdr:row>152</xdr:row>
      <xdr:rowOff>94557</xdr:rowOff>
    </xdr:from>
    <xdr:ext cx="3857065" cy="403412"/>
    <xdr:sp macro="" textlink="">
      <xdr:nvSpPr>
        <xdr:cNvPr id="63" name="テキスト ボックス 62"/>
        <xdr:cNvSpPr txBox="1"/>
      </xdr:nvSpPr>
      <xdr:spPr>
        <a:xfrm>
          <a:off x="4306025" y="67710851"/>
          <a:ext cx="385706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国内経済の動向調査等に係るデータ購入・物品購入</a:t>
          </a:r>
        </a:p>
      </xdr:txBody>
    </xdr:sp>
    <xdr:clientData/>
  </xdr:oneCellAnchor>
  <xdr:oneCellAnchor>
    <xdr:from>
      <xdr:col>23</xdr:col>
      <xdr:colOff>73232</xdr:colOff>
      <xdr:row>155</xdr:row>
      <xdr:rowOff>35311</xdr:rowOff>
    </xdr:from>
    <xdr:ext cx="1815352" cy="777136"/>
    <xdr:sp macro="" textlink="">
      <xdr:nvSpPr>
        <xdr:cNvPr id="64" name="テキスト ボックス 63"/>
        <xdr:cNvSpPr txBox="1"/>
      </xdr:nvSpPr>
      <xdr:spPr>
        <a:xfrm>
          <a:off x="4712467" y="68693752"/>
          <a:ext cx="1815352" cy="7771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Ｄ．民間会社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１．４百万円</a:t>
          </a:r>
        </a:p>
      </xdr:txBody>
    </xdr:sp>
    <xdr:clientData/>
  </xdr:oneCellAnchor>
  <xdr:oneCellAnchor>
    <xdr:from>
      <xdr:col>22</xdr:col>
      <xdr:colOff>134235</xdr:colOff>
      <xdr:row>158</xdr:row>
      <xdr:rowOff>77124</xdr:rowOff>
    </xdr:from>
    <xdr:ext cx="3637431" cy="403412"/>
    <xdr:sp macro="" textlink="">
      <xdr:nvSpPr>
        <xdr:cNvPr id="65" name="テキスト ボックス 64"/>
        <xdr:cNvSpPr txBox="1"/>
      </xdr:nvSpPr>
      <xdr:spPr>
        <a:xfrm>
          <a:off x="4571764" y="69744095"/>
          <a:ext cx="363743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国内経済の動向調査等に係る物品購入</a:t>
          </a:r>
        </a:p>
      </xdr:txBody>
    </xdr:sp>
    <xdr:clientData/>
  </xdr:oneCellAnchor>
  <xdr:oneCellAnchor>
    <xdr:from>
      <xdr:col>24</xdr:col>
      <xdr:colOff>168139</xdr:colOff>
      <xdr:row>150</xdr:row>
      <xdr:rowOff>209863</xdr:rowOff>
    </xdr:from>
    <xdr:ext cx="1734678" cy="275717"/>
    <xdr:sp macro="" textlink="">
      <xdr:nvSpPr>
        <xdr:cNvPr id="66" name="テキスト ボックス 65"/>
        <xdr:cNvSpPr txBox="1"/>
      </xdr:nvSpPr>
      <xdr:spPr>
        <a:xfrm>
          <a:off x="5009080" y="66481451"/>
          <a:ext cx="173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随意契約（特命）</a:t>
          </a:r>
          <a:r>
            <a:rPr kumimoji="1" lang="en-US" altLang="ja-JP" sz="1100"/>
            <a:t>】</a:t>
          </a:r>
          <a:r>
            <a:rPr kumimoji="1" lang="ja-JP" altLang="en-US" sz="1100"/>
            <a:t>等</a:t>
          </a:r>
        </a:p>
      </xdr:txBody>
    </xdr:sp>
    <xdr:clientData/>
  </xdr:oneCellAnchor>
  <xdr:oneCellAnchor>
    <xdr:from>
      <xdr:col>24</xdr:col>
      <xdr:colOff>105374</xdr:colOff>
      <xdr:row>154</xdr:row>
      <xdr:rowOff>146805</xdr:rowOff>
    </xdr:from>
    <xdr:ext cx="2265029" cy="275717"/>
    <xdr:sp macro="" textlink="">
      <xdr:nvSpPr>
        <xdr:cNvPr id="67" name="テキスト ボックス 66"/>
        <xdr:cNvSpPr txBox="1"/>
      </xdr:nvSpPr>
      <xdr:spPr>
        <a:xfrm>
          <a:off x="4946315" y="68357011"/>
          <a:ext cx="2265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8</xdr:col>
      <xdr:colOff>50955</xdr:colOff>
      <xdr:row>136</xdr:row>
      <xdr:rowOff>80162</xdr:rowOff>
    </xdr:from>
    <xdr:ext cx="2085123" cy="403412"/>
    <xdr:sp macro="" textlink="">
      <xdr:nvSpPr>
        <xdr:cNvPr id="68" name="テキスト ボックス 67"/>
        <xdr:cNvSpPr txBox="1"/>
      </xdr:nvSpPr>
      <xdr:spPr>
        <a:xfrm>
          <a:off x="1664602" y="61163427"/>
          <a:ext cx="208512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国内経済の調査・分析・公表等</a:t>
          </a:r>
        </a:p>
      </xdr:txBody>
    </xdr:sp>
    <xdr:clientData/>
  </xdr:oneCellAnchor>
  <xdr:twoCellAnchor>
    <xdr:from>
      <xdr:col>20</xdr:col>
      <xdr:colOff>22293</xdr:colOff>
      <xdr:row>142</xdr:row>
      <xdr:rowOff>98274</xdr:rowOff>
    </xdr:from>
    <xdr:to>
      <xdr:col>35</xdr:col>
      <xdr:colOff>178896</xdr:colOff>
      <xdr:row>143</xdr:row>
      <xdr:rowOff>215506</xdr:rowOff>
    </xdr:to>
    <xdr:sp macro="" textlink="">
      <xdr:nvSpPr>
        <xdr:cNvPr id="69" name="大かっこ 68"/>
        <xdr:cNvSpPr/>
      </xdr:nvSpPr>
      <xdr:spPr>
        <a:xfrm>
          <a:off x="4056411" y="63265833"/>
          <a:ext cx="3182191" cy="464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93559</xdr:colOff>
      <xdr:row>148</xdr:row>
      <xdr:rowOff>149160</xdr:rowOff>
    </xdr:from>
    <xdr:to>
      <xdr:col>36</xdr:col>
      <xdr:colOff>86053</xdr:colOff>
      <xdr:row>149</xdr:row>
      <xdr:rowOff>264025</xdr:rowOff>
    </xdr:to>
    <xdr:sp macro="" textlink="">
      <xdr:nvSpPr>
        <xdr:cNvPr id="70" name="大かっこ 69"/>
        <xdr:cNvSpPr/>
      </xdr:nvSpPr>
      <xdr:spPr>
        <a:xfrm>
          <a:off x="4127677" y="65401013"/>
          <a:ext cx="3219788" cy="462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166592</xdr:colOff>
      <xdr:row>152</xdr:row>
      <xdr:rowOff>237092</xdr:rowOff>
    </xdr:from>
    <xdr:to>
      <xdr:col>39</xdr:col>
      <xdr:colOff>100730</xdr:colOff>
      <xdr:row>153</xdr:row>
      <xdr:rowOff>1226</xdr:rowOff>
    </xdr:to>
    <xdr:sp macro="" textlink="">
      <xdr:nvSpPr>
        <xdr:cNvPr id="71" name="大かっこ 70"/>
        <xdr:cNvSpPr/>
      </xdr:nvSpPr>
      <xdr:spPr>
        <a:xfrm>
          <a:off x="3999004" y="67853386"/>
          <a:ext cx="3968255" cy="133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45388</xdr:colOff>
      <xdr:row>158</xdr:row>
      <xdr:rowOff>79886</xdr:rowOff>
    </xdr:from>
    <xdr:to>
      <xdr:col>36</xdr:col>
      <xdr:colOff>141879</xdr:colOff>
      <xdr:row>159</xdr:row>
      <xdr:rowOff>116441</xdr:rowOff>
    </xdr:to>
    <xdr:sp macro="" textlink="">
      <xdr:nvSpPr>
        <xdr:cNvPr id="72" name="大かっこ 71"/>
        <xdr:cNvSpPr/>
      </xdr:nvSpPr>
      <xdr:spPr>
        <a:xfrm>
          <a:off x="4281212" y="69746857"/>
          <a:ext cx="3122079" cy="3503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36</xdr:col>
      <xdr:colOff>132172</xdr:colOff>
      <xdr:row>134</xdr:row>
      <xdr:rowOff>1</xdr:rowOff>
    </xdr:from>
    <xdr:ext cx="1815352" cy="559127"/>
    <xdr:sp macro="" textlink="">
      <xdr:nvSpPr>
        <xdr:cNvPr id="73" name="テキスト ボックス 72"/>
        <xdr:cNvSpPr txBox="1"/>
      </xdr:nvSpPr>
      <xdr:spPr>
        <a:xfrm>
          <a:off x="7393584" y="60388501"/>
          <a:ext cx="1815352" cy="5591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０．２百万円</a:t>
          </a:r>
        </a:p>
      </xdr:txBody>
    </xdr:sp>
    <xdr:clientData/>
  </xdr:oneCellAnchor>
  <xdr:oneCellAnchor>
    <xdr:from>
      <xdr:col>35</xdr:col>
      <xdr:colOff>157908</xdr:colOff>
      <xdr:row>136</xdr:row>
      <xdr:rowOff>113280</xdr:rowOff>
    </xdr:from>
    <xdr:ext cx="2394413" cy="403412"/>
    <xdr:sp macro="" textlink="">
      <xdr:nvSpPr>
        <xdr:cNvPr id="74" name="テキスト ボックス 73"/>
        <xdr:cNvSpPr txBox="1"/>
      </xdr:nvSpPr>
      <xdr:spPr>
        <a:xfrm>
          <a:off x="7217614" y="61196545"/>
          <a:ext cx="239441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諸謝金、職員旅費、委員等旅費、等</a:t>
          </a:r>
        </a:p>
      </xdr:txBody>
    </xdr:sp>
    <xdr:clientData/>
  </xdr:oneCellAnchor>
  <xdr:twoCellAnchor>
    <xdr:from>
      <xdr:col>19</xdr:col>
      <xdr:colOff>15972</xdr:colOff>
      <xdr:row>134</xdr:row>
      <xdr:rowOff>331393</xdr:rowOff>
    </xdr:from>
    <xdr:to>
      <xdr:col>35</xdr:col>
      <xdr:colOff>186674</xdr:colOff>
      <xdr:row>135</xdr:row>
      <xdr:rowOff>3061</xdr:rowOff>
    </xdr:to>
    <xdr:cxnSp macro="">
      <xdr:nvCxnSpPr>
        <xdr:cNvPr id="75" name="直線矢印コネクタ 74"/>
        <xdr:cNvCxnSpPr/>
      </xdr:nvCxnSpPr>
      <xdr:spPr>
        <a:xfrm flipV="1">
          <a:off x="3848384" y="60719893"/>
          <a:ext cx="3397996"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4462</xdr:colOff>
      <xdr:row>136</xdr:row>
      <xdr:rowOff>96989</xdr:rowOff>
    </xdr:from>
    <xdr:to>
      <xdr:col>49</xdr:col>
      <xdr:colOff>88009</xdr:colOff>
      <xdr:row>137</xdr:row>
      <xdr:rowOff>215018</xdr:rowOff>
    </xdr:to>
    <xdr:sp macro="" textlink="">
      <xdr:nvSpPr>
        <xdr:cNvPr id="76" name="大かっこ 75"/>
        <xdr:cNvSpPr/>
      </xdr:nvSpPr>
      <xdr:spPr>
        <a:xfrm>
          <a:off x="7064168" y="61180254"/>
          <a:ext cx="2907429" cy="465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183210</xdr:colOff>
      <xdr:row>138</xdr:row>
      <xdr:rowOff>245167</xdr:rowOff>
    </xdr:from>
    <xdr:ext cx="2274800" cy="275717"/>
    <xdr:sp macro="" textlink="">
      <xdr:nvSpPr>
        <xdr:cNvPr id="77" name="テキスト ボックス 76"/>
        <xdr:cNvSpPr txBox="1"/>
      </xdr:nvSpPr>
      <xdr:spPr>
        <a:xfrm>
          <a:off x="4620739" y="62023196"/>
          <a:ext cx="227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21</xdr:col>
      <xdr:colOff>31415</xdr:colOff>
      <xdr:row>142</xdr:row>
      <xdr:rowOff>112200</xdr:rowOff>
    </xdr:from>
    <xdr:ext cx="2850774" cy="403412"/>
    <xdr:sp macro="" textlink="">
      <xdr:nvSpPr>
        <xdr:cNvPr id="78" name="テキスト ボックス 77"/>
        <xdr:cNvSpPr txBox="1"/>
      </xdr:nvSpPr>
      <xdr:spPr>
        <a:xfrm>
          <a:off x="4267239" y="63279759"/>
          <a:ext cx="2850774"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国内経済の動向調査等に係る印刷業務等</a:t>
          </a:r>
        </a:p>
      </xdr:txBody>
    </xdr:sp>
    <xdr:clientData/>
  </xdr:oneCellAnchor>
  <xdr:oneCellAnchor>
    <xdr:from>
      <xdr:col>23</xdr:col>
      <xdr:colOff>36508</xdr:colOff>
      <xdr:row>140</xdr:row>
      <xdr:rowOff>23772</xdr:rowOff>
    </xdr:from>
    <xdr:ext cx="1815352" cy="746358"/>
    <xdr:sp macro="" textlink="">
      <xdr:nvSpPr>
        <xdr:cNvPr id="79" name="テキスト ボックス 78"/>
        <xdr:cNvSpPr txBox="1"/>
      </xdr:nvSpPr>
      <xdr:spPr>
        <a:xfrm>
          <a:off x="4675743" y="62496566"/>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Ａ．民間会社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２百万円</a:t>
          </a:r>
        </a:p>
      </xdr:txBody>
    </xdr:sp>
    <xdr:clientData/>
  </xdr:oneCellAnchor>
  <xdr:oneCellAnchor>
    <xdr:from>
      <xdr:col>23</xdr:col>
      <xdr:colOff>107869</xdr:colOff>
      <xdr:row>146</xdr:row>
      <xdr:rowOff>16546</xdr:rowOff>
    </xdr:from>
    <xdr:ext cx="1815352" cy="761747"/>
    <xdr:sp macro="" textlink="">
      <xdr:nvSpPr>
        <xdr:cNvPr id="80" name="テキスト ボックス 79"/>
        <xdr:cNvSpPr txBox="1"/>
      </xdr:nvSpPr>
      <xdr:spPr>
        <a:xfrm>
          <a:off x="4747104" y="64573634"/>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Ｂ．民間会社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９</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４百万円</a:t>
          </a:r>
        </a:p>
      </xdr:txBody>
    </xdr:sp>
    <xdr:clientData/>
  </xdr:oneCellAnchor>
  <xdr:twoCellAnchor>
    <xdr:from>
      <xdr:col>13</xdr:col>
      <xdr:colOff>32117</xdr:colOff>
      <xdr:row>140</xdr:row>
      <xdr:rowOff>338618</xdr:rowOff>
    </xdr:from>
    <xdr:to>
      <xdr:col>22</xdr:col>
      <xdr:colOff>126169</xdr:colOff>
      <xdr:row>140</xdr:row>
      <xdr:rowOff>338618</xdr:rowOff>
    </xdr:to>
    <xdr:cxnSp macro="">
      <xdr:nvCxnSpPr>
        <xdr:cNvPr id="81" name="直線矢印コネクタ 80"/>
        <xdr:cNvCxnSpPr/>
      </xdr:nvCxnSpPr>
      <xdr:spPr>
        <a:xfrm>
          <a:off x="2654293" y="62811412"/>
          <a:ext cx="19094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83781</xdr:colOff>
      <xdr:row>151</xdr:row>
      <xdr:rowOff>302587</xdr:rowOff>
    </xdr:from>
    <xdr:to>
      <xdr:col>22</xdr:col>
      <xdr:colOff>175746</xdr:colOff>
      <xdr:row>151</xdr:row>
      <xdr:rowOff>302587</xdr:rowOff>
    </xdr:to>
    <xdr:cxnSp macro="">
      <xdr:nvCxnSpPr>
        <xdr:cNvPr id="82" name="直線矢印コネクタ 81"/>
        <xdr:cNvCxnSpPr/>
      </xdr:nvCxnSpPr>
      <xdr:spPr>
        <a:xfrm>
          <a:off x="2705957" y="67246528"/>
          <a:ext cx="19073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68841</xdr:colOff>
      <xdr:row>156</xdr:row>
      <xdr:rowOff>16529</xdr:rowOff>
    </xdr:from>
    <xdr:to>
      <xdr:col>22</xdr:col>
      <xdr:colOff>158428</xdr:colOff>
      <xdr:row>156</xdr:row>
      <xdr:rowOff>16529</xdr:rowOff>
    </xdr:to>
    <xdr:cxnSp macro="">
      <xdr:nvCxnSpPr>
        <xdr:cNvPr id="83" name="直線矢印コネクタ 82"/>
        <xdr:cNvCxnSpPr/>
      </xdr:nvCxnSpPr>
      <xdr:spPr>
        <a:xfrm>
          <a:off x="2691017" y="69055970"/>
          <a:ext cx="19049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08"/>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4"/>
      <c r="AA2" s="44"/>
      <c r="AB2" s="44"/>
      <c r="AC2" s="44"/>
      <c r="AD2" s="172">
        <v>2022</v>
      </c>
      <c r="AE2" s="172"/>
      <c r="AF2" s="172"/>
      <c r="AG2" s="172"/>
      <c r="AH2" s="172"/>
      <c r="AI2" s="71" t="s">
        <v>260</v>
      </c>
      <c r="AJ2" s="172" t="s">
        <v>577</v>
      </c>
      <c r="AK2" s="172"/>
      <c r="AL2" s="172"/>
      <c r="AM2" s="172"/>
      <c r="AN2" s="71" t="s">
        <v>260</v>
      </c>
      <c r="AO2" s="172">
        <v>21</v>
      </c>
      <c r="AP2" s="172"/>
      <c r="AQ2" s="172"/>
      <c r="AR2" s="72" t="s">
        <v>260</v>
      </c>
      <c r="AS2" s="173">
        <v>17</v>
      </c>
      <c r="AT2" s="173"/>
      <c r="AU2" s="173"/>
      <c r="AV2" s="71" t="str">
        <f>IF(AW2="","","-")</f>
        <v/>
      </c>
      <c r="AW2" s="174"/>
      <c r="AX2" s="174"/>
    </row>
    <row r="3" spans="1:50" ht="21" customHeight="1" thickBot="1" x14ac:dyDescent="0.25">
      <c r="A3" s="175" t="s">
        <v>566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2" t="s">
        <v>56</v>
      </c>
      <c r="AJ3" s="177" t="s">
        <v>576</v>
      </c>
      <c r="AK3" s="177"/>
      <c r="AL3" s="177"/>
      <c r="AM3" s="177"/>
      <c r="AN3" s="177"/>
      <c r="AO3" s="177"/>
      <c r="AP3" s="177"/>
      <c r="AQ3" s="177"/>
      <c r="AR3" s="177"/>
      <c r="AS3" s="177"/>
      <c r="AT3" s="177"/>
      <c r="AU3" s="177"/>
      <c r="AV3" s="177"/>
      <c r="AW3" s="177"/>
      <c r="AX3" s="23" t="s">
        <v>57</v>
      </c>
    </row>
    <row r="4" spans="1:50" ht="24.75" customHeight="1" x14ac:dyDescent="0.2">
      <c r="A4" s="208" t="s">
        <v>23</v>
      </c>
      <c r="B4" s="209"/>
      <c r="C4" s="209"/>
      <c r="D4" s="209"/>
      <c r="E4" s="209"/>
      <c r="F4" s="209"/>
      <c r="G4" s="210" t="s">
        <v>578</v>
      </c>
      <c r="H4" s="211"/>
      <c r="I4" s="211"/>
      <c r="J4" s="211"/>
      <c r="K4" s="211"/>
      <c r="L4" s="211"/>
      <c r="M4" s="211"/>
      <c r="N4" s="211"/>
      <c r="O4" s="211"/>
      <c r="P4" s="211"/>
      <c r="Q4" s="211"/>
      <c r="R4" s="211"/>
      <c r="S4" s="211"/>
      <c r="T4" s="211"/>
      <c r="U4" s="211"/>
      <c r="V4" s="211"/>
      <c r="W4" s="211"/>
      <c r="X4" s="211"/>
      <c r="Y4" s="144" t="s">
        <v>1</v>
      </c>
      <c r="Z4" s="145"/>
      <c r="AA4" s="145"/>
      <c r="AB4" s="145"/>
      <c r="AC4" s="145"/>
      <c r="AD4" s="146"/>
      <c r="AE4" s="147" t="s">
        <v>579</v>
      </c>
      <c r="AF4" s="148"/>
      <c r="AG4" s="148"/>
      <c r="AH4" s="148"/>
      <c r="AI4" s="148"/>
      <c r="AJ4" s="148"/>
      <c r="AK4" s="148"/>
      <c r="AL4" s="148"/>
      <c r="AM4" s="148"/>
      <c r="AN4" s="148"/>
      <c r="AO4" s="148"/>
      <c r="AP4" s="149"/>
      <c r="AQ4" s="150" t="s">
        <v>2</v>
      </c>
      <c r="AR4" s="145"/>
      <c r="AS4" s="145"/>
      <c r="AT4" s="145"/>
      <c r="AU4" s="145"/>
      <c r="AV4" s="145"/>
      <c r="AW4" s="145"/>
      <c r="AX4" s="151"/>
    </row>
    <row r="5" spans="1:50" ht="30" customHeight="1" x14ac:dyDescent="0.2">
      <c r="A5" s="152" t="s">
        <v>59</v>
      </c>
      <c r="B5" s="153"/>
      <c r="C5" s="153"/>
      <c r="D5" s="153"/>
      <c r="E5" s="153"/>
      <c r="F5" s="154"/>
      <c r="G5" s="155" t="s">
        <v>340</v>
      </c>
      <c r="H5" s="156"/>
      <c r="I5" s="156"/>
      <c r="J5" s="156"/>
      <c r="K5" s="156"/>
      <c r="L5" s="156"/>
      <c r="M5" s="157" t="s">
        <v>58</v>
      </c>
      <c r="N5" s="158"/>
      <c r="O5" s="158"/>
      <c r="P5" s="158"/>
      <c r="Q5" s="158"/>
      <c r="R5" s="159"/>
      <c r="S5" s="160" t="s">
        <v>62</v>
      </c>
      <c r="T5" s="156"/>
      <c r="U5" s="156"/>
      <c r="V5" s="156"/>
      <c r="W5" s="156"/>
      <c r="X5" s="161"/>
      <c r="Y5" s="162" t="s">
        <v>3</v>
      </c>
      <c r="Z5" s="163"/>
      <c r="AA5" s="163"/>
      <c r="AB5" s="163"/>
      <c r="AC5" s="163"/>
      <c r="AD5" s="164"/>
      <c r="AE5" s="189" t="s">
        <v>580</v>
      </c>
      <c r="AF5" s="189"/>
      <c r="AG5" s="189"/>
      <c r="AH5" s="189"/>
      <c r="AI5" s="189"/>
      <c r="AJ5" s="189"/>
      <c r="AK5" s="189"/>
      <c r="AL5" s="189"/>
      <c r="AM5" s="189"/>
      <c r="AN5" s="189"/>
      <c r="AO5" s="189"/>
      <c r="AP5" s="190"/>
      <c r="AQ5" s="191" t="s">
        <v>581</v>
      </c>
      <c r="AR5" s="192"/>
      <c r="AS5" s="192"/>
      <c r="AT5" s="192"/>
      <c r="AU5" s="192"/>
      <c r="AV5" s="192"/>
      <c r="AW5" s="192"/>
      <c r="AX5" s="193"/>
    </row>
    <row r="6" spans="1:50" ht="39" customHeight="1" x14ac:dyDescent="0.2">
      <c r="A6" s="194" t="s">
        <v>4</v>
      </c>
      <c r="B6" s="195"/>
      <c r="C6" s="195"/>
      <c r="D6" s="195"/>
      <c r="E6" s="195"/>
      <c r="F6" s="195"/>
      <c r="G6" s="196" t="str">
        <f>入力規則等!F39</f>
        <v>一般会計</v>
      </c>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8"/>
    </row>
    <row r="7" spans="1:50" ht="49.5" customHeight="1" x14ac:dyDescent="0.2">
      <c r="A7" s="178" t="s">
        <v>20</v>
      </c>
      <c r="B7" s="179"/>
      <c r="C7" s="179"/>
      <c r="D7" s="179"/>
      <c r="E7" s="179"/>
      <c r="F7" s="180"/>
      <c r="G7" s="199" t="s">
        <v>583</v>
      </c>
      <c r="H7" s="200"/>
      <c r="I7" s="200"/>
      <c r="J7" s="200"/>
      <c r="K7" s="200"/>
      <c r="L7" s="200"/>
      <c r="M7" s="200"/>
      <c r="N7" s="200"/>
      <c r="O7" s="200"/>
      <c r="P7" s="200"/>
      <c r="Q7" s="200"/>
      <c r="R7" s="200"/>
      <c r="S7" s="200"/>
      <c r="T7" s="200"/>
      <c r="U7" s="200"/>
      <c r="V7" s="200"/>
      <c r="W7" s="200"/>
      <c r="X7" s="201"/>
      <c r="Y7" s="202" t="s">
        <v>245</v>
      </c>
      <c r="Z7" s="203"/>
      <c r="AA7" s="203"/>
      <c r="AB7" s="203"/>
      <c r="AC7" s="203"/>
      <c r="AD7" s="204"/>
      <c r="AE7" s="205" t="s">
        <v>585</v>
      </c>
      <c r="AF7" s="206"/>
      <c r="AG7" s="206"/>
      <c r="AH7" s="206"/>
      <c r="AI7" s="206"/>
      <c r="AJ7" s="206"/>
      <c r="AK7" s="206"/>
      <c r="AL7" s="206"/>
      <c r="AM7" s="206"/>
      <c r="AN7" s="206"/>
      <c r="AO7" s="206"/>
      <c r="AP7" s="206"/>
      <c r="AQ7" s="206"/>
      <c r="AR7" s="206"/>
      <c r="AS7" s="206"/>
      <c r="AT7" s="206"/>
      <c r="AU7" s="206"/>
      <c r="AV7" s="206"/>
      <c r="AW7" s="206"/>
      <c r="AX7" s="207"/>
    </row>
    <row r="8" spans="1:50" ht="53.25" customHeight="1" x14ac:dyDescent="0.2">
      <c r="A8" s="178" t="s">
        <v>174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175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65" t="s">
        <v>21</v>
      </c>
      <c r="B9" s="166"/>
      <c r="C9" s="166"/>
      <c r="D9" s="166"/>
      <c r="E9" s="166"/>
      <c r="F9" s="166"/>
      <c r="G9" s="167" t="s">
        <v>586</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2">
      <c r="A10" s="212" t="s">
        <v>27</v>
      </c>
      <c r="B10" s="213"/>
      <c r="C10" s="213"/>
      <c r="D10" s="213"/>
      <c r="E10" s="213"/>
      <c r="F10" s="213"/>
      <c r="G10" s="214" t="s">
        <v>587</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2">
      <c r="A11" s="212" t="s">
        <v>5</v>
      </c>
      <c r="B11" s="213"/>
      <c r="C11" s="213"/>
      <c r="D11" s="213"/>
      <c r="E11" s="213"/>
      <c r="F11" s="217"/>
      <c r="G11" s="218" t="str">
        <f>入力規則等!P10</f>
        <v>直接実施、委託・請負</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2">
      <c r="A12" s="221" t="s">
        <v>22</v>
      </c>
      <c r="B12" s="222"/>
      <c r="C12" s="222"/>
      <c r="D12" s="222"/>
      <c r="E12" s="222"/>
      <c r="F12" s="223"/>
      <c r="G12" s="228"/>
      <c r="H12" s="229"/>
      <c r="I12" s="229"/>
      <c r="J12" s="229"/>
      <c r="K12" s="229"/>
      <c r="L12" s="229"/>
      <c r="M12" s="229"/>
      <c r="N12" s="229"/>
      <c r="O12" s="229"/>
      <c r="P12" s="138" t="s">
        <v>392</v>
      </c>
      <c r="Q12" s="139"/>
      <c r="R12" s="139"/>
      <c r="S12" s="139"/>
      <c r="T12" s="139"/>
      <c r="U12" s="139"/>
      <c r="V12" s="230"/>
      <c r="W12" s="138" t="s">
        <v>544</v>
      </c>
      <c r="X12" s="139"/>
      <c r="Y12" s="139"/>
      <c r="Z12" s="139"/>
      <c r="AA12" s="139"/>
      <c r="AB12" s="139"/>
      <c r="AC12" s="230"/>
      <c r="AD12" s="138" t="s">
        <v>546</v>
      </c>
      <c r="AE12" s="139"/>
      <c r="AF12" s="139"/>
      <c r="AG12" s="139"/>
      <c r="AH12" s="139"/>
      <c r="AI12" s="139"/>
      <c r="AJ12" s="230"/>
      <c r="AK12" s="138" t="s">
        <v>558</v>
      </c>
      <c r="AL12" s="139"/>
      <c r="AM12" s="139"/>
      <c r="AN12" s="139"/>
      <c r="AO12" s="139"/>
      <c r="AP12" s="139"/>
      <c r="AQ12" s="230"/>
      <c r="AR12" s="138" t="s">
        <v>559</v>
      </c>
      <c r="AS12" s="139"/>
      <c r="AT12" s="139"/>
      <c r="AU12" s="139"/>
      <c r="AV12" s="139"/>
      <c r="AW12" s="139"/>
      <c r="AX12" s="140"/>
    </row>
    <row r="13" spans="1:50" ht="21" customHeight="1" x14ac:dyDescent="0.2">
      <c r="A13" s="224"/>
      <c r="B13" s="225"/>
      <c r="C13" s="225"/>
      <c r="D13" s="225"/>
      <c r="E13" s="225"/>
      <c r="F13" s="226"/>
      <c r="G13" s="246" t="s">
        <v>6</v>
      </c>
      <c r="H13" s="247"/>
      <c r="I13" s="141" t="s">
        <v>7</v>
      </c>
      <c r="J13" s="142"/>
      <c r="K13" s="142"/>
      <c r="L13" s="142"/>
      <c r="M13" s="142"/>
      <c r="N13" s="142"/>
      <c r="O13" s="143"/>
      <c r="P13" s="170">
        <v>63</v>
      </c>
      <c r="Q13" s="133"/>
      <c r="R13" s="133"/>
      <c r="S13" s="133"/>
      <c r="T13" s="133"/>
      <c r="U13" s="133"/>
      <c r="V13" s="134"/>
      <c r="W13" s="170">
        <v>58.982999999999997</v>
      </c>
      <c r="X13" s="133"/>
      <c r="Y13" s="133"/>
      <c r="Z13" s="133"/>
      <c r="AA13" s="133"/>
      <c r="AB13" s="133"/>
      <c r="AC13" s="134"/>
      <c r="AD13" s="170">
        <v>58</v>
      </c>
      <c r="AE13" s="133"/>
      <c r="AF13" s="133"/>
      <c r="AG13" s="133"/>
      <c r="AH13" s="133"/>
      <c r="AI13" s="133"/>
      <c r="AJ13" s="134"/>
      <c r="AK13" s="170">
        <v>50</v>
      </c>
      <c r="AL13" s="133"/>
      <c r="AM13" s="133"/>
      <c r="AN13" s="133"/>
      <c r="AO13" s="133"/>
      <c r="AP13" s="133"/>
      <c r="AQ13" s="134"/>
      <c r="AR13" s="259">
        <v>66</v>
      </c>
      <c r="AS13" s="260"/>
      <c r="AT13" s="260"/>
      <c r="AU13" s="260"/>
      <c r="AV13" s="260"/>
      <c r="AW13" s="260"/>
      <c r="AX13" s="261"/>
    </row>
    <row r="14" spans="1:50" ht="21" customHeight="1" x14ac:dyDescent="0.2">
      <c r="A14" s="224"/>
      <c r="B14" s="225"/>
      <c r="C14" s="225"/>
      <c r="D14" s="225"/>
      <c r="E14" s="225"/>
      <c r="F14" s="226"/>
      <c r="G14" s="248"/>
      <c r="H14" s="249"/>
      <c r="I14" s="129" t="s">
        <v>8</v>
      </c>
      <c r="J14" s="242"/>
      <c r="K14" s="242"/>
      <c r="L14" s="242"/>
      <c r="M14" s="242"/>
      <c r="N14" s="242"/>
      <c r="O14" s="243"/>
      <c r="P14" s="132" t="s">
        <v>260</v>
      </c>
      <c r="Q14" s="133"/>
      <c r="R14" s="133"/>
      <c r="S14" s="133"/>
      <c r="T14" s="133"/>
      <c r="U14" s="133"/>
      <c r="V14" s="134"/>
      <c r="W14" s="132" t="s">
        <v>260</v>
      </c>
      <c r="X14" s="133"/>
      <c r="Y14" s="133"/>
      <c r="Z14" s="133"/>
      <c r="AA14" s="133"/>
      <c r="AB14" s="133"/>
      <c r="AC14" s="134"/>
      <c r="AD14" s="132" t="s">
        <v>260</v>
      </c>
      <c r="AE14" s="133"/>
      <c r="AF14" s="133"/>
      <c r="AG14" s="133"/>
      <c r="AH14" s="133"/>
      <c r="AI14" s="133"/>
      <c r="AJ14" s="134"/>
      <c r="AK14" s="132" t="s">
        <v>260</v>
      </c>
      <c r="AL14" s="133"/>
      <c r="AM14" s="133"/>
      <c r="AN14" s="133"/>
      <c r="AO14" s="133"/>
      <c r="AP14" s="133"/>
      <c r="AQ14" s="134"/>
      <c r="AR14" s="252"/>
      <c r="AS14" s="252"/>
      <c r="AT14" s="252"/>
      <c r="AU14" s="252"/>
      <c r="AV14" s="252"/>
      <c r="AW14" s="252"/>
      <c r="AX14" s="253"/>
    </row>
    <row r="15" spans="1:50" ht="21" customHeight="1" x14ac:dyDescent="0.2">
      <c r="A15" s="224"/>
      <c r="B15" s="225"/>
      <c r="C15" s="225"/>
      <c r="D15" s="225"/>
      <c r="E15" s="225"/>
      <c r="F15" s="226"/>
      <c r="G15" s="248"/>
      <c r="H15" s="249"/>
      <c r="I15" s="129" t="s">
        <v>47</v>
      </c>
      <c r="J15" s="130"/>
      <c r="K15" s="130"/>
      <c r="L15" s="130"/>
      <c r="M15" s="130"/>
      <c r="N15" s="130"/>
      <c r="O15" s="131"/>
      <c r="P15" s="132" t="s">
        <v>260</v>
      </c>
      <c r="Q15" s="133"/>
      <c r="R15" s="133"/>
      <c r="S15" s="133"/>
      <c r="T15" s="133"/>
      <c r="U15" s="133"/>
      <c r="V15" s="134"/>
      <c r="W15" s="132" t="s">
        <v>260</v>
      </c>
      <c r="X15" s="133"/>
      <c r="Y15" s="133"/>
      <c r="Z15" s="133"/>
      <c r="AA15" s="133"/>
      <c r="AB15" s="133"/>
      <c r="AC15" s="134"/>
      <c r="AD15" s="132" t="s">
        <v>260</v>
      </c>
      <c r="AE15" s="133"/>
      <c r="AF15" s="133"/>
      <c r="AG15" s="133"/>
      <c r="AH15" s="133"/>
      <c r="AI15" s="133"/>
      <c r="AJ15" s="134"/>
      <c r="AK15" s="132" t="s">
        <v>260</v>
      </c>
      <c r="AL15" s="133"/>
      <c r="AM15" s="133"/>
      <c r="AN15" s="133"/>
      <c r="AO15" s="133"/>
      <c r="AP15" s="133"/>
      <c r="AQ15" s="134"/>
      <c r="AR15" s="170" t="s">
        <v>584</v>
      </c>
      <c r="AS15" s="133"/>
      <c r="AT15" s="133"/>
      <c r="AU15" s="133"/>
      <c r="AV15" s="133"/>
      <c r="AW15" s="133"/>
      <c r="AX15" s="171"/>
    </row>
    <row r="16" spans="1:50" ht="21" customHeight="1" x14ac:dyDescent="0.2">
      <c r="A16" s="224"/>
      <c r="B16" s="225"/>
      <c r="C16" s="225"/>
      <c r="D16" s="225"/>
      <c r="E16" s="225"/>
      <c r="F16" s="226"/>
      <c r="G16" s="248"/>
      <c r="H16" s="249"/>
      <c r="I16" s="129" t="s">
        <v>48</v>
      </c>
      <c r="J16" s="130"/>
      <c r="K16" s="130"/>
      <c r="L16" s="130"/>
      <c r="M16" s="130"/>
      <c r="N16" s="130"/>
      <c r="O16" s="131"/>
      <c r="P16" s="132" t="s">
        <v>260</v>
      </c>
      <c r="Q16" s="133"/>
      <c r="R16" s="133"/>
      <c r="S16" s="133"/>
      <c r="T16" s="133"/>
      <c r="U16" s="133"/>
      <c r="V16" s="134"/>
      <c r="W16" s="132" t="s">
        <v>260</v>
      </c>
      <c r="X16" s="133"/>
      <c r="Y16" s="133"/>
      <c r="Z16" s="133"/>
      <c r="AA16" s="133"/>
      <c r="AB16" s="133"/>
      <c r="AC16" s="134"/>
      <c r="AD16" s="132" t="s">
        <v>260</v>
      </c>
      <c r="AE16" s="133"/>
      <c r="AF16" s="133"/>
      <c r="AG16" s="133"/>
      <c r="AH16" s="133"/>
      <c r="AI16" s="133"/>
      <c r="AJ16" s="134"/>
      <c r="AK16" s="132" t="s">
        <v>260</v>
      </c>
      <c r="AL16" s="133"/>
      <c r="AM16" s="133"/>
      <c r="AN16" s="133"/>
      <c r="AO16" s="133"/>
      <c r="AP16" s="133"/>
      <c r="AQ16" s="134"/>
      <c r="AR16" s="135"/>
      <c r="AS16" s="136"/>
      <c r="AT16" s="136"/>
      <c r="AU16" s="136"/>
      <c r="AV16" s="136"/>
      <c r="AW16" s="136"/>
      <c r="AX16" s="137"/>
    </row>
    <row r="17" spans="1:50" ht="24.75" customHeight="1" x14ac:dyDescent="0.2">
      <c r="A17" s="224"/>
      <c r="B17" s="225"/>
      <c r="C17" s="225"/>
      <c r="D17" s="225"/>
      <c r="E17" s="225"/>
      <c r="F17" s="226"/>
      <c r="G17" s="248"/>
      <c r="H17" s="249"/>
      <c r="I17" s="129" t="s">
        <v>46</v>
      </c>
      <c r="J17" s="242"/>
      <c r="K17" s="242"/>
      <c r="L17" s="242"/>
      <c r="M17" s="242"/>
      <c r="N17" s="242"/>
      <c r="O17" s="243"/>
      <c r="P17" s="132" t="s">
        <v>260</v>
      </c>
      <c r="Q17" s="133"/>
      <c r="R17" s="133"/>
      <c r="S17" s="133"/>
      <c r="T17" s="133"/>
      <c r="U17" s="133"/>
      <c r="V17" s="134"/>
      <c r="W17" s="132" t="s">
        <v>260</v>
      </c>
      <c r="X17" s="133"/>
      <c r="Y17" s="133"/>
      <c r="Z17" s="133"/>
      <c r="AA17" s="133"/>
      <c r="AB17" s="133"/>
      <c r="AC17" s="134"/>
      <c r="AD17" s="132" t="s">
        <v>260</v>
      </c>
      <c r="AE17" s="133"/>
      <c r="AF17" s="133"/>
      <c r="AG17" s="133"/>
      <c r="AH17" s="133"/>
      <c r="AI17" s="133"/>
      <c r="AJ17" s="134"/>
      <c r="AK17" s="132" t="s">
        <v>260</v>
      </c>
      <c r="AL17" s="133"/>
      <c r="AM17" s="133"/>
      <c r="AN17" s="133"/>
      <c r="AO17" s="133"/>
      <c r="AP17" s="133"/>
      <c r="AQ17" s="134"/>
      <c r="AR17" s="244"/>
      <c r="AS17" s="244"/>
      <c r="AT17" s="244"/>
      <c r="AU17" s="244"/>
      <c r="AV17" s="244"/>
      <c r="AW17" s="244"/>
      <c r="AX17" s="245"/>
    </row>
    <row r="18" spans="1:50" ht="24.75" customHeight="1" x14ac:dyDescent="0.2">
      <c r="A18" s="224"/>
      <c r="B18" s="225"/>
      <c r="C18" s="225"/>
      <c r="D18" s="225"/>
      <c r="E18" s="225"/>
      <c r="F18" s="226"/>
      <c r="G18" s="250"/>
      <c r="H18" s="251"/>
      <c r="I18" s="235" t="s">
        <v>18</v>
      </c>
      <c r="J18" s="236"/>
      <c r="K18" s="236"/>
      <c r="L18" s="236"/>
      <c r="M18" s="236"/>
      <c r="N18" s="236"/>
      <c r="O18" s="237"/>
      <c r="P18" s="238">
        <f>SUM(P13:V17)</f>
        <v>63</v>
      </c>
      <c r="Q18" s="239"/>
      <c r="R18" s="239"/>
      <c r="S18" s="239"/>
      <c r="T18" s="239"/>
      <c r="U18" s="239"/>
      <c r="V18" s="240"/>
      <c r="W18" s="238">
        <f>SUM(W13:AC17)</f>
        <v>58.982999999999997</v>
      </c>
      <c r="X18" s="239"/>
      <c r="Y18" s="239"/>
      <c r="Z18" s="239"/>
      <c r="AA18" s="239"/>
      <c r="AB18" s="239"/>
      <c r="AC18" s="240"/>
      <c r="AD18" s="238">
        <f>SUM(AD13:AJ17)</f>
        <v>58</v>
      </c>
      <c r="AE18" s="239"/>
      <c r="AF18" s="239"/>
      <c r="AG18" s="239"/>
      <c r="AH18" s="239"/>
      <c r="AI18" s="239"/>
      <c r="AJ18" s="240"/>
      <c r="AK18" s="238">
        <f>SUM(AK13:AQ17)</f>
        <v>50</v>
      </c>
      <c r="AL18" s="239"/>
      <c r="AM18" s="239"/>
      <c r="AN18" s="239"/>
      <c r="AO18" s="239"/>
      <c r="AP18" s="239"/>
      <c r="AQ18" s="240"/>
      <c r="AR18" s="238">
        <f>SUM(AR13:AX17)</f>
        <v>66</v>
      </c>
      <c r="AS18" s="239"/>
      <c r="AT18" s="239"/>
      <c r="AU18" s="239"/>
      <c r="AV18" s="239"/>
      <c r="AW18" s="239"/>
      <c r="AX18" s="241"/>
    </row>
    <row r="19" spans="1:50" ht="24.75" customHeight="1" x14ac:dyDescent="0.2">
      <c r="A19" s="224"/>
      <c r="B19" s="225"/>
      <c r="C19" s="225"/>
      <c r="D19" s="225"/>
      <c r="E19" s="225"/>
      <c r="F19" s="226"/>
      <c r="G19" s="231" t="s">
        <v>9</v>
      </c>
      <c r="H19" s="232"/>
      <c r="I19" s="232"/>
      <c r="J19" s="232"/>
      <c r="K19" s="232"/>
      <c r="L19" s="232"/>
      <c r="M19" s="232"/>
      <c r="N19" s="232"/>
      <c r="O19" s="232"/>
      <c r="P19" s="170">
        <v>60</v>
      </c>
      <c r="Q19" s="133"/>
      <c r="R19" s="133"/>
      <c r="S19" s="133"/>
      <c r="T19" s="133"/>
      <c r="U19" s="133"/>
      <c r="V19" s="134"/>
      <c r="W19" s="170">
        <v>55</v>
      </c>
      <c r="X19" s="133"/>
      <c r="Y19" s="133"/>
      <c r="Z19" s="133"/>
      <c r="AA19" s="133"/>
      <c r="AB19" s="133"/>
      <c r="AC19" s="134"/>
      <c r="AD19" s="170">
        <v>57</v>
      </c>
      <c r="AE19" s="133"/>
      <c r="AF19" s="133"/>
      <c r="AG19" s="133"/>
      <c r="AH19" s="133"/>
      <c r="AI19" s="133"/>
      <c r="AJ19" s="134"/>
      <c r="AK19" s="233"/>
      <c r="AL19" s="233"/>
      <c r="AM19" s="233"/>
      <c r="AN19" s="233"/>
      <c r="AO19" s="233"/>
      <c r="AP19" s="233"/>
      <c r="AQ19" s="233"/>
      <c r="AR19" s="233"/>
      <c r="AS19" s="233"/>
      <c r="AT19" s="233"/>
      <c r="AU19" s="233"/>
      <c r="AV19" s="233"/>
      <c r="AW19" s="233"/>
      <c r="AX19" s="234"/>
    </row>
    <row r="20" spans="1:50" ht="24.75" customHeight="1" x14ac:dyDescent="0.2">
      <c r="A20" s="224"/>
      <c r="B20" s="225"/>
      <c r="C20" s="225"/>
      <c r="D20" s="225"/>
      <c r="E20" s="225"/>
      <c r="F20" s="226"/>
      <c r="G20" s="231" t="s">
        <v>10</v>
      </c>
      <c r="H20" s="232"/>
      <c r="I20" s="232"/>
      <c r="J20" s="232"/>
      <c r="K20" s="232"/>
      <c r="L20" s="232"/>
      <c r="M20" s="232"/>
      <c r="N20" s="232"/>
      <c r="O20" s="232"/>
      <c r="P20" s="257">
        <f>IF(P18=0, "-", SUM(P19)/P18)</f>
        <v>0.95238095238095233</v>
      </c>
      <c r="Q20" s="257"/>
      <c r="R20" s="257"/>
      <c r="S20" s="257"/>
      <c r="T20" s="257"/>
      <c r="U20" s="257"/>
      <c r="V20" s="257"/>
      <c r="W20" s="257">
        <f>IF(W18=0, "-", SUM(W19)/W18)</f>
        <v>0.9324720682230474</v>
      </c>
      <c r="X20" s="257"/>
      <c r="Y20" s="257"/>
      <c r="Z20" s="257"/>
      <c r="AA20" s="257"/>
      <c r="AB20" s="257"/>
      <c r="AC20" s="257"/>
      <c r="AD20" s="257">
        <f>IF(AD18=0, "-", SUM(AD19)/AD18)</f>
        <v>0.98275862068965514</v>
      </c>
      <c r="AE20" s="257"/>
      <c r="AF20" s="257"/>
      <c r="AG20" s="257"/>
      <c r="AH20" s="257"/>
      <c r="AI20" s="257"/>
      <c r="AJ20" s="257"/>
      <c r="AK20" s="233"/>
      <c r="AL20" s="233"/>
      <c r="AM20" s="233"/>
      <c r="AN20" s="233"/>
      <c r="AO20" s="233"/>
      <c r="AP20" s="233"/>
      <c r="AQ20" s="258"/>
      <c r="AR20" s="258"/>
      <c r="AS20" s="258"/>
      <c r="AT20" s="258"/>
      <c r="AU20" s="233"/>
      <c r="AV20" s="233"/>
      <c r="AW20" s="233"/>
      <c r="AX20" s="234"/>
    </row>
    <row r="21" spans="1:50" ht="25.5" customHeight="1" x14ac:dyDescent="0.2">
      <c r="A21" s="165"/>
      <c r="B21" s="166"/>
      <c r="C21" s="166"/>
      <c r="D21" s="166"/>
      <c r="E21" s="166"/>
      <c r="F21" s="227"/>
      <c r="G21" s="262" t="s">
        <v>220</v>
      </c>
      <c r="H21" s="263"/>
      <c r="I21" s="263"/>
      <c r="J21" s="263"/>
      <c r="K21" s="263"/>
      <c r="L21" s="263"/>
      <c r="M21" s="263"/>
      <c r="N21" s="263"/>
      <c r="O21" s="263"/>
      <c r="P21" s="257">
        <f>IF(P19=0, "-", SUM(P19)/SUM(P13,P14))</f>
        <v>0.95238095238095233</v>
      </c>
      <c r="Q21" s="257"/>
      <c r="R21" s="257"/>
      <c r="S21" s="257"/>
      <c r="T21" s="257"/>
      <c r="U21" s="257"/>
      <c r="V21" s="257"/>
      <c r="W21" s="257">
        <f>IF(W19=0, "-", SUM(W19)/SUM(W13,W14))</f>
        <v>0.9324720682230474</v>
      </c>
      <c r="X21" s="257"/>
      <c r="Y21" s="257"/>
      <c r="Z21" s="257"/>
      <c r="AA21" s="257"/>
      <c r="AB21" s="257"/>
      <c r="AC21" s="257"/>
      <c r="AD21" s="257">
        <f>IF(AD19=0, "-", SUM(AD19)/SUM(AD13,AD14))</f>
        <v>0.98275862068965514</v>
      </c>
      <c r="AE21" s="257"/>
      <c r="AF21" s="257"/>
      <c r="AG21" s="257"/>
      <c r="AH21" s="257"/>
      <c r="AI21" s="257"/>
      <c r="AJ21" s="257"/>
      <c r="AK21" s="233"/>
      <c r="AL21" s="233"/>
      <c r="AM21" s="233"/>
      <c r="AN21" s="233"/>
      <c r="AO21" s="233"/>
      <c r="AP21" s="233"/>
      <c r="AQ21" s="258"/>
      <c r="AR21" s="258"/>
      <c r="AS21" s="258"/>
      <c r="AT21" s="258"/>
      <c r="AU21" s="233"/>
      <c r="AV21" s="233"/>
      <c r="AW21" s="233"/>
      <c r="AX21" s="234"/>
    </row>
    <row r="22" spans="1:50" ht="18.75" customHeight="1" x14ac:dyDescent="0.2">
      <c r="A22" s="327" t="s">
        <v>562</v>
      </c>
      <c r="B22" s="328"/>
      <c r="C22" s="328"/>
      <c r="D22" s="328"/>
      <c r="E22" s="328"/>
      <c r="F22" s="329"/>
      <c r="G22" s="333" t="s">
        <v>212</v>
      </c>
      <c r="H22" s="255"/>
      <c r="I22" s="255"/>
      <c r="J22" s="255"/>
      <c r="K22" s="255"/>
      <c r="L22" s="255"/>
      <c r="M22" s="255"/>
      <c r="N22" s="255"/>
      <c r="O22" s="334"/>
      <c r="P22" s="254" t="s">
        <v>560</v>
      </c>
      <c r="Q22" s="255"/>
      <c r="R22" s="255"/>
      <c r="S22" s="255"/>
      <c r="T22" s="255"/>
      <c r="U22" s="255"/>
      <c r="V22" s="334"/>
      <c r="W22" s="254" t="s">
        <v>561</v>
      </c>
      <c r="X22" s="255"/>
      <c r="Y22" s="255"/>
      <c r="Z22" s="255"/>
      <c r="AA22" s="255"/>
      <c r="AB22" s="255"/>
      <c r="AC22" s="334"/>
      <c r="AD22" s="254" t="s">
        <v>211</v>
      </c>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25.5" customHeight="1" x14ac:dyDescent="0.2">
      <c r="A23" s="330"/>
      <c r="B23" s="331"/>
      <c r="C23" s="331"/>
      <c r="D23" s="331"/>
      <c r="E23" s="331"/>
      <c r="F23" s="332"/>
      <c r="G23" s="335" t="s">
        <v>588</v>
      </c>
      <c r="H23" s="336"/>
      <c r="I23" s="336"/>
      <c r="J23" s="336"/>
      <c r="K23" s="336"/>
      <c r="L23" s="336"/>
      <c r="M23" s="336"/>
      <c r="N23" s="336"/>
      <c r="O23" s="337"/>
      <c r="P23" s="259">
        <v>27</v>
      </c>
      <c r="Q23" s="260"/>
      <c r="R23" s="260"/>
      <c r="S23" s="260"/>
      <c r="T23" s="260"/>
      <c r="U23" s="260"/>
      <c r="V23" s="338"/>
      <c r="W23" s="259">
        <v>38</v>
      </c>
      <c r="X23" s="260"/>
      <c r="Y23" s="260"/>
      <c r="Z23" s="260"/>
      <c r="AA23" s="260"/>
      <c r="AB23" s="260"/>
      <c r="AC23" s="338"/>
      <c r="AD23" s="317" t="s">
        <v>703</v>
      </c>
      <c r="AE23" s="318"/>
      <c r="AF23" s="318"/>
      <c r="AG23" s="318"/>
      <c r="AH23" s="318"/>
      <c r="AI23" s="318"/>
      <c r="AJ23" s="318"/>
      <c r="AK23" s="318"/>
      <c r="AL23" s="318"/>
      <c r="AM23" s="318"/>
      <c r="AN23" s="318"/>
      <c r="AO23" s="318"/>
      <c r="AP23" s="318"/>
      <c r="AQ23" s="318"/>
      <c r="AR23" s="318"/>
      <c r="AS23" s="318"/>
      <c r="AT23" s="318"/>
      <c r="AU23" s="318"/>
      <c r="AV23" s="318"/>
      <c r="AW23" s="318"/>
      <c r="AX23" s="319"/>
    </row>
    <row r="24" spans="1:50" ht="25.5" customHeight="1" x14ac:dyDescent="0.2">
      <c r="A24" s="330"/>
      <c r="B24" s="331"/>
      <c r="C24" s="331"/>
      <c r="D24" s="331"/>
      <c r="E24" s="331"/>
      <c r="F24" s="332"/>
      <c r="G24" s="264" t="s">
        <v>589</v>
      </c>
      <c r="H24" s="265"/>
      <c r="I24" s="265"/>
      <c r="J24" s="265"/>
      <c r="K24" s="265"/>
      <c r="L24" s="265"/>
      <c r="M24" s="265"/>
      <c r="N24" s="265"/>
      <c r="O24" s="266"/>
      <c r="P24" s="170">
        <v>12</v>
      </c>
      <c r="Q24" s="133"/>
      <c r="R24" s="133"/>
      <c r="S24" s="133"/>
      <c r="T24" s="133"/>
      <c r="U24" s="133"/>
      <c r="V24" s="134"/>
      <c r="W24" s="170">
        <v>17</v>
      </c>
      <c r="X24" s="133"/>
      <c r="Y24" s="133"/>
      <c r="Z24" s="133"/>
      <c r="AA24" s="133"/>
      <c r="AB24" s="133"/>
      <c r="AC24" s="134"/>
      <c r="AD24" s="320"/>
      <c r="AE24" s="321"/>
      <c r="AF24" s="321"/>
      <c r="AG24" s="321"/>
      <c r="AH24" s="321"/>
      <c r="AI24" s="321"/>
      <c r="AJ24" s="321"/>
      <c r="AK24" s="321"/>
      <c r="AL24" s="321"/>
      <c r="AM24" s="321"/>
      <c r="AN24" s="321"/>
      <c r="AO24" s="321"/>
      <c r="AP24" s="321"/>
      <c r="AQ24" s="321"/>
      <c r="AR24" s="321"/>
      <c r="AS24" s="321"/>
      <c r="AT24" s="321"/>
      <c r="AU24" s="321"/>
      <c r="AV24" s="321"/>
      <c r="AW24" s="321"/>
      <c r="AX24" s="322"/>
    </row>
    <row r="25" spans="1:50" ht="25.5" customHeight="1" x14ac:dyDescent="0.2">
      <c r="A25" s="330"/>
      <c r="B25" s="331"/>
      <c r="C25" s="331"/>
      <c r="D25" s="331"/>
      <c r="E25" s="331"/>
      <c r="F25" s="332"/>
      <c r="G25" s="264" t="s">
        <v>590</v>
      </c>
      <c r="H25" s="265"/>
      <c r="I25" s="265"/>
      <c r="J25" s="265"/>
      <c r="K25" s="265"/>
      <c r="L25" s="265"/>
      <c r="M25" s="265"/>
      <c r="N25" s="265"/>
      <c r="O25" s="266"/>
      <c r="P25" s="170">
        <v>11</v>
      </c>
      <c r="Q25" s="133"/>
      <c r="R25" s="133"/>
      <c r="S25" s="133"/>
      <c r="T25" s="133"/>
      <c r="U25" s="133"/>
      <c r="V25" s="134"/>
      <c r="W25" s="170">
        <v>11</v>
      </c>
      <c r="X25" s="133"/>
      <c r="Y25" s="133"/>
      <c r="Z25" s="133"/>
      <c r="AA25" s="133"/>
      <c r="AB25" s="133"/>
      <c r="AC25" s="134"/>
      <c r="AD25" s="320"/>
      <c r="AE25" s="321"/>
      <c r="AF25" s="321"/>
      <c r="AG25" s="321"/>
      <c r="AH25" s="321"/>
      <c r="AI25" s="321"/>
      <c r="AJ25" s="321"/>
      <c r="AK25" s="321"/>
      <c r="AL25" s="321"/>
      <c r="AM25" s="321"/>
      <c r="AN25" s="321"/>
      <c r="AO25" s="321"/>
      <c r="AP25" s="321"/>
      <c r="AQ25" s="321"/>
      <c r="AR25" s="321"/>
      <c r="AS25" s="321"/>
      <c r="AT25" s="321"/>
      <c r="AU25" s="321"/>
      <c r="AV25" s="321"/>
      <c r="AW25" s="321"/>
      <c r="AX25" s="322"/>
    </row>
    <row r="26" spans="1:50" ht="25.5" customHeight="1" x14ac:dyDescent="0.2">
      <c r="A26" s="330"/>
      <c r="B26" s="331"/>
      <c r="C26" s="331"/>
      <c r="D26" s="331"/>
      <c r="E26" s="331"/>
      <c r="F26" s="332"/>
      <c r="G26" s="264" t="s">
        <v>591</v>
      </c>
      <c r="H26" s="265"/>
      <c r="I26" s="265"/>
      <c r="J26" s="265"/>
      <c r="K26" s="265"/>
      <c r="L26" s="265"/>
      <c r="M26" s="265"/>
      <c r="N26" s="265"/>
      <c r="O26" s="266"/>
      <c r="P26" s="170">
        <v>0</v>
      </c>
      <c r="Q26" s="133"/>
      <c r="R26" s="133"/>
      <c r="S26" s="133"/>
      <c r="T26" s="133"/>
      <c r="U26" s="133"/>
      <c r="V26" s="134"/>
      <c r="W26" s="170">
        <v>0</v>
      </c>
      <c r="X26" s="133"/>
      <c r="Y26" s="133"/>
      <c r="Z26" s="133"/>
      <c r="AA26" s="133"/>
      <c r="AB26" s="133"/>
      <c r="AC26" s="134"/>
      <c r="AD26" s="320"/>
      <c r="AE26" s="321"/>
      <c r="AF26" s="321"/>
      <c r="AG26" s="321"/>
      <c r="AH26" s="321"/>
      <c r="AI26" s="321"/>
      <c r="AJ26" s="321"/>
      <c r="AK26" s="321"/>
      <c r="AL26" s="321"/>
      <c r="AM26" s="321"/>
      <c r="AN26" s="321"/>
      <c r="AO26" s="321"/>
      <c r="AP26" s="321"/>
      <c r="AQ26" s="321"/>
      <c r="AR26" s="321"/>
      <c r="AS26" s="321"/>
      <c r="AT26" s="321"/>
      <c r="AU26" s="321"/>
      <c r="AV26" s="321"/>
      <c r="AW26" s="321"/>
      <c r="AX26" s="322"/>
    </row>
    <row r="27" spans="1:50" ht="25.5" customHeight="1" x14ac:dyDescent="0.2">
      <c r="A27" s="330"/>
      <c r="B27" s="331"/>
      <c r="C27" s="331"/>
      <c r="D27" s="331"/>
      <c r="E27" s="331"/>
      <c r="F27" s="332"/>
      <c r="G27" s="264" t="s">
        <v>592</v>
      </c>
      <c r="H27" s="265"/>
      <c r="I27" s="265"/>
      <c r="J27" s="265"/>
      <c r="K27" s="265"/>
      <c r="L27" s="265"/>
      <c r="M27" s="265"/>
      <c r="N27" s="265"/>
      <c r="O27" s="266"/>
      <c r="P27" s="170">
        <v>0</v>
      </c>
      <c r="Q27" s="133"/>
      <c r="R27" s="133"/>
      <c r="S27" s="133"/>
      <c r="T27" s="133"/>
      <c r="U27" s="133"/>
      <c r="V27" s="134"/>
      <c r="W27" s="170">
        <v>0</v>
      </c>
      <c r="X27" s="133"/>
      <c r="Y27" s="133"/>
      <c r="Z27" s="133"/>
      <c r="AA27" s="133"/>
      <c r="AB27" s="133"/>
      <c r="AC27" s="134"/>
      <c r="AD27" s="320"/>
      <c r="AE27" s="321"/>
      <c r="AF27" s="321"/>
      <c r="AG27" s="321"/>
      <c r="AH27" s="321"/>
      <c r="AI27" s="321"/>
      <c r="AJ27" s="321"/>
      <c r="AK27" s="321"/>
      <c r="AL27" s="321"/>
      <c r="AM27" s="321"/>
      <c r="AN27" s="321"/>
      <c r="AO27" s="321"/>
      <c r="AP27" s="321"/>
      <c r="AQ27" s="321"/>
      <c r="AR27" s="321"/>
      <c r="AS27" s="321"/>
      <c r="AT27" s="321"/>
      <c r="AU27" s="321"/>
      <c r="AV27" s="321"/>
      <c r="AW27" s="321"/>
      <c r="AX27" s="322"/>
    </row>
    <row r="28" spans="1:50" ht="25.5" customHeight="1" thickBot="1" x14ac:dyDescent="0.25">
      <c r="A28" s="330"/>
      <c r="B28" s="331"/>
      <c r="C28" s="331"/>
      <c r="D28" s="331"/>
      <c r="E28" s="331"/>
      <c r="F28" s="332"/>
      <c r="G28" s="119" t="s">
        <v>18</v>
      </c>
      <c r="H28" s="120"/>
      <c r="I28" s="120"/>
      <c r="J28" s="120"/>
      <c r="K28" s="120"/>
      <c r="L28" s="120"/>
      <c r="M28" s="120"/>
      <c r="N28" s="120"/>
      <c r="O28" s="121"/>
      <c r="P28" s="273">
        <f>AK13</f>
        <v>50</v>
      </c>
      <c r="Q28" s="274"/>
      <c r="R28" s="274"/>
      <c r="S28" s="274"/>
      <c r="T28" s="274"/>
      <c r="U28" s="274"/>
      <c r="V28" s="275"/>
      <c r="W28" s="276">
        <f>AR13</f>
        <v>66</v>
      </c>
      <c r="X28" s="277"/>
      <c r="Y28" s="277"/>
      <c r="Z28" s="277"/>
      <c r="AA28" s="277"/>
      <c r="AB28" s="277"/>
      <c r="AC28" s="278"/>
      <c r="AD28" s="321"/>
      <c r="AE28" s="321"/>
      <c r="AF28" s="321"/>
      <c r="AG28" s="321"/>
      <c r="AH28" s="321"/>
      <c r="AI28" s="321"/>
      <c r="AJ28" s="321"/>
      <c r="AK28" s="321"/>
      <c r="AL28" s="321"/>
      <c r="AM28" s="321"/>
      <c r="AN28" s="321"/>
      <c r="AO28" s="321"/>
      <c r="AP28" s="321"/>
      <c r="AQ28" s="321"/>
      <c r="AR28" s="321"/>
      <c r="AS28" s="321"/>
      <c r="AT28" s="321"/>
      <c r="AU28" s="321"/>
      <c r="AV28" s="321"/>
      <c r="AW28" s="321"/>
      <c r="AX28" s="322"/>
    </row>
    <row r="29" spans="1:50" ht="47.25" customHeight="1" x14ac:dyDescent="0.2">
      <c r="A29" s="279" t="s">
        <v>551</v>
      </c>
      <c r="B29" s="280"/>
      <c r="C29" s="280"/>
      <c r="D29" s="280"/>
      <c r="E29" s="280"/>
      <c r="F29" s="281"/>
      <c r="G29" s="270" t="s">
        <v>593</v>
      </c>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31.5" customHeight="1" x14ac:dyDescent="0.2">
      <c r="A30" s="387" t="s">
        <v>552</v>
      </c>
      <c r="B30" s="388"/>
      <c r="C30" s="388"/>
      <c r="D30" s="388"/>
      <c r="E30" s="388"/>
      <c r="F30" s="389"/>
      <c r="G30" s="393" t="s">
        <v>548</v>
      </c>
      <c r="H30" s="394"/>
      <c r="I30" s="394"/>
      <c r="J30" s="394"/>
      <c r="K30" s="394"/>
      <c r="L30" s="394"/>
      <c r="M30" s="394"/>
      <c r="N30" s="394"/>
      <c r="O30" s="394"/>
      <c r="P30" s="395" t="s">
        <v>547</v>
      </c>
      <c r="Q30" s="394"/>
      <c r="R30" s="394"/>
      <c r="S30" s="394"/>
      <c r="T30" s="394"/>
      <c r="U30" s="394"/>
      <c r="V30" s="394"/>
      <c r="W30" s="394"/>
      <c r="X30" s="396"/>
      <c r="Y30" s="397"/>
      <c r="Z30" s="398"/>
      <c r="AA30" s="399"/>
      <c r="AB30" s="400" t="s">
        <v>11</v>
      </c>
      <c r="AC30" s="400"/>
      <c r="AD30" s="400"/>
      <c r="AE30" s="323" t="s">
        <v>392</v>
      </c>
      <c r="AF30" s="324"/>
      <c r="AG30" s="324"/>
      <c r="AH30" s="325"/>
      <c r="AI30" s="323" t="s">
        <v>544</v>
      </c>
      <c r="AJ30" s="324"/>
      <c r="AK30" s="324"/>
      <c r="AL30" s="325"/>
      <c r="AM30" s="323" t="s">
        <v>360</v>
      </c>
      <c r="AN30" s="324"/>
      <c r="AO30" s="324"/>
      <c r="AP30" s="325"/>
      <c r="AQ30" s="373" t="s">
        <v>391</v>
      </c>
      <c r="AR30" s="374"/>
      <c r="AS30" s="374"/>
      <c r="AT30" s="375"/>
      <c r="AU30" s="373" t="s">
        <v>563</v>
      </c>
      <c r="AV30" s="374"/>
      <c r="AW30" s="374"/>
      <c r="AX30" s="376"/>
    </row>
    <row r="31" spans="1:50" ht="23.25" customHeight="1" x14ac:dyDescent="0.2">
      <c r="A31" s="387"/>
      <c r="B31" s="388"/>
      <c r="C31" s="388"/>
      <c r="D31" s="388"/>
      <c r="E31" s="388"/>
      <c r="F31" s="389"/>
      <c r="G31" s="282" t="s">
        <v>594</v>
      </c>
      <c r="H31" s="283"/>
      <c r="I31" s="283"/>
      <c r="J31" s="283"/>
      <c r="K31" s="283"/>
      <c r="L31" s="283"/>
      <c r="M31" s="283"/>
      <c r="N31" s="283"/>
      <c r="O31" s="283"/>
      <c r="P31" s="286" t="s">
        <v>595</v>
      </c>
      <c r="Q31" s="287"/>
      <c r="R31" s="287"/>
      <c r="S31" s="287"/>
      <c r="T31" s="287"/>
      <c r="U31" s="287"/>
      <c r="V31" s="287"/>
      <c r="W31" s="287"/>
      <c r="X31" s="288"/>
      <c r="Y31" s="292" t="s">
        <v>51</v>
      </c>
      <c r="Z31" s="293"/>
      <c r="AA31" s="294"/>
      <c r="AB31" s="295" t="s">
        <v>597</v>
      </c>
      <c r="AC31" s="295"/>
      <c r="AD31" s="295"/>
      <c r="AE31" s="296">
        <v>12</v>
      </c>
      <c r="AF31" s="296"/>
      <c r="AG31" s="296"/>
      <c r="AH31" s="296"/>
      <c r="AI31" s="296">
        <v>12</v>
      </c>
      <c r="AJ31" s="296"/>
      <c r="AK31" s="296"/>
      <c r="AL31" s="296"/>
      <c r="AM31" s="296">
        <v>12</v>
      </c>
      <c r="AN31" s="296"/>
      <c r="AO31" s="296"/>
      <c r="AP31" s="296"/>
      <c r="AQ31" s="296" t="s">
        <v>585</v>
      </c>
      <c r="AR31" s="366"/>
      <c r="AS31" s="366"/>
      <c r="AT31" s="366"/>
      <c r="AU31" s="326" t="s">
        <v>585</v>
      </c>
      <c r="AV31" s="367"/>
      <c r="AW31" s="367"/>
      <c r="AX31" s="368"/>
    </row>
    <row r="32" spans="1:50" ht="23.25" customHeight="1" x14ac:dyDescent="0.2">
      <c r="A32" s="390"/>
      <c r="B32" s="391"/>
      <c r="C32" s="391"/>
      <c r="D32" s="391"/>
      <c r="E32" s="391"/>
      <c r="F32" s="392"/>
      <c r="G32" s="284"/>
      <c r="H32" s="285"/>
      <c r="I32" s="285"/>
      <c r="J32" s="285"/>
      <c r="K32" s="285"/>
      <c r="L32" s="285"/>
      <c r="M32" s="285"/>
      <c r="N32" s="285"/>
      <c r="O32" s="285"/>
      <c r="P32" s="289"/>
      <c r="Q32" s="290"/>
      <c r="R32" s="290"/>
      <c r="S32" s="290"/>
      <c r="T32" s="290"/>
      <c r="U32" s="290"/>
      <c r="V32" s="290"/>
      <c r="W32" s="290"/>
      <c r="X32" s="291"/>
      <c r="Y32" s="369" t="s">
        <v>52</v>
      </c>
      <c r="Z32" s="370"/>
      <c r="AA32" s="371"/>
      <c r="AB32" s="295" t="s">
        <v>597</v>
      </c>
      <c r="AC32" s="295"/>
      <c r="AD32" s="295"/>
      <c r="AE32" s="296">
        <v>12</v>
      </c>
      <c r="AF32" s="296"/>
      <c r="AG32" s="296"/>
      <c r="AH32" s="296"/>
      <c r="AI32" s="296">
        <v>12</v>
      </c>
      <c r="AJ32" s="296"/>
      <c r="AK32" s="296"/>
      <c r="AL32" s="296"/>
      <c r="AM32" s="296">
        <v>12</v>
      </c>
      <c r="AN32" s="296"/>
      <c r="AO32" s="296"/>
      <c r="AP32" s="296"/>
      <c r="AQ32" s="366">
        <v>12</v>
      </c>
      <c r="AR32" s="366"/>
      <c r="AS32" s="366"/>
      <c r="AT32" s="366"/>
      <c r="AU32" s="372">
        <v>12</v>
      </c>
      <c r="AV32" s="367"/>
      <c r="AW32" s="367"/>
      <c r="AX32" s="368"/>
    </row>
    <row r="33" spans="1:51" ht="23.25" customHeight="1" x14ac:dyDescent="0.2">
      <c r="A33" s="409" t="s">
        <v>553</v>
      </c>
      <c r="B33" s="410"/>
      <c r="C33" s="410"/>
      <c r="D33" s="410"/>
      <c r="E33" s="410"/>
      <c r="F33" s="411"/>
      <c r="G33" s="139" t="s">
        <v>554</v>
      </c>
      <c r="H33" s="139"/>
      <c r="I33" s="139"/>
      <c r="J33" s="139"/>
      <c r="K33" s="139"/>
      <c r="L33" s="139"/>
      <c r="M33" s="139"/>
      <c r="N33" s="139"/>
      <c r="O33" s="139"/>
      <c r="P33" s="139"/>
      <c r="Q33" s="139"/>
      <c r="R33" s="139"/>
      <c r="S33" s="139"/>
      <c r="T33" s="139"/>
      <c r="U33" s="139"/>
      <c r="V33" s="139"/>
      <c r="W33" s="139"/>
      <c r="X33" s="230"/>
      <c r="Y33" s="417"/>
      <c r="Z33" s="418"/>
      <c r="AA33" s="419"/>
      <c r="AB33" s="138" t="s">
        <v>11</v>
      </c>
      <c r="AC33" s="139"/>
      <c r="AD33" s="230"/>
      <c r="AE33" s="138" t="s">
        <v>392</v>
      </c>
      <c r="AF33" s="139"/>
      <c r="AG33" s="139"/>
      <c r="AH33" s="230"/>
      <c r="AI33" s="138" t="s">
        <v>544</v>
      </c>
      <c r="AJ33" s="139"/>
      <c r="AK33" s="139"/>
      <c r="AL33" s="230"/>
      <c r="AM33" s="138" t="s">
        <v>360</v>
      </c>
      <c r="AN33" s="139"/>
      <c r="AO33" s="139"/>
      <c r="AP33" s="230"/>
      <c r="AQ33" s="378" t="s">
        <v>564</v>
      </c>
      <c r="AR33" s="379"/>
      <c r="AS33" s="379"/>
      <c r="AT33" s="379"/>
      <c r="AU33" s="379"/>
      <c r="AV33" s="379"/>
      <c r="AW33" s="379"/>
      <c r="AX33" s="380"/>
    </row>
    <row r="34" spans="1:51" ht="23.25" customHeight="1" x14ac:dyDescent="0.2">
      <c r="A34" s="412"/>
      <c r="B34" s="413"/>
      <c r="C34" s="413"/>
      <c r="D34" s="413"/>
      <c r="E34" s="413"/>
      <c r="F34" s="414"/>
      <c r="G34" s="344" t="s">
        <v>596</v>
      </c>
      <c r="H34" s="345"/>
      <c r="I34" s="345"/>
      <c r="J34" s="345"/>
      <c r="K34" s="345"/>
      <c r="L34" s="345"/>
      <c r="M34" s="345"/>
      <c r="N34" s="345"/>
      <c r="O34" s="345"/>
      <c r="P34" s="345"/>
      <c r="Q34" s="345"/>
      <c r="R34" s="345"/>
      <c r="S34" s="345"/>
      <c r="T34" s="345"/>
      <c r="U34" s="345"/>
      <c r="V34" s="345"/>
      <c r="W34" s="345"/>
      <c r="X34" s="346"/>
      <c r="Y34" s="352" t="s">
        <v>553</v>
      </c>
      <c r="Z34" s="353"/>
      <c r="AA34" s="354"/>
      <c r="AB34" s="355" t="s">
        <v>598</v>
      </c>
      <c r="AC34" s="356"/>
      <c r="AD34" s="357"/>
      <c r="AE34" s="296">
        <v>0.2</v>
      </c>
      <c r="AF34" s="296"/>
      <c r="AG34" s="296"/>
      <c r="AH34" s="296"/>
      <c r="AI34" s="296">
        <v>0.2</v>
      </c>
      <c r="AJ34" s="296"/>
      <c r="AK34" s="296"/>
      <c r="AL34" s="296"/>
      <c r="AM34" s="296">
        <v>0.3</v>
      </c>
      <c r="AN34" s="296"/>
      <c r="AO34" s="296"/>
      <c r="AP34" s="296"/>
      <c r="AQ34" s="326" t="s">
        <v>584</v>
      </c>
      <c r="AR34" s="297"/>
      <c r="AS34" s="297"/>
      <c r="AT34" s="297"/>
      <c r="AU34" s="297"/>
      <c r="AV34" s="297"/>
      <c r="AW34" s="297"/>
      <c r="AX34" s="298"/>
    </row>
    <row r="35" spans="1:51" ht="46.5" customHeight="1" x14ac:dyDescent="0.2">
      <c r="A35" s="415"/>
      <c r="B35" s="203"/>
      <c r="C35" s="203"/>
      <c r="D35" s="203"/>
      <c r="E35" s="203"/>
      <c r="F35" s="416"/>
      <c r="G35" s="347"/>
      <c r="H35" s="348"/>
      <c r="I35" s="348"/>
      <c r="J35" s="348"/>
      <c r="K35" s="348"/>
      <c r="L35" s="348"/>
      <c r="M35" s="348"/>
      <c r="N35" s="348"/>
      <c r="O35" s="348"/>
      <c r="P35" s="348"/>
      <c r="Q35" s="348"/>
      <c r="R35" s="348"/>
      <c r="S35" s="348"/>
      <c r="T35" s="348"/>
      <c r="U35" s="348"/>
      <c r="V35" s="348"/>
      <c r="W35" s="348"/>
      <c r="X35" s="349"/>
      <c r="Y35" s="314" t="s">
        <v>555</v>
      </c>
      <c r="Z35" s="350"/>
      <c r="AA35" s="351"/>
      <c r="AB35" s="420" t="s">
        <v>599</v>
      </c>
      <c r="AC35" s="421"/>
      <c r="AD35" s="422"/>
      <c r="AE35" s="381" t="s">
        <v>600</v>
      </c>
      <c r="AF35" s="381"/>
      <c r="AG35" s="381"/>
      <c r="AH35" s="381"/>
      <c r="AI35" s="296" t="s">
        <v>601</v>
      </c>
      <c r="AJ35" s="296"/>
      <c r="AK35" s="296"/>
      <c r="AL35" s="296"/>
      <c r="AM35" s="381" t="s">
        <v>602</v>
      </c>
      <c r="AN35" s="381"/>
      <c r="AO35" s="381"/>
      <c r="AP35" s="381"/>
      <c r="AQ35" s="326" t="s">
        <v>584</v>
      </c>
      <c r="AR35" s="297"/>
      <c r="AS35" s="297"/>
      <c r="AT35" s="297"/>
      <c r="AU35" s="297"/>
      <c r="AV35" s="297"/>
      <c r="AW35" s="297"/>
      <c r="AX35" s="298"/>
    </row>
    <row r="36" spans="1:51" ht="18.75" customHeight="1" x14ac:dyDescent="0.2">
      <c r="A36" s="423" t="s">
        <v>218</v>
      </c>
      <c r="B36" s="424"/>
      <c r="C36" s="424"/>
      <c r="D36" s="424"/>
      <c r="E36" s="424"/>
      <c r="F36" s="425"/>
      <c r="G36" s="430" t="s">
        <v>135</v>
      </c>
      <c r="H36" s="361"/>
      <c r="I36" s="361"/>
      <c r="J36" s="361"/>
      <c r="K36" s="361"/>
      <c r="L36" s="361"/>
      <c r="M36" s="361"/>
      <c r="N36" s="361"/>
      <c r="O36" s="431"/>
      <c r="P36" s="434" t="s">
        <v>55</v>
      </c>
      <c r="Q36" s="361"/>
      <c r="R36" s="361"/>
      <c r="S36" s="361"/>
      <c r="T36" s="361"/>
      <c r="U36" s="361"/>
      <c r="V36" s="361"/>
      <c r="W36" s="361"/>
      <c r="X36" s="431"/>
      <c r="Y36" s="436"/>
      <c r="Z36" s="437"/>
      <c r="AA36" s="438"/>
      <c r="AB36" s="364" t="s">
        <v>11</v>
      </c>
      <c r="AC36" s="439"/>
      <c r="AD36" s="440"/>
      <c r="AE36" s="364" t="s">
        <v>392</v>
      </c>
      <c r="AF36" s="439"/>
      <c r="AG36" s="439"/>
      <c r="AH36" s="440"/>
      <c r="AI36" s="363" t="s">
        <v>544</v>
      </c>
      <c r="AJ36" s="363"/>
      <c r="AK36" s="363"/>
      <c r="AL36" s="364"/>
      <c r="AM36" s="363" t="s">
        <v>360</v>
      </c>
      <c r="AN36" s="363"/>
      <c r="AO36" s="363"/>
      <c r="AP36" s="364"/>
      <c r="AQ36" s="358" t="s">
        <v>165</v>
      </c>
      <c r="AR36" s="359"/>
      <c r="AS36" s="359"/>
      <c r="AT36" s="360"/>
      <c r="AU36" s="361" t="s">
        <v>125</v>
      </c>
      <c r="AV36" s="361"/>
      <c r="AW36" s="361"/>
      <c r="AX36" s="362"/>
    </row>
    <row r="37" spans="1:51" ht="18.75" customHeight="1" x14ac:dyDescent="0.2">
      <c r="A37" s="423"/>
      <c r="B37" s="424"/>
      <c r="C37" s="424"/>
      <c r="D37" s="424"/>
      <c r="E37" s="424"/>
      <c r="F37" s="425"/>
      <c r="G37" s="432"/>
      <c r="H37" s="339"/>
      <c r="I37" s="339"/>
      <c r="J37" s="339"/>
      <c r="K37" s="339"/>
      <c r="L37" s="339"/>
      <c r="M37" s="339"/>
      <c r="N37" s="339"/>
      <c r="O37" s="433"/>
      <c r="P37" s="435"/>
      <c r="Q37" s="339"/>
      <c r="R37" s="339"/>
      <c r="S37" s="339"/>
      <c r="T37" s="339"/>
      <c r="U37" s="339"/>
      <c r="V37" s="339"/>
      <c r="W37" s="339"/>
      <c r="X37" s="433"/>
      <c r="Y37" s="436"/>
      <c r="Z37" s="437"/>
      <c r="AA37" s="438"/>
      <c r="AB37" s="323"/>
      <c r="AC37" s="441"/>
      <c r="AD37" s="442"/>
      <c r="AE37" s="323"/>
      <c r="AF37" s="441"/>
      <c r="AG37" s="441"/>
      <c r="AH37" s="442"/>
      <c r="AI37" s="365"/>
      <c r="AJ37" s="365"/>
      <c r="AK37" s="365"/>
      <c r="AL37" s="323"/>
      <c r="AM37" s="365"/>
      <c r="AN37" s="365"/>
      <c r="AO37" s="365"/>
      <c r="AP37" s="323"/>
      <c r="AQ37" s="382" t="s">
        <v>585</v>
      </c>
      <c r="AR37" s="383"/>
      <c r="AS37" s="384" t="s">
        <v>166</v>
      </c>
      <c r="AT37" s="385"/>
      <c r="AU37" s="386" t="s">
        <v>585</v>
      </c>
      <c r="AV37" s="386"/>
      <c r="AW37" s="339" t="s">
        <v>162</v>
      </c>
      <c r="AX37" s="340"/>
    </row>
    <row r="38" spans="1:51" ht="48" customHeight="1" x14ac:dyDescent="0.2">
      <c r="A38" s="426"/>
      <c r="B38" s="424"/>
      <c r="C38" s="424"/>
      <c r="D38" s="424"/>
      <c r="E38" s="424"/>
      <c r="F38" s="425"/>
      <c r="G38" s="299" t="s">
        <v>603</v>
      </c>
      <c r="H38" s="300"/>
      <c r="I38" s="300"/>
      <c r="J38" s="300"/>
      <c r="K38" s="300"/>
      <c r="L38" s="300"/>
      <c r="M38" s="300"/>
      <c r="N38" s="300"/>
      <c r="O38" s="301"/>
      <c r="P38" s="308" t="s">
        <v>604</v>
      </c>
      <c r="Q38" s="308"/>
      <c r="R38" s="308"/>
      <c r="S38" s="308"/>
      <c r="T38" s="308"/>
      <c r="U38" s="308"/>
      <c r="V38" s="308"/>
      <c r="W38" s="308"/>
      <c r="X38" s="309"/>
      <c r="Y38" s="314" t="s">
        <v>12</v>
      </c>
      <c r="Z38" s="315"/>
      <c r="AA38" s="316"/>
      <c r="AB38" s="295" t="s">
        <v>605</v>
      </c>
      <c r="AC38" s="295"/>
      <c r="AD38" s="295"/>
      <c r="AE38" s="326">
        <v>165057</v>
      </c>
      <c r="AF38" s="297"/>
      <c r="AG38" s="297"/>
      <c r="AH38" s="297"/>
      <c r="AI38" s="326">
        <v>166488</v>
      </c>
      <c r="AJ38" s="297"/>
      <c r="AK38" s="297"/>
      <c r="AL38" s="297"/>
      <c r="AM38" s="326">
        <v>143248</v>
      </c>
      <c r="AN38" s="297"/>
      <c r="AO38" s="297"/>
      <c r="AP38" s="297"/>
      <c r="AQ38" s="341" t="s">
        <v>585</v>
      </c>
      <c r="AR38" s="342"/>
      <c r="AS38" s="342"/>
      <c r="AT38" s="343"/>
      <c r="AU38" s="297" t="s">
        <v>585</v>
      </c>
      <c r="AV38" s="297"/>
      <c r="AW38" s="297"/>
      <c r="AX38" s="298"/>
    </row>
    <row r="39" spans="1:51" ht="48" customHeight="1" x14ac:dyDescent="0.2">
      <c r="A39" s="427"/>
      <c r="B39" s="428"/>
      <c r="C39" s="428"/>
      <c r="D39" s="428"/>
      <c r="E39" s="428"/>
      <c r="F39" s="429"/>
      <c r="G39" s="302"/>
      <c r="H39" s="303"/>
      <c r="I39" s="303"/>
      <c r="J39" s="303"/>
      <c r="K39" s="303"/>
      <c r="L39" s="303"/>
      <c r="M39" s="303"/>
      <c r="N39" s="303"/>
      <c r="O39" s="304"/>
      <c r="P39" s="310"/>
      <c r="Q39" s="310"/>
      <c r="R39" s="310"/>
      <c r="S39" s="310"/>
      <c r="T39" s="310"/>
      <c r="U39" s="310"/>
      <c r="V39" s="310"/>
      <c r="W39" s="310"/>
      <c r="X39" s="311"/>
      <c r="Y39" s="138" t="s">
        <v>50</v>
      </c>
      <c r="Z39" s="139"/>
      <c r="AA39" s="230"/>
      <c r="AB39" s="407" t="s">
        <v>605</v>
      </c>
      <c r="AC39" s="407"/>
      <c r="AD39" s="407"/>
      <c r="AE39" s="326">
        <v>138782</v>
      </c>
      <c r="AF39" s="297"/>
      <c r="AG39" s="297"/>
      <c r="AH39" s="297"/>
      <c r="AI39" s="326">
        <v>165057</v>
      </c>
      <c r="AJ39" s="297"/>
      <c r="AK39" s="297"/>
      <c r="AL39" s="297"/>
      <c r="AM39" s="326">
        <v>166488</v>
      </c>
      <c r="AN39" s="297"/>
      <c r="AO39" s="297"/>
      <c r="AP39" s="297"/>
      <c r="AQ39" s="341" t="s">
        <v>585</v>
      </c>
      <c r="AR39" s="342"/>
      <c r="AS39" s="342"/>
      <c r="AT39" s="343"/>
      <c r="AU39" s="297" t="s">
        <v>585</v>
      </c>
      <c r="AV39" s="297"/>
      <c r="AW39" s="297"/>
      <c r="AX39" s="298"/>
    </row>
    <row r="40" spans="1:51" ht="48" customHeight="1" x14ac:dyDescent="0.2">
      <c r="A40" s="426"/>
      <c r="B40" s="424"/>
      <c r="C40" s="424"/>
      <c r="D40" s="424"/>
      <c r="E40" s="424"/>
      <c r="F40" s="425"/>
      <c r="G40" s="305"/>
      <c r="H40" s="306"/>
      <c r="I40" s="306"/>
      <c r="J40" s="306"/>
      <c r="K40" s="306"/>
      <c r="L40" s="306"/>
      <c r="M40" s="306"/>
      <c r="N40" s="306"/>
      <c r="O40" s="307"/>
      <c r="P40" s="312"/>
      <c r="Q40" s="312"/>
      <c r="R40" s="312"/>
      <c r="S40" s="312"/>
      <c r="T40" s="312"/>
      <c r="U40" s="312"/>
      <c r="V40" s="312"/>
      <c r="W40" s="312"/>
      <c r="X40" s="313"/>
      <c r="Y40" s="138" t="s">
        <v>13</v>
      </c>
      <c r="Z40" s="139"/>
      <c r="AA40" s="230"/>
      <c r="AB40" s="408" t="s">
        <v>14</v>
      </c>
      <c r="AC40" s="408"/>
      <c r="AD40" s="408"/>
      <c r="AE40" s="326">
        <v>118.9</v>
      </c>
      <c r="AF40" s="297"/>
      <c r="AG40" s="297"/>
      <c r="AH40" s="297"/>
      <c r="AI40" s="326">
        <v>100.9</v>
      </c>
      <c r="AJ40" s="297"/>
      <c r="AK40" s="297"/>
      <c r="AL40" s="297"/>
      <c r="AM40" s="326">
        <v>86</v>
      </c>
      <c r="AN40" s="297"/>
      <c r="AO40" s="297"/>
      <c r="AP40" s="297"/>
      <c r="AQ40" s="341" t="s">
        <v>585</v>
      </c>
      <c r="AR40" s="342"/>
      <c r="AS40" s="342"/>
      <c r="AT40" s="343"/>
      <c r="AU40" s="297" t="s">
        <v>585</v>
      </c>
      <c r="AV40" s="297"/>
      <c r="AW40" s="297"/>
      <c r="AX40" s="298"/>
    </row>
    <row r="41" spans="1:51" ht="23.25" customHeight="1" x14ac:dyDescent="0.2">
      <c r="A41" s="443" t="s">
        <v>237</v>
      </c>
      <c r="B41" s="444"/>
      <c r="C41" s="444"/>
      <c r="D41" s="444"/>
      <c r="E41" s="444"/>
      <c r="F41" s="445"/>
      <c r="G41" s="466" t="s">
        <v>606</v>
      </c>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8"/>
    </row>
    <row r="42" spans="1:51" ht="23.25" customHeight="1" x14ac:dyDescent="0.2">
      <c r="A42" s="390"/>
      <c r="B42" s="391"/>
      <c r="C42" s="391"/>
      <c r="D42" s="391"/>
      <c r="E42" s="391"/>
      <c r="F42" s="392"/>
      <c r="G42" s="469"/>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1"/>
    </row>
    <row r="43" spans="1:51" ht="18.75" customHeight="1" x14ac:dyDescent="0.2">
      <c r="A43" s="446" t="s">
        <v>218</v>
      </c>
      <c r="B43" s="447"/>
      <c r="C43" s="447"/>
      <c r="D43" s="447"/>
      <c r="E43" s="447"/>
      <c r="F43" s="448"/>
      <c r="G43" s="472" t="s">
        <v>135</v>
      </c>
      <c r="H43" s="458"/>
      <c r="I43" s="458"/>
      <c r="J43" s="458"/>
      <c r="K43" s="458"/>
      <c r="L43" s="458"/>
      <c r="M43" s="458"/>
      <c r="N43" s="458"/>
      <c r="O43" s="473"/>
      <c r="P43" s="474" t="s">
        <v>55</v>
      </c>
      <c r="Q43" s="458"/>
      <c r="R43" s="458"/>
      <c r="S43" s="458"/>
      <c r="T43" s="458"/>
      <c r="U43" s="458"/>
      <c r="V43" s="458"/>
      <c r="W43" s="458"/>
      <c r="X43" s="473"/>
      <c r="Y43" s="475"/>
      <c r="Z43" s="476"/>
      <c r="AA43" s="477"/>
      <c r="AB43" s="478" t="s">
        <v>11</v>
      </c>
      <c r="AC43" s="479"/>
      <c r="AD43" s="480"/>
      <c r="AE43" s="377" t="s">
        <v>392</v>
      </c>
      <c r="AF43" s="377"/>
      <c r="AG43" s="377"/>
      <c r="AH43" s="377"/>
      <c r="AI43" s="377" t="s">
        <v>544</v>
      </c>
      <c r="AJ43" s="377"/>
      <c r="AK43" s="377"/>
      <c r="AL43" s="377"/>
      <c r="AM43" s="377" t="s">
        <v>360</v>
      </c>
      <c r="AN43" s="377"/>
      <c r="AO43" s="377"/>
      <c r="AP43" s="377"/>
      <c r="AQ43" s="462" t="s">
        <v>165</v>
      </c>
      <c r="AR43" s="463"/>
      <c r="AS43" s="463"/>
      <c r="AT43" s="464"/>
      <c r="AU43" s="458" t="s">
        <v>125</v>
      </c>
      <c r="AV43" s="458"/>
      <c r="AW43" s="458"/>
      <c r="AX43" s="465"/>
      <c r="AY43">
        <f>COUNTA($G$45)</f>
        <v>1</v>
      </c>
    </row>
    <row r="44" spans="1:51" ht="18.75" customHeight="1" x14ac:dyDescent="0.2">
      <c r="A44" s="449"/>
      <c r="B44" s="450"/>
      <c r="C44" s="450"/>
      <c r="D44" s="450"/>
      <c r="E44" s="450"/>
      <c r="F44" s="451"/>
      <c r="G44" s="432"/>
      <c r="H44" s="339"/>
      <c r="I44" s="339"/>
      <c r="J44" s="339"/>
      <c r="K44" s="339"/>
      <c r="L44" s="339"/>
      <c r="M44" s="339"/>
      <c r="N44" s="339"/>
      <c r="O44" s="433"/>
      <c r="P44" s="435"/>
      <c r="Q44" s="339"/>
      <c r="R44" s="339"/>
      <c r="S44" s="339"/>
      <c r="T44" s="339"/>
      <c r="U44" s="339"/>
      <c r="V44" s="339"/>
      <c r="W44" s="339"/>
      <c r="X44" s="433"/>
      <c r="Y44" s="436"/>
      <c r="Z44" s="437"/>
      <c r="AA44" s="438"/>
      <c r="AB44" s="323"/>
      <c r="AC44" s="441"/>
      <c r="AD44" s="442"/>
      <c r="AE44" s="377"/>
      <c r="AF44" s="377"/>
      <c r="AG44" s="377"/>
      <c r="AH44" s="377"/>
      <c r="AI44" s="377"/>
      <c r="AJ44" s="377"/>
      <c r="AK44" s="377"/>
      <c r="AL44" s="377"/>
      <c r="AM44" s="377"/>
      <c r="AN44" s="377"/>
      <c r="AO44" s="377"/>
      <c r="AP44" s="377"/>
      <c r="AQ44" s="382" t="s">
        <v>585</v>
      </c>
      <c r="AR44" s="383"/>
      <c r="AS44" s="384" t="s">
        <v>166</v>
      </c>
      <c r="AT44" s="385"/>
      <c r="AU44" s="386" t="s">
        <v>585</v>
      </c>
      <c r="AV44" s="386"/>
      <c r="AW44" s="339" t="s">
        <v>162</v>
      </c>
      <c r="AX44" s="340"/>
      <c r="AY44">
        <f t="shared" ref="AY44:AY49" si="0">$AY$43</f>
        <v>1</v>
      </c>
    </row>
    <row r="45" spans="1:51" ht="23.25" customHeight="1" x14ac:dyDescent="0.2">
      <c r="A45" s="452"/>
      <c r="B45" s="450"/>
      <c r="C45" s="450"/>
      <c r="D45" s="450"/>
      <c r="E45" s="450"/>
      <c r="F45" s="451"/>
      <c r="G45" s="299" t="s">
        <v>607</v>
      </c>
      <c r="H45" s="300"/>
      <c r="I45" s="300"/>
      <c r="J45" s="300"/>
      <c r="K45" s="300"/>
      <c r="L45" s="300"/>
      <c r="M45" s="300"/>
      <c r="N45" s="300"/>
      <c r="O45" s="301"/>
      <c r="P45" s="308" t="s">
        <v>608</v>
      </c>
      <c r="Q45" s="308"/>
      <c r="R45" s="308"/>
      <c r="S45" s="308"/>
      <c r="T45" s="308"/>
      <c r="U45" s="308"/>
      <c r="V45" s="308"/>
      <c r="W45" s="308"/>
      <c r="X45" s="309"/>
      <c r="Y45" s="314" t="s">
        <v>12</v>
      </c>
      <c r="Z45" s="315"/>
      <c r="AA45" s="316"/>
      <c r="AB45" s="295" t="s">
        <v>609</v>
      </c>
      <c r="AC45" s="295"/>
      <c r="AD45" s="295"/>
      <c r="AE45" s="326">
        <v>5</v>
      </c>
      <c r="AF45" s="297"/>
      <c r="AG45" s="297"/>
      <c r="AH45" s="297"/>
      <c r="AI45" s="326">
        <v>5</v>
      </c>
      <c r="AJ45" s="297"/>
      <c r="AK45" s="297"/>
      <c r="AL45" s="297"/>
      <c r="AM45" s="326">
        <v>5</v>
      </c>
      <c r="AN45" s="297"/>
      <c r="AO45" s="297"/>
      <c r="AP45" s="297"/>
      <c r="AQ45" s="341" t="s">
        <v>585</v>
      </c>
      <c r="AR45" s="342"/>
      <c r="AS45" s="342"/>
      <c r="AT45" s="343"/>
      <c r="AU45" s="297" t="s">
        <v>585</v>
      </c>
      <c r="AV45" s="297"/>
      <c r="AW45" s="297"/>
      <c r="AX45" s="298"/>
      <c r="AY45">
        <f t="shared" si="0"/>
        <v>1</v>
      </c>
    </row>
    <row r="46" spans="1:51" ht="23.25" customHeight="1" x14ac:dyDescent="0.2">
      <c r="A46" s="453"/>
      <c r="B46" s="454"/>
      <c r="C46" s="454"/>
      <c r="D46" s="454"/>
      <c r="E46" s="454"/>
      <c r="F46" s="455"/>
      <c r="G46" s="302"/>
      <c r="H46" s="303"/>
      <c r="I46" s="303"/>
      <c r="J46" s="303"/>
      <c r="K46" s="303"/>
      <c r="L46" s="303"/>
      <c r="M46" s="303"/>
      <c r="N46" s="303"/>
      <c r="O46" s="304"/>
      <c r="P46" s="310"/>
      <c r="Q46" s="310"/>
      <c r="R46" s="310"/>
      <c r="S46" s="310"/>
      <c r="T46" s="310"/>
      <c r="U46" s="310"/>
      <c r="V46" s="310"/>
      <c r="W46" s="310"/>
      <c r="X46" s="311"/>
      <c r="Y46" s="138" t="s">
        <v>50</v>
      </c>
      <c r="Z46" s="139"/>
      <c r="AA46" s="230"/>
      <c r="AB46" s="407" t="s">
        <v>609</v>
      </c>
      <c r="AC46" s="407"/>
      <c r="AD46" s="407"/>
      <c r="AE46" s="326">
        <v>5</v>
      </c>
      <c r="AF46" s="297"/>
      <c r="AG46" s="297"/>
      <c r="AH46" s="297"/>
      <c r="AI46" s="326">
        <v>5</v>
      </c>
      <c r="AJ46" s="297"/>
      <c r="AK46" s="297"/>
      <c r="AL46" s="297"/>
      <c r="AM46" s="326">
        <v>5</v>
      </c>
      <c r="AN46" s="297"/>
      <c r="AO46" s="297"/>
      <c r="AP46" s="297"/>
      <c r="AQ46" s="341" t="s">
        <v>585</v>
      </c>
      <c r="AR46" s="342"/>
      <c r="AS46" s="342"/>
      <c r="AT46" s="343"/>
      <c r="AU46" s="297" t="s">
        <v>585</v>
      </c>
      <c r="AV46" s="297"/>
      <c r="AW46" s="297"/>
      <c r="AX46" s="298"/>
      <c r="AY46">
        <f t="shared" si="0"/>
        <v>1</v>
      </c>
    </row>
    <row r="47" spans="1:51" ht="23.25" customHeight="1" x14ac:dyDescent="0.2">
      <c r="A47" s="452"/>
      <c r="B47" s="450"/>
      <c r="C47" s="450"/>
      <c r="D47" s="450"/>
      <c r="E47" s="450"/>
      <c r="F47" s="451"/>
      <c r="G47" s="305"/>
      <c r="H47" s="306"/>
      <c r="I47" s="306"/>
      <c r="J47" s="306"/>
      <c r="K47" s="306"/>
      <c r="L47" s="306"/>
      <c r="M47" s="306"/>
      <c r="N47" s="306"/>
      <c r="O47" s="307"/>
      <c r="P47" s="312"/>
      <c r="Q47" s="312"/>
      <c r="R47" s="312"/>
      <c r="S47" s="312"/>
      <c r="T47" s="312"/>
      <c r="U47" s="312"/>
      <c r="V47" s="312"/>
      <c r="W47" s="312"/>
      <c r="X47" s="313"/>
      <c r="Y47" s="138" t="s">
        <v>13</v>
      </c>
      <c r="Z47" s="139"/>
      <c r="AA47" s="230"/>
      <c r="AB47" s="408" t="s">
        <v>14</v>
      </c>
      <c r="AC47" s="408"/>
      <c r="AD47" s="408"/>
      <c r="AE47" s="326">
        <v>100</v>
      </c>
      <c r="AF47" s="297"/>
      <c r="AG47" s="297"/>
      <c r="AH47" s="297"/>
      <c r="AI47" s="326">
        <v>100</v>
      </c>
      <c r="AJ47" s="297"/>
      <c r="AK47" s="297"/>
      <c r="AL47" s="297"/>
      <c r="AM47" s="326">
        <v>100</v>
      </c>
      <c r="AN47" s="297"/>
      <c r="AO47" s="297"/>
      <c r="AP47" s="297"/>
      <c r="AQ47" s="341" t="s">
        <v>585</v>
      </c>
      <c r="AR47" s="342"/>
      <c r="AS47" s="342"/>
      <c r="AT47" s="343"/>
      <c r="AU47" s="297" t="s">
        <v>585</v>
      </c>
      <c r="AV47" s="297"/>
      <c r="AW47" s="297"/>
      <c r="AX47" s="298"/>
      <c r="AY47">
        <f t="shared" si="0"/>
        <v>1</v>
      </c>
    </row>
    <row r="48" spans="1:51" ht="23.25" customHeight="1" x14ac:dyDescent="0.2">
      <c r="A48" s="443" t="s">
        <v>237</v>
      </c>
      <c r="B48" s="444"/>
      <c r="C48" s="444"/>
      <c r="D48" s="444"/>
      <c r="E48" s="444"/>
      <c r="F48" s="445"/>
      <c r="G48" s="466" t="s">
        <v>610</v>
      </c>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8"/>
      <c r="AY48">
        <f t="shared" si="0"/>
        <v>1</v>
      </c>
    </row>
    <row r="49" spans="1:51" ht="23.25" customHeight="1" thickBot="1" x14ac:dyDescent="0.25">
      <c r="A49" s="390"/>
      <c r="B49" s="391"/>
      <c r="C49" s="391"/>
      <c r="D49" s="391"/>
      <c r="E49" s="391"/>
      <c r="F49" s="392"/>
      <c r="G49" s="469"/>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1"/>
      <c r="AY49">
        <f t="shared" si="0"/>
        <v>1</v>
      </c>
    </row>
    <row r="50" spans="1:51" ht="47.25" customHeight="1" x14ac:dyDescent="0.2">
      <c r="A50" s="267" t="s">
        <v>551</v>
      </c>
      <c r="B50" s="268"/>
      <c r="C50" s="268"/>
      <c r="D50" s="268"/>
      <c r="E50" s="268"/>
      <c r="F50" s="269"/>
      <c r="G50" s="270" t="s">
        <v>611</v>
      </c>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c r="AY50">
        <f>COUNTA($G$50)</f>
        <v>1</v>
      </c>
    </row>
    <row r="51" spans="1:51" ht="31.5" customHeight="1" x14ac:dyDescent="0.2">
      <c r="A51" s="387" t="s">
        <v>552</v>
      </c>
      <c r="B51" s="388"/>
      <c r="C51" s="388"/>
      <c r="D51" s="388"/>
      <c r="E51" s="388"/>
      <c r="F51" s="389"/>
      <c r="G51" s="393" t="s">
        <v>548</v>
      </c>
      <c r="H51" s="394"/>
      <c r="I51" s="394"/>
      <c r="J51" s="394"/>
      <c r="K51" s="394"/>
      <c r="L51" s="394"/>
      <c r="M51" s="394"/>
      <c r="N51" s="394"/>
      <c r="O51" s="394"/>
      <c r="P51" s="395" t="s">
        <v>547</v>
      </c>
      <c r="Q51" s="394"/>
      <c r="R51" s="394"/>
      <c r="S51" s="394"/>
      <c r="T51" s="394"/>
      <c r="U51" s="394"/>
      <c r="V51" s="394"/>
      <c r="W51" s="394"/>
      <c r="X51" s="396"/>
      <c r="Y51" s="397"/>
      <c r="Z51" s="398"/>
      <c r="AA51" s="399"/>
      <c r="AB51" s="400" t="s">
        <v>11</v>
      </c>
      <c r="AC51" s="400"/>
      <c r="AD51" s="400"/>
      <c r="AE51" s="377" t="s">
        <v>392</v>
      </c>
      <c r="AF51" s="377"/>
      <c r="AG51" s="377"/>
      <c r="AH51" s="377"/>
      <c r="AI51" s="377" t="s">
        <v>544</v>
      </c>
      <c r="AJ51" s="377"/>
      <c r="AK51" s="377"/>
      <c r="AL51" s="377"/>
      <c r="AM51" s="377" t="s">
        <v>360</v>
      </c>
      <c r="AN51" s="377"/>
      <c r="AO51" s="377"/>
      <c r="AP51" s="377"/>
      <c r="AQ51" s="373" t="s">
        <v>391</v>
      </c>
      <c r="AR51" s="374"/>
      <c r="AS51" s="374"/>
      <c r="AT51" s="375"/>
      <c r="AU51" s="373" t="s">
        <v>563</v>
      </c>
      <c r="AV51" s="374"/>
      <c r="AW51" s="374"/>
      <c r="AX51" s="376"/>
      <c r="AY51">
        <f>COUNTA($G$52)</f>
        <v>1</v>
      </c>
    </row>
    <row r="52" spans="1:51" ht="23.25" customHeight="1" x14ac:dyDescent="0.2">
      <c r="A52" s="387"/>
      <c r="B52" s="388"/>
      <c r="C52" s="388"/>
      <c r="D52" s="388"/>
      <c r="E52" s="388"/>
      <c r="F52" s="389"/>
      <c r="G52" s="282" t="s">
        <v>594</v>
      </c>
      <c r="H52" s="283"/>
      <c r="I52" s="283"/>
      <c r="J52" s="283"/>
      <c r="K52" s="283"/>
      <c r="L52" s="283"/>
      <c r="M52" s="283"/>
      <c r="N52" s="283"/>
      <c r="O52" s="283"/>
      <c r="P52" s="286" t="s">
        <v>612</v>
      </c>
      <c r="Q52" s="287"/>
      <c r="R52" s="287"/>
      <c r="S52" s="287"/>
      <c r="T52" s="287"/>
      <c r="U52" s="287"/>
      <c r="V52" s="287"/>
      <c r="W52" s="287"/>
      <c r="X52" s="288"/>
      <c r="Y52" s="292" t="s">
        <v>51</v>
      </c>
      <c r="Z52" s="293"/>
      <c r="AA52" s="294"/>
      <c r="AB52" s="295" t="s">
        <v>613</v>
      </c>
      <c r="AC52" s="481"/>
      <c r="AD52" s="481"/>
      <c r="AE52" s="366">
        <v>1</v>
      </c>
      <c r="AF52" s="366"/>
      <c r="AG52" s="366"/>
      <c r="AH52" s="366"/>
      <c r="AI52" s="366">
        <v>1</v>
      </c>
      <c r="AJ52" s="366"/>
      <c r="AK52" s="366"/>
      <c r="AL52" s="366"/>
      <c r="AM52" s="366">
        <v>1</v>
      </c>
      <c r="AN52" s="366"/>
      <c r="AO52" s="366"/>
      <c r="AP52" s="366"/>
      <c r="AQ52" s="296" t="s">
        <v>585</v>
      </c>
      <c r="AR52" s="366"/>
      <c r="AS52" s="366"/>
      <c r="AT52" s="366"/>
      <c r="AU52" s="326" t="s">
        <v>585</v>
      </c>
      <c r="AV52" s="367"/>
      <c r="AW52" s="367"/>
      <c r="AX52" s="368"/>
      <c r="AY52">
        <f>$AY$51</f>
        <v>1</v>
      </c>
    </row>
    <row r="53" spans="1:51" ht="23.25" customHeight="1" x14ac:dyDescent="0.2">
      <c r="A53" s="390"/>
      <c r="B53" s="391"/>
      <c r="C53" s="391"/>
      <c r="D53" s="391"/>
      <c r="E53" s="391"/>
      <c r="F53" s="392"/>
      <c r="G53" s="284"/>
      <c r="H53" s="285"/>
      <c r="I53" s="285"/>
      <c r="J53" s="285"/>
      <c r="K53" s="285"/>
      <c r="L53" s="285"/>
      <c r="M53" s="285"/>
      <c r="N53" s="285"/>
      <c r="O53" s="285"/>
      <c r="P53" s="289"/>
      <c r="Q53" s="290"/>
      <c r="R53" s="290"/>
      <c r="S53" s="290"/>
      <c r="T53" s="290"/>
      <c r="U53" s="290"/>
      <c r="V53" s="290"/>
      <c r="W53" s="290"/>
      <c r="X53" s="291"/>
      <c r="Y53" s="369" t="s">
        <v>52</v>
      </c>
      <c r="Z53" s="370"/>
      <c r="AA53" s="371"/>
      <c r="AB53" s="295" t="s">
        <v>613</v>
      </c>
      <c r="AC53" s="481"/>
      <c r="AD53" s="481"/>
      <c r="AE53" s="366">
        <v>1</v>
      </c>
      <c r="AF53" s="366"/>
      <c r="AG53" s="366"/>
      <c r="AH53" s="366"/>
      <c r="AI53" s="366">
        <v>1</v>
      </c>
      <c r="AJ53" s="366"/>
      <c r="AK53" s="366"/>
      <c r="AL53" s="366"/>
      <c r="AM53" s="366">
        <v>1</v>
      </c>
      <c r="AN53" s="366"/>
      <c r="AO53" s="366"/>
      <c r="AP53" s="366"/>
      <c r="AQ53" s="366">
        <v>1</v>
      </c>
      <c r="AR53" s="366"/>
      <c r="AS53" s="366"/>
      <c r="AT53" s="366"/>
      <c r="AU53" s="372">
        <v>1</v>
      </c>
      <c r="AV53" s="367"/>
      <c r="AW53" s="367"/>
      <c r="AX53" s="368"/>
      <c r="AY53">
        <f>$AY$51</f>
        <v>1</v>
      </c>
    </row>
    <row r="54" spans="1:51" ht="23.25" customHeight="1" x14ac:dyDescent="0.2">
      <c r="A54" s="443" t="s">
        <v>553</v>
      </c>
      <c r="B54" s="361"/>
      <c r="C54" s="361"/>
      <c r="D54" s="361"/>
      <c r="E54" s="361"/>
      <c r="F54" s="456"/>
      <c r="G54" s="139" t="s">
        <v>554</v>
      </c>
      <c r="H54" s="139"/>
      <c r="I54" s="139"/>
      <c r="J54" s="139"/>
      <c r="K54" s="139"/>
      <c r="L54" s="139"/>
      <c r="M54" s="139"/>
      <c r="N54" s="139"/>
      <c r="O54" s="139"/>
      <c r="P54" s="139"/>
      <c r="Q54" s="139"/>
      <c r="R54" s="139"/>
      <c r="S54" s="139"/>
      <c r="T54" s="139"/>
      <c r="U54" s="139"/>
      <c r="V54" s="139"/>
      <c r="W54" s="139"/>
      <c r="X54" s="230"/>
      <c r="Y54" s="417"/>
      <c r="Z54" s="418"/>
      <c r="AA54" s="419"/>
      <c r="AB54" s="138" t="s">
        <v>11</v>
      </c>
      <c r="AC54" s="139"/>
      <c r="AD54" s="230"/>
      <c r="AE54" s="377" t="s">
        <v>392</v>
      </c>
      <c r="AF54" s="377"/>
      <c r="AG54" s="377"/>
      <c r="AH54" s="377"/>
      <c r="AI54" s="377" t="s">
        <v>544</v>
      </c>
      <c r="AJ54" s="377"/>
      <c r="AK54" s="377"/>
      <c r="AL54" s="377"/>
      <c r="AM54" s="377" t="s">
        <v>360</v>
      </c>
      <c r="AN54" s="377"/>
      <c r="AO54" s="377"/>
      <c r="AP54" s="377"/>
      <c r="AQ54" s="378" t="s">
        <v>564</v>
      </c>
      <c r="AR54" s="379"/>
      <c r="AS54" s="379"/>
      <c r="AT54" s="379"/>
      <c r="AU54" s="379"/>
      <c r="AV54" s="379"/>
      <c r="AW54" s="379"/>
      <c r="AX54" s="380"/>
      <c r="AY54">
        <f>IF(SUBSTITUTE(SUBSTITUTE($G$55,"／",""),"　","")="",0,1)</f>
        <v>1</v>
      </c>
    </row>
    <row r="55" spans="1:51" ht="23.25" customHeight="1" x14ac:dyDescent="0.2">
      <c r="A55" s="457"/>
      <c r="B55" s="458"/>
      <c r="C55" s="458"/>
      <c r="D55" s="458"/>
      <c r="E55" s="458"/>
      <c r="F55" s="459"/>
      <c r="G55" s="344" t="s">
        <v>614</v>
      </c>
      <c r="H55" s="345"/>
      <c r="I55" s="345"/>
      <c r="J55" s="345"/>
      <c r="K55" s="345"/>
      <c r="L55" s="345"/>
      <c r="M55" s="345"/>
      <c r="N55" s="345"/>
      <c r="O55" s="345"/>
      <c r="P55" s="345"/>
      <c r="Q55" s="345"/>
      <c r="R55" s="345"/>
      <c r="S55" s="345"/>
      <c r="T55" s="345"/>
      <c r="U55" s="345"/>
      <c r="V55" s="345"/>
      <c r="W55" s="345"/>
      <c r="X55" s="345"/>
      <c r="Y55" s="352" t="s">
        <v>553</v>
      </c>
      <c r="Z55" s="353"/>
      <c r="AA55" s="354"/>
      <c r="AB55" s="355" t="s">
        <v>598</v>
      </c>
      <c r="AC55" s="356"/>
      <c r="AD55" s="357"/>
      <c r="AE55" s="296">
        <v>7.7</v>
      </c>
      <c r="AF55" s="296"/>
      <c r="AG55" s="296"/>
      <c r="AH55" s="296"/>
      <c r="AI55" s="296">
        <v>6.4</v>
      </c>
      <c r="AJ55" s="296"/>
      <c r="AK55" s="296"/>
      <c r="AL55" s="296"/>
      <c r="AM55" s="296">
        <v>6.4</v>
      </c>
      <c r="AN55" s="296"/>
      <c r="AO55" s="296"/>
      <c r="AP55" s="296"/>
      <c r="AQ55" s="326" t="s">
        <v>584</v>
      </c>
      <c r="AR55" s="297"/>
      <c r="AS55" s="297"/>
      <c r="AT55" s="297"/>
      <c r="AU55" s="297"/>
      <c r="AV55" s="297"/>
      <c r="AW55" s="297"/>
      <c r="AX55" s="298"/>
      <c r="AY55">
        <f>$AY$54</f>
        <v>1</v>
      </c>
    </row>
    <row r="56" spans="1:51" ht="46.5" customHeight="1" x14ac:dyDescent="0.2">
      <c r="A56" s="460"/>
      <c r="B56" s="339"/>
      <c r="C56" s="339"/>
      <c r="D56" s="339"/>
      <c r="E56" s="339"/>
      <c r="F56" s="461"/>
      <c r="G56" s="347"/>
      <c r="H56" s="348"/>
      <c r="I56" s="348"/>
      <c r="J56" s="348"/>
      <c r="K56" s="348"/>
      <c r="L56" s="348"/>
      <c r="M56" s="348"/>
      <c r="N56" s="348"/>
      <c r="O56" s="348"/>
      <c r="P56" s="348"/>
      <c r="Q56" s="348"/>
      <c r="R56" s="348"/>
      <c r="S56" s="348"/>
      <c r="T56" s="348"/>
      <c r="U56" s="348"/>
      <c r="V56" s="348"/>
      <c r="W56" s="348"/>
      <c r="X56" s="348"/>
      <c r="Y56" s="314" t="s">
        <v>555</v>
      </c>
      <c r="Z56" s="350"/>
      <c r="AA56" s="351"/>
      <c r="AB56" s="420" t="s">
        <v>599</v>
      </c>
      <c r="AC56" s="421"/>
      <c r="AD56" s="422"/>
      <c r="AE56" s="381" t="s">
        <v>617</v>
      </c>
      <c r="AF56" s="381"/>
      <c r="AG56" s="381"/>
      <c r="AH56" s="381"/>
      <c r="AI56" s="381" t="s">
        <v>618</v>
      </c>
      <c r="AJ56" s="381"/>
      <c r="AK56" s="381"/>
      <c r="AL56" s="381"/>
      <c r="AM56" s="381" t="s">
        <v>618</v>
      </c>
      <c r="AN56" s="381"/>
      <c r="AO56" s="381"/>
      <c r="AP56" s="381"/>
      <c r="AQ56" s="326" t="s">
        <v>584</v>
      </c>
      <c r="AR56" s="297"/>
      <c r="AS56" s="297"/>
      <c r="AT56" s="297"/>
      <c r="AU56" s="297"/>
      <c r="AV56" s="297"/>
      <c r="AW56" s="297"/>
      <c r="AX56" s="298"/>
      <c r="AY56">
        <f>$AY$54</f>
        <v>1</v>
      </c>
    </row>
    <row r="57" spans="1:51" ht="18.75" customHeight="1" x14ac:dyDescent="0.2">
      <c r="A57" s="446" t="s">
        <v>218</v>
      </c>
      <c r="B57" s="447"/>
      <c r="C57" s="447"/>
      <c r="D57" s="447"/>
      <c r="E57" s="447"/>
      <c r="F57" s="448"/>
      <c r="G57" s="472" t="s">
        <v>135</v>
      </c>
      <c r="H57" s="458"/>
      <c r="I57" s="458"/>
      <c r="J57" s="458"/>
      <c r="K57" s="458"/>
      <c r="L57" s="458"/>
      <c r="M57" s="458"/>
      <c r="N57" s="458"/>
      <c r="O57" s="473"/>
      <c r="P57" s="474" t="s">
        <v>55</v>
      </c>
      <c r="Q57" s="458"/>
      <c r="R57" s="458"/>
      <c r="S57" s="458"/>
      <c r="T57" s="458"/>
      <c r="U57" s="458"/>
      <c r="V57" s="458"/>
      <c r="W57" s="458"/>
      <c r="X57" s="473"/>
      <c r="Y57" s="475"/>
      <c r="Z57" s="476"/>
      <c r="AA57" s="477"/>
      <c r="AB57" s="478" t="s">
        <v>11</v>
      </c>
      <c r="AC57" s="479"/>
      <c r="AD57" s="480"/>
      <c r="AE57" s="377" t="s">
        <v>392</v>
      </c>
      <c r="AF57" s="377"/>
      <c r="AG57" s="377"/>
      <c r="AH57" s="377"/>
      <c r="AI57" s="377" t="s">
        <v>544</v>
      </c>
      <c r="AJ57" s="377"/>
      <c r="AK57" s="377"/>
      <c r="AL57" s="377"/>
      <c r="AM57" s="377" t="s">
        <v>360</v>
      </c>
      <c r="AN57" s="377"/>
      <c r="AO57" s="377"/>
      <c r="AP57" s="377"/>
      <c r="AQ57" s="462" t="s">
        <v>165</v>
      </c>
      <c r="AR57" s="463"/>
      <c r="AS57" s="463"/>
      <c r="AT57" s="464"/>
      <c r="AU57" s="458" t="s">
        <v>125</v>
      </c>
      <c r="AV57" s="458"/>
      <c r="AW57" s="458"/>
      <c r="AX57" s="465"/>
      <c r="AY57">
        <f>COUNTA($G$59)</f>
        <v>1</v>
      </c>
    </row>
    <row r="58" spans="1:51" ht="18.75" customHeight="1" x14ac:dyDescent="0.2">
      <c r="A58" s="449"/>
      <c r="B58" s="450"/>
      <c r="C58" s="450"/>
      <c r="D58" s="450"/>
      <c r="E58" s="450"/>
      <c r="F58" s="451"/>
      <c r="G58" s="432"/>
      <c r="H58" s="339"/>
      <c r="I58" s="339"/>
      <c r="J58" s="339"/>
      <c r="K58" s="339"/>
      <c r="L58" s="339"/>
      <c r="M58" s="339"/>
      <c r="N58" s="339"/>
      <c r="O58" s="433"/>
      <c r="P58" s="435"/>
      <c r="Q58" s="339"/>
      <c r="R58" s="339"/>
      <c r="S58" s="339"/>
      <c r="T58" s="339"/>
      <c r="U58" s="339"/>
      <c r="V58" s="339"/>
      <c r="W58" s="339"/>
      <c r="X58" s="433"/>
      <c r="Y58" s="436"/>
      <c r="Z58" s="437"/>
      <c r="AA58" s="438"/>
      <c r="AB58" s="323"/>
      <c r="AC58" s="441"/>
      <c r="AD58" s="442"/>
      <c r="AE58" s="377"/>
      <c r="AF58" s="377"/>
      <c r="AG58" s="377"/>
      <c r="AH58" s="377"/>
      <c r="AI58" s="377"/>
      <c r="AJ58" s="377"/>
      <c r="AK58" s="377"/>
      <c r="AL58" s="377"/>
      <c r="AM58" s="377"/>
      <c r="AN58" s="377"/>
      <c r="AO58" s="377"/>
      <c r="AP58" s="377"/>
      <c r="AQ58" s="382" t="s">
        <v>585</v>
      </c>
      <c r="AR58" s="383"/>
      <c r="AS58" s="384" t="s">
        <v>166</v>
      </c>
      <c r="AT58" s="385"/>
      <c r="AU58" s="386" t="s">
        <v>585</v>
      </c>
      <c r="AV58" s="386"/>
      <c r="AW58" s="339" t="s">
        <v>162</v>
      </c>
      <c r="AX58" s="340"/>
      <c r="AY58">
        <f t="shared" ref="AY58:AY63" si="1">$AY$57</f>
        <v>1</v>
      </c>
    </row>
    <row r="59" spans="1:51" ht="50.4" customHeight="1" x14ac:dyDescent="0.2">
      <c r="A59" s="452"/>
      <c r="B59" s="450"/>
      <c r="C59" s="450"/>
      <c r="D59" s="450"/>
      <c r="E59" s="450"/>
      <c r="F59" s="451"/>
      <c r="G59" s="299" t="s">
        <v>615</v>
      </c>
      <c r="H59" s="300"/>
      <c r="I59" s="300"/>
      <c r="J59" s="300"/>
      <c r="K59" s="300"/>
      <c r="L59" s="300"/>
      <c r="M59" s="300"/>
      <c r="N59" s="300"/>
      <c r="O59" s="301"/>
      <c r="P59" s="308" t="s">
        <v>616</v>
      </c>
      <c r="Q59" s="308"/>
      <c r="R59" s="308"/>
      <c r="S59" s="308"/>
      <c r="T59" s="308"/>
      <c r="U59" s="308"/>
      <c r="V59" s="308"/>
      <c r="W59" s="308"/>
      <c r="X59" s="309"/>
      <c r="Y59" s="314" t="s">
        <v>12</v>
      </c>
      <c r="Z59" s="315"/>
      <c r="AA59" s="316"/>
      <c r="AB59" s="295" t="s">
        <v>605</v>
      </c>
      <c r="AC59" s="295"/>
      <c r="AD59" s="295"/>
      <c r="AE59" s="326">
        <v>23947</v>
      </c>
      <c r="AF59" s="297"/>
      <c r="AG59" s="297"/>
      <c r="AH59" s="297"/>
      <c r="AI59" s="326">
        <v>13509</v>
      </c>
      <c r="AJ59" s="297"/>
      <c r="AK59" s="297"/>
      <c r="AL59" s="297"/>
      <c r="AM59" s="326">
        <v>16785</v>
      </c>
      <c r="AN59" s="297"/>
      <c r="AO59" s="297"/>
      <c r="AP59" s="297"/>
      <c r="AQ59" s="341" t="s">
        <v>585</v>
      </c>
      <c r="AR59" s="342"/>
      <c r="AS59" s="342"/>
      <c r="AT59" s="343"/>
      <c r="AU59" s="297" t="s">
        <v>585</v>
      </c>
      <c r="AV59" s="297"/>
      <c r="AW59" s="297"/>
      <c r="AX59" s="298"/>
      <c r="AY59">
        <f t="shared" si="1"/>
        <v>1</v>
      </c>
    </row>
    <row r="60" spans="1:51" ht="50.4" customHeight="1" x14ac:dyDescent="0.2">
      <c r="A60" s="453"/>
      <c r="B60" s="454"/>
      <c r="C60" s="454"/>
      <c r="D60" s="454"/>
      <c r="E60" s="454"/>
      <c r="F60" s="455"/>
      <c r="G60" s="302"/>
      <c r="H60" s="303"/>
      <c r="I60" s="303"/>
      <c r="J60" s="303"/>
      <c r="K60" s="303"/>
      <c r="L60" s="303"/>
      <c r="M60" s="303"/>
      <c r="N60" s="303"/>
      <c r="O60" s="304"/>
      <c r="P60" s="310"/>
      <c r="Q60" s="310"/>
      <c r="R60" s="310"/>
      <c r="S60" s="310"/>
      <c r="T60" s="310"/>
      <c r="U60" s="310"/>
      <c r="V60" s="310"/>
      <c r="W60" s="310"/>
      <c r="X60" s="311"/>
      <c r="Y60" s="138" t="s">
        <v>50</v>
      </c>
      <c r="Z60" s="139"/>
      <c r="AA60" s="230"/>
      <c r="AB60" s="407" t="s">
        <v>605</v>
      </c>
      <c r="AC60" s="407"/>
      <c r="AD60" s="407"/>
      <c r="AE60" s="326">
        <v>26629</v>
      </c>
      <c r="AF60" s="297"/>
      <c r="AG60" s="297"/>
      <c r="AH60" s="297"/>
      <c r="AI60" s="326">
        <v>23947</v>
      </c>
      <c r="AJ60" s="297"/>
      <c r="AK60" s="297"/>
      <c r="AL60" s="297"/>
      <c r="AM60" s="326">
        <v>13509</v>
      </c>
      <c r="AN60" s="297"/>
      <c r="AO60" s="297"/>
      <c r="AP60" s="297"/>
      <c r="AQ60" s="341" t="s">
        <v>585</v>
      </c>
      <c r="AR60" s="342"/>
      <c r="AS60" s="342"/>
      <c r="AT60" s="343"/>
      <c r="AU60" s="297" t="s">
        <v>585</v>
      </c>
      <c r="AV60" s="297"/>
      <c r="AW60" s="297"/>
      <c r="AX60" s="298"/>
      <c r="AY60">
        <f t="shared" si="1"/>
        <v>1</v>
      </c>
    </row>
    <row r="61" spans="1:51" ht="50.4" customHeight="1" x14ac:dyDescent="0.2">
      <c r="A61" s="452"/>
      <c r="B61" s="450"/>
      <c r="C61" s="450"/>
      <c r="D61" s="450"/>
      <c r="E61" s="450"/>
      <c r="F61" s="451"/>
      <c r="G61" s="305"/>
      <c r="H61" s="306"/>
      <c r="I61" s="306"/>
      <c r="J61" s="306"/>
      <c r="K61" s="306"/>
      <c r="L61" s="306"/>
      <c r="M61" s="306"/>
      <c r="N61" s="306"/>
      <c r="O61" s="307"/>
      <c r="P61" s="312"/>
      <c r="Q61" s="312"/>
      <c r="R61" s="312"/>
      <c r="S61" s="312"/>
      <c r="T61" s="312"/>
      <c r="U61" s="312"/>
      <c r="V61" s="312"/>
      <c r="W61" s="312"/>
      <c r="X61" s="313"/>
      <c r="Y61" s="138" t="s">
        <v>13</v>
      </c>
      <c r="Z61" s="139"/>
      <c r="AA61" s="230"/>
      <c r="AB61" s="408" t="s">
        <v>14</v>
      </c>
      <c r="AC61" s="408"/>
      <c r="AD61" s="408"/>
      <c r="AE61" s="326">
        <v>89.9</v>
      </c>
      <c r="AF61" s="297"/>
      <c r="AG61" s="297"/>
      <c r="AH61" s="297"/>
      <c r="AI61" s="326">
        <v>56.4</v>
      </c>
      <c r="AJ61" s="297"/>
      <c r="AK61" s="297"/>
      <c r="AL61" s="297"/>
      <c r="AM61" s="326">
        <v>124</v>
      </c>
      <c r="AN61" s="297"/>
      <c r="AO61" s="297"/>
      <c r="AP61" s="297"/>
      <c r="AQ61" s="341" t="s">
        <v>585</v>
      </c>
      <c r="AR61" s="342"/>
      <c r="AS61" s="342"/>
      <c r="AT61" s="343"/>
      <c r="AU61" s="297" t="s">
        <v>585</v>
      </c>
      <c r="AV61" s="297"/>
      <c r="AW61" s="297"/>
      <c r="AX61" s="298"/>
      <c r="AY61">
        <f t="shared" si="1"/>
        <v>1</v>
      </c>
    </row>
    <row r="62" spans="1:51" ht="23.25" customHeight="1" x14ac:dyDescent="0.2">
      <c r="A62" s="443" t="s">
        <v>237</v>
      </c>
      <c r="B62" s="444"/>
      <c r="C62" s="444"/>
      <c r="D62" s="444"/>
      <c r="E62" s="444"/>
      <c r="F62" s="445"/>
      <c r="G62" s="466" t="s">
        <v>606</v>
      </c>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8"/>
      <c r="AY62">
        <f t="shared" si="1"/>
        <v>1</v>
      </c>
    </row>
    <row r="63" spans="1:51" ht="23.25" customHeight="1" thickBot="1" x14ac:dyDescent="0.25">
      <c r="A63" s="390"/>
      <c r="B63" s="391"/>
      <c r="C63" s="391"/>
      <c r="D63" s="391"/>
      <c r="E63" s="391"/>
      <c r="F63" s="392"/>
      <c r="G63" s="469"/>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1"/>
      <c r="AY63">
        <f t="shared" si="1"/>
        <v>1</v>
      </c>
    </row>
    <row r="64" spans="1:51" ht="47.25" customHeight="1" x14ac:dyDescent="0.2">
      <c r="A64" s="267" t="s">
        <v>551</v>
      </c>
      <c r="B64" s="268"/>
      <c r="C64" s="268"/>
      <c r="D64" s="268"/>
      <c r="E64" s="268"/>
      <c r="F64" s="269"/>
      <c r="G64" s="270" t="s">
        <v>619</v>
      </c>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c r="AY64">
        <f>COUNTA($G$64)</f>
        <v>1</v>
      </c>
    </row>
    <row r="65" spans="1:51" ht="31.5" customHeight="1" x14ac:dyDescent="0.2">
      <c r="A65" s="387" t="s">
        <v>552</v>
      </c>
      <c r="B65" s="388"/>
      <c r="C65" s="388"/>
      <c r="D65" s="388"/>
      <c r="E65" s="388"/>
      <c r="F65" s="389"/>
      <c r="G65" s="393" t="s">
        <v>548</v>
      </c>
      <c r="H65" s="394"/>
      <c r="I65" s="394"/>
      <c r="J65" s="394"/>
      <c r="K65" s="394"/>
      <c r="L65" s="394"/>
      <c r="M65" s="394"/>
      <c r="N65" s="394"/>
      <c r="O65" s="394"/>
      <c r="P65" s="395" t="s">
        <v>547</v>
      </c>
      <c r="Q65" s="394"/>
      <c r="R65" s="394"/>
      <c r="S65" s="394"/>
      <c r="T65" s="394"/>
      <c r="U65" s="394"/>
      <c r="V65" s="394"/>
      <c r="W65" s="394"/>
      <c r="X65" s="396"/>
      <c r="Y65" s="397"/>
      <c r="Z65" s="398"/>
      <c r="AA65" s="399"/>
      <c r="AB65" s="400" t="s">
        <v>11</v>
      </c>
      <c r="AC65" s="400"/>
      <c r="AD65" s="400"/>
      <c r="AE65" s="377" t="s">
        <v>392</v>
      </c>
      <c r="AF65" s="377"/>
      <c r="AG65" s="377"/>
      <c r="AH65" s="377"/>
      <c r="AI65" s="377" t="s">
        <v>544</v>
      </c>
      <c r="AJ65" s="377"/>
      <c r="AK65" s="377"/>
      <c r="AL65" s="377"/>
      <c r="AM65" s="377" t="s">
        <v>360</v>
      </c>
      <c r="AN65" s="377"/>
      <c r="AO65" s="377"/>
      <c r="AP65" s="377"/>
      <c r="AQ65" s="373" t="s">
        <v>391</v>
      </c>
      <c r="AR65" s="374"/>
      <c r="AS65" s="374"/>
      <c r="AT65" s="375"/>
      <c r="AU65" s="373" t="s">
        <v>563</v>
      </c>
      <c r="AV65" s="374"/>
      <c r="AW65" s="374"/>
      <c r="AX65" s="376"/>
      <c r="AY65">
        <f>COUNTA($G$66)</f>
        <v>1</v>
      </c>
    </row>
    <row r="66" spans="1:51" ht="23.25" customHeight="1" x14ac:dyDescent="0.2">
      <c r="A66" s="387"/>
      <c r="B66" s="388"/>
      <c r="C66" s="388"/>
      <c r="D66" s="388"/>
      <c r="E66" s="388"/>
      <c r="F66" s="389"/>
      <c r="G66" s="282" t="s">
        <v>594</v>
      </c>
      <c r="H66" s="283"/>
      <c r="I66" s="283"/>
      <c r="J66" s="283"/>
      <c r="K66" s="283"/>
      <c r="L66" s="283"/>
      <c r="M66" s="283"/>
      <c r="N66" s="283"/>
      <c r="O66" s="283"/>
      <c r="P66" s="286" t="s">
        <v>620</v>
      </c>
      <c r="Q66" s="287"/>
      <c r="R66" s="287"/>
      <c r="S66" s="287"/>
      <c r="T66" s="287"/>
      <c r="U66" s="287"/>
      <c r="V66" s="287"/>
      <c r="W66" s="287"/>
      <c r="X66" s="288"/>
      <c r="Y66" s="292" t="s">
        <v>51</v>
      </c>
      <c r="Z66" s="293"/>
      <c r="AA66" s="294"/>
      <c r="AB66" s="404" t="s">
        <v>597</v>
      </c>
      <c r="AC66" s="405"/>
      <c r="AD66" s="406"/>
      <c r="AE66" s="296">
        <v>1</v>
      </c>
      <c r="AF66" s="296"/>
      <c r="AG66" s="296"/>
      <c r="AH66" s="296"/>
      <c r="AI66" s="296">
        <v>1</v>
      </c>
      <c r="AJ66" s="296"/>
      <c r="AK66" s="296"/>
      <c r="AL66" s="296"/>
      <c r="AM66" s="296">
        <v>1</v>
      </c>
      <c r="AN66" s="296"/>
      <c r="AO66" s="296"/>
      <c r="AP66" s="296"/>
      <c r="AQ66" s="296" t="s">
        <v>584</v>
      </c>
      <c r="AR66" s="296"/>
      <c r="AS66" s="296"/>
      <c r="AT66" s="296"/>
      <c r="AU66" s="296" t="s">
        <v>584</v>
      </c>
      <c r="AV66" s="296"/>
      <c r="AW66" s="296"/>
      <c r="AX66" s="296"/>
      <c r="AY66">
        <f>$AY$65</f>
        <v>1</v>
      </c>
    </row>
    <row r="67" spans="1:51" ht="23.25" customHeight="1" x14ac:dyDescent="0.2">
      <c r="A67" s="390"/>
      <c r="B67" s="391"/>
      <c r="C67" s="391"/>
      <c r="D67" s="391"/>
      <c r="E67" s="391"/>
      <c r="F67" s="392"/>
      <c r="G67" s="284"/>
      <c r="H67" s="285"/>
      <c r="I67" s="285"/>
      <c r="J67" s="285"/>
      <c r="K67" s="285"/>
      <c r="L67" s="285"/>
      <c r="M67" s="285"/>
      <c r="N67" s="285"/>
      <c r="O67" s="285"/>
      <c r="P67" s="289"/>
      <c r="Q67" s="290"/>
      <c r="R67" s="290"/>
      <c r="S67" s="290"/>
      <c r="T67" s="290"/>
      <c r="U67" s="290"/>
      <c r="V67" s="290"/>
      <c r="W67" s="290"/>
      <c r="X67" s="291"/>
      <c r="Y67" s="369" t="s">
        <v>52</v>
      </c>
      <c r="Z67" s="370"/>
      <c r="AA67" s="371"/>
      <c r="AB67" s="401" t="s">
        <v>597</v>
      </c>
      <c r="AC67" s="402"/>
      <c r="AD67" s="403"/>
      <c r="AE67" s="296">
        <v>1</v>
      </c>
      <c r="AF67" s="296"/>
      <c r="AG67" s="296"/>
      <c r="AH67" s="296"/>
      <c r="AI67" s="296">
        <v>1</v>
      </c>
      <c r="AJ67" s="296"/>
      <c r="AK67" s="296"/>
      <c r="AL67" s="296"/>
      <c r="AM67" s="296">
        <v>1</v>
      </c>
      <c r="AN67" s="296"/>
      <c r="AO67" s="296"/>
      <c r="AP67" s="296"/>
      <c r="AQ67" s="296">
        <v>1</v>
      </c>
      <c r="AR67" s="296"/>
      <c r="AS67" s="296"/>
      <c r="AT67" s="296"/>
      <c r="AU67" s="296">
        <v>1</v>
      </c>
      <c r="AV67" s="296"/>
      <c r="AW67" s="296"/>
      <c r="AX67" s="296"/>
      <c r="AY67">
        <f>$AY$65</f>
        <v>1</v>
      </c>
    </row>
    <row r="68" spans="1:51" ht="23.25" customHeight="1" x14ac:dyDescent="0.2">
      <c r="A68" s="443" t="s">
        <v>553</v>
      </c>
      <c r="B68" s="361"/>
      <c r="C68" s="361"/>
      <c r="D68" s="361"/>
      <c r="E68" s="361"/>
      <c r="F68" s="456"/>
      <c r="G68" s="139" t="s">
        <v>554</v>
      </c>
      <c r="H68" s="139"/>
      <c r="I68" s="139"/>
      <c r="J68" s="139"/>
      <c r="K68" s="139"/>
      <c r="L68" s="139"/>
      <c r="M68" s="139"/>
      <c r="N68" s="139"/>
      <c r="O68" s="139"/>
      <c r="P68" s="139"/>
      <c r="Q68" s="139"/>
      <c r="R68" s="139"/>
      <c r="S68" s="139"/>
      <c r="T68" s="139"/>
      <c r="U68" s="139"/>
      <c r="V68" s="139"/>
      <c r="W68" s="139"/>
      <c r="X68" s="230"/>
      <c r="Y68" s="417"/>
      <c r="Z68" s="418"/>
      <c r="AA68" s="419"/>
      <c r="AB68" s="138" t="s">
        <v>11</v>
      </c>
      <c r="AC68" s="139"/>
      <c r="AD68" s="230"/>
      <c r="AE68" s="377" t="s">
        <v>392</v>
      </c>
      <c r="AF68" s="377"/>
      <c r="AG68" s="377"/>
      <c r="AH68" s="377"/>
      <c r="AI68" s="377" t="s">
        <v>544</v>
      </c>
      <c r="AJ68" s="377"/>
      <c r="AK68" s="377"/>
      <c r="AL68" s="377"/>
      <c r="AM68" s="377" t="s">
        <v>360</v>
      </c>
      <c r="AN68" s="377"/>
      <c r="AO68" s="377"/>
      <c r="AP68" s="377"/>
      <c r="AQ68" s="378" t="s">
        <v>564</v>
      </c>
      <c r="AR68" s="379"/>
      <c r="AS68" s="379"/>
      <c r="AT68" s="379"/>
      <c r="AU68" s="379"/>
      <c r="AV68" s="379"/>
      <c r="AW68" s="379"/>
      <c r="AX68" s="380"/>
      <c r="AY68">
        <f>IF(SUBSTITUTE(SUBSTITUTE($G$69,"／",""),"　","")="",0,1)</f>
        <v>1</v>
      </c>
    </row>
    <row r="69" spans="1:51" ht="23.25" customHeight="1" x14ac:dyDescent="0.2">
      <c r="A69" s="457"/>
      <c r="B69" s="458"/>
      <c r="C69" s="458"/>
      <c r="D69" s="458"/>
      <c r="E69" s="458"/>
      <c r="F69" s="459"/>
      <c r="G69" s="344" t="s">
        <v>614</v>
      </c>
      <c r="H69" s="345"/>
      <c r="I69" s="345"/>
      <c r="J69" s="345"/>
      <c r="K69" s="345"/>
      <c r="L69" s="345"/>
      <c r="M69" s="345"/>
      <c r="N69" s="345"/>
      <c r="O69" s="345"/>
      <c r="P69" s="345"/>
      <c r="Q69" s="345"/>
      <c r="R69" s="345"/>
      <c r="S69" s="345"/>
      <c r="T69" s="345"/>
      <c r="U69" s="345"/>
      <c r="V69" s="345"/>
      <c r="W69" s="345"/>
      <c r="X69" s="345"/>
      <c r="Y69" s="352" t="s">
        <v>553</v>
      </c>
      <c r="Z69" s="353"/>
      <c r="AA69" s="354"/>
      <c r="AB69" s="355" t="s">
        <v>598</v>
      </c>
      <c r="AC69" s="356"/>
      <c r="AD69" s="357"/>
      <c r="AE69" s="296">
        <v>0.9</v>
      </c>
      <c r="AF69" s="296"/>
      <c r="AG69" s="296"/>
      <c r="AH69" s="296"/>
      <c r="AI69" s="296">
        <v>0.8</v>
      </c>
      <c r="AJ69" s="296"/>
      <c r="AK69" s="296"/>
      <c r="AL69" s="296"/>
      <c r="AM69" s="296">
        <v>1</v>
      </c>
      <c r="AN69" s="296"/>
      <c r="AO69" s="296"/>
      <c r="AP69" s="296"/>
      <c r="AQ69" s="326" t="s">
        <v>584</v>
      </c>
      <c r="AR69" s="297"/>
      <c r="AS69" s="297"/>
      <c r="AT69" s="297"/>
      <c r="AU69" s="297"/>
      <c r="AV69" s="297"/>
      <c r="AW69" s="297"/>
      <c r="AX69" s="298"/>
      <c r="AY69">
        <f>$AY$68</f>
        <v>1</v>
      </c>
    </row>
    <row r="70" spans="1:51" ht="46.5" customHeight="1" x14ac:dyDescent="0.2">
      <c r="A70" s="460"/>
      <c r="B70" s="339"/>
      <c r="C70" s="339"/>
      <c r="D70" s="339"/>
      <c r="E70" s="339"/>
      <c r="F70" s="461"/>
      <c r="G70" s="347"/>
      <c r="H70" s="348"/>
      <c r="I70" s="348"/>
      <c r="J70" s="348"/>
      <c r="K70" s="348"/>
      <c r="L70" s="348"/>
      <c r="M70" s="348"/>
      <c r="N70" s="348"/>
      <c r="O70" s="348"/>
      <c r="P70" s="348"/>
      <c r="Q70" s="348"/>
      <c r="R70" s="348"/>
      <c r="S70" s="348"/>
      <c r="T70" s="348"/>
      <c r="U70" s="348"/>
      <c r="V70" s="348"/>
      <c r="W70" s="348"/>
      <c r="X70" s="348"/>
      <c r="Y70" s="314" t="s">
        <v>555</v>
      </c>
      <c r="Z70" s="350"/>
      <c r="AA70" s="351"/>
      <c r="AB70" s="420" t="s">
        <v>599</v>
      </c>
      <c r="AC70" s="421"/>
      <c r="AD70" s="422"/>
      <c r="AE70" s="381" t="s">
        <v>621</v>
      </c>
      <c r="AF70" s="381"/>
      <c r="AG70" s="381"/>
      <c r="AH70" s="381"/>
      <c r="AI70" s="296" t="s">
        <v>622</v>
      </c>
      <c r="AJ70" s="296"/>
      <c r="AK70" s="296"/>
      <c r="AL70" s="296"/>
      <c r="AM70" s="296" t="s">
        <v>623</v>
      </c>
      <c r="AN70" s="296"/>
      <c r="AO70" s="296"/>
      <c r="AP70" s="296"/>
      <c r="AQ70" s="326" t="s">
        <v>584</v>
      </c>
      <c r="AR70" s="297"/>
      <c r="AS70" s="297"/>
      <c r="AT70" s="297"/>
      <c r="AU70" s="297"/>
      <c r="AV70" s="297"/>
      <c r="AW70" s="297"/>
      <c r="AX70" s="298"/>
      <c r="AY70">
        <f>$AY$68</f>
        <v>1</v>
      </c>
    </row>
    <row r="71" spans="1:51" ht="18.75" customHeight="1" x14ac:dyDescent="0.2">
      <c r="A71" s="449" t="s">
        <v>218</v>
      </c>
      <c r="B71" s="450"/>
      <c r="C71" s="450"/>
      <c r="D71" s="450"/>
      <c r="E71" s="450"/>
      <c r="F71" s="451"/>
      <c r="G71" s="430" t="s">
        <v>135</v>
      </c>
      <c r="H71" s="361"/>
      <c r="I71" s="361"/>
      <c r="J71" s="361"/>
      <c r="K71" s="361"/>
      <c r="L71" s="361"/>
      <c r="M71" s="361"/>
      <c r="N71" s="361"/>
      <c r="O71" s="431"/>
      <c r="P71" s="434" t="s">
        <v>55</v>
      </c>
      <c r="Q71" s="361"/>
      <c r="R71" s="361"/>
      <c r="S71" s="361"/>
      <c r="T71" s="361"/>
      <c r="U71" s="361"/>
      <c r="V71" s="361"/>
      <c r="W71" s="361"/>
      <c r="X71" s="431"/>
      <c r="Y71" s="436"/>
      <c r="Z71" s="437"/>
      <c r="AA71" s="438"/>
      <c r="AB71" s="364" t="s">
        <v>11</v>
      </c>
      <c r="AC71" s="439"/>
      <c r="AD71" s="440"/>
      <c r="AE71" s="377" t="s">
        <v>392</v>
      </c>
      <c r="AF71" s="377"/>
      <c r="AG71" s="377"/>
      <c r="AH71" s="377"/>
      <c r="AI71" s="377" t="s">
        <v>544</v>
      </c>
      <c r="AJ71" s="377"/>
      <c r="AK71" s="377"/>
      <c r="AL71" s="377"/>
      <c r="AM71" s="377" t="s">
        <v>360</v>
      </c>
      <c r="AN71" s="377"/>
      <c r="AO71" s="377"/>
      <c r="AP71" s="377"/>
      <c r="AQ71" s="358" t="s">
        <v>165</v>
      </c>
      <c r="AR71" s="359"/>
      <c r="AS71" s="359"/>
      <c r="AT71" s="360"/>
      <c r="AU71" s="361" t="s">
        <v>125</v>
      </c>
      <c r="AV71" s="361"/>
      <c r="AW71" s="361"/>
      <c r="AX71" s="362"/>
      <c r="AY71">
        <f>COUNTA($G$73)</f>
        <v>1</v>
      </c>
    </row>
    <row r="72" spans="1:51" ht="18.75" customHeight="1" x14ac:dyDescent="0.2">
      <c r="A72" s="449"/>
      <c r="B72" s="450"/>
      <c r="C72" s="450"/>
      <c r="D72" s="450"/>
      <c r="E72" s="450"/>
      <c r="F72" s="451"/>
      <c r="G72" s="432"/>
      <c r="H72" s="339"/>
      <c r="I72" s="339"/>
      <c r="J72" s="339"/>
      <c r="K72" s="339"/>
      <c r="L72" s="339"/>
      <c r="M72" s="339"/>
      <c r="N72" s="339"/>
      <c r="O72" s="433"/>
      <c r="P72" s="435"/>
      <c r="Q72" s="339"/>
      <c r="R72" s="339"/>
      <c r="S72" s="339"/>
      <c r="T72" s="339"/>
      <c r="U72" s="339"/>
      <c r="V72" s="339"/>
      <c r="W72" s="339"/>
      <c r="X72" s="433"/>
      <c r="Y72" s="436"/>
      <c r="Z72" s="437"/>
      <c r="AA72" s="438"/>
      <c r="AB72" s="323"/>
      <c r="AC72" s="441"/>
      <c r="AD72" s="442"/>
      <c r="AE72" s="377"/>
      <c r="AF72" s="377"/>
      <c r="AG72" s="377"/>
      <c r="AH72" s="377"/>
      <c r="AI72" s="377"/>
      <c r="AJ72" s="377"/>
      <c r="AK72" s="377"/>
      <c r="AL72" s="377"/>
      <c r="AM72" s="377"/>
      <c r="AN72" s="377"/>
      <c r="AO72" s="377"/>
      <c r="AP72" s="377"/>
      <c r="AQ72" s="382" t="s">
        <v>585</v>
      </c>
      <c r="AR72" s="383"/>
      <c r="AS72" s="384" t="s">
        <v>166</v>
      </c>
      <c r="AT72" s="385"/>
      <c r="AU72" s="386" t="s">
        <v>585</v>
      </c>
      <c r="AV72" s="386"/>
      <c r="AW72" s="339" t="s">
        <v>162</v>
      </c>
      <c r="AX72" s="340"/>
      <c r="AY72">
        <f t="shared" ref="AY72:AY77" si="2">$AY$71</f>
        <v>1</v>
      </c>
    </row>
    <row r="73" spans="1:51" ht="47.4" customHeight="1" x14ac:dyDescent="0.2">
      <c r="A73" s="452"/>
      <c r="B73" s="450"/>
      <c r="C73" s="450"/>
      <c r="D73" s="450"/>
      <c r="E73" s="450"/>
      <c r="F73" s="451"/>
      <c r="G73" s="299" t="s">
        <v>624</v>
      </c>
      <c r="H73" s="300"/>
      <c r="I73" s="300"/>
      <c r="J73" s="300"/>
      <c r="K73" s="300"/>
      <c r="L73" s="300"/>
      <c r="M73" s="300"/>
      <c r="N73" s="300"/>
      <c r="O73" s="301"/>
      <c r="P73" s="308" t="s">
        <v>625</v>
      </c>
      <c r="Q73" s="308"/>
      <c r="R73" s="308"/>
      <c r="S73" s="308"/>
      <c r="T73" s="308"/>
      <c r="U73" s="308"/>
      <c r="V73" s="308"/>
      <c r="W73" s="308"/>
      <c r="X73" s="309"/>
      <c r="Y73" s="314" t="s">
        <v>12</v>
      </c>
      <c r="Z73" s="315"/>
      <c r="AA73" s="316"/>
      <c r="AB73" s="295" t="s">
        <v>605</v>
      </c>
      <c r="AC73" s="295"/>
      <c r="AD73" s="295"/>
      <c r="AE73" s="326">
        <v>1601</v>
      </c>
      <c r="AF73" s="297"/>
      <c r="AG73" s="297"/>
      <c r="AH73" s="297"/>
      <c r="AI73" s="326">
        <v>60</v>
      </c>
      <c r="AJ73" s="297"/>
      <c r="AK73" s="297"/>
      <c r="AL73" s="297"/>
      <c r="AM73" s="326">
        <v>3958</v>
      </c>
      <c r="AN73" s="297"/>
      <c r="AO73" s="297"/>
      <c r="AP73" s="297"/>
      <c r="AQ73" s="341" t="s">
        <v>584</v>
      </c>
      <c r="AR73" s="342"/>
      <c r="AS73" s="342"/>
      <c r="AT73" s="343"/>
      <c r="AU73" s="341" t="s">
        <v>584</v>
      </c>
      <c r="AV73" s="342"/>
      <c r="AW73" s="342"/>
      <c r="AX73" s="343"/>
      <c r="AY73">
        <f t="shared" si="2"/>
        <v>1</v>
      </c>
    </row>
    <row r="74" spans="1:51" ht="47.4" customHeight="1" x14ac:dyDescent="0.2">
      <c r="A74" s="453"/>
      <c r="B74" s="454"/>
      <c r="C74" s="454"/>
      <c r="D74" s="454"/>
      <c r="E74" s="454"/>
      <c r="F74" s="455"/>
      <c r="G74" s="302"/>
      <c r="H74" s="303"/>
      <c r="I74" s="303"/>
      <c r="J74" s="303"/>
      <c r="K74" s="303"/>
      <c r="L74" s="303"/>
      <c r="M74" s="303"/>
      <c r="N74" s="303"/>
      <c r="O74" s="304"/>
      <c r="P74" s="310"/>
      <c r="Q74" s="310"/>
      <c r="R74" s="310"/>
      <c r="S74" s="310"/>
      <c r="T74" s="310"/>
      <c r="U74" s="310"/>
      <c r="V74" s="310"/>
      <c r="W74" s="310"/>
      <c r="X74" s="311"/>
      <c r="Y74" s="138" t="s">
        <v>50</v>
      </c>
      <c r="Z74" s="139"/>
      <c r="AA74" s="230"/>
      <c r="AB74" s="407" t="s">
        <v>605</v>
      </c>
      <c r="AC74" s="407"/>
      <c r="AD74" s="407"/>
      <c r="AE74" s="326">
        <v>2106</v>
      </c>
      <c r="AF74" s="297"/>
      <c r="AG74" s="297"/>
      <c r="AH74" s="297"/>
      <c r="AI74" s="326">
        <v>1601</v>
      </c>
      <c r="AJ74" s="297"/>
      <c r="AK74" s="297"/>
      <c r="AL74" s="297"/>
      <c r="AM74" s="326">
        <v>60</v>
      </c>
      <c r="AN74" s="297"/>
      <c r="AO74" s="297"/>
      <c r="AP74" s="297"/>
      <c r="AQ74" s="341" t="s">
        <v>584</v>
      </c>
      <c r="AR74" s="342"/>
      <c r="AS74" s="342"/>
      <c r="AT74" s="343"/>
      <c r="AU74" s="341" t="s">
        <v>584</v>
      </c>
      <c r="AV74" s="342"/>
      <c r="AW74" s="342"/>
      <c r="AX74" s="343"/>
      <c r="AY74">
        <f t="shared" si="2"/>
        <v>1</v>
      </c>
    </row>
    <row r="75" spans="1:51" ht="47.4" customHeight="1" x14ac:dyDescent="0.2">
      <c r="A75" s="452"/>
      <c r="B75" s="450"/>
      <c r="C75" s="450"/>
      <c r="D75" s="450"/>
      <c r="E75" s="450"/>
      <c r="F75" s="451"/>
      <c r="G75" s="305"/>
      <c r="H75" s="306"/>
      <c r="I75" s="306"/>
      <c r="J75" s="306"/>
      <c r="K75" s="306"/>
      <c r="L75" s="306"/>
      <c r="M75" s="306"/>
      <c r="N75" s="306"/>
      <c r="O75" s="307"/>
      <c r="P75" s="312"/>
      <c r="Q75" s="312"/>
      <c r="R75" s="312"/>
      <c r="S75" s="312"/>
      <c r="T75" s="312"/>
      <c r="U75" s="312"/>
      <c r="V75" s="312"/>
      <c r="W75" s="312"/>
      <c r="X75" s="313"/>
      <c r="Y75" s="138" t="s">
        <v>13</v>
      </c>
      <c r="Z75" s="139"/>
      <c r="AA75" s="230"/>
      <c r="AB75" s="408" t="s">
        <v>14</v>
      </c>
      <c r="AC75" s="408"/>
      <c r="AD75" s="408"/>
      <c r="AE75" s="326">
        <v>76</v>
      </c>
      <c r="AF75" s="297"/>
      <c r="AG75" s="297"/>
      <c r="AH75" s="297"/>
      <c r="AI75" s="326">
        <v>3.7</v>
      </c>
      <c r="AJ75" s="297"/>
      <c r="AK75" s="297"/>
      <c r="AL75" s="297"/>
      <c r="AM75" s="326">
        <v>6597</v>
      </c>
      <c r="AN75" s="297"/>
      <c r="AO75" s="297"/>
      <c r="AP75" s="297"/>
      <c r="AQ75" s="341" t="s">
        <v>584</v>
      </c>
      <c r="AR75" s="342"/>
      <c r="AS75" s="342"/>
      <c r="AT75" s="343"/>
      <c r="AU75" s="341" t="s">
        <v>584</v>
      </c>
      <c r="AV75" s="342"/>
      <c r="AW75" s="342"/>
      <c r="AX75" s="343"/>
      <c r="AY75">
        <f t="shared" si="2"/>
        <v>1</v>
      </c>
    </row>
    <row r="76" spans="1:51" ht="23.25" customHeight="1" x14ac:dyDescent="0.2">
      <c r="A76" s="443" t="s">
        <v>237</v>
      </c>
      <c r="B76" s="444"/>
      <c r="C76" s="444"/>
      <c r="D76" s="444"/>
      <c r="E76" s="444"/>
      <c r="F76" s="445"/>
      <c r="G76" s="466" t="s">
        <v>606</v>
      </c>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8"/>
      <c r="AY76">
        <f t="shared" si="2"/>
        <v>1</v>
      </c>
    </row>
    <row r="77" spans="1:51" ht="23.25" customHeight="1" x14ac:dyDescent="0.2">
      <c r="A77" s="390"/>
      <c r="B77" s="391"/>
      <c r="C77" s="391"/>
      <c r="D77" s="391"/>
      <c r="E77" s="391"/>
      <c r="F77" s="392"/>
      <c r="G77" s="469"/>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1"/>
      <c r="AY77">
        <f t="shared" si="2"/>
        <v>1</v>
      </c>
    </row>
    <row r="78" spans="1:51" ht="18.75" customHeight="1" thickBot="1" x14ac:dyDescent="0.25">
      <c r="A78" s="446" t="s">
        <v>549</v>
      </c>
      <c r="B78" s="528"/>
      <c r="C78" s="528"/>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9" t="s">
        <v>215</v>
      </c>
      <c r="AP78" s="530"/>
      <c r="AQ78" s="530"/>
      <c r="AR78" s="77"/>
      <c r="AS78" s="529"/>
      <c r="AT78" s="530"/>
      <c r="AU78" s="530"/>
      <c r="AV78" s="530"/>
      <c r="AW78" s="530"/>
      <c r="AX78" s="531"/>
      <c r="AY78">
        <f>COUNTIF($AR$78,"☑")</f>
        <v>0</v>
      </c>
    </row>
    <row r="79" spans="1:51" ht="45" customHeight="1" x14ac:dyDescent="0.2">
      <c r="A79" s="514" t="s">
        <v>259</v>
      </c>
      <c r="B79" s="515"/>
      <c r="C79" s="517" t="s">
        <v>167</v>
      </c>
      <c r="D79" s="515"/>
      <c r="E79" s="518" t="s">
        <v>183</v>
      </c>
      <c r="F79" s="519"/>
      <c r="G79" s="520" t="s">
        <v>626</v>
      </c>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2"/>
    </row>
    <row r="80" spans="1:51" ht="32.25" customHeight="1" x14ac:dyDescent="0.2">
      <c r="A80" s="516"/>
      <c r="B80" s="507"/>
      <c r="C80" s="506"/>
      <c r="D80" s="507"/>
      <c r="E80" s="508" t="s">
        <v>182</v>
      </c>
      <c r="F80" s="445"/>
      <c r="G80" s="523" t="s">
        <v>627</v>
      </c>
      <c r="H80" s="308"/>
      <c r="I80" s="308"/>
      <c r="J80" s="308"/>
      <c r="K80" s="308"/>
      <c r="L80" s="308"/>
      <c r="M80" s="308"/>
      <c r="N80" s="308"/>
      <c r="O80" s="308"/>
      <c r="P80" s="308"/>
      <c r="Q80" s="308"/>
      <c r="R80" s="308"/>
      <c r="S80" s="308"/>
      <c r="T80" s="308"/>
      <c r="U80" s="308"/>
      <c r="V80" s="309"/>
      <c r="W80" s="495" t="s">
        <v>556</v>
      </c>
      <c r="X80" s="496"/>
      <c r="Y80" s="496"/>
      <c r="Z80" s="496"/>
      <c r="AA80" s="497"/>
      <c r="AB80" s="498" t="s">
        <v>628</v>
      </c>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row>
    <row r="81" spans="1:51" ht="21" customHeight="1" x14ac:dyDescent="0.2">
      <c r="A81" s="516"/>
      <c r="B81" s="507"/>
      <c r="C81" s="506"/>
      <c r="D81" s="507"/>
      <c r="E81" s="510"/>
      <c r="F81" s="392"/>
      <c r="G81" s="524"/>
      <c r="H81" s="312"/>
      <c r="I81" s="312"/>
      <c r="J81" s="312"/>
      <c r="K81" s="312"/>
      <c r="L81" s="312"/>
      <c r="M81" s="312"/>
      <c r="N81" s="312"/>
      <c r="O81" s="312"/>
      <c r="P81" s="312"/>
      <c r="Q81" s="312"/>
      <c r="R81" s="312"/>
      <c r="S81" s="312"/>
      <c r="T81" s="312"/>
      <c r="U81" s="312"/>
      <c r="V81" s="313"/>
      <c r="W81" s="501" t="s">
        <v>557</v>
      </c>
      <c r="X81" s="502"/>
      <c r="Y81" s="502"/>
      <c r="Z81" s="502"/>
      <c r="AA81" s="503"/>
      <c r="AB81" s="498" t="s">
        <v>626</v>
      </c>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500"/>
    </row>
    <row r="82" spans="1:51" ht="34.5" customHeight="1" x14ac:dyDescent="0.2">
      <c r="A82" s="516"/>
      <c r="B82" s="507"/>
      <c r="C82" s="504" t="s">
        <v>568</v>
      </c>
      <c r="D82" s="505"/>
      <c r="E82" s="508" t="s">
        <v>255</v>
      </c>
      <c r="F82" s="445"/>
      <c r="G82" s="485" t="s">
        <v>170</v>
      </c>
      <c r="H82" s="486"/>
      <c r="I82" s="486"/>
      <c r="J82" s="511" t="s">
        <v>584</v>
      </c>
      <c r="K82" s="512"/>
      <c r="L82" s="512"/>
      <c r="M82" s="512"/>
      <c r="N82" s="512"/>
      <c r="O82" s="512"/>
      <c r="P82" s="512"/>
      <c r="Q82" s="512"/>
      <c r="R82" s="512"/>
      <c r="S82" s="512"/>
      <c r="T82" s="513"/>
      <c r="U82" s="483" t="s">
        <v>585</v>
      </c>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s="66"/>
    </row>
    <row r="83" spans="1:51" ht="34.5" customHeight="1" x14ac:dyDescent="0.2">
      <c r="A83" s="516"/>
      <c r="B83" s="507"/>
      <c r="C83" s="506"/>
      <c r="D83" s="507"/>
      <c r="E83" s="509"/>
      <c r="F83" s="389"/>
      <c r="G83" s="485" t="s">
        <v>569</v>
      </c>
      <c r="H83" s="486"/>
      <c r="I83" s="486"/>
      <c r="J83" s="486"/>
      <c r="K83" s="486"/>
      <c r="L83" s="486"/>
      <c r="M83" s="486"/>
      <c r="N83" s="486"/>
      <c r="O83" s="486"/>
      <c r="P83" s="486"/>
      <c r="Q83" s="486"/>
      <c r="R83" s="486"/>
      <c r="S83" s="486"/>
      <c r="T83" s="486"/>
      <c r="U83" s="482" t="s">
        <v>585</v>
      </c>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c r="AY83" s="66"/>
    </row>
    <row r="84" spans="1:51" ht="34.5" customHeight="1" thickBot="1" x14ac:dyDescent="0.25">
      <c r="A84" s="516"/>
      <c r="B84" s="507"/>
      <c r="C84" s="506"/>
      <c r="D84" s="507"/>
      <c r="E84" s="510"/>
      <c r="F84" s="392"/>
      <c r="G84" s="485" t="s">
        <v>557</v>
      </c>
      <c r="H84" s="486"/>
      <c r="I84" s="486"/>
      <c r="J84" s="486"/>
      <c r="K84" s="486"/>
      <c r="L84" s="486"/>
      <c r="M84" s="486"/>
      <c r="N84" s="486"/>
      <c r="O84" s="486"/>
      <c r="P84" s="486"/>
      <c r="Q84" s="486"/>
      <c r="R84" s="486"/>
      <c r="S84" s="486"/>
      <c r="T84" s="486"/>
      <c r="U84" s="525" t="s">
        <v>585</v>
      </c>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7"/>
      <c r="AY84" s="66"/>
    </row>
    <row r="85" spans="1:51" ht="27" customHeight="1" x14ac:dyDescent="0.2">
      <c r="A85" s="487" t="s">
        <v>44</v>
      </c>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9"/>
    </row>
    <row r="86" spans="1:51" ht="27" customHeight="1" x14ac:dyDescent="0.2">
      <c r="A86" s="5"/>
      <c r="B86" s="6"/>
      <c r="C86" s="490" t="s">
        <v>29</v>
      </c>
      <c r="D86" s="491"/>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2"/>
      <c r="AD86" s="491" t="s">
        <v>33</v>
      </c>
      <c r="AE86" s="491"/>
      <c r="AF86" s="491"/>
      <c r="AG86" s="493" t="s">
        <v>28</v>
      </c>
      <c r="AH86" s="491"/>
      <c r="AI86" s="491"/>
      <c r="AJ86" s="491"/>
      <c r="AK86" s="491"/>
      <c r="AL86" s="491"/>
      <c r="AM86" s="491"/>
      <c r="AN86" s="491"/>
      <c r="AO86" s="491"/>
      <c r="AP86" s="491"/>
      <c r="AQ86" s="491"/>
      <c r="AR86" s="491"/>
      <c r="AS86" s="491"/>
      <c r="AT86" s="491"/>
      <c r="AU86" s="491"/>
      <c r="AV86" s="491"/>
      <c r="AW86" s="491"/>
      <c r="AX86" s="494"/>
    </row>
    <row r="87" spans="1:51" ht="93.6" customHeight="1" x14ac:dyDescent="0.2">
      <c r="A87" s="564" t="s">
        <v>130</v>
      </c>
      <c r="B87" s="565"/>
      <c r="C87" s="570" t="s">
        <v>131</v>
      </c>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2"/>
      <c r="AD87" s="573" t="s">
        <v>582</v>
      </c>
      <c r="AE87" s="574"/>
      <c r="AF87" s="574"/>
      <c r="AG87" s="575" t="s">
        <v>629</v>
      </c>
      <c r="AH87" s="576"/>
      <c r="AI87" s="576"/>
      <c r="AJ87" s="576"/>
      <c r="AK87" s="576"/>
      <c r="AL87" s="576"/>
      <c r="AM87" s="576"/>
      <c r="AN87" s="576"/>
      <c r="AO87" s="576"/>
      <c r="AP87" s="576"/>
      <c r="AQ87" s="576"/>
      <c r="AR87" s="576"/>
      <c r="AS87" s="576"/>
      <c r="AT87" s="576"/>
      <c r="AU87" s="576"/>
      <c r="AV87" s="576"/>
      <c r="AW87" s="576"/>
      <c r="AX87" s="577"/>
    </row>
    <row r="88" spans="1:51" ht="49.95" customHeight="1" x14ac:dyDescent="0.2">
      <c r="A88" s="566"/>
      <c r="B88" s="567"/>
      <c r="C88" s="578" t="s">
        <v>34</v>
      </c>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80"/>
      <c r="AD88" s="554" t="s">
        <v>582</v>
      </c>
      <c r="AE88" s="555"/>
      <c r="AF88" s="555"/>
      <c r="AG88" s="581" t="s">
        <v>630</v>
      </c>
      <c r="AH88" s="582"/>
      <c r="AI88" s="582"/>
      <c r="AJ88" s="582"/>
      <c r="AK88" s="582"/>
      <c r="AL88" s="582"/>
      <c r="AM88" s="582"/>
      <c r="AN88" s="582"/>
      <c r="AO88" s="582"/>
      <c r="AP88" s="582"/>
      <c r="AQ88" s="582"/>
      <c r="AR88" s="582"/>
      <c r="AS88" s="582"/>
      <c r="AT88" s="582"/>
      <c r="AU88" s="582"/>
      <c r="AV88" s="582"/>
      <c r="AW88" s="582"/>
      <c r="AX88" s="583"/>
    </row>
    <row r="89" spans="1:51" ht="49.95" customHeight="1" x14ac:dyDescent="0.2">
      <c r="A89" s="568"/>
      <c r="B89" s="569"/>
      <c r="C89" s="584" t="s">
        <v>132</v>
      </c>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6"/>
      <c r="AD89" s="587" t="s">
        <v>582</v>
      </c>
      <c r="AE89" s="588"/>
      <c r="AF89" s="588"/>
      <c r="AG89" s="545" t="s">
        <v>631</v>
      </c>
      <c r="AH89" s="310"/>
      <c r="AI89" s="310"/>
      <c r="AJ89" s="310"/>
      <c r="AK89" s="310"/>
      <c r="AL89" s="310"/>
      <c r="AM89" s="310"/>
      <c r="AN89" s="310"/>
      <c r="AO89" s="310"/>
      <c r="AP89" s="310"/>
      <c r="AQ89" s="310"/>
      <c r="AR89" s="310"/>
      <c r="AS89" s="310"/>
      <c r="AT89" s="310"/>
      <c r="AU89" s="310"/>
      <c r="AV89" s="310"/>
      <c r="AW89" s="310"/>
      <c r="AX89" s="546"/>
    </row>
    <row r="90" spans="1:51" ht="49.95" customHeight="1" x14ac:dyDescent="0.2">
      <c r="A90" s="115" t="s">
        <v>36</v>
      </c>
      <c r="B90" s="532"/>
      <c r="C90" s="538" t="s">
        <v>38</v>
      </c>
      <c r="D90" s="539"/>
      <c r="E90" s="540"/>
      <c r="F90" s="540"/>
      <c r="G90" s="540"/>
      <c r="H90" s="540"/>
      <c r="I90" s="540"/>
      <c r="J90" s="540"/>
      <c r="K90" s="540"/>
      <c r="L90" s="540"/>
      <c r="M90" s="540"/>
      <c r="N90" s="540"/>
      <c r="O90" s="540"/>
      <c r="P90" s="540"/>
      <c r="Q90" s="540"/>
      <c r="R90" s="540"/>
      <c r="S90" s="540"/>
      <c r="T90" s="540"/>
      <c r="U90" s="540"/>
      <c r="V90" s="540"/>
      <c r="W90" s="540"/>
      <c r="X90" s="540"/>
      <c r="Y90" s="540"/>
      <c r="Z90" s="540"/>
      <c r="AA90" s="540"/>
      <c r="AB90" s="540"/>
      <c r="AC90" s="541"/>
      <c r="AD90" s="542" t="s">
        <v>582</v>
      </c>
      <c r="AE90" s="543"/>
      <c r="AF90" s="543"/>
      <c r="AG90" s="286" t="s">
        <v>632</v>
      </c>
      <c r="AH90" s="308"/>
      <c r="AI90" s="308"/>
      <c r="AJ90" s="308"/>
      <c r="AK90" s="308"/>
      <c r="AL90" s="308"/>
      <c r="AM90" s="308"/>
      <c r="AN90" s="308"/>
      <c r="AO90" s="308"/>
      <c r="AP90" s="308"/>
      <c r="AQ90" s="308"/>
      <c r="AR90" s="308"/>
      <c r="AS90" s="308"/>
      <c r="AT90" s="308"/>
      <c r="AU90" s="308"/>
      <c r="AV90" s="308"/>
      <c r="AW90" s="308"/>
      <c r="AX90" s="544"/>
    </row>
    <row r="91" spans="1:51" ht="49.95" customHeight="1" x14ac:dyDescent="0.2">
      <c r="A91" s="533"/>
      <c r="B91" s="534"/>
      <c r="C91" s="547"/>
      <c r="D91" s="548"/>
      <c r="E91" s="551" t="s">
        <v>238</v>
      </c>
      <c r="F91" s="552"/>
      <c r="G91" s="552"/>
      <c r="H91" s="552"/>
      <c r="I91" s="552"/>
      <c r="J91" s="552"/>
      <c r="K91" s="552"/>
      <c r="L91" s="552"/>
      <c r="M91" s="552"/>
      <c r="N91" s="552"/>
      <c r="O91" s="552"/>
      <c r="P91" s="552"/>
      <c r="Q91" s="552"/>
      <c r="R91" s="552"/>
      <c r="S91" s="552"/>
      <c r="T91" s="552"/>
      <c r="U91" s="552"/>
      <c r="V91" s="552"/>
      <c r="W91" s="552"/>
      <c r="X91" s="552"/>
      <c r="Y91" s="552"/>
      <c r="Z91" s="552"/>
      <c r="AA91" s="552"/>
      <c r="AB91" s="552"/>
      <c r="AC91" s="553"/>
      <c r="AD91" s="554" t="s">
        <v>633</v>
      </c>
      <c r="AE91" s="555"/>
      <c r="AF91" s="556"/>
      <c r="AG91" s="545"/>
      <c r="AH91" s="310"/>
      <c r="AI91" s="310"/>
      <c r="AJ91" s="310"/>
      <c r="AK91" s="310"/>
      <c r="AL91" s="310"/>
      <c r="AM91" s="310"/>
      <c r="AN91" s="310"/>
      <c r="AO91" s="310"/>
      <c r="AP91" s="310"/>
      <c r="AQ91" s="310"/>
      <c r="AR91" s="310"/>
      <c r="AS91" s="310"/>
      <c r="AT91" s="310"/>
      <c r="AU91" s="310"/>
      <c r="AV91" s="310"/>
      <c r="AW91" s="310"/>
      <c r="AX91" s="546"/>
    </row>
    <row r="92" spans="1:51" ht="49.95" customHeight="1" x14ac:dyDescent="0.2">
      <c r="A92" s="533"/>
      <c r="B92" s="534"/>
      <c r="C92" s="549"/>
      <c r="D92" s="550"/>
      <c r="E92" s="557" t="s">
        <v>203</v>
      </c>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9"/>
      <c r="AD92" s="560" t="s">
        <v>633</v>
      </c>
      <c r="AE92" s="561"/>
      <c r="AF92" s="561"/>
      <c r="AG92" s="545"/>
      <c r="AH92" s="310"/>
      <c r="AI92" s="310"/>
      <c r="AJ92" s="310"/>
      <c r="AK92" s="310"/>
      <c r="AL92" s="310"/>
      <c r="AM92" s="310"/>
      <c r="AN92" s="310"/>
      <c r="AO92" s="310"/>
      <c r="AP92" s="310"/>
      <c r="AQ92" s="310"/>
      <c r="AR92" s="310"/>
      <c r="AS92" s="310"/>
      <c r="AT92" s="310"/>
      <c r="AU92" s="310"/>
      <c r="AV92" s="310"/>
      <c r="AW92" s="310"/>
      <c r="AX92" s="546"/>
    </row>
    <row r="93" spans="1:51" ht="26.25" customHeight="1" x14ac:dyDescent="0.2">
      <c r="A93" s="533"/>
      <c r="B93" s="535"/>
      <c r="C93" s="562" t="s">
        <v>39</v>
      </c>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92" t="s">
        <v>634</v>
      </c>
      <c r="AE93" s="593"/>
      <c r="AF93" s="593"/>
      <c r="AG93" s="594" t="s">
        <v>260</v>
      </c>
      <c r="AH93" s="595"/>
      <c r="AI93" s="595"/>
      <c r="AJ93" s="595"/>
      <c r="AK93" s="595"/>
      <c r="AL93" s="595"/>
      <c r="AM93" s="595"/>
      <c r="AN93" s="595"/>
      <c r="AO93" s="595"/>
      <c r="AP93" s="595"/>
      <c r="AQ93" s="595"/>
      <c r="AR93" s="595"/>
      <c r="AS93" s="595"/>
      <c r="AT93" s="595"/>
      <c r="AU93" s="595"/>
      <c r="AV93" s="595"/>
      <c r="AW93" s="595"/>
      <c r="AX93" s="596"/>
    </row>
    <row r="94" spans="1:51" ht="32.4" customHeight="1" x14ac:dyDescent="0.2">
      <c r="A94" s="533"/>
      <c r="B94" s="535"/>
      <c r="C94" s="597" t="s">
        <v>133</v>
      </c>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54" t="s">
        <v>582</v>
      </c>
      <c r="AE94" s="555"/>
      <c r="AF94" s="555"/>
      <c r="AG94" s="581" t="s">
        <v>636</v>
      </c>
      <c r="AH94" s="582"/>
      <c r="AI94" s="582"/>
      <c r="AJ94" s="582"/>
      <c r="AK94" s="582"/>
      <c r="AL94" s="582"/>
      <c r="AM94" s="582"/>
      <c r="AN94" s="582"/>
      <c r="AO94" s="582"/>
      <c r="AP94" s="582"/>
      <c r="AQ94" s="582"/>
      <c r="AR94" s="582"/>
      <c r="AS94" s="582"/>
      <c r="AT94" s="582"/>
      <c r="AU94" s="582"/>
      <c r="AV94" s="582"/>
      <c r="AW94" s="582"/>
      <c r="AX94" s="583"/>
    </row>
    <row r="95" spans="1:51" ht="26.25" customHeight="1" x14ac:dyDescent="0.2">
      <c r="A95" s="533"/>
      <c r="B95" s="535"/>
      <c r="C95" s="597" t="s">
        <v>35</v>
      </c>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54" t="s">
        <v>635</v>
      </c>
      <c r="AE95" s="555"/>
      <c r="AF95" s="555"/>
      <c r="AG95" s="598" t="s">
        <v>260</v>
      </c>
      <c r="AH95" s="582"/>
      <c r="AI95" s="582"/>
      <c r="AJ95" s="582"/>
      <c r="AK95" s="582"/>
      <c r="AL95" s="582"/>
      <c r="AM95" s="582"/>
      <c r="AN95" s="582"/>
      <c r="AO95" s="582"/>
      <c r="AP95" s="582"/>
      <c r="AQ95" s="582"/>
      <c r="AR95" s="582"/>
      <c r="AS95" s="582"/>
      <c r="AT95" s="582"/>
      <c r="AU95" s="582"/>
      <c r="AV95" s="582"/>
      <c r="AW95" s="582"/>
      <c r="AX95" s="583"/>
    </row>
    <row r="96" spans="1:51" ht="26.25" customHeight="1" x14ac:dyDescent="0.2">
      <c r="A96" s="533"/>
      <c r="B96" s="535"/>
      <c r="C96" s="597" t="s">
        <v>40</v>
      </c>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610"/>
      <c r="AD96" s="554" t="s">
        <v>582</v>
      </c>
      <c r="AE96" s="555"/>
      <c r="AF96" s="555"/>
      <c r="AG96" s="581" t="s">
        <v>637</v>
      </c>
      <c r="AH96" s="582"/>
      <c r="AI96" s="582"/>
      <c r="AJ96" s="582"/>
      <c r="AK96" s="582"/>
      <c r="AL96" s="582"/>
      <c r="AM96" s="582"/>
      <c r="AN96" s="582"/>
      <c r="AO96" s="582"/>
      <c r="AP96" s="582"/>
      <c r="AQ96" s="582"/>
      <c r="AR96" s="582"/>
      <c r="AS96" s="582"/>
      <c r="AT96" s="582"/>
      <c r="AU96" s="582"/>
      <c r="AV96" s="582"/>
      <c r="AW96" s="582"/>
      <c r="AX96" s="583"/>
    </row>
    <row r="97" spans="1:50" ht="26.25" customHeight="1" x14ac:dyDescent="0.2">
      <c r="A97" s="533"/>
      <c r="B97" s="535"/>
      <c r="C97" s="597" t="s">
        <v>216</v>
      </c>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610"/>
      <c r="AD97" s="587" t="s">
        <v>635</v>
      </c>
      <c r="AE97" s="588"/>
      <c r="AF97" s="588"/>
      <c r="AG97" s="611" t="s">
        <v>260</v>
      </c>
      <c r="AH97" s="612"/>
      <c r="AI97" s="612"/>
      <c r="AJ97" s="612"/>
      <c r="AK97" s="612"/>
      <c r="AL97" s="612"/>
      <c r="AM97" s="612"/>
      <c r="AN97" s="612"/>
      <c r="AO97" s="612"/>
      <c r="AP97" s="612"/>
      <c r="AQ97" s="612"/>
      <c r="AR97" s="612"/>
      <c r="AS97" s="612"/>
      <c r="AT97" s="612"/>
      <c r="AU97" s="612"/>
      <c r="AV97" s="612"/>
      <c r="AW97" s="612"/>
      <c r="AX97" s="613"/>
    </row>
    <row r="98" spans="1:50" ht="26.25" customHeight="1" x14ac:dyDescent="0.2">
      <c r="A98" s="533"/>
      <c r="B98" s="535"/>
      <c r="C98" s="589" t="s">
        <v>217</v>
      </c>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1"/>
      <c r="AD98" s="554" t="s">
        <v>635</v>
      </c>
      <c r="AE98" s="555"/>
      <c r="AF98" s="556"/>
      <c r="AG98" s="598" t="s">
        <v>260</v>
      </c>
      <c r="AH98" s="582"/>
      <c r="AI98" s="582"/>
      <c r="AJ98" s="582"/>
      <c r="AK98" s="582"/>
      <c r="AL98" s="582"/>
      <c r="AM98" s="582"/>
      <c r="AN98" s="582"/>
      <c r="AO98" s="582"/>
      <c r="AP98" s="582"/>
      <c r="AQ98" s="582"/>
      <c r="AR98" s="582"/>
      <c r="AS98" s="582"/>
      <c r="AT98" s="582"/>
      <c r="AU98" s="582"/>
      <c r="AV98" s="582"/>
      <c r="AW98" s="582"/>
      <c r="AX98" s="583"/>
    </row>
    <row r="99" spans="1:50" ht="74.400000000000006" customHeight="1" x14ac:dyDescent="0.2">
      <c r="A99" s="536"/>
      <c r="B99" s="537"/>
      <c r="C99" s="601" t="s">
        <v>206</v>
      </c>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3"/>
      <c r="AD99" s="604" t="s">
        <v>582</v>
      </c>
      <c r="AE99" s="605"/>
      <c r="AF99" s="606"/>
      <c r="AG99" s="607" t="s">
        <v>638</v>
      </c>
      <c r="AH99" s="608"/>
      <c r="AI99" s="608"/>
      <c r="AJ99" s="608"/>
      <c r="AK99" s="608"/>
      <c r="AL99" s="608"/>
      <c r="AM99" s="608"/>
      <c r="AN99" s="608"/>
      <c r="AO99" s="608"/>
      <c r="AP99" s="608"/>
      <c r="AQ99" s="608"/>
      <c r="AR99" s="608"/>
      <c r="AS99" s="608"/>
      <c r="AT99" s="608"/>
      <c r="AU99" s="608"/>
      <c r="AV99" s="608"/>
      <c r="AW99" s="608"/>
      <c r="AX99" s="609"/>
    </row>
    <row r="100" spans="1:50" ht="189.6" customHeight="1" x14ac:dyDescent="0.2">
      <c r="A100" s="115" t="s">
        <v>37</v>
      </c>
      <c r="B100" s="614"/>
      <c r="C100" s="615" t="s">
        <v>207</v>
      </c>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7"/>
      <c r="AD100" s="592" t="s">
        <v>582</v>
      </c>
      <c r="AE100" s="593"/>
      <c r="AF100" s="618"/>
      <c r="AG100" s="619" t="s">
        <v>639</v>
      </c>
      <c r="AH100" s="595"/>
      <c r="AI100" s="595"/>
      <c r="AJ100" s="595"/>
      <c r="AK100" s="595"/>
      <c r="AL100" s="595"/>
      <c r="AM100" s="595"/>
      <c r="AN100" s="595"/>
      <c r="AO100" s="595"/>
      <c r="AP100" s="595"/>
      <c r="AQ100" s="595"/>
      <c r="AR100" s="595"/>
      <c r="AS100" s="595"/>
      <c r="AT100" s="595"/>
      <c r="AU100" s="595"/>
      <c r="AV100" s="595"/>
      <c r="AW100" s="595"/>
      <c r="AX100" s="596"/>
    </row>
    <row r="101" spans="1:50" ht="65.400000000000006" customHeight="1" x14ac:dyDescent="0.2">
      <c r="A101" s="533"/>
      <c r="B101" s="535"/>
      <c r="C101" s="620" t="s">
        <v>42</v>
      </c>
      <c r="D101" s="621"/>
      <c r="E101" s="621"/>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2"/>
      <c r="AD101" s="623" t="s">
        <v>582</v>
      </c>
      <c r="AE101" s="624"/>
      <c r="AF101" s="624"/>
      <c r="AG101" s="581" t="s">
        <v>640</v>
      </c>
      <c r="AH101" s="582"/>
      <c r="AI101" s="582"/>
      <c r="AJ101" s="582"/>
      <c r="AK101" s="582"/>
      <c r="AL101" s="582"/>
      <c r="AM101" s="582"/>
      <c r="AN101" s="582"/>
      <c r="AO101" s="582"/>
      <c r="AP101" s="582"/>
      <c r="AQ101" s="582"/>
      <c r="AR101" s="582"/>
      <c r="AS101" s="582"/>
      <c r="AT101" s="582"/>
      <c r="AU101" s="582"/>
      <c r="AV101" s="582"/>
      <c r="AW101" s="582"/>
      <c r="AX101" s="583"/>
    </row>
    <row r="102" spans="1:50" ht="27" customHeight="1" x14ac:dyDescent="0.2">
      <c r="A102" s="533"/>
      <c r="B102" s="535"/>
      <c r="C102" s="597" t="s">
        <v>168</v>
      </c>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54" t="s">
        <v>582</v>
      </c>
      <c r="AE102" s="555"/>
      <c r="AF102" s="555"/>
      <c r="AG102" s="581" t="s">
        <v>641</v>
      </c>
      <c r="AH102" s="582"/>
      <c r="AI102" s="582"/>
      <c r="AJ102" s="582"/>
      <c r="AK102" s="582"/>
      <c r="AL102" s="582"/>
      <c r="AM102" s="582"/>
      <c r="AN102" s="582"/>
      <c r="AO102" s="582"/>
      <c r="AP102" s="582"/>
      <c r="AQ102" s="582"/>
      <c r="AR102" s="582"/>
      <c r="AS102" s="582"/>
      <c r="AT102" s="582"/>
      <c r="AU102" s="582"/>
      <c r="AV102" s="582"/>
      <c r="AW102" s="582"/>
      <c r="AX102" s="583"/>
    </row>
    <row r="103" spans="1:50" ht="115.95" customHeight="1" x14ac:dyDescent="0.2">
      <c r="A103" s="536"/>
      <c r="B103" s="537"/>
      <c r="C103" s="597" t="s">
        <v>41</v>
      </c>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54" t="s">
        <v>582</v>
      </c>
      <c r="AE103" s="555"/>
      <c r="AF103" s="555"/>
      <c r="AG103" s="599" t="s">
        <v>642</v>
      </c>
      <c r="AH103" s="312"/>
      <c r="AI103" s="312"/>
      <c r="AJ103" s="312"/>
      <c r="AK103" s="312"/>
      <c r="AL103" s="312"/>
      <c r="AM103" s="312"/>
      <c r="AN103" s="312"/>
      <c r="AO103" s="312"/>
      <c r="AP103" s="312"/>
      <c r="AQ103" s="312"/>
      <c r="AR103" s="312"/>
      <c r="AS103" s="312"/>
      <c r="AT103" s="312"/>
      <c r="AU103" s="312"/>
      <c r="AV103" s="312"/>
      <c r="AW103" s="312"/>
      <c r="AX103" s="600"/>
    </row>
    <row r="104" spans="1:50" ht="41.25" customHeight="1" x14ac:dyDescent="0.2">
      <c r="A104" s="625" t="s">
        <v>54</v>
      </c>
      <c r="B104" s="626"/>
      <c r="C104" s="631" t="s">
        <v>134</v>
      </c>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539"/>
      <c r="AD104" s="542" t="s">
        <v>635</v>
      </c>
      <c r="AE104" s="543"/>
      <c r="AF104" s="633"/>
      <c r="AG104" s="286"/>
      <c r="AH104" s="308"/>
      <c r="AI104" s="308"/>
      <c r="AJ104" s="308"/>
      <c r="AK104" s="308"/>
      <c r="AL104" s="308"/>
      <c r="AM104" s="308"/>
      <c r="AN104" s="308"/>
      <c r="AO104" s="308"/>
      <c r="AP104" s="308"/>
      <c r="AQ104" s="308"/>
      <c r="AR104" s="308"/>
      <c r="AS104" s="308"/>
      <c r="AT104" s="308"/>
      <c r="AU104" s="308"/>
      <c r="AV104" s="308"/>
      <c r="AW104" s="308"/>
      <c r="AX104" s="544"/>
    </row>
    <row r="105" spans="1:50" ht="19.649999999999999" customHeight="1" x14ac:dyDescent="0.2">
      <c r="A105" s="627"/>
      <c r="B105" s="628"/>
      <c r="C105" s="640" t="s">
        <v>0</v>
      </c>
      <c r="D105" s="641"/>
      <c r="E105" s="641"/>
      <c r="F105" s="641"/>
      <c r="G105" s="641"/>
      <c r="H105" s="641"/>
      <c r="I105" s="641"/>
      <c r="J105" s="641"/>
      <c r="K105" s="641"/>
      <c r="L105" s="641"/>
      <c r="M105" s="641"/>
      <c r="N105" s="641"/>
      <c r="O105" s="637" t="s">
        <v>574</v>
      </c>
      <c r="P105" s="638"/>
      <c r="Q105" s="638"/>
      <c r="R105" s="638"/>
      <c r="S105" s="638"/>
      <c r="T105" s="638"/>
      <c r="U105" s="638"/>
      <c r="V105" s="638"/>
      <c r="W105" s="638"/>
      <c r="X105" s="638"/>
      <c r="Y105" s="638"/>
      <c r="Z105" s="638"/>
      <c r="AA105" s="638"/>
      <c r="AB105" s="638"/>
      <c r="AC105" s="638"/>
      <c r="AD105" s="638"/>
      <c r="AE105" s="638"/>
      <c r="AF105" s="639"/>
      <c r="AG105" s="545"/>
      <c r="AH105" s="310"/>
      <c r="AI105" s="310"/>
      <c r="AJ105" s="310"/>
      <c r="AK105" s="310"/>
      <c r="AL105" s="310"/>
      <c r="AM105" s="310"/>
      <c r="AN105" s="310"/>
      <c r="AO105" s="310"/>
      <c r="AP105" s="310"/>
      <c r="AQ105" s="310"/>
      <c r="AR105" s="310"/>
      <c r="AS105" s="310"/>
      <c r="AT105" s="310"/>
      <c r="AU105" s="310"/>
      <c r="AV105" s="310"/>
      <c r="AW105" s="310"/>
      <c r="AX105" s="546"/>
    </row>
    <row r="106" spans="1:50" ht="24.75" customHeight="1" x14ac:dyDescent="0.2">
      <c r="A106" s="627"/>
      <c r="B106" s="628"/>
      <c r="C106" s="86"/>
      <c r="D106" s="87"/>
      <c r="E106" s="82"/>
      <c r="F106" s="82"/>
      <c r="G106" s="82"/>
      <c r="H106" s="83"/>
      <c r="I106" s="83"/>
      <c r="J106" s="88"/>
      <c r="K106" s="88"/>
      <c r="L106" s="88"/>
      <c r="M106" s="83"/>
      <c r="N106" s="89"/>
      <c r="O106" s="90"/>
      <c r="P106" s="91"/>
      <c r="Q106" s="91"/>
      <c r="R106" s="91"/>
      <c r="S106" s="91"/>
      <c r="T106" s="91"/>
      <c r="U106" s="91"/>
      <c r="V106" s="91"/>
      <c r="W106" s="91"/>
      <c r="X106" s="91"/>
      <c r="Y106" s="91"/>
      <c r="Z106" s="91"/>
      <c r="AA106" s="91"/>
      <c r="AB106" s="91"/>
      <c r="AC106" s="91"/>
      <c r="AD106" s="91"/>
      <c r="AE106" s="91"/>
      <c r="AF106" s="92"/>
      <c r="AG106" s="545"/>
      <c r="AH106" s="310"/>
      <c r="AI106" s="310"/>
      <c r="AJ106" s="310"/>
      <c r="AK106" s="310"/>
      <c r="AL106" s="310"/>
      <c r="AM106" s="310"/>
      <c r="AN106" s="310"/>
      <c r="AO106" s="310"/>
      <c r="AP106" s="310"/>
      <c r="AQ106" s="310"/>
      <c r="AR106" s="310"/>
      <c r="AS106" s="310"/>
      <c r="AT106" s="310"/>
      <c r="AU106" s="310"/>
      <c r="AV106" s="310"/>
      <c r="AW106" s="310"/>
      <c r="AX106" s="546"/>
    </row>
    <row r="107" spans="1:50" ht="24.75" customHeight="1" x14ac:dyDescent="0.2">
      <c r="A107" s="627"/>
      <c r="B107" s="628"/>
      <c r="C107" s="80"/>
      <c r="D107" s="81"/>
      <c r="E107" s="82"/>
      <c r="F107" s="82"/>
      <c r="G107" s="82"/>
      <c r="H107" s="83"/>
      <c r="I107" s="83"/>
      <c r="J107" s="99"/>
      <c r="K107" s="99"/>
      <c r="L107" s="99"/>
      <c r="M107" s="100"/>
      <c r="N107" s="101"/>
      <c r="O107" s="93"/>
      <c r="P107" s="94"/>
      <c r="Q107" s="94"/>
      <c r="R107" s="94"/>
      <c r="S107" s="94"/>
      <c r="T107" s="94"/>
      <c r="U107" s="94"/>
      <c r="V107" s="94"/>
      <c r="W107" s="94"/>
      <c r="X107" s="94"/>
      <c r="Y107" s="94"/>
      <c r="Z107" s="94"/>
      <c r="AA107" s="94"/>
      <c r="AB107" s="94"/>
      <c r="AC107" s="94"/>
      <c r="AD107" s="94"/>
      <c r="AE107" s="94"/>
      <c r="AF107" s="95"/>
      <c r="AG107" s="545"/>
      <c r="AH107" s="310"/>
      <c r="AI107" s="310"/>
      <c r="AJ107" s="310"/>
      <c r="AK107" s="310"/>
      <c r="AL107" s="310"/>
      <c r="AM107" s="310"/>
      <c r="AN107" s="310"/>
      <c r="AO107" s="310"/>
      <c r="AP107" s="310"/>
      <c r="AQ107" s="310"/>
      <c r="AR107" s="310"/>
      <c r="AS107" s="310"/>
      <c r="AT107" s="310"/>
      <c r="AU107" s="310"/>
      <c r="AV107" s="310"/>
      <c r="AW107" s="310"/>
      <c r="AX107" s="546"/>
    </row>
    <row r="108" spans="1:50" ht="24.75" customHeight="1" x14ac:dyDescent="0.2">
      <c r="A108" s="627"/>
      <c r="B108" s="628"/>
      <c r="C108" s="80"/>
      <c r="D108" s="81"/>
      <c r="E108" s="82"/>
      <c r="F108" s="82"/>
      <c r="G108" s="82"/>
      <c r="H108" s="83"/>
      <c r="I108" s="83"/>
      <c r="J108" s="99"/>
      <c r="K108" s="99"/>
      <c r="L108" s="99"/>
      <c r="M108" s="100"/>
      <c r="N108" s="101"/>
      <c r="O108" s="93"/>
      <c r="P108" s="94"/>
      <c r="Q108" s="94"/>
      <c r="R108" s="94"/>
      <c r="S108" s="94"/>
      <c r="T108" s="94"/>
      <c r="U108" s="94"/>
      <c r="V108" s="94"/>
      <c r="W108" s="94"/>
      <c r="X108" s="94"/>
      <c r="Y108" s="94"/>
      <c r="Z108" s="94"/>
      <c r="AA108" s="94"/>
      <c r="AB108" s="94"/>
      <c r="AC108" s="94"/>
      <c r="AD108" s="94"/>
      <c r="AE108" s="94"/>
      <c r="AF108" s="95"/>
      <c r="AG108" s="545"/>
      <c r="AH108" s="310"/>
      <c r="AI108" s="310"/>
      <c r="AJ108" s="310"/>
      <c r="AK108" s="310"/>
      <c r="AL108" s="310"/>
      <c r="AM108" s="310"/>
      <c r="AN108" s="310"/>
      <c r="AO108" s="310"/>
      <c r="AP108" s="310"/>
      <c r="AQ108" s="310"/>
      <c r="AR108" s="310"/>
      <c r="AS108" s="310"/>
      <c r="AT108" s="310"/>
      <c r="AU108" s="310"/>
      <c r="AV108" s="310"/>
      <c r="AW108" s="310"/>
      <c r="AX108" s="546"/>
    </row>
    <row r="109" spans="1:50" ht="24.75" customHeight="1" x14ac:dyDescent="0.2">
      <c r="A109" s="627"/>
      <c r="B109" s="628"/>
      <c r="C109" s="80"/>
      <c r="D109" s="81"/>
      <c r="E109" s="82"/>
      <c r="F109" s="82"/>
      <c r="G109" s="82"/>
      <c r="H109" s="83"/>
      <c r="I109" s="83"/>
      <c r="J109" s="99"/>
      <c r="K109" s="99"/>
      <c r="L109" s="99"/>
      <c r="M109" s="100"/>
      <c r="N109" s="101"/>
      <c r="O109" s="93"/>
      <c r="P109" s="94"/>
      <c r="Q109" s="94"/>
      <c r="R109" s="94"/>
      <c r="S109" s="94"/>
      <c r="T109" s="94"/>
      <c r="U109" s="94"/>
      <c r="V109" s="94"/>
      <c r="W109" s="94"/>
      <c r="X109" s="94"/>
      <c r="Y109" s="94"/>
      <c r="Z109" s="94"/>
      <c r="AA109" s="94"/>
      <c r="AB109" s="94"/>
      <c r="AC109" s="94"/>
      <c r="AD109" s="94"/>
      <c r="AE109" s="94"/>
      <c r="AF109" s="95"/>
      <c r="AG109" s="545"/>
      <c r="AH109" s="310"/>
      <c r="AI109" s="310"/>
      <c r="AJ109" s="310"/>
      <c r="AK109" s="310"/>
      <c r="AL109" s="310"/>
      <c r="AM109" s="310"/>
      <c r="AN109" s="310"/>
      <c r="AO109" s="310"/>
      <c r="AP109" s="310"/>
      <c r="AQ109" s="310"/>
      <c r="AR109" s="310"/>
      <c r="AS109" s="310"/>
      <c r="AT109" s="310"/>
      <c r="AU109" s="310"/>
      <c r="AV109" s="310"/>
      <c r="AW109" s="310"/>
      <c r="AX109" s="546"/>
    </row>
    <row r="110" spans="1:50" ht="24.75" customHeight="1" x14ac:dyDescent="0.2">
      <c r="A110" s="629"/>
      <c r="B110" s="630"/>
      <c r="C110" s="634"/>
      <c r="D110" s="635"/>
      <c r="E110" s="82"/>
      <c r="F110" s="82"/>
      <c r="G110" s="82"/>
      <c r="H110" s="83"/>
      <c r="I110" s="83"/>
      <c r="J110" s="636"/>
      <c r="K110" s="636"/>
      <c r="L110" s="636"/>
      <c r="M110" s="84"/>
      <c r="N110" s="85"/>
      <c r="O110" s="96"/>
      <c r="P110" s="97"/>
      <c r="Q110" s="97"/>
      <c r="R110" s="97"/>
      <c r="S110" s="97"/>
      <c r="T110" s="97"/>
      <c r="U110" s="97"/>
      <c r="V110" s="97"/>
      <c r="W110" s="97"/>
      <c r="X110" s="97"/>
      <c r="Y110" s="97"/>
      <c r="Z110" s="97"/>
      <c r="AA110" s="97"/>
      <c r="AB110" s="97"/>
      <c r="AC110" s="97"/>
      <c r="AD110" s="97"/>
      <c r="AE110" s="97"/>
      <c r="AF110" s="98"/>
      <c r="AG110" s="599"/>
      <c r="AH110" s="312"/>
      <c r="AI110" s="312"/>
      <c r="AJ110" s="312"/>
      <c r="AK110" s="312"/>
      <c r="AL110" s="312"/>
      <c r="AM110" s="312"/>
      <c r="AN110" s="312"/>
      <c r="AO110" s="312"/>
      <c r="AP110" s="312"/>
      <c r="AQ110" s="312"/>
      <c r="AR110" s="312"/>
      <c r="AS110" s="312"/>
      <c r="AT110" s="312"/>
      <c r="AU110" s="312"/>
      <c r="AV110" s="312"/>
      <c r="AW110" s="312"/>
      <c r="AX110" s="600"/>
    </row>
    <row r="111" spans="1:50" ht="141" customHeight="1" x14ac:dyDescent="0.2">
      <c r="A111" s="115" t="s">
        <v>45</v>
      </c>
      <c r="B111" s="116"/>
      <c r="C111" s="119" t="s">
        <v>49</v>
      </c>
      <c r="D111" s="120"/>
      <c r="E111" s="120"/>
      <c r="F111" s="121"/>
      <c r="G111" s="122" t="s">
        <v>643</v>
      </c>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3"/>
    </row>
    <row r="112" spans="1:50" ht="123" customHeight="1" thickBot="1" x14ac:dyDescent="0.25">
      <c r="A112" s="117"/>
      <c r="B112" s="118"/>
      <c r="C112" s="124" t="s">
        <v>53</v>
      </c>
      <c r="D112" s="125"/>
      <c r="E112" s="125"/>
      <c r="F112" s="126"/>
      <c r="G112" s="127" t="s">
        <v>644</v>
      </c>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8"/>
    </row>
    <row r="113" spans="1:51" ht="24" customHeight="1" x14ac:dyDescent="0.2">
      <c r="A113" s="102" t="s">
        <v>30</v>
      </c>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4"/>
    </row>
    <row r="114" spans="1:51" ht="67.5" customHeight="1" thickBot="1" x14ac:dyDescent="0.25">
      <c r="A114" s="105" t="s">
        <v>700</v>
      </c>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7"/>
    </row>
    <row r="115" spans="1:51" ht="24.75" customHeight="1" x14ac:dyDescent="0.2">
      <c r="A115" s="108" t="s">
        <v>31</v>
      </c>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10"/>
    </row>
    <row r="116" spans="1:51" ht="67.5" customHeight="1" thickBot="1" x14ac:dyDescent="0.25">
      <c r="A116" s="111" t="s">
        <v>129</v>
      </c>
      <c r="B116" s="112"/>
      <c r="C116" s="112"/>
      <c r="D116" s="112"/>
      <c r="E116" s="113"/>
      <c r="F116" s="114" t="s">
        <v>701</v>
      </c>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7"/>
    </row>
    <row r="117" spans="1:51" ht="24.75" customHeight="1" x14ac:dyDescent="0.2">
      <c r="A117" s="108" t="s">
        <v>43</v>
      </c>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row>
    <row r="118" spans="1:51" ht="66" customHeight="1" thickBot="1" x14ac:dyDescent="0.25">
      <c r="A118" s="111" t="s">
        <v>129</v>
      </c>
      <c r="B118" s="112"/>
      <c r="C118" s="112"/>
      <c r="D118" s="112"/>
      <c r="E118" s="113"/>
      <c r="F118" s="647" t="s">
        <v>702</v>
      </c>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9"/>
    </row>
    <row r="119" spans="1:51" ht="24.75" customHeight="1" x14ac:dyDescent="0.2">
      <c r="A119" s="650" t="s">
        <v>32</v>
      </c>
      <c r="B119" s="651"/>
      <c r="C119" s="651"/>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c r="AM119" s="651"/>
      <c r="AN119" s="651"/>
      <c r="AO119" s="651"/>
      <c r="AP119" s="651"/>
      <c r="AQ119" s="651"/>
      <c r="AR119" s="651"/>
      <c r="AS119" s="651"/>
      <c r="AT119" s="651"/>
      <c r="AU119" s="651"/>
      <c r="AV119" s="651"/>
      <c r="AW119" s="651"/>
      <c r="AX119" s="652"/>
    </row>
    <row r="120" spans="1:51" ht="67.5" customHeight="1" thickBot="1" x14ac:dyDescent="0.25">
      <c r="A120" s="653" t="s">
        <v>645</v>
      </c>
      <c r="B120" s="526"/>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7"/>
    </row>
    <row r="121" spans="1:51" ht="24.75" customHeight="1" x14ac:dyDescent="0.2">
      <c r="A121" s="755" t="s">
        <v>219</v>
      </c>
      <c r="B121" s="654"/>
      <c r="C121" s="654"/>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5"/>
    </row>
    <row r="122" spans="1:51" ht="24.75" customHeight="1" x14ac:dyDescent="0.2">
      <c r="A122" s="756" t="s">
        <v>253</v>
      </c>
      <c r="B122" s="656"/>
      <c r="C122" s="656"/>
      <c r="D122" s="657"/>
      <c r="E122" s="642" t="s">
        <v>646</v>
      </c>
      <c r="F122" s="643"/>
      <c r="G122" s="643"/>
      <c r="H122" s="643"/>
      <c r="I122" s="643"/>
      <c r="J122" s="643"/>
      <c r="K122" s="643"/>
      <c r="L122" s="643"/>
      <c r="M122" s="643"/>
      <c r="N122" s="643"/>
      <c r="O122" s="643"/>
      <c r="P122" s="644"/>
      <c r="Q122" s="642"/>
      <c r="R122" s="643"/>
      <c r="S122" s="643"/>
      <c r="T122" s="643"/>
      <c r="U122" s="643"/>
      <c r="V122" s="643"/>
      <c r="W122" s="643"/>
      <c r="X122" s="643"/>
      <c r="Y122" s="643"/>
      <c r="Z122" s="643"/>
      <c r="AA122" s="643"/>
      <c r="AB122" s="644"/>
      <c r="AC122" s="642"/>
      <c r="AD122" s="643"/>
      <c r="AE122" s="643"/>
      <c r="AF122" s="643"/>
      <c r="AG122" s="643"/>
      <c r="AH122" s="643"/>
      <c r="AI122" s="643"/>
      <c r="AJ122" s="643"/>
      <c r="AK122" s="643"/>
      <c r="AL122" s="643"/>
      <c r="AM122" s="643"/>
      <c r="AN122" s="644"/>
      <c r="AO122" s="642"/>
      <c r="AP122" s="643"/>
      <c r="AQ122" s="643"/>
      <c r="AR122" s="643"/>
      <c r="AS122" s="643"/>
      <c r="AT122" s="643"/>
      <c r="AU122" s="643"/>
      <c r="AV122" s="643"/>
      <c r="AW122" s="643"/>
      <c r="AX122" s="645"/>
      <c r="AY122" s="70"/>
    </row>
    <row r="123" spans="1:51" ht="24.75" customHeight="1" x14ac:dyDescent="0.2">
      <c r="A123" s="757" t="s">
        <v>252</v>
      </c>
      <c r="B123" s="646"/>
      <c r="C123" s="646"/>
      <c r="D123" s="646"/>
      <c r="E123" s="642" t="s">
        <v>647</v>
      </c>
      <c r="F123" s="643"/>
      <c r="G123" s="643"/>
      <c r="H123" s="643"/>
      <c r="I123" s="643"/>
      <c r="J123" s="643"/>
      <c r="K123" s="643"/>
      <c r="L123" s="643"/>
      <c r="M123" s="643"/>
      <c r="N123" s="643"/>
      <c r="O123" s="643"/>
      <c r="P123" s="644"/>
      <c r="Q123" s="642"/>
      <c r="R123" s="643"/>
      <c r="S123" s="643"/>
      <c r="T123" s="643"/>
      <c r="U123" s="643"/>
      <c r="V123" s="643"/>
      <c r="W123" s="643"/>
      <c r="X123" s="643"/>
      <c r="Y123" s="643"/>
      <c r="Z123" s="643"/>
      <c r="AA123" s="643"/>
      <c r="AB123" s="644"/>
      <c r="AC123" s="642"/>
      <c r="AD123" s="643"/>
      <c r="AE123" s="643"/>
      <c r="AF123" s="643"/>
      <c r="AG123" s="643"/>
      <c r="AH123" s="643"/>
      <c r="AI123" s="643"/>
      <c r="AJ123" s="643"/>
      <c r="AK123" s="643"/>
      <c r="AL123" s="643"/>
      <c r="AM123" s="643"/>
      <c r="AN123" s="644"/>
      <c r="AO123" s="642"/>
      <c r="AP123" s="643"/>
      <c r="AQ123" s="643"/>
      <c r="AR123" s="643"/>
      <c r="AS123" s="643"/>
      <c r="AT123" s="643"/>
      <c r="AU123" s="643"/>
      <c r="AV123" s="643"/>
      <c r="AW123" s="643"/>
      <c r="AX123" s="645"/>
    </row>
    <row r="124" spans="1:51" ht="24.75" customHeight="1" x14ac:dyDescent="0.2">
      <c r="A124" s="757" t="s">
        <v>251</v>
      </c>
      <c r="B124" s="646"/>
      <c r="C124" s="646"/>
      <c r="D124" s="646"/>
      <c r="E124" s="642" t="s">
        <v>648</v>
      </c>
      <c r="F124" s="643"/>
      <c r="G124" s="643"/>
      <c r="H124" s="643"/>
      <c r="I124" s="643"/>
      <c r="J124" s="643"/>
      <c r="K124" s="643"/>
      <c r="L124" s="643"/>
      <c r="M124" s="643"/>
      <c r="N124" s="643"/>
      <c r="O124" s="643"/>
      <c r="P124" s="644"/>
      <c r="Q124" s="642"/>
      <c r="R124" s="643"/>
      <c r="S124" s="643"/>
      <c r="T124" s="643"/>
      <c r="U124" s="643"/>
      <c r="V124" s="643"/>
      <c r="W124" s="643"/>
      <c r="X124" s="643"/>
      <c r="Y124" s="643"/>
      <c r="Z124" s="643"/>
      <c r="AA124" s="643"/>
      <c r="AB124" s="644"/>
      <c r="AC124" s="642"/>
      <c r="AD124" s="643"/>
      <c r="AE124" s="643"/>
      <c r="AF124" s="643"/>
      <c r="AG124" s="643"/>
      <c r="AH124" s="643"/>
      <c r="AI124" s="643"/>
      <c r="AJ124" s="643"/>
      <c r="AK124" s="643"/>
      <c r="AL124" s="643"/>
      <c r="AM124" s="643"/>
      <c r="AN124" s="644"/>
      <c r="AO124" s="642"/>
      <c r="AP124" s="643"/>
      <c r="AQ124" s="643"/>
      <c r="AR124" s="643"/>
      <c r="AS124" s="643"/>
      <c r="AT124" s="643"/>
      <c r="AU124" s="643"/>
      <c r="AV124" s="643"/>
      <c r="AW124" s="643"/>
      <c r="AX124" s="645"/>
    </row>
    <row r="125" spans="1:51" ht="24.75" customHeight="1" x14ac:dyDescent="0.2">
      <c r="A125" s="757" t="s">
        <v>250</v>
      </c>
      <c r="B125" s="646"/>
      <c r="C125" s="646"/>
      <c r="D125" s="646"/>
      <c r="E125" s="642" t="s">
        <v>649</v>
      </c>
      <c r="F125" s="643"/>
      <c r="G125" s="643"/>
      <c r="H125" s="643"/>
      <c r="I125" s="643"/>
      <c r="J125" s="643"/>
      <c r="K125" s="643"/>
      <c r="L125" s="643"/>
      <c r="M125" s="643"/>
      <c r="N125" s="643"/>
      <c r="O125" s="643"/>
      <c r="P125" s="644"/>
      <c r="Q125" s="642"/>
      <c r="R125" s="643"/>
      <c r="S125" s="643"/>
      <c r="T125" s="643"/>
      <c r="U125" s="643"/>
      <c r="V125" s="643"/>
      <c r="W125" s="643"/>
      <c r="X125" s="643"/>
      <c r="Y125" s="643"/>
      <c r="Z125" s="643"/>
      <c r="AA125" s="643"/>
      <c r="AB125" s="644"/>
      <c r="AC125" s="642"/>
      <c r="AD125" s="643"/>
      <c r="AE125" s="643"/>
      <c r="AF125" s="643"/>
      <c r="AG125" s="643"/>
      <c r="AH125" s="643"/>
      <c r="AI125" s="643"/>
      <c r="AJ125" s="643"/>
      <c r="AK125" s="643"/>
      <c r="AL125" s="643"/>
      <c r="AM125" s="643"/>
      <c r="AN125" s="644"/>
      <c r="AO125" s="642"/>
      <c r="AP125" s="643"/>
      <c r="AQ125" s="643"/>
      <c r="AR125" s="643"/>
      <c r="AS125" s="643"/>
      <c r="AT125" s="643"/>
      <c r="AU125" s="643"/>
      <c r="AV125" s="643"/>
      <c r="AW125" s="643"/>
      <c r="AX125" s="645"/>
    </row>
    <row r="126" spans="1:51" ht="24.75" customHeight="1" x14ac:dyDescent="0.2">
      <c r="A126" s="757" t="s">
        <v>249</v>
      </c>
      <c r="B126" s="646"/>
      <c r="C126" s="646"/>
      <c r="D126" s="646"/>
      <c r="E126" s="642" t="s">
        <v>650</v>
      </c>
      <c r="F126" s="643"/>
      <c r="G126" s="643"/>
      <c r="H126" s="643"/>
      <c r="I126" s="643"/>
      <c r="J126" s="643"/>
      <c r="K126" s="643"/>
      <c r="L126" s="643"/>
      <c r="M126" s="643"/>
      <c r="N126" s="643"/>
      <c r="O126" s="643"/>
      <c r="P126" s="644"/>
      <c r="Q126" s="642"/>
      <c r="R126" s="643"/>
      <c r="S126" s="643"/>
      <c r="T126" s="643"/>
      <c r="U126" s="643"/>
      <c r="V126" s="643"/>
      <c r="W126" s="643"/>
      <c r="X126" s="643"/>
      <c r="Y126" s="643"/>
      <c r="Z126" s="643"/>
      <c r="AA126" s="643"/>
      <c r="AB126" s="644"/>
      <c r="AC126" s="642"/>
      <c r="AD126" s="643"/>
      <c r="AE126" s="643"/>
      <c r="AF126" s="643"/>
      <c r="AG126" s="643"/>
      <c r="AH126" s="643"/>
      <c r="AI126" s="643"/>
      <c r="AJ126" s="643"/>
      <c r="AK126" s="643"/>
      <c r="AL126" s="643"/>
      <c r="AM126" s="643"/>
      <c r="AN126" s="644"/>
      <c r="AO126" s="642"/>
      <c r="AP126" s="643"/>
      <c r="AQ126" s="643"/>
      <c r="AR126" s="643"/>
      <c r="AS126" s="643"/>
      <c r="AT126" s="643"/>
      <c r="AU126" s="643"/>
      <c r="AV126" s="643"/>
      <c r="AW126" s="643"/>
      <c r="AX126" s="645"/>
    </row>
    <row r="127" spans="1:51" ht="24.75" customHeight="1" x14ac:dyDescent="0.2">
      <c r="A127" s="757" t="s">
        <v>248</v>
      </c>
      <c r="B127" s="646"/>
      <c r="C127" s="646"/>
      <c r="D127" s="646"/>
      <c r="E127" s="642" t="s">
        <v>651</v>
      </c>
      <c r="F127" s="643"/>
      <c r="G127" s="643"/>
      <c r="H127" s="643"/>
      <c r="I127" s="643"/>
      <c r="J127" s="643"/>
      <c r="K127" s="643"/>
      <c r="L127" s="643"/>
      <c r="M127" s="643"/>
      <c r="N127" s="643"/>
      <c r="O127" s="643"/>
      <c r="P127" s="644"/>
      <c r="Q127" s="642"/>
      <c r="R127" s="643"/>
      <c r="S127" s="643"/>
      <c r="T127" s="643"/>
      <c r="U127" s="643"/>
      <c r="V127" s="643"/>
      <c r="W127" s="643"/>
      <c r="X127" s="643"/>
      <c r="Y127" s="643"/>
      <c r="Z127" s="643"/>
      <c r="AA127" s="643"/>
      <c r="AB127" s="644"/>
      <c r="AC127" s="642"/>
      <c r="AD127" s="643"/>
      <c r="AE127" s="643"/>
      <c r="AF127" s="643"/>
      <c r="AG127" s="643"/>
      <c r="AH127" s="643"/>
      <c r="AI127" s="643"/>
      <c r="AJ127" s="643"/>
      <c r="AK127" s="643"/>
      <c r="AL127" s="643"/>
      <c r="AM127" s="643"/>
      <c r="AN127" s="644"/>
      <c r="AO127" s="642"/>
      <c r="AP127" s="643"/>
      <c r="AQ127" s="643"/>
      <c r="AR127" s="643"/>
      <c r="AS127" s="643"/>
      <c r="AT127" s="643"/>
      <c r="AU127" s="643"/>
      <c r="AV127" s="643"/>
      <c r="AW127" s="643"/>
      <c r="AX127" s="645"/>
    </row>
    <row r="128" spans="1:51" ht="24.75" customHeight="1" x14ac:dyDescent="0.2">
      <c r="A128" s="757" t="s">
        <v>247</v>
      </c>
      <c r="B128" s="646"/>
      <c r="C128" s="646"/>
      <c r="D128" s="646"/>
      <c r="E128" s="642" t="s">
        <v>652</v>
      </c>
      <c r="F128" s="643"/>
      <c r="G128" s="643"/>
      <c r="H128" s="643"/>
      <c r="I128" s="643"/>
      <c r="J128" s="643"/>
      <c r="K128" s="643"/>
      <c r="L128" s="643"/>
      <c r="M128" s="643"/>
      <c r="N128" s="643"/>
      <c r="O128" s="643"/>
      <c r="P128" s="644"/>
      <c r="Q128" s="642"/>
      <c r="R128" s="643"/>
      <c r="S128" s="643"/>
      <c r="T128" s="643"/>
      <c r="U128" s="643"/>
      <c r="V128" s="643"/>
      <c r="W128" s="643"/>
      <c r="X128" s="643"/>
      <c r="Y128" s="643"/>
      <c r="Z128" s="643"/>
      <c r="AA128" s="643"/>
      <c r="AB128" s="644"/>
      <c r="AC128" s="642"/>
      <c r="AD128" s="643"/>
      <c r="AE128" s="643"/>
      <c r="AF128" s="643"/>
      <c r="AG128" s="643"/>
      <c r="AH128" s="643"/>
      <c r="AI128" s="643"/>
      <c r="AJ128" s="643"/>
      <c r="AK128" s="643"/>
      <c r="AL128" s="643"/>
      <c r="AM128" s="643"/>
      <c r="AN128" s="644"/>
      <c r="AO128" s="642"/>
      <c r="AP128" s="643"/>
      <c r="AQ128" s="643"/>
      <c r="AR128" s="643"/>
      <c r="AS128" s="643"/>
      <c r="AT128" s="643"/>
      <c r="AU128" s="643"/>
      <c r="AV128" s="643"/>
      <c r="AW128" s="643"/>
      <c r="AX128" s="645"/>
    </row>
    <row r="129" spans="1:50" ht="24.75" customHeight="1" x14ac:dyDescent="0.2">
      <c r="A129" s="757" t="s">
        <v>246</v>
      </c>
      <c r="B129" s="646"/>
      <c r="C129" s="646"/>
      <c r="D129" s="646"/>
      <c r="E129" s="642" t="s">
        <v>652</v>
      </c>
      <c r="F129" s="643"/>
      <c r="G129" s="643"/>
      <c r="H129" s="643"/>
      <c r="I129" s="643"/>
      <c r="J129" s="643"/>
      <c r="K129" s="643"/>
      <c r="L129" s="643"/>
      <c r="M129" s="643"/>
      <c r="N129" s="643"/>
      <c r="O129" s="643"/>
      <c r="P129" s="644"/>
      <c r="Q129" s="642"/>
      <c r="R129" s="643"/>
      <c r="S129" s="643"/>
      <c r="T129" s="643"/>
      <c r="U129" s="643"/>
      <c r="V129" s="643"/>
      <c r="W129" s="643"/>
      <c r="X129" s="643"/>
      <c r="Y129" s="643"/>
      <c r="Z129" s="643"/>
      <c r="AA129" s="643"/>
      <c r="AB129" s="644"/>
      <c r="AC129" s="642"/>
      <c r="AD129" s="643"/>
      <c r="AE129" s="643"/>
      <c r="AF129" s="643"/>
      <c r="AG129" s="643"/>
      <c r="AH129" s="643"/>
      <c r="AI129" s="643"/>
      <c r="AJ129" s="643"/>
      <c r="AK129" s="643"/>
      <c r="AL129" s="643"/>
      <c r="AM129" s="643"/>
      <c r="AN129" s="644"/>
      <c r="AO129" s="642"/>
      <c r="AP129" s="643"/>
      <c r="AQ129" s="643"/>
      <c r="AR129" s="643"/>
      <c r="AS129" s="643"/>
      <c r="AT129" s="643"/>
      <c r="AU129" s="643"/>
      <c r="AV129" s="643"/>
      <c r="AW129" s="643"/>
      <c r="AX129" s="645"/>
    </row>
    <row r="130" spans="1:50" ht="24.75" customHeight="1" x14ac:dyDescent="0.2">
      <c r="A130" s="757" t="s">
        <v>392</v>
      </c>
      <c r="B130" s="646"/>
      <c r="C130" s="646"/>
      <c r="D130" s="646"/>
      <c r="E130" s="660" t="s">
        <v>576</v>
      </c>
      <c r="F130" s="661"/>
      <c r="G130" s="661"/>
      <c r="H130" s="73" t="str">
        <f>IF(E130="","","-")</f>
        <v>-</v>
      </c>
      <c r="I130" s="661"/>
      <c r="J130" s="661"/>
      <c r="K130" s="73" t="str">
        <f>IF(I130="","","-")</f>
        <v/>
      </c>
      <c r="L130" s="79">
        <v>17</v>
      </c>
      <c r="M130" s="79"/>
      <c r="N130" s="73" t="str">
        <f>IF(O130="","","-")</f>
        <v/>
      </c>
      <c r="O130" s="658"/>
      <c r="P130" s="659"/>
      <c r="Q130" s="660"/>
      <c r="R130" s="661"/>
      <c r="S130" s="661"/>
      <c r="T130" s="73" t="str">
        <f>IF(Q130="","","-")</f>
        <v/>
      </c>
      <c r="U130" s="661"/>
      <c r="V130" s="661"/>
      <c r="W130" s="73" t="str">
        <f>IF(U130="","","-")</f>
        <v/>
      </c>
      <c r="X130" s="79"/>
      <c r="Y130" s="79"/>
      <c r="Z130" s="73" t="str">
        <f>IF(AA130="","","-")</f>
        <v/>
      </c>
      <c r="AA130" s="658"/>
      <c r="AB130" s="659"/>
      <c r="AC130" s="660"/>
      <c r="AD130" s="661"/>
      <c r="AE130" s="661"/>
      <c r="AF130" s="73" t="str">
        <f>IF(AC130="","","-")</f>
        <v/>
      </c>
      <c r="AG130" s="661"/>
      <c r="AH130" s="661"/>
      <c r="AI130" s="73" t="str">
        <f>IF(AG130="","","-")</f>
        <v/>
      </c>
      <c r="AJ130" s="79"/>
      <c r="AK130" s="79"/>
      <c r="AL130" s="73" t="str">
        <f>IF(AM130="","","-")</f>
        <v/>
      </c>
      <c r="AM130" s="658"/>
      <c r="AN130" s="659"/>
      <c r="AO130" s="660"/>
      <c r="AP130" s="661"/>
      <c r="AQ130" s="73" t="str">
        <f>IF(AO130="","","-")</f>
        <v/>
      </c>
      <c r="AR130" s="661"/>
      <c r="AS130" s="661"/>
      <c r="AT130" s="73" t="str">
        <f>IF(AR130="","","-")</f>
        <v/>
      </c>
      <c r="AU130" s="79"/>
      <c r="AV130" s="79"/>
      <c r="AW130" s="73" t="str">
        <f>IF(AX130="","","-")</f>
        <v/>
      </c>
      <c r="AX130" s="76"/>
    </row>
    <row r="131" spans="1:50" ht="24.75" customHeight="1" x14ac:dyDescent="0.2">
      <c r="A131" s="757" t="s">
        <v>565</v>
      </c>
      <c r="B131" s="646"/>
      <c r="C131" s="646"/>
      <c r="D131" s="646"/>
      <c r="E131" s="660" t="s">
        <v>576</v>
      </c>
      <c r="F131" s="661"/>
      <c r="G131" s="661"/>
      <c r="H131" s="73"/>
      <c r="I131" s="661"/>
      <c r="J131" s="661"/>
      <c r="K131" s="73"/>
      <c r="L131" s="79">
        <v>16</v>
      </c>
      <c r="M131" s="79"/>
      <c r="N131" s="73" t="str">
        <f>IF(O131="","","-")</f>
        <v/>
      </c>
      <c r="O131" s="658"/>
      <c r="P131" s="659"/>
      <c r="Q131" s="660"/>
      <c r="R131" s="661"/>
      <c r="S131" s="661"/>
      <c r="T131" s="73" t="str">
        <f>IF(Q131="","","-")</f>
        <v/>
      </c>
      <c r="U131" s="661"/>
      <c r="V131" s="661"/>
      <c r="W131" s="73" t="str">
        <f>IF(U131="","","-")</f>
        <v/>
      </c>
      <c r="X131" s="79"/>
      <c r="Y131" s="79"/>
      <c r="Z131" s="73" t="str">
        <f>IF(AA131="","","-")</f>
        <v/>
      </c>
      <c r="AA131" s="658"/>
      <c r="AB131" s="659"/>
      <c r="AC131" s="660"/>
      <c r="AD131" s="661"/>
      <c r="AE131" s="661"/>
      <c r="AF131" s="73" t="str">
        <f>IF(AC131="","","-")</f>
        <v/>
      </c>
      <c r="AG131" s="661"/>
      <c r="AH131" s="661"/>
      <c r="AI131" s="73" t="str">
        <f>IF(AG131="","","-")</f>
        <v/>
      </c>
      <c r="AJ131" s="79"/>
      <c r="AK131" s="79"/>
      <c r="AL131" s="73" t="str">
        <f>IF(AM131="","","-")</f>
        <v/>
      </c>
      <c r="AM131" s="658"/>
      <c r="AN131" s="659"/>
      <c r="AO131" s="660"/>
      <c r="AP131" s="661"/>
      <c r="AQ131" s="73" t="str">
        <f>IF(AO131="","","-")</f>
        <v/>
      </c>
      <c r="AR131" s="661"/>
      <c r="AS131" s="661"/>
      <c r="AT131" s="73" t="str">
        <f>IF(AR131="","","-")</f>
        <v/>
      </c>
      <c r="AU131" s="79"/>
      <c r="AV131" s="79"/>
      <c r="AW131" s="73" t="str">
        <f>IF(AX131="","","-")</f>
        <v/>
      </c>
      <c r="AX131" s="76"/>
    </row>
    <row r="132" spans="1:50" ht="24.75" customHeight="1" x14ac:dyDescent="0.2">
      <c r="A132" s="757" t="s">
        <v>360</v>
      </c>
      <c r="B132" s="646"/>
      <c r="C132" s="646"/>
      <c r="D132" s="646"/>
      <c r="E132" s="698">
        <v>2021</v>
      </c>
      <c r="F132" s="678"/>
      <c r="G132" s="661" t="s">
        <v>577</v>
      </c>
      <c r="H132" s="661"/>
      <c r="I132" s="661"/>
      <c r="J132" s="678">
        <v>20</v>
      </c>
      <c r="K132" s="678"/>
      <c r="L132" s="79">
        <v>17</v>
      </c>
      <c r="M132" s="79"/>
      <c r="N132" s="79"/>
      <c r="O132" s="678"/>
      <c r="P132" s="678"/>
      <c r="Q132" s="698"/>
      <c r="R132" s="678"/>
      <c r="S132" s="661"/>
      <c r="T132" s="661"/>
      <c r="U132" s="661"/>
      <c r="V132" s="678"/>
      <c r="W132" s="678"/>
      <c r="X132" s="79"/>
      <c r="Y132" s="79"/>
      <c r="Z132" s="79"/>
      <c r="AA132" s="678"/>
      <c r="AB132" s="679"/>
      <c r="AC132" s="698"/>
      <c r="AD132" s="678"/>
      <c r="AE132" s="661"/>
      <c r="AF132" s="661"/>
      <c r="AG132" s="661"/>
      <c r="AH132" s="678"/>
      <c r="AI132" s="678"/>
      <c r="AJ132" s="79"/>
      <c r="AK132" s="79"/>
      <c r="AL132" s="79"/>
      <c r="AM132" s="678"/>
      <c r="AN132" s="679"/>
      <c r="AO132" s="698"/>
      <c r="AP132" s="678"/>
      <c r="AQ132" s="661"/>
      <c r="AR132" s="661"/>
      <c r="AS132" s="661"/>
      <c r="AT132" s="678"/>
      <c r="AU132" s="678"/>
      <c r="AV132" s="79"/>
      <c r="AW132" s="79"/>
      <c r="AX132" s="76"/>
    </row>
    <row r="133" spans="1:50" ht="28.35" customHeight="1" x14ac:dyDescent="0.2">
      <c r="A133" s="224" t="s">
        <v>240</v>
      </c>
      <c r="B133" s="225"/>
      <c r="C133" s="225"/>
      <c r="D133" s="225"/>
      <c r="E133" s="225"/>
      <c r="F133" s="226"/>
      <c r="G133" s="60" t="s">
        <v>567</v>
      </c>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8.35" customHeight="1" x14ac:dyDescent="0.2">
      <c r="A134" s="224"/>
      <c r="B134" s="225"/>
      <c r="C134" s="225"/>
      <c r="D134" s="225"/>
      <c r="E134" s="225"/>
      <c r="F134" s="226"/>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8.35" customHeight="1" x14ac:dyDescent="0.2">
      <c r="A135" s="224"/>
      <c r="B135" s="225"/>
      <c r="C135" s="225"/>
      <c r="D135" s="225"/>
      <c r="E135" s="225"/>
      <c r="F135" s="226"/>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8.35" customHeight="1" x14ac:dyDescent="0.2">
      <c r="A136" s="224"/>
      <c r="B136" s="225"/>
      <c r="C136" s="225"/>
      <c r="D136" s="225"/>
      <c r="E136" s="225"/>
      <c r="F136" s="226"/>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7.75" customHeight="1" x14ac:dyDescent="0.2">
      <c r="A137" s="224"/>
      <c r="B137" s="225"/>
      <c r="C137" s="225"/>
      <c r="D137" s="225"/>
      <c r="E137" s="225"/>
      <c r="F137" s="226"/>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8.35" customHeight="1" x14ac:dyDescent="0.2">
      <c r="A138" s="224"/>
      <c r="B138" s="225"/>
      <c r="C138" s="225"/>
      <c r="D138" s="225"/>
      <c r="E138" s="225"/>
      <c r="F138" s="226"/>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8.35" customHeight="1" x14ac:dyDescent="0.2">
      <c r="A139" s="224"/>
      <c r="B139" s="225"/>
      <c r="C139" s="225"/>
      <c r="D139" s="225"/>
      <c r="E139" s="225"/>
      <c r="F139" s="226"/>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27.75" customHeight="1" x14ac:dyDescent="0.2">
      <c r="A140" s="224"/>
      <c r="B140" s="225"/>
      <c r="C140" s="225"/>
      <c r="D140" s="225"/>
      <c r="E140" s="225"/>
      <c r="F140" s="226"/>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28.35" customHeight="1" x14ac:dyDescent="0.2">
      <c r="A141" s="224"/>
      <c r="B141" s="225"/>
      <c r="C141" s="225"/>
      <c r="D141" s="225"/>
      <c r="E141" s="225"/>
      <c r="F141" s="226"/>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6"/>
    </row>
    <row r="142" spans="1:50" ht="28.35" customHeight="1" x14ac:dyDescent="0.2">
      <c r="A142" s="224"/>
      <c r="B142" s="225"/>
      <c r="C142" s="225"/>
      <c r="D142" s="225"/>
      <c r="E142" s="225"/>
      <c r="F142" s="226"/>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6"/>
    </row>
    <row r="143" spans="1:50" ht="28.35" customHeight="1" x14ac:dyDescent="0.2">
      <c r="A143" s="224"/>
      <c r="B143" s="225"/>
      <c r="C143" s="225"/>
      <c r="D143" s="225"/>
      <c r="E143" s="225"/>
      <c r="F143" s="226"/>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6"/>
    </row>
    <row r="144" spans="1:50" ht="28.35" customHeight="1" x14ac:dyDescent="0.2">
      <c r="A144" s="224"/>
      <c r="B144" s="225"/>
      <c r="C144" s="225"/>
      <c r="D144" s="225"/>
      <c r="E144" s="225"/>
      <c r="F144" s="226"/>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6"/>
    </row>
    <row r="145" spans="1:50" ht="28.35" customHeight="1" x14ac:dyDescent="0.2">
      <c r="A145" s="224"/>
      <c r="B145" s="225"/>
      <c r="C145" s="225"/>
      <c r="D145" s="225"/>
      <c r="E145" s="225"/>
      <c r="F145" s="226"/>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6"/>
    </row>
    <row r="146" spans="1:50" ht="27.75" customHeight="1" x14ac:dyDescent="0.2">
      <c r="A146" s="224"/>
      <c r="B146" s="225"/>
      <c r="C146" s="225"/>
      <c r="D146" s="225"/>
      <c r="E146" s="225"/>
      <c r="F146" s="226"/>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6"/>
    </row>
    <row r="147" spans="1:50" ht="28.35" customHeight="1" x14ac:dyDescent="0.2">
      <c r="A147" s="224"/>
      <c r="B147" s="225"/>
      <c r="C147" s="225"/>
      <c r="D147" s="225"/>
      <c r="E147" s="225"/>
      <c r="F147" s="226"/>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6"/>
    </row>
    <row r="148" spans="1:50" ht="28.35" customHeight="1" x14ac:dyDescent="0.2">
      <c r="A148" s="224"/>
      <c r="B148" s="225"/>
      <c r="C148" s="225"/>
      <c r="D148" s="225"/>
      <c r="E148" s="225"/>
      <c r="F148" s="226"/>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6"/>
    </row>
    <row r="149" spans="1:50" ht="28.35" customHeight="1" x14ac:dyDescent="0.2">
      <c r="A149" s="224"/>
      <c r="B149" s="225"/>
      <c r="C149" s="225"/>
      <c r="D149" s="225"/>
      <c r="E149" s="225"/>
      <c r="F149" s="226"/>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6"/>
    </row>
    <row r="150" spans="1:50" ht="52.5" customHeight="1" x14ac:dyDescent="0.2">
      <c r="A150" s="224"/>
      <c r="B150" s="225"/>
      <c r="C150" s="225"/>
      <c r="D150" s="225"/>
      <c r="E150" s="225"/>
      <c r="F150" s="226"/>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6"/>
    </row>
    <row r="151" spans="1:50" ht="52.5" customHeight="1" x14ac:dyDescent="0.2">
      <c r="A151" s="224"/>
      <c r="B151" s="225"/>
      <c r="C151" s="225"/>
      <c r="D151" s="225"/>
      <c r="E151" s="225"/>
      <c r="F151" s="226"/>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6"/>
    </row>
    <row r="152" spans="1:50" ht="52.5" customHeight="1" x14ac:dyDescent="0.2">
      <c r="A152" s="224"/>
      <c r="B152" s="225"/>
      <c r="C152" s="225"/>
      <c r="D152" s="225"/>
      <c r="E152" s="225"/>
      <c r="F152" s="226"/>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6"/>
    </row>
    <row r="153" spans="1:50" ht="29.25" customHeight="1" x14ac:dyDescent="0.2">
      <c r="A153" s="224"/>
      <c r="B153" s="225"/>
      <c r="C153" s="225"/>
      <c r="D153" s="225"/>
      <c r="E153" s="225"/>
      <c r="F153" s="226"/>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6"/>
    </row>
    <row r="154" spans="1:50" ht="18.45" customHeight="1" x14ac:dyDescent="0.2">
      <c r="A154" s="224"/>
      <c r="B154" s="225"/>
      <c r="C154" s="225"/>
      <c r="D154" s="225"/>
      <c r="E154" s="225"/>
      <c r="F154" s="226"/>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6"/>
    </row>
    <row r="155" spans="1:50" ht="35.25" customHeight="1" x14ac:dyDescent="0.2">
      <c r="A155" s="224"/>
      <c r="B155" s="225"/>
      <c r="C155" s="225"/>
      <c r="D155" s="225"/>
      <c r="E155" s="225"/>
      <c r="F155" s="226"/>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6"/>
    </row>
    <row r="156" spans="1:50" ht="30" customHeight="1" x14ac:dyDescent="0.2">
      <c r="A156" s="224"/>
      <c r="B156" s="225"/>
      <c r="C156" s="225"/>
      <c r="D156" s="225"/>
      <c r="E156" s="225"/>
      <c r="F156" s="226"/>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6"/>
    </row>
    <row r="157" spans="1:50" ht="24.75" customHeight="1" x14ac:dyDescent="0.2">
      <c r="A157" s="224"/>
      <c r="B157" s="225"/>
      <c r="C157" s="225"/>
      <c r="D157" s="225"/>
      <c r="E157" s="225"/>
      <c r="F157" s="226"/>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6"/>
    </row>
    <row r="158" spans="1:50" ht="24.75" customHeight="1" x14ac:dyDescent="0.2">
      <c r="A158" s="224"/>
      <c r="B158" s="225"/>
      <c r="C158" s="225"/>
      <c r="D158" s="225"/>
      <c r="E158" s="225"/>
      <c r="F158" s="226"/>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6"/>
    </row>
    <row r="159" spans="1:50" ht="24.75" customHeight="1" x14ac:dyDescent="0.2">
      <c r="A159" s="224"/>
      <c r="B159" s="225"/>
      <c r="C159" s="225"/>
      <c r="D159" s="225"/>
      <c r="E159" s="225"/>
      <c r="F159" s="226"/>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6"/>
    </row>
    <row r="160" spans="1:50" ht="24.75" customHeight="1" x14ac:dyDescent="0.2">
      <c r="A160" s="224"/>
      <c r="B160" s="225"/>
      <c r="C160" s="225"/>
      <c r="D160" s="225"/>
      <c r="E160" s="225"/>
      <c r="F160" s="226"/>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6"/>
    </row>
    <row r="161" spans="1:51" ht="25.5" customHeight="1" x14ac:dyDescent="0.2">
      <c r="A161" s="224"/>
      <c r="B161" s="225"/>
      <c r="C161" s="225"/>
      <c r="D161" s="225"/>
      <c r="E161" s="225"/>
      <c r="F161" s="226"/>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6"/>
    </row>
    <row r="162" spans="1:51" ht="24.75" customHeight="1" thickBot="1" x14ac:dyDescent="0.25">
      <c r="A162" s="662"/>
      <c r="B162" s="663"/>
      <c r="C162" s="663"/>
      <c r="D162" s="663"/>
      <c r="E162" s="663"/>
      <c r="F162" s="664"/>
      <c r="G162" s="37"/>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9"/>
    </row>
    <row r="163" spans="1:51" ht="24.75" customHeight="1" x14ac:dyDescent="0.2">
      <c r="A163" s="665" t="s">
        <v>242</v>
      </c>
      <c r="B163" s="666"/>
      <c r="C163" s="666"/>
      <c r="D163" s="666"/>
      <c r="E163" s="666"/>
      <c r="F163" s="667"/>
      <c r="G163" s="671" t="s">
        <v>704</v>
      </c>
      <c r="H163" s="672"/>
      <c r="I163" s="672"/>
      <c r="J163" s="672"/>
      <c r="K163" s="672"/>
      <c r="L163" s="672"/>
      <c r="M163" s="672"/>
      <c r="N163" s="672"/>
      <c r="O163" s="672"/>
      <c r="P163" s="672"/>
      <c r="Q163" s="672"/>
      <c r="R163" s="672"/>
      <c r="S163" s="672"/>
      <c r="T163" s="672"/>
      <c r="U163" s="672"/>
      <c r="V163" s="672"/>
      <c r="W163" s="672"/>
      <c r="X163" s="672"/>
      <c r="Y163" s="672"/>
      <c r="Z163" s="672"/>
      <c r="AA163" s="672"/>
      <c r="AB163" s="673"/>
      <c r="AC163" s="671" t="s">
        <v>705</v>
      </c>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4"/>
    </row>
    <row r="164" spans="1:51" ht="24.75" customHeight="1" x14ac:dyDescent="0.2">
      <c r="A164" s="668"/>
      <c r="B164" s="669"/>
      <c r="C164" s="669"/>
      <c r="D164" s="669"/>
      <c r="E164" s="669"/>
      <c r="F164" s="670"/>
      <c r="G164" s="119" t="s">
        <v>15</v>
      </c>
      <c r="H164" s="675"/>
      <c r="I164" s="675"/>
      <c r="J164" s="675"/>
      <c r="K164" s="675"/>
      <c r="L164" s="676" t="s">
        <v>16</v>
      </c>
      <c r="M164" s="675"/>
      <c r="N164" s="675"/>
      <c r="O164" s="675"/>
      <c r="P164" s="675"/>
      <c r="Q164" s="675"/>
      <c r="R164" s="675"/>
      <c r="S164" s="675"/>
      <c r="T164" s="675"/>
      <c r="U164" s="675"/>
      <c r="V164" s="675"/>
      <c r="W164" s="675"/>
      <c r="X164" s="677"/>
      <c r="Y164" s="680" t="s">
        <v>17</v>
      </c>
      <c r="Z164" s="681"/>
      <c r="AA164" s="681"/>
      <c r="AB164" s="682"/>
      <c r="AC164" s="119" t="s">
        <v>15</v>
      </c>
      <c r="AD164" s="675"/>
      <c r="AE164" s="675"/>
      <c r="AF164" s="675"/>
      <c r="AG164" s="675"/>
      <c r="AH164" s="676" t="s">
        <v>16</v>
      </c>
      <c r="AI164" s="675"/>
      <c r="AJ164" s="675"/>
      <c r="AK164" s="675"/>
      <c r="AL164" s="675"/>
      <c r="AM164" s="675"/>
      <c r="AN164" s="675"/>
      <c r="AO164" s="675"/>
      <c r="AP164" s="675"/>
      <c r="AQ164" s="675"/>
      <c r="AR164" s="675"/>
      <c r="AS164" s="675"/>
      <c r="AT164" s="677"/>
      <c r="AU164" s="680" t="s">
        <v>17</v>
      </c>
      <c r="AV164" s="681"/>
      <c r="AW164" s="681"/>
      <c r="AX164" s="683"/>
    </row>
    <row r="165" spans="1:51" ht="40.200000000000003" customHeight="1" x14ac:dyDescent="0.2">
      <c r="A165" s="668"/>
      <c r="B165" s="669"/>
      <c r="C165" s="669"/>
      <c r="D165" s="669"/>
      <c r="E165" s="669"/>
      <c r="F165" s="670"/>
      <c r="G165" s="684" t="s">
        <v>693</v>
      </c>
      <c r="H165" s="685"/>
      <c r="I165" s="685"/>
      <c r="J165" s="685"/>
      <c r="K165" s="686"/>
      <c r="L165" s="687" t="s">
        <v>694</v>
      </c>
      <c r="M165" s="688"/>
      <c r="N165" s="688"/>
      <c r="O165" s="688"/>
      <c r="P165" s="688"/>
      <c r="Q165" s="688"/>
      <c r="R165" s="688"/>
      <c r="S165" s="688"/>
      <c r="T165" s="688"/>
      <c r="U165" s="688"/>
      <c r="V165" s="688"/>
      <c r="W165" s="688"/>
      <c r="X165" s="689"/>
      <c r="Y165" s="690">
        <v>6.4</v>
      </c>
      <c r="Z165" s="691"/>
      <c r="AA165" s="691"/>
      <c r="AB165" s="692"/>
      <c r="AC165" s="684" t="s">
        <v>695</v>
      </c>
      <c r="AD165" s="693"/>
      <c r="AE165" s="693"/>
      <c r="AF165" s="693"/>
      <c r="AG165" s="694"/>
      <c r="AH165" s="687" t="s">
        <v>696</v>
      </c>
      <c r="AI165" s="695"/>
      <c r="AJ165" s="695"/>
      <c r="AK165" s="695"/>
      <c r="AL165" s="695"/>
      <c r="AM165" s="695"/>
      <c r="AN165" s="695"/>
      <c r="AO165" s="695"/>
      <c r="AP165" s="695"/>
      <c r="AQ165" s="695"/>
      <c r="AR165" s="695"/>
      <c r="AS165" s="695"/>
      <c r="AT165" s="696"/>
      <c r="AU165" s="690">
        <v>9.4</v>
      </c>
      <c r="AV165" s="691"/>
      <c r="AW165" s="691"/>
      <c r="AX165" s="697"/>
    </row>
    <row r="166" spans="1:51" ht="24.75" customHeight="1" thickBot="1" x14ac:dyDescent="0.25">
      <c r="A166" s="668"/>
      <c r="B166" s="669"/>
      <c r="C166" s="669"/>
      <c r="D166" s="669"/>
      <c r="E166" s="669"/>
      <c r="F166" s="670"/>
      <c r="G166" s="699" t="s">
        <v>18</v>
      </c>
      <c r="H166" s="700"/>
      <c r="I166" s="700"/>
      <c r="J166" s="700"/>
      <c r="K166" s="700"/>
      <c r="L166" s="701"/>
      <c r="M166" s="702"/>
      <c r="N166" s="702"/>
      <c r="O166" s="702"/>
      <c r="P166" s="702"/>
      <c r="Q166" s="702"/>
      <c r="R166" s="702"/>
      <c r="S166" s="702"/>
      <c r="T166" s="702"/>
      <c r="U166" s="702"/>
      <c r="V166" s="702"/>
      <c r="W166" s="702"/>
      <c r="X166" s="703"/>
      <c r="Y166" s="704">
        <f>SUM(Y165:AB165)</f>
        <v>6.4</v>
      </c>
      <c r="Z166" s="705"/>
      <c r="AA166" s="705"/>
      <c r="AB166" s="706"/>
      <c r="AC166" s="699" t="s">
        <v>18</v>
      </c>
      <c r="AD166" s="700"/>
      <c r="AE166" s="700"/>
      <c r="AF166" s="700"/>
      <c r="AG166" s="700"/>
      <c r="AH166" s="701"/>
      <c r="AI166" s="702"/>
      <c r="AJ166" s="702"/>
      <c r="AK166" s="702"/>
      <c r="AL166" s="702"/>
      <c r="AM166" s="702"/>
      <c r="AN166" s="702"/>
      <c r="AO166" s="702"/>
      <c r="AP166" s="702"/>
      <c r="AQ166" s="702"/>
      <c r="AR166" s="702"/>
      <c r="AS166" s="702"/>
      <c r="AT166" s="703"/>
      <c r="AU166" s="704">
        <f>SUM(AU165:AX165)</f>
        <v>9.4</v>
      </c>
      <c r="AV166" s="705"/>
      <c r="AW166" s="705"/>
      <c r="AX166" s="707"/>
    </row>
    <row r="167" spans="1:51" ht="24.75" customHeight="1" x14ac:dyDescent="0.2">
      <c r="A167" s="668"/>
      <c r="B167" s="669"/>
      <c r="C167" s="669"/>
      <c r="D167" s="669"/>
      <c r="E167" s="669"/>
      <c r="F167" s="670"/>
      <c r="G167" s="671" t="s">
        <v>706</v>
      </c>
      <c r="H167" s="672"/>
      <c r="I167" s="672"/>
      <c r="J167" s="672"/>
      <c r="K167" s="672"/>
      <c r="L167" s="672"/>
      <c r="M167" s="672"/>
      <c r="N167" s="672"/>
      <c r="O167" s="672"/>
      <c r="P167" s="672"/>
      <c r="Q167" s="672"/>
      <c r="R167" s="672"/>
      <c r="S167" s="672"/>
      <c r="T167" s="672"/>
      <c r="U167" s="672"/>
      <c r="V167" s="672"/>
      <c r="W167" s="672"/>
      <c r="X167" s="672"/>
      <c r="Y167" s="672"/>
      <c r="Z167" s="672"/>
      <c r="AA167" s="672"/>
      <c r="AB167" s="673"/>
      <c r="AC167" s="671" t="s">
        <v>707</v>
      </c>
      <c r="AD167" s="672"/>
      <c r="AE167" s="672"/>
      <c r="AF167" s="672"/>
      <c r="AG167" s="672"/>
      <c r="AH167" s="672"/>
      <c r="AI167" s="672"/>
      <c r="AJ167" s="672"/>
      <c r="AK167" s="672"/>
      <c r="AL167" s="672"/>
      <c r="AM167" s="672"/>
      <c r="AN167" s="672"/>
      <c r="AO167" s="672"/>
      <c r="AP167" s="672"/>
      <c r="AQ167" s="672"/>
      <c r="AR167" s="672"/>
      <c r="AS167" s="672"/>
      <c r="AT167" s="672"/>
      <c r="AU167" s="672"/>
      <c r="AV167" s="672"/>
      <c r="AW167" s="672"/>
      <c r="AX167" s="674"/>
      <c r="AY167">
        <f>COUNTA($G$169,$AC$169)</f>
        <v>2</v>
      </c>
    </row>
    <row r="168" spans="1:51" ht="24.75" customHeight="1" x14ac:dyDescent="0.2">
      <c r="A168" s="668"/>
      <c r="B168" s="669"/>
      <c r="C168" s="669"/>
      <c r="D168" s="669"/>
      <c r="E168" s="669"/>
      <c r="F168" s="670"/>
      <c r="G168" s="119" t="s">
        <v>15</v>
      </c>
      <c r="H168" s="675"/>
      <c r="I168" s="675"/>
      <c r="J168" s="675"/>
      <c r="K168" s="675"/>
      <c r="L168" s="676" t="s">
        <v>16</v>
      </c>
      <c r="M168" s="675"/>
      <c r="N168" s="675"/>
      <c r="O168" s="675"/>
      <c r="P168" s="675"/>
      <c r="Q168" s="675"/>
      <c r="R168" s="675"/>
      <c r="S168" s="675"/>
      <c r="T168" s="675"/>
      <c r="U168" s="675"/>
      <c r="V168" s="675"/>
      <c r="W168" s="675"/>
      <c r="X168" s="677"/>
      <c r="Y168" s="680" t="s">
        <v>17</v>
      </c>
      <c r="Z168" s="681"/>
      <c r="AA168" s="681"/>
      <c r="AB168" s="682"/>
      <c r="AC168" s="119" t="s">
        <v>15</v>
      </c>
      <c r="AD168" s="675"/>
      <c r="AE168" s="675"/>
      <c r="AF168" s="675"/>
      <c r="AG168" s="675"/>
      <c r="AH168" s="676" t="s">
        <v>16</v>
      </c>
      <c r="AI168" s="675"/>
      <c r="AJ168" s="675"/>
      <c r="AK168" s="675"/>
      <c r="AL168" s="675"/>
      <c r="AM168" s="675"/>
      <c r="AN168" s="675"/>
      <c r="AO168" s="675"/>
      <c r="AP168" s="675"/>
      <c r="AQ168" s="675"/>
      <c r="AR168" s="675"/>
      <c r="AS168" s="675"/>
      <c r="AT168" s="677"/>
      <c r="AU168" s="680" t="s">
        <v>17</v>
      </c>
      <c r="AV168" s="681"/>
      <c r="AW168" s="681"/>
      <c r="AX168" s="683"/>
      <c r="AY168">
        <f>$AY$167</f>
        <v>2</v>
      </c>
    </row>
    <row r="169" spans="1:51" ht="24.75" customHeight="1" x14ac:dyDescent="0.2">
      <c r="A169" s="668"/>
      <c r="B169" s="669"/>
      <c r="C169" s="669"/>
      <c r="D169" s="669"/>
      <c r="E169" s="669"/>
      <c r="F169" s="670"/>
      <c r="G169" s="684" t="s">
        <v>697</v>
      </c>
      <c r="H169" s="693"/>
      <c r="I169" s="693"/>
      <c r="J169" s="693"/>
      <c r="K169" s="694"/>
      <c r="L169" s="708" t="s">
        <v>666</v>
      </c>
      <c r="M169" s="695"/>
      <c r="N169" s="695"/>
      <c r="O169" s="695"/>
      <c r="P169" s="695"/>
      <c r="Q169" s="695"/>
      <c r="R169" s="695"/>
      <c r="S169" s="695"/>
      <c r="T169" s="695"/>
      <c r="U169" s="695"/>
      <c r="V169" s="695"/>
      <c r="W169" s="695"/>
      <c r="X169" s="696"/>
      <c r="Y169" s="690">
        <v>11.6</v>
      </c>
      <c r="Z169" s="691"/>
      <c r="AA169" s="691"/>
      <c r="AB169" s="692"/>
      <c r="AC169" s="684" t="s">
        <v>698</v>
      </c>
      <c r="AD169" s="693"/>
      <c r="AE169" s="693"/>
      <c r="AF169" s="693"/>
      <c r="AG169" s="694"/>
      <c r="AH169" s="708" t="s">
        <v>699</v>
      </c>
      <c r="AI169" s="695"/>
      <c r="AJ169" s="695"/>
      <c r="AK169" s="695"/>
      <c r="AL169" s="695"/>
      <c r="AM169" s="695"/>
      <c r="AN169" s="695"/>
      <c r="AO169" s="695"/>
      <c r="AP169" s="695"/>
      <c r="AQ169" s="695"/>
      <c r="AR169" s="695"/>
      <c r="AS169" s="695"/>
      <c r="AT169" s="696"/>
      <c r="AU169" s="690">
        <v>1</v>
      </c>
      <c r="AV169" s="691"/>
      <c r="AW169" s="691"/>
      <c r="AX169" s="697"/>
      <c r="AY169">
        <f>$AY$167</f>
        <v>2</v>
      </c>
    </row>
    <row r="170" spans="1:51" ht="24.75" customHeight="1" x14ac:dyDescent="0.2">
      <c r="A170" s="668"/>
      <c r="B170" s="669"/>
      <c r="C170" s="669"/>
      <c r="D170" s="669"/>
      <c r="E170" s="669"/>
      <c r="F170" s="670"/>
      <c r="G170" s="699" t="s">
        <v>18</v>
      </c>
      <c r="H170" s="700"/>
      <c r="I170" s="700"/>
      <c r="J170" s="700"/>
      <c r="K170" s="700"/>
      <c r="L170" s="701"/>
      <c r="M170" s="702"/>
      <c r="N170" s="702"/>
      <c r="O170" s="702"/>
      <c r="P170" s="702"/>
      <c r="Q170" s="702"/>
      <c r="R170" s="702"/>
      <c r="S170" s="702"/>
      <c r="T170" s="702"/>
      <c r="U170" s="702"/>
      <c r="V170" s="702"/>
      <c r="W170" s="702"/>
      <c r="X170" s="703"/>
      <c r="Y170" s="704">
        <f>SUM(Y169:AB169)</f>
        <v>11.6</v>
      </c>
      <c r="Z170" s="705"/>
      <c r="AA170" s="705"/>
      <c r="AB170" s="706"/>
      <c r="AC170" s="699" t="s">
        <v>18</v>
      </c>
      <c r="AD170" s="700"/>
      <c r="AE170" s="700"/>
      <c r="AF170" s="700"/>
      <c r="AG170" s="700"/>
      <c r="AH170" s="701"/>
      <c r="AI170" s="702"/>
      <c r="AJ170" s="702"/>
      <c r="AK170" s="702"/>
      <c r="AL170" s="702"/>
      <c r="AM170" s="702"/>
      <c r="AN170" s="702"/>
      <c r="AO170" s="702"/>
      <c r="AP170" s="702"/>
      <c r="AQ170" s="702"/>
      <c r="AR170" s="702"/>
      <c r="AS170" s="702"/>
      <c r="AT170" s="703"/>
      <c r="AU170" s="704">
        <f>SUM(AU169:AX169)</f>
        <v>1</v>
      </c>
      <c r="AV170" s="705"/>
      <c r="AW170" s="705"/>
      <c r="AX170" s="707"/>
      <c r="AY170">
        <f>$AY$167</f>
        <v>2</v>
      </c>
    </row>
    <row r="171" spans="1:51" ht="24.75" customHeight="1" thickBot="1" x14ac:dyDescent="0.25">
      <c r="A171" s="709" t="s">
        <v>550</v>
      </c>
      <c r="B171" s="710"/>
      <c r="C171" s="710"/>
      <c r="D171" s="710"/>
      <c r="E171" s="710"/>
      <c r="F171" s="710"/>
      <c r="G171" s="710"/>
      <c r="H171" s="710"/>
      <c r="I171" s="710"/>
      <c r="J171" s="710"/>
      <c r="K171" s="710"/>
      <c r="L171" s="710"/>
      <c r="M171" s="710"/>
      <c r="N171" s="710"/>
      <c r="O171" s="710"/>
      <c r="P171" s="710"/>
      <c r="Q171" s="710"/>
      <c r="R171" s="710"/>
      <c r="S171" s="710"/>
      <c r="T171" s="710"/>
      <c r="U171" s="710"/>
      <c r="V171" s="710"/>
      <c r="W171" s="710"/>
      <c r="X171" s="710"/>
      <c r="Y171" s="710"/>
      <c r="Z171" s="710"/>
      <c r="AA171" s="710"/>
      <c r="AB171" s="710"/>
      <c r="AC171" s="710"/>
      <c r="AD171" s="710"/>
      <c r="AE171" s="710"/>
      <c r="AF171" s="710"/>
      <c r="AG171" s="710"/>
      <c r="AH171" s="710"/>
      <c r="AI171" s="710"/>
      <c r="AJ171" s="710"/>
      <c r="AK171" s="711"/>
      <c r="AL171" s="712" t="s">
        <v>215</v>
      </c>
      <c r="AM171" s="713"/>
      <c r="AN171" s="713"/>
      <c r="AO171" s="75" t="s">
        <v>214</v>
      </c>
      <c r="AP171" s="20"/>
      <c r="AQ171" s="20"/>
      <c r="AR171" s="20"/>
      <c r="AS171" s="20"/>
      <c r="AT171" s="20"/>
      <c r="AU171" s="20"/>
      <c r="AV171" s="20"/>
      <c r="AW171" s="20"/>
      <c r="AX171" s="21"/>
      <c r="AY171">
        <f>COUNTIF($AO$171,"☑")</f>
        <v>0</v>
      </c>
    </row>
    <row r="172" spans="1:51" ht="24.75" customHeight="1" x14ac:dyDescent="0.2">
      <c r="A172" s="4"/>
      <c r="B172" s="4"/>
      <c r="C172" s="4"/>
      <c r="D172" s="4"/>
      <c r="E172" s="4"/>
      <c r="F172" s="4"/>
      <c r="G172" s="7"/>
      <c r="H172" s="7"/>
      <c r="I172" s="7"/>
      <c r="J172" s="7"/>
      <c r="K172" s="7"/>
      <c r="L172" s="3"/>
      <c r="M172" s="7"/>
      <c r="N172" s="7"/>
      <c r="O172" s="7"/>
      <c r="P172" s="7"/>
      <c r="Q172" s="7"/>
      <c r="R172" s="7"/>
      <c r="S172" s="7"/>
      <c r="T172" s="7"/>
      <c r="U172" s="7"/>
      <c r="V172" s="7"/>
      <c r="W172" s="7"/>
      <c r="X172" s="7"/>
      <c r="Y172" s="8"/>
      <c r="Z172" s="8"/>
      <c r="AA172" s="8"/>
      <c r="AB172" s="8"/>
      <c r="AC172" s="7"/>
      <c r="AD172" s="7"/>
      <c r="AE172" s="7"/>
      <c r="AF172" s="7"/>
      <c r="AG172" s="7"/>
      <c r="AH172" s="3"/>
      <c r="AI172" s="7"/>
      <c r="AJ172" s="7"/>
      <c r="AK172" s="7"/>
      <c r="AL172" s="7"/>
      <c r="AM172" s="7"/>
      <c r="AN172" s="7"/>
      <c r="AO172" s="7"/>
      <c r="AP172" s="7"/>
      <c r="AQ172" s="7"/>
      <c r="AR172" s="7"/>
      <c r="AS172" s="7"/>
      <c r="AT172" s="7"/>
      <c r="AU172" s="8"/>
      <c r="AV172" s="8"/>
      <c r="AW172" s="8"/>
      <c r="AX172" s="8"/>
    </row>
    <row r="173" spans="1:51" ht="24.75" customHeight="1" x14ac:dyDescent="0.2"/>
    <row r="174" spans="1:51" ht="24.75" customHeight="1" x14ac:dyDescent="0.2">
      <c r="A174" s="9"/>
      <c r="B174" s="1" t="s">
        <v>26</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1" ht="24.75" customHeight="1" x14ac:dyDescent="0.2">
      <c r="A175" s="9"/>
      <c r="B175" s="40" t="s">
        <v>223</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1" ht="59.25" customHeight="1" x14ac:dyDescent="0.2">
      <c r="A176" s="714"/>
      <c r="B176" s="714"/>
      <c r="C176" s="714" t="s">
        <v>24</v>
      </c>
      <c r="D176" s="714"/>
      <c r="E176" s="714"/>
      <c r="F176" s="714"/>
      <c r="G176" s="714"/>
      <c r="H176" s="714"/>
      <c r="I176" s="714"/>
      <c r="J176" s="715" t="s">
        <v>185</v>
      </c>
      <c r="K176" s="646"/>
      <c r="L176" s="646"/>
      <c r="M176" s="646"/>
      <c r="N176" s="646"/>
      <c r="O176" s="646"/>
      <c r="P176" s="377" t="s">
        <v>25</v>
      </c>
      <c r="Q176" s="377"/>
      <c r="R176" s="377"/>
      <c r="S176" s="377"/>
      <c r="T176" s="377"/>
      <c r="U176" s="377"/>
      <c r="V176" s="377"/>
      <c r="W176" s="377"/>
      <c r="X176" s="377"/>
      <c r="Y176" s="716" t="s">
        <v>184</v>
      </c>
      <c r="Z176" s="717"/>
      <c r="AA176" s="717"/>
      <c r="AB176" s="717"/>
      <c r="AC176" s="715" t="s">
        <v>213</v>
      </c>
      <c r="AD176" s="715"/>
      <c r="AE176" s="715"/>
      <c r="AF176" s="715"/>
      <c r="AG176" s="715"/>
      <c r="AH176" s="716" t="s">
        <v>228</v>
      </c>
      <c r="AI176" s="714"/>
      <c r="AJ176" s="714"/>
      <c r="AK176" s="714"/>
      <c r="AL176" s="714" t="s">
        <v>19</v>
      </c>
      <c r="AM176" s="714"/>
      <c r="AN176" s="714"/>
      <c r="AO176" s="718"/>
      <c r="AP176" s="742" t="s">
        <v>186</v>
      </c>
      <c r="AQ176" s="742"/>
      <c r="AR176" s="742"/>
      <c r="AS176" s="742"/>
      <c r="AT176" s="742"/>
      <c r="AU176" s="742"/>
      <c r="AV176" s="742"/>
      <c r="AW176" s="742"/>
      <c r="AX176" s="742"/>
    </row>
    <row r="177" spans="1:51" ht="30" customHeight="1" x14ac:dyDescent="0.2">
      <c r="A177" s="727">
        <v>1</v>
      </c>
      <c r="B177" s="727">
        <v>1</v>
      </c>
      <c r="C177" s="728" t="s">
        <v>708</v>
      </c>
      <c r="D177" s="729" t="s">
        <v>653</v>
      </c>
      <c r="E177" s="729" t="s">
        <v>653</v>
      </c>
      <c r="F177" s="729" t="s">
        <v>653</v>
      </c>
      <c r="G177" s="729" t="s">
        <v>653</v>
      </c>
      <c r="H177" s="729" t="s">
        <v>653</v>
      </c>
      <c r="I177" s="730" t="s">
        <v>653</v>
      </c>
      <c r="J177" s="731">
        <v>7010001025732</v>
      </c>
      <c r="K177" s="732">
        <v>7010001025732</v>
      </c>
      <c r="L177" s="732">
        <v>7010001025732</v>
      </c>
      <c r="M177" s="732">
        <v>7010001025732</v>
      </c>
      <c r="N177" s="732">
        <v>7010001025732</v>
      </c>
      <c r="O177" s="732">
        <v>7010001025732</v>
      </c>
      <c r="P177" s="733" t="s">
        <v>654</v>
      </c>
      <c r="Q177" s="734" t="s">
        <v>655</v>
      </c>
      <c r="R177" s="734" t="s">
        <v>655</v>
      </c>
      <c r="S177" s="734" t="s">
        <v>655</v>
      </c>
      <c r="T177" s="734" t="s">
        <v>655</v>
      </c>
      <c r="U177" s="734" t="s">
        <v>655</v>
      </c>
      <c r="V177" s="734" t="s">
        <v>655</v>
      </c>
      <c r="W177" s="734" t="s">
        <v>655</v>
      </c>
      <c r="X177" s="734" t="s">
        <v>655</v>
      </c>
      <c r="Y177" s="735">
        <v>6.4</v>
      </c>
      <c r="Z177" s="736">
        <v>6.4</v>
      </c>
      <c r="AA177" s="736">
        <v>6.4</v>
      </c>
      <c r="AB177" s="737">
        <v>6.4</v>
      </c>
      <c r="AC177" s="738" t="s">
        <v>229</v>
      </c>
      <c r="AD177" s="739" t="s">
        <v>656</v>
      </c>
      <c r="AE177" s="739" t="s">
        <v>656</v>
      </c>
      <c r="AF177" s="739" t="s">
        <v>656</v>
      </c>
      <c r="AG177" s="739" t="s">
        <v>656</v>
      </c>
      <c r="AH177" s="719">
        <v>1</v>
      </c>
      <c r="AI177" s="720">
        <v>1</v>
      </c>
      <c r="AJ177" s="720">
        <v>1</v>
      </c>
      <c r="AK177" s="720">
        <v>1</v>
      </c>
      <c r="AL177" s="721" t="s">
        <v>260</v>
      </c>
      <c r="AM177" s="722"/>
      <c r="AN177" s="722"/>
      <c r="AO177" s="723"/>
      <c r="AP177" s="743" t="s">
        <v>260</v>
      </c>
      <c r="AQ177" s="743"/>
      <c r="AR177" s="743"/>
      <c r="AS177" s="743"/>
      <c r="AT177" s="743"/>
      <c r="AU177" s="743"/>
      <c r="AV177" s="743"/>
      <c r="AW177" s="743"/>
      <c r="AX177" s="743"/>
    </row>
    <row r="178" spans="1:51" ht="40.950000000000003" customHeight="1" x14ac:dyDescent="0.2">
      <c r="A178" s="727">
        <v>2</v>
      </c>
      <c r="B178" s="727">
        <v>1</v>
      </c>
      <c r="C178" s="728" t="s">
        <v>709</v>
      </c>
      <c r="D178" s="740" t="s">
        <v>657</v>
      </c>
      <c r="E178" s="740" t="s">
        <v>657</v>
      </c>
      <c r="F178" s="740" t="s">
        <v>657</v>
      </c>
      <c r="G178" s="740" t="s">
        <v>657</v>
      </c>
      <c r="H178" s="740" t="s">
        <v>657</v>
      </c>
      <c r="I178" s="741" t="s">
        <v>657</v>
      </c>
      <c r="J178" s="731">
        <v>2010001032733</v>
      </c>
      <c r="K178" s="732">
        <v>2010001032733</v>
      </c>
      <c r="L178" s="732">
        <v>2010001032733</v>
      </c>
      <c r="M178" s="732">
        <v>2010001032733</v>
      </c>
      <c r="N178" s="732">
        <v>2010001032733</v>
      </c>
      <c r="O178" s="732">
        <v>2010001032733</v>
      </c>
      <c r="P178" s="734" t="s">
        <v>658</v>
      </c>
      <c r="Q178" s="734" t="s">
        <v>658</v>
      </c>
      <c r="R178" s="734" t="s">
        <v>658</v>
      </c>
      <c r="S178" s="734" t="s">
        <v>658</v>
      </c>
      <c r="T178" s="734" t="s">
        <v>658</v>
      </c>
      <c r="U178" s="734" t="s">
        <v>658</v>
      </c>
      <c r="V178" s="734" t="s">
        <v>658</v>
      </c>
      <c r="W178" s="734" t="s">
        <v>658</v>
      </c>
      <c r="X178" s="734" t="s">
        <v>658</v>
      </c>
      <c r="Y178" s="735">
        <v>3.9</v>
      </c>
      <c r="Z178" s="736">
        <v>3.9</v>
      </c>
      <c r="AA178" s="736">
        <v>3.9</v>
      </c>
      <c r="AB178" s="737">
        <v>3.9</v>
      </c>
      <c r="AC178" s="738" t="s">
        <v>656</v>
      </c>
      <c r="AD178" s="739" t="s">
        <v>656</v>
      </c>
      <c r="AE178" s="739" t="s">
        <v>656</v>
      </c>
      <c r="AF178" s="739" t="s">
        <v>656</v>
      </c>
      <c r="AG178" s="739" t="s">
        <v>656</v>
      </c>
      <c r="AH178" s="719">
        <v>2</v>
      </c>
      <c r="AI178" s="720"/>
      <c r="AJ178" s="720"/>
      <c r="AK178" s="720"/>
      <c r="AL178" s="721" t="s">
        <v>260</v>
      </c>
      <c r="AM178" s="722"/>
      <c r="AN178" s="722"/>
      <c r="AO178" s="723"/>
      <c r="AP178" s="724" t="s">
        <v>584</v>
      </c>
      <c r="AQ178" s="725"/>
      <c r="AR178" s="725"/>
      <c r="AS178" s="725"/>
      <c r="AT178" s="725"/>
      <c r="AU178" s="725"/>
      <c r="AV178" s="725"/>
      <c r="AW178" s="725"/>
      <c r="AX178" s="726"/>
      <c r="AY178">
        <f>COUNTA($C$178)</f>
        <v>1</v>
      </c>
    </row>
    <row r="179" spans="1:51" ht="30" customHeight="1" x14ac:dyDescent="0.2">
      <c r="A179" s="727">
        <v>3</v>
      </c>
      <c r="B179" s="727">
        <v>1</v>
      </c>
      <c r="C179" s="728" t="s">
        <v>708</v>
      </c>
      <c r="D179" s="729" t="s">
        <v>653</v>
      </c>
      <c r="E179" s="729" t="s">
        <v>653</v>
      </c>
      <c r="F179" s="729" t="s">
        <v>653</v>
      </c>
      <c r="G179" s="729" t="s">
        <v>653</v>
      </c>
      <c r="H179" s="729" t="s">
        <v>653</v>
      </c>
      <c r="I179" s="730" t="s">
        <v>653</v>
      </c>
      <c r="J179" s="731">
        <v>7010001025732</v>
      </c>
      <c r="K179" s="732">
        <v>7010001025732</v>
      </c>
      <c r="L179" s="732">
        <v>7010001025732</v>
      </c>
      <c r="M179" s="732">
        <v>7010001025732</v>
      </c>
      <c r="N179" s="732">
        <v>7010001025732</v>
      </c>
      <c r="O179" s="732">
        <v>7010001025732</v>
      </c>
      <c r="P179" s="733" t="s">
        <v>659</v>
      </c>
      <c r="Q179" s="734" t="s">
        <v>659</v>
      </c>
      <c r="R179" s="734" t="s">
        <v>659</v>
      </c>
      <c r="S179" s="734" t="s">
        <v>659</v>
      </c>
      <c r="T179" s="734" t="s">
        <v>659</v>
      </c>
      <c r="U179" s="734" t="s">
        <v>659</v>
      </c>
      <c r="V179" s="734" t="s">
        <v>659</v>
      </c>
      <c r="W179" s="734" t="s">
        <v>659</v>
      </c>
      <c r="X179" s="734" t="s">
        <v>659</v>
      </c>
      <c r="Y179" s="735">
        <v>1</v>
      </c>
      <c r="Z179" s="736">
        <v>1</v>
      </c>
      <c r="AA179" s="736">
        <v>1</v>
      </c>
      <c r="AB179" s="737">
        <v>1</v>
      </c>
      <c r="AC179" s="738" t="s">
        <v>229</v>
      </c>
      <c r="AD179" s="739" t="s">
        <v>656</v>
      </c>
      <c r="AE179" s="739" t="s">
        <v>656</v>
      </c>
      <c r="AF179" s="739" t="s">
        <v>656</v>
      </c>
      <c r="AG179" s="739" t="s">
        <v>656</v>
      </c>
      <c r="AH179" s="719">
        <v>1</v>
      </c>
      <c r="AI179" s="720">
        <v>1</v>
      </c>
      <c r="AJ179" s="720">
        <v>1</v>
      </c>
      <c r="AK179" s="720">
        <v>1</v>
      </c>
      <c r="AL179" s="721" t="s">
        <v>260</v>
      </c>
      <c r="AM179" s="722"/>
      <c r="AN179" s="722"/>
      <c r="AO179" s="723"/>
      <c r="AP179" s="724" t="s">
        <v>584</v>
      </c>
      <c r="AQ179" s="725"/>
      <c r="AR179" s="725"/>
      <c r="AS179" s="725"/>
      <c r="AT179" s="725"/>
      <c r="AU179" s="725"/>
      <c r="AV179" s="725"/>
      <c r="AW179" s="725"/>
      <c r="AX179" s="726"/>
      <c r="AY179">
        <f>COUNTA($C$179)</f>
        <v>1</v>
      </c>
    </row>
    <row r="180" spans="1:51" ht="30" customHeight="1" x14ac:dyDescent="0.2">
      <c r="A180" s="727">
        <v>4</v>
      </c>
      <c r="B180" s="727">
        <v>1</v>
      </c>
      <c r="C180" s="728" t="s">
        <v>710</v>
      </c>
      <c r="D180" s="729" t="s">
        <v>660</v>
      </c>
      <c r="E180" s="729" t="s">
        <v>660</v>
      </c>
      <c r="F180" s="729" t="s">
        <v>660</v>
      </c>
      <c r="G180" s="729" t="s">
        <v>660</v>
      </c>
      <c r="H180" s="729" t="s">
        <v>660</v>
      </c>
      <c r="I180" s="730" t="s">
        <v>660</v>
      </c>
      <c r="J180" s="731">
        <v>4010401004009</v>
      </c>
      <c r="K180" s="732">
        <v>4010401004009</v>
      </c>
      <c r="L180" s="732">
        <v>4010401004009</v>
      </c>
      <c r="M180" s="732">
        <v>4010401004009</v>
      </c>
      <c r="N180" s="732">
        <v>4010401004009</v>
      </c>
      <c r="O180" s="732">
        <v>4010401004009</v>
      </c>
      <c r="P180" s="733" t="s">
        <v>661</v>
      </c>
      <c r="Q180" s="734" t="s">
        <v>661</v>
      </c>
      <c r="R180" s="734" t="s">
        <v>661</v>
      </c>
      <c r="S180" s="734" t="s">
        <v>661</v>
      </c>
      <c r="T180" s="734" t="s">
        <v>661</v>
      </c>
      <c r="U180" s="734" t="s">
        <v>661</v>
      </c>
      <c r="V180" s="734" t="s">
        <v>661</v>
      </c>
      <c r="W180" s="734" t="s">
        <v>661</v>
      </c>
      <c r="X180" s="734" t="s">
        <v>661</v>
      </c>
      <c r="Y180" s="735">
        <v>0.5</v>
      </c>
      <c r="Z180" s="736">
        <v>0.5</v>
      </c>
      <c r="AA180" s="736">
        <v>0.5</v>
      </c>
      <c r="AB180" s="737">
        <v>0.5</v>
      </c>
      <c r="AC180" s="738" t="s">
        <v>235</v>
      </c>
      <c r="AD180" s="739"/>
      <c r="AE180" s="739"/>
      <c r="AF180" s="739"/>
      <c r="AG180" s="739"/>
      <c r="AH180" s="719" t="s">
        <v>260</v>
      </c>
      <c r="AI180" s="720"/>
      <c r="AJ180" s="720"/>
      <c r="AK180" s="720"/>
      <c r="AL180" s="721" t="s">
        <v>584</v>
      </c>
      <c r="AM180" s="722"/>
      <c r="AN180" s="722"/>
      <c r="AO180" s="723"/>
      <c r="AP180" s="743" t="s">
        <v>584</v>
      </c>
      <c r="AQ180" s="743"/>
      <c r="AR180" s="743"/>
      <c r="AS180" s="743"/>
      <c r="AT180" s="743"/>
      <c r="AU180" s="743"/>
      <c r="AV180" s="743"/>
      <c r="AW180" s="743"/>
      <c r="AX180" s="743"/>
      <c r="AY180">
        <f>COUNTA($C$180)</f>
        <v>1</v>
      </c>
    </row>
    <row r="181" spans="1:51" ht="30" customHeight="1" x14ac:dyDescent="0.2">
      <c r="A181" s="727">
        <v>5</v>
      </c>
      <c r="B181" s="727">
        <v>1</v>
      </c>
      <c r="C181" s="728" t="s">
        <v>711</v>
      </c>
      <c r="D181" s="740" t="s">
        <v>662</v>
      </c>
      <c r="E181" s="740" t="s">
        <v>662</v>
      </c>
      <c r="F181" s="740" t="s">
        <v>662</v>
      </c>
      <c r="G181" s="740" t="s">
        <v>662</v>
      </c>
      <c r="H181" s="740" t="s">
        <v>662</v>
      </c>
      <c r="I181" s="741" t="s">
        <v>662</v>
      </c>
      <c r="J181" s="731">
        <v>9010001027784</v>
      </c>
      <c r="K181" s="732">
        <v>9010001027784</v>
      </c>
      <c r="L181" s="732">
        <v>9010001027784</v>
      </c>
      <c r="M181" s="732">
        <v>9010001027784</v>
      </c>
      <c r="N181" s="732">
        <v>9010001027784</v>
      </c>
      <c r="O181" s="732">
        <v>9010001027784</v>
      </c>
      <c r="P181" s="733" t="s">
        <v>663</v>
      </c>
      <c r="Q181" s="734" t="s">
        <v>663</v>
      </c>
      <c r="R181" s="734" t="s">
        <v>663</v>
      </c>
      <c r="S181" s="734" t="s">
        <v>663</v>
      </c>
      <c r="T181" s="734" t="s">
        <v>663</v>
      </c>
      <c r="U181" s="734" t="s">
        <v>663</v>
      </c>
      <c r="V181" s="734" t="s">
        <v>663</v>
      </c>
      <c r="W181" s="734" t="s">
        <v>663</v>
      </c>
      <c r="X181" s="734" t="s">
        <v>663</v>
      </c>
      <c r="Y181" s="735">
        <v>0.4</v>
      </c>
      <c r="Z181" s="736">
        <v>0.4</v>
      </c>
      <c r="AA181" s="736">
        <v>0.4</v>
      </c>
      <c r="AB181" s="737">
        <v>0.4</v>
      </c>
      <c r="AC181" s="738" t="s">
        <v>229</v>
      </c>
      <c r="AD181" s="739" t="s">
        <v>656</v>
      </c>
      <c r="AE181" s="739" t="s">
        <v>656</v>
      </c>
      <c r="AF181" s="739" t="s">
        <v>656</v>
      </c>
      <c r="AG181" s="739" t="s">
        <v>656</v>
      </c>
      <c r="AH181" s="744">
        <v>3</v>
      </c>
      <c r="AI181" s="745"/>
      <c r="AJ181" s="745"/>
      <c r="AK181" s="745"/>
      <c r="AL181" s="721" t="s">
        <v>260</v>
      </c>
      <c r="AM181" s="722"/>
      <c r="AN181" s="722"/>
      <c r="AO181" s="723"/>
      <c r="AP181" s="724" t="s">
        <v>584</v>
      </c>
      <c r="AQ181" s="725"/>
      <c r="AR181" s="725"/>
      <c r="AS181" s="725"/>
      <c r="AT181" s="725"/>
      <c r="AU181" s="725"/>
      <c r="AV181" s="725"/>
      <c r="AW181" s="725"/>
      <c r="AX181" s="726"/>
      <c r="AY181">
        <f>COUNTA($C$181)</f>
        <v>1</v>
      </c>
    </row>
    <row r="182" spans="1:51" ht="24.75" customHeight="1" x14ac:dyDescent="0.2">
      <c r="A182" s="45"/>
      <c r="B182" s="45"/>
      <c r="C182" s="45"/>
      <c r="D182" s="45"/>
      <c r="E182" s="45"/>
      <c r="F182" s="45"/>
      <c r="G182" s="45"/>
      <c r="H182" s="45"/>
      <c r="I182" s="45"/>
      <c r="J182" s="46"/>
      <c r="K182" s="46"/>
      <c r="L182" s="46"/>
      <c r="M182" s="46"/>
      <c r="N182" s="46"/>
      <c r="O182" s="46"/>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7"/>
      <c r="AQ182" s="47"/>
      <c r="AR182" s="47"/>
      <c r="AS182" s="47"/>
      <c r="AT182" s="47"/>
      <c r="AU182" s="47"/>
      <c r="AV182" s="47"/>
      <c r="AW182" s="47"/>
      <c r="AX182" s="47"/>
      <c r="AY182">
        <f>COUNTA($C$185)</f>
        <v>1</v>
      </c>
    </row>
    <row r="183" spans="1:51" ht="24.75" customHeight="1" x14ac:dyDescent="0.2">
      <c r="A183" s="45"/>
      <c r="B183" s="49" t="s">
        <v>163</v>
      </c>
      <c r="C183" s="45"/>
      <c r="D183" s="45"/>
      <c r="E183" s="45"/>
      <c r="F183" s="45"/>
      <c r="G183" s="45"/>
      <c r="H183" s="45"/>
      <c r="I183" s="45"/>
      <c r="J183" s="45"/>
      <c r="K183" s="45"/>
      <c r="L183" s="45"/>
      <c r="M183" s="45"/>
      <c r="N183" s="45"/>
      <c r="O183" s="45"/>
      <c r="P183" s="50"/>
      <c r="Q183" s="50"/>
      <c r="R183" s="50"/>
      <c r="S183" s="50"/>
      <c r="T183" s="50"/>
      <c r="U183" s="50"/>
      <c r="V183" s="50"/>
      <c r="W183" s="50"/>
      <c r="X183" s="50"/>
      <c r="Y183" s="51"/>
      <c r="Z183" s="51"/>
      <c r="AA183" s="51"/>
      <c r="AB183" s="51"/>
      <c r="AC183" s="51"/>
      <c r="AD183" s="51"/>
      <c r="AE183" s="51"/>
      <c r="AF183" s="51"/>
      <c r="AG183" s="51"/>
      <c r="AH183" s="51"/>
      <c r="AI183" s="51"/>
      <c r="AJ183" s="51"/>
      <c r="AK183" s="51"/>
      <c r="AL183" s="51"/>
      <c r="AM183" s="51"/>
      <c r="AN183" s="51"/>
      <c r="AO183" s="51"/>
      <c r="AP183" s="50"/>
      <c r="AQ183" s="50"/>
      <c r="AR183" s="50"/>
      <c r="AS183" s="50"/>
      <c r="AT183" s="50"/>
      <c r="AU183" s="50"/>
      <c r="AV183" s="50"/>
      <c r="AW183" s="50"/>
      <c r="AX183" s="50"/>
      <c r="AY183">
        <f>$AY$182</f>
        <v>1</v>
      </c>
    </row>
    <row r="184" spans="1:51" ht="59.25" customHeight="1" x14ac:dyDescent="0.2">
      <c r="A184" s="714"/>
      <c r="B184" s="714"/>
      <c r="C184" s="714" t="s">
        <v>24</v>
      </c>
      <c r="D184" s="714"/>
      <c r="E184" s="714"/>
      <c r="F184" s="714"/>
      <c r="G184" s="714"/>
      <c r="H184" s="714"/>
      <c r="I184" s="714"/>
      <c r="J184" s="715" t="s">
        <v>185</v>
      </c>
      <c r="K184" s="646"/>
      <c r="L184" s="646"/>
      <c r="M184" s="646"/>
      <c r="N184" s="646"/>
      <c r="O184" s="646"/>
      <c r="P184" s="377" t="s">
        <v>25</v>
      </c>
      <c r="Q184" s="377"/>
      <c r="R184" s="377"/>
      <c r="S184" s="377"/>
      <c r="T184" s="377"/>
      <c r="U184" s="377"/>
      <c r="V184" s="377"/>
      <c r="W184" s="377"/>
      <c r="X184" s="377"/>
      <c r="Y184" s="716" t="s">
        <v>184</v>
      </c>
      <c r="Z184" s="717"/>
      <c r="AA184" s="717"/>
      <c r="AB184" s="717"/>
      <c r="AC184" s="715" t="s">
        <v>213</v>
      </c>
      <c r="AD184" s="715"/>
      <c r="AE184" s="715"/>
      <c r="AF184" s="715"/>
      <c r="AG184" s="715"/>
      <c r="AH184" s="716" t="s">
        <v>228</v>
      </c>
      <c r="AI184" s="714"/>
      <c r="AJ184" s="714"/>
      <c r="AK184" s="714"/>
      <c r="AL184" s="714" t="s">
        <v>19</v>
      </c>
      <c r="AM184" s="714"/>
      <c r="AN184" s="714"/>
      <c r="AO184" s="718"/>
      <c r="AP184" s="742" t="s">
        <v>186</v>
      </c>
      <c r="AQ184" s="742"/>
      <c r="AR184" s="742"/>
      <c r="AS184" s="742"/>
      <c r="AT184" s="742"/>
      <c r="AU184" s="742"/>
      <c r="AV184" s="742"/>
      <c r="AW184" s="742"/>
      <c r="AX184" s="742"/>
      <c r="AY184">
        <f>$AY$182</f>
        <v>1</v>
      </c>
    </row>
    <row r="185" spans="1:51" ht="44.4" customHeight="1" x14ac:dyDescent="0.2">
      <c r="A185" s="727">
        <v>1</v>
      </c>
      <c r="B185" s="727">
        <v>1</v>
      </c>
      <c r="C185" s="746" t="s">
        <v>712</v>
      </c>
      <c r="D185" s="747"/>
      <c r="E185" s="747"/>
      <c r="F185" s="747"/>
      <c r="G185" s="747"/>
      <c r="H185" s="747"/>
      <c r="I185" s="747"/>
      <c r="J185" s="731">
        <v>7010401018377</v>
      </c>
      <c r="K185" s="732"/>
      <c r="L185" s="732"/>
      <c r="M185" s="732"/>
      <c r="N185" s="732"/>
      <c r="O185" s="732"/>
      <c r="P185" s="733" t="s">
        <v>664</v>
      </c>
      <c r="Q185" s="734"/>
      <c r="R185" s="734"/>
      <c r="S185" s="734"/>
      <c r="T185" s="734"/>
      <c r="U185" s="734"/>
      <c r="V185" s="734"/>
      <c r="W185" s="734"/>
      <c r="X185" s="734"/>
      <c r="Y185" s="735">
        <v>9.4</v>
      </c>
      <c r="Z185" s="736"/>
      <c r="AA185" s="736"/>
      <c r="AB185" s="737"/>
      <c r="AC185" s="738" t="s">
        <v>230</v>
      </c>
      <c r="AD185" s="739"/>
      <c r="AE185" s="739"/>
      <c r="AF185" s="739"/>
      <c r="AG185" s="739"/>
      <c r="AH185" s="719">
        <v>1</v>
      </c>
      <c r="AI185" s="720"/>
      <c r="AJ185" s="720"/>
      <c r="AK185" s="720"/>
      <c r="AL185" s="721" t="s">
        <v>584</v>
      </c>
      <c r="AM185" s="722"/>
      <c r="AN185" s="722"/>
      <c r="AO185" s="723"/>
      <c r="AP185" s="743" t="s">
        <v>584</v>
      </c>
      <c r="AQ185" s="743"/>
      <c r="AR185" s="743"/>
      <c r="AS185" s="743"/>
      <c r="AT185" s="743"/>
      <c r="AU185" s="743"/>
      <c r="AV185" s="743"/>
      <c r="AW185" s="743"/>
      <c r="AX185" s="743"/>
      <c r="AY185">
        <f>$AY$182</f>
        <v>1</v>
      </c>
    </row>
    <row r="186" spans="1:51" ht="24.75" customHeight="1" x14ac:dyDescent="0.2">
      <c r="A186" s="52"/>
      <c r="B186" s="52"/>
      <c r="C186" s="52"/>
      <c r="D186" s="52"/>
      <c r="E186" s="52"/>
      <c r="F186" s="52"/>
      <c r="G186" s="52"/>
      <c r="H186" s="52"/>
      <c r="I186" s="52"/>
      <c r="J186" s="52"/>
      <c r="K186" s="52"/>
      <c r="L186" s="52"/>
      <c r="M186" s="52"/>
      <c r="N186" s="52"/>
      <c r="O186" s="52"/>
      <c r="P186" s="53"/>
      <c r="Q186" s="53"/>
      <c r="R186" s="53"/>
      <c r="S186" s="53"/>
      <c r="T186" s="53"/>
      <c r="U186" s="53"/>
      <c r="V186" s="53"/>
      <c r="W186" s="53"/>
      <c r="X186" s="53"/>
      <c r="Y186" s="54"/>
      <c r="Z186" s="54"/>
      <c r="AA186" s="54"/>
      <c r="AB186" s="54"/>
      <c r="AC186" s="54"/>
      <c r="AD186" s="54"/>
      <c r="AE186" s="54"/>
      <c r="AF186" s="54"/>
      <c r="AG186" s="54"/>
      <c r="AH186" s="54"/>
      <c r="AI186" s="54"/>
      <c r="AJ186" s="54"/>
      <c r="AK186" s="54"/>
      <c r="AL186" s="54"/>
      <c r="AM186" s="54"/>
      <c r="AN186" s="54"/>
      <c r="AO186" s="54"/>
      <c r="AP186" s="53"/>
      <c r="AQ186" s="53"/>
      <c r="AR186" s="53"/>
      <c r="AS186" s="53"/>
      <c r="AT186" s="53"/>
      <c r="AU186" s="53"/>
      <c r="AV186" s="53"/>
      <c r="AW186" s="53"/>
      <c r="AX186" s="53"/>
      <c r="AY186">
        <f>COUNTA($C$189)</f>
        <v>1</v>
      </c>
    </row>
    <row r="187" spans="1:51" ht="24.75" customHeight="1" x14ac:dyDescent="0.2">
      <c r="A187" s="45"/>
      <c r="B187" s="49" t="s">
        <v>205</v>
      </c>
      <c r="C187" s="45"/>
      <c r="D187" s="45"/>
      <c r="E187" s="45"/>
      <c r="F187" s="45"/>
      <c r="G187" s="45"/>
      <c r="H187" s="45"/>
      <c r="I187" s="45"/>
      <c r="J187" s="45"/>
      <c r="K187" s="45"/>
      <c r="L187" s="45"/>
      <c r="M187" s="45"/>
      <c r="N187" s="45"/>
      <c r="O187" s="45"/>
      <c r="P187" s="50"/>
      <c r="Q187" s="50"/>
      <c r="R187" s="50"/>
      <c r="S187" s="50"/>
      <c r="T187" s="50"/>
      <c r="U187" s="50"/>
      <c r="V187" s="50"/>
      <c r="W187" s="50"/>
      <c r="X187" s="50"/>
      <c r="Y187" s="51"/>
      <c r="Z187" s="51"/>
      <c r="AA187" s="51"/>
      <c r="AB187" s="51"/>
      <c r="AC187" s="51"/>
      <c r="AD187" s="51"/>
      <c r="AE187" s="51"/>
      <c r="AF187" s="51"/>
      <c r="AG187" s="51"/>
      <c r="AH187" s="51"/>
      <c r="AI187" s="51"/>
      <c r="AJ187" s="51"/>
      <c r="AK187" s="51"/>
      <c r="AL187" s="51"/>
      <c r="AM187" s="51"/>
      <c r="AN187" s="51"/>
      <c r="AO187" s="51"/>
      <c r="AP187" s="50"/>
      <c r="AQ187" s="50"/>
      <c r="AR187" s="50"/>
      <c r="AS187" s="50"/>
      <c r="AT187" s="50"/>
      <c r="AU187" s="50"/>
      <c r="AV187" s="50"/>
      <c r="AW187" s="50"/>
      <c r="AX187" s="50"/>
      <c r="AY187">
        <f>$AY$186</f>
        <v>1</v>
      </c>
    </row>
    <row r="188" spans="1:51" ht="59.25" customHeight="1" x14ac:dyDescent="0.2">
      <c r="A188" s="714"/>
      <c r="B188" s="714"/>
      <c r="C188" s="714" t="s">
        <v>24</v>
      </c>
      <c r="D188" s="714"/>
      <c r="E188" s="714"/>
      <c r="F188" s="714"/>
      <c r="G188" s="714"/>
      <c r="H188" s="714"/>
      <c r="I188" s="714"/>
      <c r="J188" s="715" t="s">
        <v>185</v>
      </c>
      <c r="K188" s="646"/>
      <c r="L188" s="646"/>
      <c r="M188" s="646"/>
      <c r="N188" s="646"/>
      <c r="O188" s="646"/>
      <c r="P188" s="377" t="s">
        <v>25</v>
      </c>
      <c r="Q188" s="377"/>
      <c r="R188" s="377"/>
      <c r="S188" s="377"/>
      <c r="T188" s="377"/>
      <c r="U188" s="377"/>
      <c r="V188" s="377"/>
      <c r="W188" s="377"/>
      <c r="X188" s="377"/>
      <c r="Y188" s="716" t="s">
        <v>184</v>
      </c>
      <c r="Z188" s="717"/>
      <c r="AA188" s="717"/>
      <c r="AB188" s="717"/>
      <c r="AC188" s="715" t="s">
        <v>213</v>
      </c>
      <c r="AD188" s="715"/>
      <c r="AE188" s="715"/>
      <c r="AF188" s="715"/>
      <c r="AG188" s="715"/>
      <c r="AH188" s="716" t="s">
        <v>228</v>
      </c>
      <c r="AI188" s="714"/>
      <c r="AJ188" s="714"/>
      <c r="AK188" s="714"/>
      <c r="AL188" s="714" t="s">
        <v>19</v>
      </c>
      <c r="AM188" s="714"/>
      <c r="AN188" s="714"/>
      <c r="AO188" s="718"/>
      <c r="AP188" s="742" t="s">
        <v>186</v>
      </c>
      <c r="AQ188" s="742"/>
      <c r="AR188" s="742"/>
      <c r="AS188" s="742"/>
      <c r="AT188" s="742"/>
      <c r="AU188" s="742"/>
      <c r="AV188" s="742"/>
      <c r="AW188" s="742"/>
      <c r="AX188" s="742"/>
      <c r="AY188">
        <f>$AY$186</f>
        <v>1</v>
      </c>
    </row>
    <row r="189" spans="1:51" ht="30" customHeight="1" x14ac:dyDescent="0.2">
      <c r="A189" s="727">
        <v>1</v>
      </c>
      <c r="B189" s="727">
        <v>1</v>
      </c>
      <c r="C189" s="746" t="s">
        <v>713</v>
      </c>
      <c r="D189" s="747" t="s">
        <v>665</v>
      </c>
      <c r="E189" s="747" t="s">
        <v>665</v>
      </c>
      <c r="F189" s="747" t="s">
        <v>665</v>
      </c>
      <c r="G189" s="747" t="s">
        <v>665</v>
      </c>
      <c r="H189" s="747" t="s">
        <v>665</v>
      </c>
      <c r="I189" s="747" t="s">
        <v>665</v>
      </c>
      <c r="J189" s="731">
        <v>7010001025724</v>
      </c>
      <c r="K189" s="732">
        <v>7010001025724</v>
      </c>
      <c r="L189" s="732">
        <v>7010001025724</v>
      </c>
      <c r="M189" s="732">
        <v>7010001025724</v>
      </c>
      <c r="N189" s="732">
        <v>7010001025724</v>
      </c>
      <c r="O189" s="732">
        <v>7010001025724</v>
      </c>
      <c r="P189" s="733" t="s">
        <v>666</v>
      </c>
      <c r="Q189" s="734" t="s">
        <v>666</v>
      </c>
      <c r="R189" s="734" t="s">
        <v>666</v>
      </c>
      <c r="S189" s="734" t="s">
        <v>666</v>
      </c>
      <c r="T189" s="734" t="s">
        <v>666</v>
      </c>
      <c r="U189" s="734" t="s">
        <v>666</v>
      </c>
      <c r="V189" s="734" t="s">
        <v>666</v>
      </c>
      <c r="W189" s="734" t="s">
        <v>666</v>
      </c>
      <c r="X189" s="734" t="s">
        <v>666</v>
      </c>
      <c r="Y189" s="735">
        <v>11.6</v>
      </c>
      <c r="Z189" s="736">
        <v>11.6</v>
      </c>
      <c r="AA189" s="736">
        <v>11.6</v>
      </c>
      <c r="AB189" s="737">
        <v>11.6</v>
      </c>
      <c r="AC189" s="738" t="s">
        <v>667</v>
      </c>
      <c r="AD189" s="739"/>
      <c r="AE189" s="739"/>
      <c r="AF189" s="739"/>
      <c r="AG189" s="739"/>
      <c r="AH189" s="719" t="s">
        <v>584</v>
      </c>
      <c r="AI189" s="720"/>
      <c r="AJ189" s="720"/>
      <c r="AK189" s="720"/>
      <c r="AL189" s="721" t="s">
        <v>584</v>
      </c>
      <c r="AM189" s="722"/>
      <c r="AN189" s="722"/>
      <c r="AO189" s="723"/>
      <c r="AP189" s="743" t="s">
        <v>584</v>
      </c>
      <c r="AQ189" s="743"/>
      <c r="AR189" s="743"/>
      <c r="AS189" s="743"/>
      <c r="AT189" s="743"/>
      <c r="AU189" s="743"/>
      <c r="AV189" s="743"/>
      <c r="AW189" s="743"/>
      <c r="AX189" s="743"/>
      <c r="AY189">
        <f>$AY$186</f>
        <v>1</v>
      </c>
    </row>
    <row r="190" spans="1:51" ht="30" customHeight="1" x14ac:dyDescent="0.2">
      <c r="A190" s="727">
        <v>2</v>
      </c>
      <c r="B190" s="727">
        <v>1</v>
      </c>
      <c r="C190" s="746" t="s">
        <v>714</v>
      </c>
      <c r="D190" s="747" t="s">
        <v>668</v>
      </c>
      <c r="E190" s="747" t="s">
        <v>668</v>
      </c>
      <c r="F190" s="747" t="s">
        <v>668</v>
      </c>
      <c r="G190" s="747" t="s">
        <v>668</v>
      </c>
      <c r="H190" s="747" t="s">
        <v>668</v>
      </c>
      <c r="I190" s="747" t="s">
        <v>668</v>
      </c>
      <c r="J190" s="731">
        <v>8700150002453</v>
      </c>
      <c r="K190" s="732">
        <v>8700150002453</v>
      </c>
      <c r="L190" s="732">
        <v>8700150002453</v>
      </c>
      <c r="M190" s="732">
        <v>8700150002453</v>
      </c>
      <c r="N190" s="732">
        <v>8700150002453</v>
      </c>
      <c r="O190" s="732">
        <v>8700150002453</v>
      </c>
      <c r="P190" s="733" t="s">
        <v>669</v>
      </c>
      <c r="Q190" s="734" t="s">
        <v>669</v>
      </c>
      <c r="R190" s="734" t="s">
        <v>669</v>
      </c>
      <c r="S190" s="734" t="s">
        <v>669</v>
      </c>
      <c r="T190" s="734" t="s">
        <v>669</v>
      </c>
      <c r="U190" s="734" t="s">
        <v>669</v>
      </c>
      <c r="V190" s="734" t="s">
        <v>669</v>
      </c>
      <c r="W190" s="734" t="s">
        <v>669</v>
      </c>
      <c r="X190" s="734" t="s">
        <v>669</v>
      </c>
      <c r="Y190" s="735">
        <v>6.7</v>
      </c>
      <c r="Z190" s="736">
        <v>6.7</v>
      </c>
      <c r="AA190" s="736">
        <v>6.7</v>
      </c>
      <c r="AB190" s="737">
        <v>6.7</v>
      </c>
      <c r="AC190" s="738" t="s">
        <v>667</v>
      </c>
      <c r="AD190" s="739"/>
      <c r="AE190" s="739"/>
      <c r="AF190" s="739"/>
      <c r="AG190" s="739"/>
      <c r="AH190" s="719" t="s">
        <v>584</v>
      </c>
      <c r="AI190" s="720"/>
      <c r="AJ190" s="720"/>
      <c r="AK190" s="720"/>
      <c r="AL190" s="721" t="s">
        <v>584</v>
      </c>
      <c r="AM190" s="722"/>
      <c r="AN190" s="722"/>
      <c r="AO190" s="723"/>
      <c r="AP190" s="743" t="s">
        <v>584</v>
      </c>
      <c r="AQ190" s="743"/>
      <c r="AR190" s="743"/>
      <c r="AS190" s="743"/>
      <c r="AT190" s="743"/>
      <c r="AU190" s="743"/>
      <c r="AV190" s="743"/>
      <c r="AW190" s="743"/>
      <c r="AX190" s="743"/>
      <c r="AY190">
        <f>COUNTA($C$190)</f>
        <v>1</v>
      </c>
    </row>
    <row r="191" spans="1:51" ht="46.95" customHeight="1" x14ac:dyDescent="0.2">
      <c r="A191" s="727">
        <v>3</v>
      </c>
      <c r="B191" s="727">
        <v>1</v>
      </c>
      <c r="C191" s="746" t="s">
        <v>715</v>
      </c>
      <c r="D191" s="747" t="s">
        <v>670</v>
      </c>
      <c r="E191" s="747" t="s">
        <v>670</v>
      </c>
      <c r="F191" s="747" t="s">
        <v>670</v>
      </c>
      <c r="G191" s="747" t="s">
        <v>670</v>
      </c>
      <c r="H191" s="747" t="s">
        <v>670</v>
      </c>
      <c r="I191" s="747" t="s">
        <v>670</v>
      </c>
      <c r="J191" s="731">
        <v>9011201002271</v>
      </c>
      <c r="K191" s="732">
        <v>9011201002271</v>
      </c>
      <c r="L191" s="732">
        <v>9011201002271</v>
      </c>
      <c r="M191" s="732">
        <v>9011201002271</v>
      </c>
      <c r="N191" s="732">
        <v>9011201002271</v>
      </c>
      <c r="O191" s="732">
        <v>9011201002271</v>
      </c>
      <c r="P191" s="733" t="s">
        <v>671</v>
      </c>
      <c r="Q191" s="734" t="s">
        <v>671</v>
      </c>
      <c r="R191" s="734" t="s">
        <v>671</v>
      </c>
      <c r="S191" s="734" t="s">
        <v>671</v>
      </c>
      <c r="T191" s="734" t="s">
        <v>671</v>
      </c>
      <c r="U191" s="734" t="s">
        <v>671</v>
      </c>
      <c r="V191" s="734" t="s">
        <v>671</v>
      </c>
      <c r="W191" s="734" t="s">
        <v>671</v>
      </c>
      <c r="X191" s="734" t="s">
        <v>671</v>
      </c>
      <c r="Y191" s="735">
        <v>4.7</v>
      </c>
      <c r="Z191" s="736">
        <v>4.7</v>
      </c>
      <c r="AA191" s="736">
        <v>4.7</v>
      </c>
      <c r="AB191" s="737">
        <v>4.7</v>
      </c>
      <c r="AC191" s="738" t="s">
        <v>667</v>
      </c>
      <c r="AD191" s="739"/>
      <c r="AE191" s="739"/>
      <c r="AF191" s="739"/>
      <c r="AG191" s="739"/>
      <c r="AH191" s="719" t="s">
        <v>584</v>
      </c>
      <c r="AI191" s="720"/>
      <c r="AJ191" s="720"/>
      <c r="AK191" s="720"/>
      <c r="AL191" s="721" t="s">
        <v>584</v>
      </c>
      <c r="AM191" s="722"/>
      <c r="AN191" s="722"/>
      <c r="AO191" s="723"/>
      <c r="AP191" s="743" t="s">
        <v>584</v>
      </c>
      <c r="AQ191" s="743"/>
      <c r="AR191" s="743"/>
      <c r="AS191" s="743"/>
      <c r="AT191" s="743"/>
      <c r="AU191" s="743"/>
      <c r="AV191" s="743"/>
      <c r="AW191" s="743"/>
      <c r="AX191" s="743"/>
      <c r="AY191">
        <f>COUNTA($C$191)</f>
        <v>1</v>
      </c>
    </row>
    <row r="192" spans="1:51" ht="30" customHeight="1" x14ac:dyDescent="0.2">
      <c r="A192" s="727">
        <v>4</v>
      </c>
      <c r="B192" s="727">
        <v>1</v>
      </c>
      <c r="C192" s="746" t="s">
        <v>713</v>
      </c>
      <c r="D192" s="747" t="s">
        <v>665</v>
      </c>
      <c r="E192" s="747" t="s">
        <v>665</v>
      </c>
      <c r="F192" s="747" t="s">
        <v>665</v>
      </c>
      <c r="G192" s="747" t="s">
        <v>665</v>
      </c>
      <c r="H192" s="747" t="s">
        <v>665</v>
      </c>
      <c r="I192" s="747" t="s">
        <v>665</v>
      </c>
      <c r="J192" s="731">
        <v>7010001025724</v>
      </c>
      <c r="K192" s="732">
        <v>7010001025724</v>
      </c>
      <c r="L192" s="732">
        <v>7010001025724</v>
      </c>
      <c r="M192" s="732">
        <v>7010001025724</v>
      </c>
      <c r="N192" s="732">
        <v>7010001025724</v>
      </c>
      <c r="O192" s="732">
        <v>7010001025724</v>
      </c>
      <c r="P192" s="733" t="s">
        <v>672</v>
      </c>
      <c r="Q192" s="734" t="s">
        <v>672</v>
      </c>
      <c r="R192" s="734" t="s">
        <v>672</v>
      </c>
      <c r="S192" s="734" t="s">
        <v>672</v>
      </c>
      <c r="T192" s="734" t="s">
        <v>672</v>
      </c>
      <c r="U192" s="734" t="s">
        <v>672</v>
      </c>
      <c r="V192" s="734" t="s">
        <v>672</v>
      </c>
      <c r="W192" s="734" t="s">
        <v>672</v>
      </c>
      <c r="X192" s="734" t="s">
        <v>672</v>
      </c>
      <c r="Y192" s="735">
        <v>3</v>
      </c>
      <c r="Z192" s="736">
        <v>3</v>
      </c>
      <c r="AA192" s="736">
        <v>3</v>
      </c>
      <c r="AB192" s="737">
        <v>3</v>
      </c>
      <c r="AC192" s="738" t="s">
        <v>667</v>
      </c>
      <c r="AD192" s="739"/>
      <c r="AE192" s="739"/>
      <c r="AF192" s="739"/>
      <c r="AG192" s="739"/>
      <c r="AH192" s="719" t="s">
        <v>584</v>
      </c>
      <c r="AI192" s="720"/>
      <c r="AJ192" s="720"/>
      <c r="AK192" s="720"/>
      <c r="AL192" s="721" t="s">
        <v>584</v>
      </c>
      <c r="AM192" s="722"/>
      <c r="AN192" s="722"/>
      <c r="AO192" s="723"/>
      <c r="AP192" s="743" t="s">
        <v>584</v>
      </c>
      <c r="AQ192" s="743"/>
      <c r="AR192" s="743"/>
      <c r="AS192" s="743"/>
      <c r="AT192" s="743"/>
      <c r="AU192" s="743"/>
      <c r="AV192" s="743"/>
      <c r="AW192" s="743"/>
      <c r="AX192" s="743"/>
      <c r="AY192">
        <f>COUNTA($C$192)</f>
        <v>1</v>
      </c>
    </row>
    <row r="193" spans="1:51" ht="56.4" customHeight="1" x14ac:dyDescent="0.2">
      <c r="A193" s="727">
        <v>5</v>
      </c>
      <c r="B193" s="727">
        <v>1</v>
      </c>
      <c r="C193" s="746" t="s">
        <v>716</v>
      </c>
      <c r="D193" s="747" t="s">
        <v>673</v>
      </c>
      <c r="E193" s="747" t="s">
        <v>673</v>
      </c>
      <c r="F193" s="747" t="s">
        <v>673</v>
      </c>
      <c r="G193" s="747" t="s">
        <v>673</v>
      </c>
      <c r="H193" s="747" t="s">
        <v>673</v>
      </c>
      <c r="I193" s="747" t="s">
        <v>673</v>
      </c>
      <c r="J193" s="731">
        <v>2010401086536</v>
      </c>
      <c r="K193" s="732">
        <v>2010401086536</v>
      </c>
      <c r="L193" s="732">
        <v>2010401086536</v>
      </c>
      <c r="M193" s="732">
        <v>2010401086536</v>
      </c>
      <c r="N193" s="732">
        <v>2010401086536</v>
      </c>
      <c r="O193" s="732">
        <v>2010401086536</v>
      </c>
      <c r="P193" s="733" t="s">
        <v>674</v>
      </c>
      <c r="Q193" s="734" t="s">
        <v>674</v>
      </c>
      <c r="R193" s="734" t="s">
        <v>674</v>
      </c>
      <c r="S193" s="734" t="s">
        <v>674</v>
      </c>
      <c r="T193" s="734" t="s">
        <v>674</v>
      </c>
      <c r="U193" s="734" t="s">
        <v>674</v>
      </c>
      <c r="V193" s="734" t="s">
        <v>674</v>
      </c>
      <c r="W193" s="734" t="s">
        <v>674</v>
      </c>
      <c r="X193" s="734" t="s">
        <v>674</v>
      </c>
      <c r="Y193" s="735">
        <v>2.6</v>
      </c>
      <c r="Z193" s="736">
        <v>2.6</v>
      </c>
      <c r="AA193" s="736">
        <v>2.6</v>
      </c>
      <c r="AB193" s="737">
        <v>2.6</v>
      </c>
      <c r="AC193" s="738" t="s">
        <v>667</v>
      </c>
      <c r="AD193" s="739"/>
      <c r="AE193" s="739"/>
      <c r="AF193" s="739"/>
      <c r="AG193" s="739"/>
      <c r="AH193" s="719" t="s">
        <v>584</v>
      </c>
      <c r="AI193" s="720"/>
      <c r="AJ193" s="720"/>
      <c r="AK193" s="720"/>
      <c r="AL193" s="721" t="s">
        <v>584</v>
      </c>
      <c r="AM193" s="722"/>
      <c r="AN193" s="722"/>
      <c r="AO193" s="723"/>
      <c r="AP193" s="743" t="s">
        <v>584</v>
      </c>
      <c r="AQ193" s="743"/>
      <c r="AR193" s="743"/>
      <c r="AS193" s="743"/>
      <c r="AT193" s="743"/>
      <c r="AU193" s="743"/>
      <c r="AV193" s="743"/>
      <c r="AW193" s="743"/>
      <c r="AX193" s="743"/>
      <c r="AY193">
        <f>COUNTA($C$193)</f>
        <v>1</v>
      </c>
    </row>
    <row r="194" spans="1:51" ht="30" customHeight="1" x14ac:dyDescent="0.2">
      <c r="A194" s="727">
        <v>6</v>
      </c>
      <c r="B194" s="727">
        <v>1</v>
      </c>
      <c r="C194" s="746" t="s">
        <v>717</v>
      </c>
      <c r="D194" s="747" t="s">
        <v>675</v>
      </c>
      <c r="E194" s="747" t="s">
        <v>675</v>
      </c>
      <c r="F194" s="747" t="s">
        <v>675</v>
      </c>
      <c r="G194" s="747" t="s">
        <v>675</v>
      </c>
      <c r="H194" s="747" t="s">
        <v>675</v>
      </c>
      <c r="I194" s="747" t="s">
        <v>675</v>
      </c>
      <c r="J194" s="731">
        <v>8010001165825</v>
      </c>
      <c r="K194" s="732">
        <v>8010001165825</v>
      </c>
      <c r="L194" s="732">
        <v>8010001165825</v>
      </c>
      <c r="M194" s="732">
        <v>8010001165825</v>
      </c>
      <c r="N194" s="732">
        <v>8010001165825</v>
      </c>
      <c r="O194" s="732">
        <v>8010001165825</v>
      </c>
      <c r="P194" s="733" t="s">
        <v>676</v>
      </c>
      <c r="Q194" s="734" t="s">
        <v>676</v>
      </c>
      <c r="R194" s="734" t="s">
        <v>676</v>
      </c>
      <c r="S194" s="734" t="s">
        <v>676</v>
      </c>
      <c r="T194" s="734" t="s">
        <v>676</v>
      </c>
      <c r="U194" s="734" t="s">
        <v>676</v>
      </c>
      <c r="V194" s="734" t="s">
        <v>676</v>
      </c>
      <c r="W194" s="734" t="s">
        <v>676</v>
      </c>
      <c r="X194" s="734" t="s">
        <v>676</v>
      </c>
      <c r="Y194" s="735">
        <v>2.6</v>
      </c>
      <c r="Z194" s="736">
        <v>2.6</v>
      </c>
      <c r="AA194" s="736">
        <v>2.6</v>
      </c>
      <c r="AB194" s="737">
        <v>2.6</v>
      </c>
      <c r="AC194" s="738" t="s">
        <v>667</v>
      </c>
      <c r="AD194" s="739"/>
      <c r="AE194" s="739"/>
      <c r="AF194" s="739"/>
      <c r="AG194" s="739"/>
      <c r="AH194" s="719" t="s">
        <v>584</v>
      </c>
      <c r="AI194" s="720"/>
      <c r="AJ194" s="720"/>
      <c r="AK194" s="720"/>
      <c r="AL194" s="721" t="s">
        <v>584</v>
      </c>
      <c r="AM194" s="722"/>
      <c r="AN194" s="722"/>
      <c r="AO194" s="723"/>
      <c r="AP194" s="743" t="s">
        <v>584</v>
      </c>
      <c r="AQ194" s="743"/>
      <c r="AR194" s="743"/>
      <c r="AS194" s="743"/>
      <c r="AT194" s="743"/>
      <c r="AU194" s="743"/>
      <c r="AV194" s="743"/>
      <c r="AW194" s="743"/>
      <c r="AX194" s="743"/>
      <c r="AY194">
        <f>COUNTA($C$194)</f>
        <v>1</v>
      </c>
    </row>
    <row r="195" spans="1:51" ht="30" customHeight="1" x14ac:dyDescent="0.2">
      <c r="A195" s="727">
        <v>7</v>
      </c>
      <c r="B195" s="727">
        <v>1</v>
      </c>
      <c r="C195" s="746" t="s">
        <v>718</v>
      </c>
      <c r="D195" s="747" t="s">
        <v>677</v>
      </c>
      <c r="E195" s="747" t="s">
        <v>677</v>
      </c>
      <c r="F195" s="747" t="s">
        <v>677</v>
      </c>
      <c r="G195" s="747" t="s">
        <v>677</v>
      </c>
      <c r="H195" s="747" t="s">
        <v>677</v>
      </c>
      <c r="I195" s="747" t="s">
        <v>677</v>
      </c>
      <c r="J195" s="731">
        <v>4010401149621</v>
      </c>
      <c r="K195" s="732">
        <v>4010401149621</v>
      </c>
      <c r="L195" s="732">
        <v>4010401149621</v>
      </c>
      <c r="M195" s="732">
        <v>4010401149621</v>
      </c>
      <c r="N195" s="732">
        <v>4010401149621</v>
      </c>
      <c r="O195" s="732">
        <v>4010401149621</v>
      </c>
      <c r="P195" s="733" t="s">
        <v>678</v>
      </c>
      <c r="Q195" s="734" t="s">
        <v>678</v>
      </c>
      <c r="R195" s="734" t="s">
        <v>678</v>
      </c>
      <c r="S195" s="734" t="s">
        <v>678</v>
      </c>
      <c r="T195" s="734" t="s">
        <v>678</v>
      </c>
      <c r="U195" s="734" t="s">
        <v>678</v>
      </c>
      <c r="V195" s="734" t="s">
        <v>678</v>
      </c>
      <c r="W195" s="734" t="s">
        <v>678</v>
      </c>
      <c r="X195" s="734" t="s">
        <v>678</v>
      </c>
      <c r="Y195" s="735">
        <v>1.7</v>
      </c>
      <c r="Z195" s="736">
        <v>1.7</v>
      </c>
      <c r="AA195" s="736">
        <v>1.7</v>
      </c>
      <c r="AB195" s="737">
        <v>1.7</v>
      </c>
      <c r="AC195" s="738" t="s">
        <v>667</v>
      </c>
      <c r="AD195" s="739"/>
      <c r="AE195" s="739"/>
      <c r="AF195" s="739"/>
      <c r="AG195" s="739"/>
      <c r="AH195" s="719" t="s">
        <v>584</v>
      </c>
      <c r="AI195" s="720"/>
      <c r="AJ195" s="720"/>
      <c r="AK195" s="720"/>
      <c r="AL195" s="721" t="s">
        <v>584</v>
      </c>
      <c r="AM195" s="722"/>
      <c r="AN195" s="722"/>
      <c r="AO195" s="723"/>
      <c r="AP195" s="743" t="s">
        <v>584</v>
      </c>
      <c r="AQ195" s="743"/>
      <c r="AR195" s="743"/>
      <c r="AS195" s="743"/>
      <c r="AT195" s="743"/>
      <c r="AU195" s="743"/>
      <c r="AV195" s="743"/>
      <c r="AW195" s="743"/>
      <c r="AX195" s="743"/>
      <c r="AY195">
        <f>COUNTA($C$195)</f>
        <v>1</v>
      </c>
    </row>
    <row r="196" spans="1:51" ht="30" customHeight="1" x14ac:dyDescent="0.2">
      <c r="A196" s="727">
        <v>8</v>
      </c>
      <c r="B196" s="727">
        <v>1</v>
      </c>
      <c r="C196" s="746" t="s">
        <v>719</v>
      </c>
      <c r="D196" s="747" t="s">
        <v>675</v>
      </c>
      <c r="E196" s="747" t="s">
        <v>675</v>
      </c>
      <c r="F196" s="747" t="s">
        <v>675</v>
      </c>
      <c r="G196" s="747" t="s">
        <v>675</v>
      </c>
      <c r="H196" s="747" t="s">
        <v>675</v>
      </c>
      <c r="I196" s="747" t="s">
        <v>675</v>
      </c>
      <c r="J196" s="731">
        <v>8010001165825</v>
      </c>
      <c r="K196" s="732">
        <v>8010001165825</v>
      </c>
      <c r="L196" s="732">
        <v>8010001165825</v>
      </c>
      <c r="M196" s="732">
        <v>8010001165825</v>
      </c>
      <c r="N196" s="732">
        <v>8010001165825</v>
      </c>
      <c r="O196" s="732">
        <v>8010001165825</v>
      </c>
      <c r="P196" s="733" t="s">
        <v>679</v>
      </c>
      <c r="Q196" s="734" t="s">
        <v>679</v>
      </c>
      <c r="R196" s="734" t="s">
        <v>679</v>
      </c>
      <c r="S196" s="734" t="s">
        <v>679</v>
      </c>
      <c r="T196" s="734" t="s">
        <v>679</v>
      </c>
      <c r="U196" s="734" t="s">
        <v>679</v>
      </c>
      <c r="V196" s="734" t="s">
        <v>679</v>
      </c>
      <c r="W196" s="734" t="s">
        <v>679</v>
      </c>
      <c r="X196" s="734" t="s">
        <v>679</v>
      </c>
      <c r="Y196" s="735">
        <v>0.7</v>
      </c>
      <c r="Z196" s="736">
        <v>0.7</v>
      </c>
      <c r="AA196" s="736">
        <v>0.7</v>
      </c>
      <c r="AB196" s="737">
        <v>0.7</v>
      </c>
      <c r="AC196" s="738" t="s">
        <v>667</v>
      </c>
      <c r="AD196" s="739"/>
      <c r="AE196" s="739"/>
      <c r="AF196" s="739"/>
      <c r="AG196" s="739"/>
      <c r="AH196" s="719" t="s">
        <v>584</v>
      </c>
      <c r="AI196" s="720"/>
      <c r="AJ196" s="720"/>
      <c r="AK196" s="720"/>
      <c r="AL196" s="721" t="s">
        <v>584</v>
      </c>
      <c r="AM196" s="722"/>
      <c r="AN196" s="722"/>
      <c r="AO196" s="723"/>
      <c r="AP196" s="743" t="s">
        <v>584</v>
      </c>
      <c r="AQ196" s="743"/>
      <c r="AR196" s="743"/>
      <c r="AS196" s="743"/>
      <c r="AT196" s="743"/>
      <c r="AU196" s="743"/>
      <c r="AV196" s="743"/>
      <c r="AW196" s="743"/>
      <c r="AX196" s="743"/>
      <c r="AY196">
        <f>COUNTA($C$196)</f>
        <v>1</v>
      </c>
    </row>
    <row r="197" spans="1:51" ht="30" customHeight="1" x14ac:dyDescent="0.2">
      <c r="A197" s="727">
        <v>9</v>
      </c>
      <c r="B197" s="727">
        <v>1</v>
      </c>
      <c r="C197" s="746" t="s">
        <v>720</v>
      </c>
      <c r="D197" s="747" t="s">
        <v>680</v>
      </c>
      <c r="E197" s="747" t="s">
        <v>680</v>
      </c>
      <c r="F197" s="747" t="s">
        <v>680</v>
      </c>
      <c r="G197" s="747" t="s">
        <v>680</v>
      </c>
      <c r="H197" s="747" t="s">
        <v>680</v>
      </c>
      <c r="I197" s="747" t="s">
        <v>680</v>
      </c>
      <c r="J197" s="731">
        <v>5010401043352</v>
      </c>
      <c r="K197" s="732">
        <v>5010401043352</v>
      </c>
      <c r="L197" s="732">
        <v>5010401043352</v>
      </c>
      <c r="M197" s="732">
        <v>5010401043352</v>
      </c>
      <c r="N197" s="732">
        <v>5010401043352</v>
      </c>
      <c r="O197" s="732">
        <v>5010401043352</v>
      </c>
      <c r="P197" s="733" t="s">
        <v>681</v>
      </c>
      <c r="Q197" s="734" t="s">
        <v>681</v>
      </c>
      <c r="R197" s="734" t="s">
        <v>681</v>
      </c>
      <c r="S197" s="734" t="s">
        <v>681</v>
      </c>
      <c r="T197" s="734" t="s">
        <v>681</v>
      </c>
      <c r="U197" s="734" t="s">
        <v>681</v>
      </c>
      <c r="V197" s="734" t="s">
        <v>681</v>
      </c>
      <c r="W197" s="734" t="s">
        <v>681</v>
      </c>
      <c r="X197" s="734" t="s">
        <v>681</v>
      </c>
      <c r="Y197" s="735">
        <v>0.5</v>
      </c>
      <c r="Z197" s="736">
        <v>0.5</v>
      </c>
      <c r="AA197" s="736">
        <v>0.5</v>
      </c>
      <c r="AB197" s="737">
        <v>0.5</v>
      </c>
      <c r="AC197" s="738" t="s">
        <v>667</v>
      </c>
      <c r="AD197" s="739"/>
      <c r="AE197" s="739"/>
      <c r="AF197" s="739"/>
      <c r="AG197" s="739"/>
      <c r="AH197" s="719" t="s">
        <v>584</v>
      </c>
      <c r="AI197" s="720"/>
      <c r="AJ197" s="720"/>
      <c r="AK197" s="720"/>
      <c r="AL197" s="721" t="s">
        <v>584</v>
      </c>
      <c r="AM197" s="722"/>
      <c r="AN197" s="722"/>
      <c r="AO197" s="723"/>
      <c r="AP197" s="743" t="s">
        <v>584</v>
      </c>
      <c r="AQ197" s="743"/>
      <c r="AR197" s="743"/>
      <c r="AS197" s="743"/>
      <c r="AT197" s="743"/>
      <c r="AU197" s="743"/>
      <c r="AV197" s="743"/>
      <c r="AW197" s="743"/>
      <c r="AX197" s="743"/>
      <c r="AY197">
        <f>COUNTA($C$197)</f>
        <v>1</v>
      </c>
    </row>
    <row r="198" spans="1:51" ht="30" customHeight="1" x14ac:dyDescent="0.2">
      <c r="A198" s="727">
        <v>10</v>
      </c>
      <c r="B198" s="727">
        <v>1</v>
      </c>
      <c r="C198" s="746" t="s">
        <v>721</v>
      </c>
      <c r="D198" s="747" t="s">
        <v>682</v>
      </c>
      <c r="E198" s="747" t="s">
        <v>682</v>
      </c>
      <c r="F198" s="747" t="s">
        <v>682</v>
      </c>
      <c r="G198" s="747" t="s">
        <v>682</v>
      </c>
      <c r="H198" s="747" t="s">
        <v>682</v>
      </c>
      <c r="I198" s="747" t="s">
        <v>682</v>
      </c>
      <c r="J198" s="731">
        <v>8011101028104</v>
      </c>
      <c r="K198" s="732" t="s">
        <v>683</v>
      </c>
      <c r="L198" s="732" t="s">
        <v>683</v>
      </c>
      <c r="M198" s="732" t="s">
        <v>683</v>
      </c>
      <c r="N198" s="732" t="s">
        <v>683</v>
      </c>
      <c r="O198" s="732" t="s">
        <v>683</v>
      </c>
      <c r="P198" s="733" t="s">
        <v>684</v>
      </c>
      <c r="Q198" s="734" t="s">
        <v>684</v>
      </c>
      <c r="R198" s="734" t="s">
        <v>684</v>
      </c>
      <c r="S198" s="734" t="s">
        <v>684</v>
      </c>
      <c r="T198" s="734" t="s">
        <v>684</v>
      </c>
      <c r="U198" s="734" t="s">
        <v>684</v>
      </c>
      <c r="V198" s="734" t="s">
        <v>684</v>
      </c>
      <c r="W198" s="734" t="s">
        <v>684</v>
      </c>
      <c r="X198" s="734" t="s">
        <v>684</v>
      </c>
      <c r="Y198" s="735">
        <v>0.1</v>
      </c>
      <c r="Z198" s="736">
        <v>0.1</v>
      </c>
      <c r="AA198" s="736">
        <v>0.1</v>
      </c>
      <c r="AB198" s="737">
        <v>0.1</v>
      </c>
      <c r="AC198" s="738" t="s">
        <v>235</v>
      </c>
      <c r="AD198" s="739"/>
      <c r="AE198" s="739"/>
      <c r="AF198" s="739"/>
      <c r="AG198" s="739"/>
      <c r="AH198" s="719" t="s">
        <v>584</v>
      </c>
      <c r="AI198" s="720"/>
      <c r="AJ198" s="720"/>
      <c r="AK198" s="720"/>
      <c r="AL198" s="721" t="s">
        <v>584</v>
      </c>
      <c r="AM198" s="722"/>
      <c r="AN198" s="722"/>
      <c r="AO198" s="723"/>
      <c r="AP198" s="743" t="s">
        <v>584</v>
      </c>
      <c r="AQ198" s="743"/>
      <c r="AR198" s="743"/>
      <c r="AS198" s="743"/>
      <c r="AT198" s="743"/>
      <c r="AU198" s="743"/>
      <c r="AV198" s="743"/>
      <c r="AW198" s="743"/>
      <c r="AX198" s="743"/>
      <c r="AY198">
        <f>COUNTA($C$198)</f>
        <v>1</v>
      </c>
    </row>
    <row r="199" spans="1:51" ht="24.75" customHeight="1" x14ac:dyDescent="0.2">
      <c r="A199" s="52"/>
      <c r="B199" s="52"/>
      <c r="C199" s="52"/>
      <c r="D199" s="52"/>
      <c r="E199" s="52"/>
      <c r="F199" s="52"/>
      <c r="G199" s="52"/>
      <c r="H199" s="52"/>
      <c r="I199" s="52"/>
      <c r="J199" s="52"/>
      <c r="K199" s="52"/>
      <c r="L199" s="52"/>
      <c r="M199" s="52"/>
      <c r="N199" s="52"/>
      <c r="O199" s="52"/>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P199" s="53"/>
      <c r="AQ199" s="53"/>
      <c r="AR199" s="53"/>
      <c r="AS199" s="53"/>
      <c r="AT199" s="53"/>
      <c r="AU199" s="53"/>
      <c r="AV199" s="53"/>
      <c r="AW199" s="53"/>
      <c r="AX199" s="53"/>
      <c r="AY199">
        <f>COUNTA($C$202)</f>
        <v>1</v>
      </c>
    </row>
    <row r="200" spans="1:51" ht="24.75" customHeight="1" x14ac:dyDescent="0.2">
      <c r="A200" s="45"/>
      <c r="B200" s="49" t="s">
        <v>164</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f>$AY$199</f>
        <v>1</v>
      </c>
    </row>
    <row r="201" spans="1:51" ht="59.25" customHeight="1" x14ac:dyDescent="0.2">
      <c r="A201" s="714"/>
      <c r="B201" s="714"/>
      <c r="C201" s="714" t="s">
        <v>24</v>
      </c>
      <c r="D201" s="714"/>
      <c r="E201" s="714"/>
      <c r="F201" s="714"/>
      <c r="G201" s="714"/>
      <c r="H201" s="714"/>
      <c r="I201" s="714"/>
      <c r="J201" s="715" t="s">
        <v>185</v>
      </c>
      <c r="K201" s="646"/>
      <c r="L201" s="646"/>
      <c r="M201" s="646"/>
      <c r="N201" s="646"/>
      <c r="O201" s="646"/>
      <c r="P201" s="377" t="s">
        <v>25</v>
      </c>
      <c r="Q201" s="377"/>
      <c r="R201" s="377"/>
      <c r="S201" s="377"/>
      <c r="T201" s="377"/>
      <c r="U201" s="377"/>
      <c r="V201" s="377"/>
      <c r="W201" s="377"/>
      <c r="X201" s="377"/>
      <c r="Y201" s="716" t="s">
        <v>184</v>
      </c>
      <c r="Z201" s="717"/>
      <c r="AA201" s="717"/>
      <c r="AB201" s="717"/>
      <c r="AC201" s="715" t="s">
        <v>213</v>
      </c>
      <c r="AD201" s="715"/>
      <c r="AE201" s="715"/>
      <c r="AF201" s="715"/>
      <c r="AG201" s="715"/>
      <c r="AH201" s="716" t="s">
        <v>228</v>
      </c>
      <c r="AI201" s="714"/>
      <c r="AJ201" s="714"/>
      <c r="AK201" s="714"/>
      <c r="AL201" s="714" t="s">
        <v>19</v>
      </c>
      <c r="AM201" s="714"/>
      <c r="AN201" s="714"/>
      <c r="AO201" s="718"/>
      <c r="AP201" s="742" t="s">
        <v>186</v>
      </c>
      <c r="AQ201" s="742"/>
      <c r="AR201" s="742"/>
      <c r="AS201" s="742"/>
      <c r="AT201" s="742"/>
      <c r="AU201" s="742"/>
      <c r="AV201" s="742"/>
      <c r="AW201" s="742"/>
      <c r="AX201" s="742"/>
      <c r="AY201">
        <f>$AY$199</f>
        <v>1</v>
      </c>
    </row>
    <row r="202" spans="1:51" ht="30" customHeight="1" x14ac:dyDescent="0.2">
      <c r="A202" s="727">
        <v>1</v>
      </c>
      <c r="B202" s="727">
        <v>1</v>
      </c>
      <c r="C202" s="746" t="s">
        <v>722</v>
      </c>
      <c r="D202" s="747" t="s">
        <v>685</v>
      </c>
      <c r="E202" s="747" t="s">
        <v>685</v>
      </c>
      <c r="F202" s="747" t="s">
        <v>685</v>
      </c>
      <c r="G202" s="747" t="s">
        <v>685</v>
      </c>
      <c r="H202" s="747" t="s">
        <v>685</v>
      </c>
      <c r="I202" s="747" t="s">
        <v>685</v>
      </c>
      <c r="J202" s="731">
        <v>2010501029279</v>
      </c>
      <c r="K202" s="732">
        <v>2010501029279</v>
      </c>
      <c r="L202" s="732">
        <v>2010501029279</v>
      </c>
      <c r="M202" s="732">
        <v>2010501029279</v>
      </c>
      <c r="N202" s="732">
        <v>2010501029279</v>
      </c>
      <c r="O202" s="732">
        <v>2010501029279</v>
      </c>
      <c r="P202" s="733" t="s">
        <v>686</v>
      </c>
      <c r="Q202" s="734" t="s">
        <v>686</v>
      </c>
      <c r="R202" s="734" t="s">
        <v>686</v>
      </c>
      <c r="S202" s="734" t="s">
        <v>686</v>
      </c>
      <c r="T202" s="734" t="s">
        <v>686</v>
      </c>
      <c r="U202" s="734" t="s">
        <v>686</v>
      </c>
      <c r="V202" s="734" t="s">
        <v>686</v>
      </c>
      <c r="W202" s="734" t="s">
        <v>686</v>
      </c>
      <c r="X202" s="734" t="s">
        <v>686</v>
      </c>
      <c r="Y202" s="735">
        <v>1</v>
      </c>
      <c r="Z202" s="736">
        <v>1</v>
      </c>
      <c r="AA202" s="736">
        <v>1</v>
      </c>
      <c r="AB202" s="737">
        <v>1</v>
      </c>
      <c r="AC202" s="748" t="s">
        <v>235</v>
      </c>
      <c r="AD202" s="749"/>
      <c r="AE202" s="749"/>
      <c r="AF202" s="749"/>
      <c r="AG202" s="750"/>
      <c r="AH202" s="719" t="s">
        <v>260</v>
      </c>
      <c r="AI202" s="720"/>
      <c r="AJ202" s="720"/>
      <c r="AK202" s="720"/>
      <c r="AL202" s="721" t="s">
        <v>584</v>
      </c>
      <c r="AM202" s="722"/>
      <c r="AN202" s="722"/>
      <c r="AO202" s="723"/>
      <c r="AP202" s="743" t="s">
        <v>584</v>
      </c>
      <c r="AQ202" s="743"/>
      <c r="AR202" s="743"/>
      <c r="AS202" s="743"/>
      <c r="AT202" s="743"/>
      <c r="AU202" s="743"/>
      <c r="AV202" s="743"/>
      <c r="AW202" s="743"/>
      <c r="AX202" s="743"/>
      <c r="AY202">
        <f>$AY$199</f>
        <v>1</v>
      </c>
    </row>
    <row r="203" spans="1:51" ht="30" customHeight="1" x14ac:dyDescent="0.2">
      <c r="A203" s="727">
        <v>2</v>
      </c>
      <c r="B203" s="727">
        <v>1</v>
      </c>
      <c r="C203" s="746" t="s">
        <v>723</v>
      </c>
      <c r="D203" s="747" t="s">
        <v>687</v>
      </c>
      <c r="E203" s="747" t="s">
        <v>687</v>
      </c>
      <c r="F203" s="747" t="s">
        <v>687</v>
      </c>
      <c r="G203" s="747" t="s">
        <v>687</v>
      </c>
      <c r="H203" s="747" t="s">
        <v>687</v>
      </c>
      <c r="I203" s="747" t="s">
        <v>687</v>
      </c>
      <c r="J203" s="731">
        <v>3010401094447</v>
      </c>
      <c r="K203" s="732">
        <v>3010401094447</v>
      </c>
      <c r="L203" s="732">
        <v>3010401094447</v>
      </c>
      <c r="M203" s="732">
        <v>3010401094447</v>
      </c>
      <c r="N203" s="732">
        <v>3010401094447</v>
      </c>
      <c r="O203" s="732">
        <v>3010401094447</v>
      </c>
      <c r="P203" s="734" t="s">
        <v>688</v>
      </c>
      <c r="Q203" s="734" t="s">
        <v>688</v>
      </c>
      <c r="R203" s="734" t="s">
        <v>688</v>
      </c>
      <c r="S203" s="734" t="s">
        <v>688</v>
      </c>
      <c r="T203" s="734" t="s">
        <v>688</v>
      </c>
      <c r="U203" s="734" t="s">
        <v>688</v>
      </c>
      <c r="V203" s="734" t="s">
        <v>688</v>
      </c>
      <c r="W203" s="734" t="s">
        <v>688</v>
      </c>
      <c r="X203" s="734" t="s">
        <v>688</v>
      </c>
      <c r="Y203" s="735">
        <v>0.3</v>
      </c>
      <c r="Z203" s="736">
        <v>0.3</v>
      </c>
      <c r="AA203" s="736">
        <v>0.3</v>
      </c>
      <c r="AB203" s="737">
        <v>0.3</v>
      </c>
      <c r="AC203" s="738" t="s">
        <v>689</v>
      </c>
      <c r="AD203" s="739"/>
      <c r="AE203" s="739"/>
      <c r="AF203" s="739"/>
      <c r="AG203" s="739"/>
      <c r="AH203" s="744">
        <v>1</v>
      </c>
      <c r="AI203" s="745"/>
      <c r="AJ203" s="745"/>
      <c r="AK203" s="745"/>
      <c r="AL203" s="721" t="s">
        <v>584</v>
      </c>
      <c r="AM203" s="722"/>
      <c r="AN203" s="722"/>
      <c r="AO203" s="723"/>
      <c r="AP203" s="743" t="s">
        <v>584</v>
      </c>
      <c r="AQ203" s="743"/>
      <c r="AR203" s="743"/>
      <c r="AS203" s="743"/>
      <c r="AT203" s="743"/>
      <c r="AU203" s="743"/>
      <c r="AV203" s="743"/>
      <c r="AW203" s="743"/>
      <c r="AX203" s="743"/>
      <c r="AY203">
        <f>COUNTA($C$203)</f>
        <v>1</v>
      </c>
    </row>
    <row r="204" spans="1:51" ht="30" customHeight="1" x14ac:dyDescent="0.2">
      <c r="A204" s="727">
        <v>3</v>
      </c>
      <c r="B204" s="727">
        <v>1</v>
      </c>
      <c r="C204" s="746" t="s">
        <v>724</v>
      </c>
      <c r="D204" s="747" t="s">
        <v>690</v>
      </c>
      <c r="E204" s="747" t="s">
        <v>690</v>
      </c>
      <c r="F204" s="747" t="s">
        <v>690</v>
      </c>
      <c r="G204" s="747" t="s">
        <v>690</v>
      </c>
      <c r="H204" s="747" t="s">
        <v>690</v>
      </c>
      <c r="I204" s="747" t="s">
        <v>690</v>
      </c>
      <c r="J204" s="731">
        <v>6010001011147</v>
      </c>
      <c r="K204" s="732">
        <v>6010001011147</v>
      </c>
      <c r="L204" s="732">
        <v>6010001011147</v>
      </c>
      <c r="M204" s="732">
        <v>6010001011147</v>
      </c>
      <c r="N204" s="732">
        <v>6010001011147</v>
      </c>
      <c r="O204" s="732">
        <v>6010001011147</v>
      </c>
      <c r="P204" s="733" t="s">
        <v>691</v>
      </c>
      <c r="Q204" s="734" t="s">
        <v>691</v>
      </c>
      <c r="R204" s="734" t="s">
        <v>691</v>
      </c>
      <c r="S204" s="734" t="s">
        <v>691</v>
      </c>
      <c r="T204" s="734" t="s">
        <v>691</v>
      </c>
      <c r="U204" s="734" t="s">
        <v>691</v>
      </c>
      <c r="V204" s="734" t="s">
        <v>691</v>
      </c>
      <c r="W204" s="734" t="s">
        <v>691</v>
      </c>
      <c r="X204" s="734" t="s">
        <v>691</v>
      </c>
      <c r="Y204" s="735">
        <v>0.1</v>
      </c>
      <c r="Z204" s="736">
        <v>0.1</v>
      </c>
      <c r="AA204" s="736">
        <v>0.1</v>
      </c>
      <c r="AB204" s="737">
        <v>0.1</v>
      </c>
      <c r="AC204" s="748" t="s">
        <v>235</v>
      </c>
      <c r="AD204" s="749"/>
      <c r="AE204" s="749"/>
      <c r="AF204" s="749"/>
      <c r="AG204" s="750"/>
      <c r="AH204" s="719" t="s">
        <v>260</v>
      </c>
      <c r="AI204" s="720"/>
      <c r="AJ204" s="720"/>
      <c r="AK204" s="720"/>
      <c r="AL204" s="721" t="s">
        <v>584</v>
      </c>
      <c r="AM204" s="722"/>
      <c r="AN204" s="722"/>
      <c r="AO204" s="723"/>
      <c r="AP204" s="743" t="s">
        <v>584</v>
      </c>
      <c r="AQ204" s="743"/>
      <c r="AR204" s="743"/>
      <c r="AS204" s="743"/>
      <c r="AT204" s="743"/>
      <c r="AU204" s="743"/>
      <c r="AV204" s="743"/>
      <c r="AW204" s="743"/>
      <c r="AX204" s="743"/>
      <c r="AY204">
        <f>COUNTA($C$204)</f>
        <v>1</v>
      </c>
    </row>
    <row r="205" spans="1:51" ht="24.75" customHeight="1"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55"/>
      <c r="AM205" s="55"/>
      <c r="AN205" s="55"/>
      <c r="AO205" s="55"/>
      <c r="AP205" s="55"/>
      <c r="AQ205" s="55"/>
      <c r="AR205" s="55"/>
      <c r="AS205" s="55"/>
      <c r="AT205" s="55"/>
      <c r="AU205" s="55"/>
      <c r="AV205" s="55"/>
      <c r="AW205" s="55"/>
      <c r="AX205" s="55"/>
    </row>
    <row r="206" spans="1:51" ht="24.75" customHeight="1" x14ac:dyDescent="0.2">
      <c r="A206" s="46"/>
      <c r="B206" s="56" t="s">
        <v>204</v>
      </c>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1" ht="58.5" customHeight="1" x14ac:dyDescent="0.2">
      <c r="A207" s="752"/>
      <c r="B207" s="752"/>
      <c r="C207" s="715" t="s">
        <v>181</v>
      </c>
      <c r="D207" s="751"/>
      <c r="E207" s="715" t="s">
        <v>180</v>
      </c>
      <c r="F207" s="751"/>
      <c r="G207" s="751"/>
      <c r="H207" s="751"/>
      <c r="I207" s="751"/>
      <c r="J207" s="715" t="s">
        <v>185</v>
      </c>
      <c r="K207" s="715"/>
      <c r="L207" s="715"/>
      <c r="M207" s="715"/>
      <c r="N207" s="715"/>
      <c r="O207" s="715"/>
      <c r="P207" s="715" t="s">
        <v>25</v>
      </c>
      <c r="Q207" s="715"/>
      <c r="R207" s="715"/>
      <c r="S207" s="715"/>
      <c r="T207" s="715"/>
      <c r="U207" s="715"/>
      <c r="V207" s="715"/>
      <c r="W207" s="715"/>
      <c r="X207" s="715"/>
      <c r="Y207" s="715" t="s">
        <v>187</v>
      </c>
      <c r="Z207" s="751"/>
      <c r="AA207" s="751"/>
      <c r="AB207" s="751"/>
      <c r="AC207" s="715" t="s">
        <v>169</v>
      </c>
      <c r="AD207" s="715"/>
      <c r="AE207" s="715"/>
      <c r="AF207" s="715"/>
      <c r="AG207" s="715"/>
      <c r="AH207" s="715" t="s">
        <v>176</v>
      </c>
      <c r="AI207" s="751"/>
      <c r="AJ207" s="751"/>
      <c r="AK207" s="751"/>
      <c r="AL207" s="751" t="s">
        <v>19</v>
      </c>
      <c r="AM207" s="751"/>
      <c r="AN207" s="751"/>
      <c r="AO207" s="752"/>
      <c r="AP207" s="742" t="s">
        <v>209</v>
      </c>
      <c r="AQ207" s="742"/>
      <c r="AR207" s="742"/>
      <c r="AS207" s="742"/>
      <c r="AT207" s="742"/>
      <c r="AU207" s="742"/>
      <c r="AV207" s="742"/>
      <c r="AW207" s="742"/>
      <c r="AX207" s="742"/>
    </row>
    <row r="208" spans="1:51" ht="30" customHeight="1" x14ac:dyDescent="0.2">
      <c r="A208" s="727">
        <v>1</v>
      </c>
      <c r="B208" s="727">
        <v>1</v>
      </c>
      <c r="C208" s="753" t="s">
        <v>692</v>
      </c>
      <c r="D208" s="753"/>
      <c r="E208" s="754" t="str">
        <f>C203</f>
        <v>みずほリース株式会社</v>
      </c>
      <c r="F208" s="754"/>
      <c r="G208" s="754"/>
      <c r="H208" s="754"/>
      <c r="I208" s="754"/>
      <c r="J208" s="731">
        <f>J203</f>
        <v>3010401094447</v>
      </c>
      <c r="K208" s="732"/>
      <c r="L208" s="732"/>
      <c r="M208" s="732"/>
      <c r="N208" s="732"/>
      <c r="O208" s="732"/>
      <c r="P208" s="733" t="s">
        <v>688</v>
      </c>
      <c r="Q208" s="734" t="s">
        <v>688</v>
      </c>
      <c r="R208" s="734" t="s">
        <v>688</v>
      </c>
      <c r="S208" s="734" t="s">
        <v>688</v>
      </c>
      <c r="T208" s="734" t="s">
        <v>688</v>
      </c>
      <c r="U208" s="734" t="s">
        <v>688</v>
      </c>
      <c r="V208" s="734" t="s">
        <v>688</v>
      </c>
      <c r="W208" s="734" t="s">
        <v>688</v>
      </c>
      <c r="X208" s="734" t="s">
        <v>688</v>
      </c>
      <c r="Y208" s="735">
        <f>Y203</f>
        <v>0.3</v>
      </c>
      <c r="Z208" s="736"/>
      <c r="AA208" s="736"/>
      <c r="AB208" s="737"/>
      <c r="AC208" s="738" t="s">
        <v>229</v>
      </c>
      <c r="AD208" s="739"/>
      <c r="AE208" s="739"/>
      <c r="AF208" s="739"/>
      <c r="AG208" s="739"/>
      <c r="AH208" s="744">
        <v>1</v>
      </c>
      <c r="AI208" s="745"/>
      <c r="AJ208" s="745"/>
      <c r="AK208" s="745"/>
      <c r="AL208" s="721" t="s">
        <v>584</v>
      </c>
      <c r="AM208" s="722"/>
      <c r="AN208" s="722"/>
      <c r="AO208" s="723"/>
      <c r="AP208" s="743" t="s">
        <v>584</v>
      </c>
      <c r="AQ208" s="743"/>
      <c r="AR208" s="743"/>
      <c r="AS208" s="743"/>
      <c r="AT208" s="743"/>
      <c r="AU208" s="743"/>
      <c r="AV208" s="743"/>
      <c r="AW208" s="743"/>
      <c r="AX208" s="743"/>
    </row>
  </sheetData>
  <sheetProtection formatRows="0"/>
  <dataConsolidate link="1"/>
  <mergeCells count="918">
    <mergeCell ref="V132:W132"/>
    <mergeCell ref="AC132:AD132"/>
    <mergeCell ref="AE132:AG132"/>
    <mergeCell ref="AH132:AI132"/>
    <mergeCell ref="AQ132:AS132"/>
    <mergeCell ref="E130:G130"/>
    <mergeCell ref="I130:J130"/>
    <mergeCell ref="L130:M130"/>
    <mergeCell ref="O130:P130"/>
    <mergeCell ref="Q130:S130"/>
    <mergeCell ref="U130:V130"/>
    <mergeCell ref="X130:Y130"/>
    <mergeCell ref="AM131:AN131"/>
    <mergeCell ref="AO131:AP131"/>
    <mergeCell ref="AR131:AS131"/>
    <mergeCell ref="AM75:AP75"/>
    <mergeCell ref="AQ75:AT75"/>
    <mergeCell ref="AU75:AX75"/>
    <mergeCell ref="A76:F77"/>
    <mergeCell ref="G76:AX77"/>
    <mergeCell ref="AE71:AH72"/>
    <mergeCell ref="AI71:AL72"/>
    <mergeCell ref="AM71:AP72"/>
    <mergeCell ref="AQ71:AT71"/>
    <mergeCell ref="G73:O75"/>
    <mergeCell ref="P73:X75"/>
    <mergeCell ref="Y73:AA73"/>
    <mergeCell ref="AB73:AD73"/>
    <mergeCell ref="AE73:AH73"/>
    <mergeCell ref="AI73:AL73"/>
    <mergeCell ref="Y75:AA75"/>
    <mergeCell ref="AB75:AD75"/>
    <mergeCell ref="AE75:AH75"/>
    <mergeCell ref="AI75:AL75"/>
    <mergeCell ref="AM73:AP73"/>
    <mergeCell ref="AQ73:AT73"/>
    <mergeCell ref="AU73:AX73"/>
    <mergeCell ref="Y74:AA74"/>
    <mergeCell ref="AB74:AD74"/>
    <mergeCell ref="AP208:AX208"/>
    <mergeCell ref="AC207:AG207"/>
    <mergeCell ref="AH207:AK207"/>
    <mergeCell ref="AL207:AO207"/>
    <mergeCell ref="AP207:AX207"/>
    <mergeCell ref="A208:B208"/>
    <mergeCell ref="C208:D208"/>
    <mergeCell ref="E208:I208"/>
    <mergeCell ref="J208:O208"/>
    <mergeCell ref="P208:X208"/>
    <mergeCell ref="Y208:AB208"/>
    <mergeCell ref="A207:B207"/>
    <mergeCell ref="C207:D207"/>
    <mergeCell ref="E207:I207"/>
    <mergeCell ref="J207:O207"/>
    <mergeCell ref="P207:X207"/>
    <mergeCell ref="Y207:AB207"/>
    <mergeCell ref="AC208:AG208"/>
    <mergeCell ref="AH208:AK208"/>
    <mergeCell ref="AL208:AO20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L203:AO203"/>
    <mergeCell ref="AP203:AX203"/>
    <mergeCell ref="A204:B204"/>
    <mergeCell ref="C204:I204"/>
    <mergeCell ref="J204:O204"/>
    <mergeCell ref="P204:X204"/>
    <mergeCell ref="Y204:AB204"/>
    <mergeCell ref="AC204:AG204"/>
    <mergeCell ref="AH204:AK204"/>
    <mergeCell ref="AL204:AO204"/>
    <mergeCell ref="AP204:AX204"/>
    <mergeCell ref="A201:B201"/>
    <mergeCell ref="C201:I201"/>
    <mergeCell ref="J201:O201"/>
    <mergeCell ref="P201:X201"/>
    <mergeCell ref="Y201:AB201"/>
    <mergeCell ref="AC201:AG201"/>
    <mergeCell ref="AH201:AK201"/>
    <mergeCell ref="AL201:AO201"/>
    <mergeCell ref="AP201:AX201"/>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L197:AO197"/>
    <mergeCell ref="AP197:AX197"/>
    <mergeCell ref="A198:B198"/>
    <mergeCell ref="C198:I198"/>
    <mergeCell ref="J198:O198"/>
    <mergeCell ref="P198:X198"/>
    <mergeCell ref="Y198:AB198"/>
    <mergeCell ref="AC198:AG198"/>
    <mergeCell ref="AH198:AK198"/>
    <mergeCell ref="AL198:AO198"/>
    <mergeCell ref="AP198:AX198"/>
    <mergeCell ref="AP194:AX194"/>
    <mergeCell ref="A195:B195"/>
    <mergeCell ref="C195:I195"/>
    <mergeCell ref="J195:O195"/>
    <mergeCell ref="P195:X195"/>
    <mergeCell ref="Y195:AB195"/>
    <mergeCell ref="AC195:AG195"/>
    <mergeCell ref="AH195:AK195"/>
    <mergeCell ref="AL195:AO195"/>
    <mergeCell ref="AP195:AX195"/>
    <mergeCell ref="A194:B194"/>
    <mergeCell ref="C194:I194"/>
    <mergeCell ref="J194:O194"/>
    <mergeCell ref="P194:X194"/>
    <mergeCell ref="Y194:AB194"/>
    <mergeCell ref="AC194:AG194"/>
    <mergeCell ref="AH194:AK194"/>
    <mergeCell ref="AL194:AO194"/>
    <mergeCell ref="A191:B191"/>
    <mergeCell ref="C191:I191"/>
    <mergeCell ref="J191:O191"/>
    <mergeCell ref="P191:X191"/>
    <mergeCell ref="Y191:AB191"/>
    <mergeCell ref="AC191:AG191"/>
    <mergeCell ref="AH191:AK191"/>
    <mergeCell ref="AL191:AO191"/>
    <mergeCell ref="AP191:AX191"/>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L193:AO193"/>
    <mergeCell ref="AP193:AX193"/>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L189:AO189"/>
    <mergeCell ref="AP189:AX189"/>
    <mergeCell ref="A190:B190"/>
    <mergeCell ref="C190:I190"/>
    <mergeCell ref="J190:O190"/>
    <mergeCell ref="P190:X190"/>
    <mergeCell ref="Y190:AB190"/>
    <mergeCell ref="AC190:AG190"/>
    <mergeCell ref="AH190:AK190"/>
    <mergeCell ref="AL190:AO190"/>
    <mergeCell ref="AP190:AX190"/>
    <mergeCell ref="AL184:AO184"/>
    <mergeCell ref="AP184:AX184"/>
    <mergeCell ref="A185:B185"/>
    <mergeCell ref="C185:I185"/>
    <mergeCell ref="J185:O185"/>
    <mergeCell ref="P185:X185"/>
    <mergeCell ref="Y185:AB185"/>
    <mergeCell ref="AC185:AG185"/>
    <mergeCell ref="AH185:AK185"/>
    <mergeCell ref="AL185:AO185"/>
    <mergeCell ref="A184:B184"/>
    <mergeCell ref="C184:I184"/>
    <mergeCell ref="J184:O184"/>
    <mergeCell ref="P184:X184"/>
    <mergeCell ref="Y184:AB184"/>
    <mergeCell ref="AC184:AG184"/>
    <mergeCell ref="AH184:AK184"/>
    <mergeCell ref="AP185:AX185"/>
    <mergeCell ref="AP180:AX180"/>
    <mergeCell ref="A181:B181"/>
    <mergeCell ref="C181:I181"/>
    <mergeCell ref="J181:O181"/>
    <mergeCell ref="P181:X181"/>
    <mergeCell ref="Y181:AB181"/>
    <mergeCell ref="AC181:AG181"/>
    <mergeCell ref="AH181:AK181"/>
    <mergeCell ref="AL181:AO181"/>
    <mergeCell ref="AP181:AX181"/>
    <mergeCell ref="A180:B180"/>
    <mergeCell ref="C180:I180"/>
    <mergeCell ref="J180:O180"/>
    <mergeCell ref="P180:X180"/>
    <mergeCell ref="Y180:AB180"/>
    <mergeCell ref="AC180:AG180"/>
    <mergeCell ref="AH180:AK180"/>
    <mergeCell ref="AL180:AO180"/>
    <mergeCell ref="AP176:AX176"/>
    <mergeCell ref="A177:B177"/>
    <mergeCell ref="C177:I177"/>
    <mergeCell ref="J177:O177"/>
    <mergeCell ref="P177:X177"/>
    <mergeCell ref="Y177:AB177"/>
    <mergeCell ref="AC177:AG177"/>
    <mergeCell ref="AH177:AK177"/>
    <mergeCell ref="AL177:AO177"/>
    <mergeCell ref="AP177:AX177"/>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171:AK171"/>
    <mergeCell ref="AL171:AN171"/>
    <mergeCell ref="A176:B176"/>
    <mergeCell ref="C176:I176"/>
    <mergeCell ref="J176:O176"/>
    <mergeCell ref="P176:X176"/>
    <mergeCell ref="Y176:AB176"/>
    <mergeCell ref="AC176:AG176"/>
    <mergeCell ref="AH176:AK176"/>
    <mergeCell ref="AL176:AO176"/>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C168:AG168"/>
    <mergeCell ref="AH168:AT168"/>
    <mergeCell ref="AU168:AX168"/>
    <mergeCell ref="G166:K166"/>
    <mergeCell ref="L166:X166"/>
    <mergeCell ref="Y166:AB166"/>
    <mergeCell ref="AC166:AG166"/>
    <mergeCell ref="AH166:AT166"/>
    <mergeCell ref="AU166:AX166"/>
    <mergeCell ref="AU131:AV131"/>
    <mergeCell ref="A132:D132"/>
    <mergeCell ref="O132:P132"/>
    <mergeCell ref="U131:V131"/>
    <mergeCell ref="X131:Y131"/>
    <mergeCell ref="AA131:AB131"/>
    <mergeCell ref="AC131:AE131"/>
    <mergeCell ref="AG131:AH131"/>
    <mergeCell ref="AJ131:AK131"/>
    <mergeCell ref="A131:D131"/>
    <mergeCell ref="E131:G131"/>
    <mergeCell ref="I131:J131"/>
    <mergeCell ref="L131:M131"/>
    <mergeCell ref="O131:P131"/>
    <mergeCell ref="Q131:S131"/>
    <mergeCell ref="L132:N132"/>
    <mergeCell ref="E132:F132"/>
    <mergeCell ref="G132:I132"/>
    <mergeCell ref="J132:K132"/>
    <mergeCell ref="Q132:R132"/>
    <mergeCell ref="S132:U132"/>
    <mergeCell ref="AM132:AN132"/>
    <mergeCell ref="AO132:AP132"/>
    <mergeCell ref="AT132:AU132"/>
    <mergeCell ref="A133:F162"/>
    <mergeCell ref="A163:F170"/>
    <mergeCell ref="G163:AB163"/>
    <mergeCell ref="AC163:AX163"/>
    <mergeCell ref="G164:K164"/>
    <mergeCell ref="L164:X164"/>
    <mergeCell ref="AA132:AB132"/>
    <mergeCell ref="Y164:AB164"/>
    <mergeCell ref="AC164:AG164"/>
    <mergeCell ref="AH164:AT164"/>
    <mergeCell ref="AU164:AX164"/>
    <mergeCell ref="G165:K165"/>
    <mergeCell ref="L165:X165"/>
    <mergeCell ref="Y165:AB165"/>
    <mergeCell ref="AC165:AG165"/>
    <mergeCell ref="AH165:AT165"/>
    <mergeCell ref="AU165:AX165"/>
    <mergeCell ref="G167:AB167"/>
    <mergeCell ref="AC167:AX167"/>
    <mergeCell ref="G168:K168"/>
    <mergeCell ref="L168:X168"/>
    <mergeCell ref="Y168:AB168"/>
    <mergeCell ref="X132:Z132"/>
    <mergeCell ref="AJ132:AL132"/>
    <mergeCell ref="A125:D125"/>
    <mergeCell ref="E125:P125"/>
    <mergeCell ref="Q125:AB125"/>
    <mergeCell ref="AC125:AN125"/>
    <mergeCell ref="AO125:AX125"/>
    <mergeCell ref="A126:D126"/>
    <mergeCell ref="E126:P126"/>
    <mergeCell ref="Q126:AB126"/>
    <mergeCell ref="AC126:AN126"/>
    <mergeCell ref="AO126:AX126"/>
    <mergeCell ref="A129:D129"/>
    <mergeCell ref="E129:P129"/>
    <mergeCell ref="Q129:AB129"/>
    <mergeCell ref="AC129:AN129"/>
    <mergeCell ref="AO129:AX129"/>
    <mergeCell ref="A130:D130"/>
    <mergeCell ref="A127:D127"/>
    <mergeCell ref="E127:P127"/>
    <mergeCell ref="Q127:AB127"/>
    <mergeCell ref="AC127:AN127"/>
    <mergeCell ref="AO127:AX127"/>
    <mergeCell ref="A128:D128"/>
    <mergeCell ref="E128:P128"/>
    <mergeCell ref="Q128:AB128"/>
    <mergeCell ref="AC128:AN128"/>
    <mergeCell ref="AO128:AX128"/>
    <mergeCell ref="AA130:AB130"/>
    <mergeCell ref="AC130:AE130"/>
    <mergeCell ref="AG130:AH130"/>
    <mergeCell ref="AJ130:AK130"/>
    <mergeCell ref="AM130:AN130"/>
    <mergeCell ref="AO130:AP130"/>
    <mergeCell ref="AR130:AS130"/>
    <mergeCell ref="AU130:AV130"/>
    <mergeCell ref="A118:E118"/>
    <mergeCell ref="F118:AX118"/>
    <mergeCell ref="A119:AX119"/>
    <mergeCell ref="A120:AX120"/>
    <mergeCell ref="A121:AX121"/>
    <mergeCell ref="A122:D122"/>
    <mergeCell ref="E122:P122"/>
    <mergeCell ref="Q122:AB122"/>
    <mergeCell ref="AC122:AN122"/>
    <mergeCell ref="AO122:AX122"/>
    <mergeCell ref="E123:P123"/>
    <mergeCell ref="Q123:AB123"/>
    <mergeCell ref="AC123:AN123"/>
    <mergeCell ref="AO123:AX123"/>
    <mergeCell ref="A124:D124"/>
    <mergeCell ref="E124:P124"/>
    <mergeCell ref="Q124:AB124"/>
    <mergeCell ref="AC124:AN124"/>
    <mergeCell ref="AO124:AX124"/>
    <mergeCell ref="A123:D123"/>
    <mergeCell ref="A104:B110"/>
    <mergeCell ref="C104:AC104"/>
    <mergeCell ref="AD104:AF104"/>
    <mergeCell ref="AG104:AX110"/>
    <mergeCell ref="J108:L108"/>
    <mergeCell ref="M108:N108"/>
    <mergeCell ref="C109:D109"/>
    <mergeCell ref="E109:G109"/>
    <mergeCell ref="H109:I109"/>
    <mergeCell ref="J109:L109"/>
    <mergeCell ref="M109:N109"/>
    <mergeCell ref="C110:D110"/>
    <mergeCell ref="E110:G110"/>
    <mergeCell ref="H110:I110"/>
    <mergeCell ref="J110:L110"/>
    <mergeCell ref="O105:AF105"/>
    <mergeCell ref="C105:N105"/>
    <mergeCell ref="C108:D108"/>
    <mergeCell ref="E108:G108"/>
    <mergeCell ref="H108:I108"/>
    <mergeCell ref="A100:B103"/>
    <mergeCell ref="C100:AC100"/>
    <mergeCell ref="AD100:AF100"/>
    <mergeCell ref="AG100:AX100"/>
    <mergeCell ref="C101:AC101"/>
    <mergeCell ref="AD101:AF101"/>
    <mergeCell ref="AG101:AX101"/>
    <mergeCell ref="C102:AC102"/>
    <mergeCell ref="AD102:AF102"/>
    <mergeCell ref="AG102:AX102"/>
    <mergeCell ref="C103:AC103"/>
    <mergeCell ref="AD103:AF103"/>
    <mergeCell ref="AD93:AF93"/>
    <mergeCell ref="AG93:AX93"/>
    <mergeCell ref="C94:AC94"/>
    <mergeCell ref="AD94:AF94"/>
    <mergeCell ref="AG94:AX94"/>
    <mergeCell ref="C95:AC95"/>
    <mergeCell ref="AD95:AF95"/>
    <mergeCell ref="AG95:AX95"/>
    <mergeCell ref="AG103:AX103"/>
    <mergeCell ref="AD98:AF98"/>
    <mergeCell ref="AG98:AX98"/>
    <mergeCell ref="C99:AC99"/>
    <mergeCell ref="AD99:AF99"/>
    <mergeCell ref="AG99:AX99"/>
    <mergeCell ref="C96:AC96"/>
    <mergeCell ref="AD96:AF96"/>
    <mergeCell ref="AG96:AX96"/>
    <mergeCell ref="C97:AC97"/>
    <mergeCell ref="AD97:AF97"/>
    <mergeCell ref="AG97:AX97"/>
    <mergeCell ref="A78:AN78"/>
    <mergeCell ref="AO78:AQ78"/>
    <mergeCell ref="AS78:AX78"/>
    <mergeCell ref="A90:B99"/>
    <mergeCell ref="C90:AC90"/>
    <mergeCell ref="AD90:AF90"/>
    <mergeCell ref="AG90:AX92"/>
    <mergeCell ref="C91:D92"/>
    <mergeCell ref="E91:AC91"/>
    <mergeCell ref="AD91:AF91"/>
    <mergeCell ref="E92:AC92"/>
    <mergeCell ref="AD92:AF92"/>
    <mergeCell ref="C93:AC93"/>
    <mergeCell ref="A87:B89"/>
    <mergeCell ref="C87:AC87"/>
    <mergeCell ref="AD87:AF87"/>
    <mergeCell ref="AG87:AX87"/>
    <mergeCell ref="C88:AC88"/>
    <mergeCell ref="AD88:AF88"/>
    <mergeCell ref="AG88:AX88"/>
    <mergeCell ref="C89:AC89"/>
    <mergeCell ref="AD89:AF89"/>
    <mergeCell ref="AG89:AX89"/>
    <mergeCell ref="C98:AC98"/>
    <mergeCell ref="U83:AX83"/>
    <mergeCell ref="G84:T84"/>
    <mergeCell ref="A85:AX85"/>
    <mergeCell ref="C86:AC86"/>
    <mergeCell ref="AD86:AF86"/>
    <mergeCell ref="AG86:AX86"/>
    <mergeCell ref="W80:AA80"/>
    <mergeCell ref="AB80:AX80"/>
    <mergeCell ref="W81:AA81"/>
    <mergeCell ref="AB81:AX81"/>
    <mergeCell ref="C82:D84"/>
    <mergeCell ref="E82:F84"/>
    <mergeCell ref="G82:I82"/>
    <mergeCell ref="J82:T82"/>
    <mergeCell ref="U82:AX82"/>
    <mergeCell ref="G83:T83"/>
    <mergeCell ref="A79:B84"/>
    <mergeCell ref="C79:D81"/>
    <mergeCell ref="E79:F79"/>
    <mergeCell ref="G79:AX79"/>
    <mergeCell ref="E80:F81"/>
    <mergeCell ref="G80:V81"/>
    <mergeCell ref="U84:AX84"/>
    <mergeCell ref="AE74:AH74"/>
    <mergeCell ref="AI74:AL74"/>
    <mergeCell ref="AM74:AP74"/>
    <mergeCell ref="AQ74:AT74"/>
    <mergeCell ref="AU74:AX74"/>
    <mergeCell ref="AQ60:AT60"/>
    <mergeCell ref="AU60:AX60"/>
    <mergeCell ref="G59:O61"/>
    <mergeCell ref="P59:X61"/>
    <mergeCell ref="Y59:AA59"/>
    <mergeCell ref="AB59:AD59"/>
    <mergeCell ref="AE59:AH59"/>
    <mergeCell ref="AI59:AL59"/>
    <mergeCell ref="Y61:AA61"/>
    <mergeCell ref="AQ70:AX70"/>
    <mergeCell ref="G69:X70"/>
    <mergeCell ref="Y69:AA69"/>
    <mergeCell ref="AB69:AD69"/>
    <mergeCell ref="AE69:AH69"/>
    <mergeCell ref="AI69:AL69"/>
    <mergeCell ref="AM69:AP69"/>
    <mergeCell ref="Y70:AA70"/>
    <mergeCell ref="AB70:AD70"/>
    <mergeCell ref="AE70:AH70"/>
    <mergeCell ref="A51:F53"/>
    <mergeCell ref="AU71:AX71"/>
    <mergeCell ref="AQ72:AR72"/>
    <mergeCell ref="AS72:AT72"/>
    <mergeCell ref="AU72:AV72"/>
    <mergeCell ref="AW72:AX72"/>
    <mergeCell ref="AM61:AP61"/>
    <mergeCell ref="AQ61:AT61"/>
    <mergeCell ref="AU61:AX61"/>
    <mergeCell ref="A62:F63"/>
    <mergeCell ref="G62:AX63"/>
    <mergeCell ref="A71:F75"/>
    <mergeCell ref="G71:O72"/>
    <mergeCell ref="P71:X72"/>
    <mergeCell ref="Y71:AA72"/>
    <mergeCell ref="AB71:AD72"/>
    <mergeCell ref="AM59:AP59"/>
    <mergeCell ref="AQ59:AT59"/>
    <mergeCell ref="AU59:AX59"/>
    <mergeCell ref="Y60:AA60"/>
    <mergeCell ref="AB60:AD60"/>
    <mergeCell ref="AE60:AH60"/>
    <mergeCell ref="AI60:AL60"/>
    <mergeCell ref="AM60:AP60"/>
    <mergeCell ref="AI54:AL54"/>
    <mergeCell ref="AB56:AD56"/>
    <mergeCell ref="AE56:AH56"/>
    <mergeCell ref="AI56:AL56"/>
    <mergeCell ref="AM52:AP52"/>
    <mergeCell ref="AQ52:AT52"/>
    <mergeCell ref="AU51:AX51"/>
    <mergeCell ref="G52:O53"/>
    <mergeCell ref="P52:X53"/>
    <mergeCell ref="Y52:AA52"/>
    <mergeCell ref="AB52:AD52"/>
    <mergeCell ref="AI53:AL53"/>
    <mergeCell ref="AM53:AP53"/>
    <mergeCell ref="AQ53:AT53"/>
    <mergeCell ref="AU53:AX53"/>
    <mergeCell ref="AI51:AL51"/>
    <mergeCell ref="AM51:AP51"/>
    <mergeCell ref="AQ51:AT51"/>
    <mergeCell ref="AB51:AD51"/>
    <mergeCell ref="AE51:AH51"/>
    <mergeCell ref="AE52:AH52"/>
    <mergeCell ref="AI52:AL52"/>
    <mergeCell ref="AM40:AP40"/>
    <mergeCell ref="AQ40:AT40"/>
    <mergeCell ref="AU40:AX40"/>
    <mergeCell ref="G41:AX42"/>
    <mergeCell ref="G43:O44"/>
    <mergeCell ref="P43:X44"/>
    <mergeCell ref="Y43:AA44"/>
    <mergeCell ref="AB43:AD44"/>
    <mergeCell ref="AM45:AP45"/>
    <mergeCell ref="AQ45:AT45"/>
    <mergeCell ref="AU45:AX45"/>
    <mergeCell ref="G45:O47"/>
    <mergeCell ref="P45:X47"/>
    <mergeCell ref="Y47:AA47"/>
    <mergeCell ref="AB47:AD47"/>
    <mergeCell ref="AE47:AH47"/>
    <mergeCell ref="AI47:AL47"/>
    <mergeCell ref="Y45:AA45"/>
    <mergeCell ref="AB45:AD45"/>
    <mergeCell ref="AE45:AH45"/>
    <mergeCell ref="AI45:AL45"/>
    <mergeCell ref="AM47:AP47"/>
    <mergeCell ref="AQ47:AT47"/>
    <mergeCell ref="AU47:AX47"/>
    <mergeCell ref="AI70:AL70"/>
    <mergeCell ref="AM70:AP70"/>
    <mergeCell ref="AI43:AL44"/>
    <mergeCell ref="AM43:AP44"/>
    <mergeCell ref="AQ43:AT43"/>
    <mergeCell ref="AU43:AX43"/>
    <mergeCell ref="AQ44:AR44"/>
    <mergeCell ref="AS44:AT44"/>
    <mergeCell ref="AU44:AV44"/>
    <mergeCell ref="AW44:AX44"/>
    <mergeCell ref="AM46:AP46"/>
    <mergeCell ref="AQ46:AT46"/>
    <mergeCell ref="AU46:AX46"/>
    <mergeCell ref="AI57:AL58"/>
    <mergeCell ref="AM57:AP58"/>
    <mergeCell ref="AQ57:AT57"/>
    <mergeCell ref="AU57:AX57"/>
    <mergeCell ref="AQ58:AR58"/>
    <mergeCell ref="AS58:AT58"/>
    <mergeCell ref="AU58:AV58"/>
    <mergeCell ref="AW58:AX58"/>
    <mergeCell ref="AU52:AX52"/>
    <mergeCell ref="AM56:AP56"/>
    <mergeCell ref="AQ56:AX56"/>
    <mergeCell ref="AI68:AL68"/>
    <mergeCell ref="AM68:AP68"/>
    <mergeCell ref="AQ68:AX68"/>
    <mergeCell ref="G55:X56"/>
    <mergeCell ref="Y55:AA55"/>
    <mergeCell ref="AB55:AD55"/>
    <mergeCell ref="AE55:AH55"/>
    <mergeCell ref="AI55:AL55"/>
    <mergeCell ref="AM55:AP55"/>
    <mergeCell ref="AQ55:AX55"/>
    <mergeCell ref="Y56:AA56"/>
    <mergeCell ref="AM66:AP66"/>
    <mergeCell ref="AQ66:AT66"/>
    <mergeCell ref="AU66:AX66"/>
    <mergeCell ref="Y67:AA67"/>
    <mergeCell ref="AI61:AL61"/>
    <mergeCell ref="G57:O58"/>
    <mergeCell ref="P57:X58"/>
    <mergeCell ref="Y57:AA58"/>
    <mergeCell ref="AB57:AD58"/>
    <mergeCell ref="AE36:AH37"/>
    <mergeCell ref="Y39:AA39"/>
    <mergeCell ref="AB39:AD39"/>
    <mergeCell ref="AE39:AH39"/>
    <mergeCell ref="AE43:AH44"/>
    <mergeCell ref="A41:F42"/>
    <mergeCell ref="A43:F47"/>
    <mergeCell ref="AE57:AH58"/>
    <mergeCell ref="A68:F70"/>
    <mergeCell ref="G68:X68"/>
    <mergeCell ref="Y68:AA68"/>
    <mergeCell ref="AB68:AD68"/>
    <mergeCell ref="AE68:AH68"/>
    <mergeCell ref="A54:F56"/>
    <mergeCell ref="Y46:AA46"/>
    <mergeCell ref="Y53:AA53"/>
    <mergeCell ref="AB53:AD53"/>
    <mergeCell ref="AE53:AH53"/>
    <mergeCell ref="A48:F49"/>
    <mergeCell ref="G48:AX49"/>
    <mergeCell ref="A57:F61"/>
    <mergeCell ref="AM54:AP54"/>
    <mergeCell ref="AQ54:AX54"/>
    <mergeCell ref="G54:X54"/>
    <mergeCell ref="AB46:AD46"/>
    <mergeCell ref="AE46:AH46"/>
    <mergeCell ref="G51:O51"/>
    <mergeCell ref="Y40:AA40"/>
    <mergeCell ref="AB40:AD40"/>
    <mergeCell ref="AE40:AH40"/>
    <mergeCell ref="P51:X51"/>
    <mergeCell ref="Y51:AA51"/>
    <mergeCell ref="AB61:AD61"/>
    <mergeCell ref="AE61:AH61"/>
    <mergeCell ref="Y54:AA54"/>
    <mergeCell ref="AB54:AD54"/>
    <mergeCell ref="AE54:AH54"/>
    <mergeCell ref="AB67:AD67"/>
    <mergeCell ref="G66:O67"/>
    <mergeCell ref="P66:X67"/>
    <mergeCell ref="Y66:AA66"/>
    <mergeCell ref="AB66:AD66"/>
    <mergeCell ref="AE66:AH66"/>
    <mergeCell ref="A65:F67"/>
    <mergeCell ref="G65:O65"/>
    <mergeCell ref="P65:X65"/>
    <mergeCell ref="Y65:AA65"/>
    <mergeCell ref="AB65:AD65"/>
    <mergeCell ref="AE65:AH65"/>
    <mergeCell ref="AM30:AP30"/>
    <mergeCell ref="AQ30:AT30"/>
    <mergeCell ref="AU30:AX30"/>
    <mergeCell ref="AQ69:AX69"/>
    <mergeCell ref="AE67:AH67"/>
    <mergeCell ref="AI67:AL67"/>
    <mergeCell ref="AM67:AP67"/>
    <mergeCell ref="AQ67:AT67"/>
    <mergeCell ref="AU67:AX67"/>
    <mergeCell ref="AI65:AL65"/>
    <mergeCell ref="AM65:AP65"/>
    <mergeCell ref="AQ65:AT65"/>
    <mergeCell ref="AU65:AX65"/>
    <mergeCell ref="AM33:AP33"/>
    <mergeCell ref="AQ33:AX33"/>
    <mergeCell ref="AM35:AP35"/>
    <mergeCell ref="AQ35:AX35"/>
    <mergeCell ref="AQ37:AR37"/>
    <mergeCell ref="AS37:AT37"/>
    <mergeCell ref="AU37:AV37"/>
    <mergeCell ref="AI66:AL66"/>
    <mergeCell ref="AI46:AL46"/>
    <mergeCell ref="AI33:AL33"/>
    <mergeCell ref="AI35:AL35"/>
    <mergeCell ref="AM31:AP31"/>
    <mergeCell ref="AQ31:AT31"/>
    <mergeCell ref="AU31:AX31"/>
    <mergeCell ref="Y32:AA32"/>
    <mergeCell ref="AB32:AD32"/>
    <mergeCell ref="AE32:AH32"/>
    <mergeCell ref="AI32:AL32"/>
    <mergeCell ref="AM32:AP32"/>
    <mergeCell ref="AQ32:AT32"/>
    <mergeCell ref="AU32:AX32"/>
    <mergeCell ref="AW37:AX37"/>
    <mergeCell ref="AI39:AL39"/>
    <mergeCell ref="AM39:AP39"/>
    <mergeCell ref="AQ39:AT39"/>
    <mergeCell ref="G34:X35"/>
    <mergeCell ref="AE34:AH34"/>
    <mergeCell ref="AI34:AL34"/>
    <mergeCell ref="AM34:AP34"/>
    <mergeCell ref="AQ34:AX34"/>
    <mergeCell ref="Y35:AA35"/>
    <mergeCell ref="Y34:AA34"/>
    <mergeCell ref="AB34:AD34"/>
    <mergeCell ref="AQ36:AT36"/>
    <mergeCell ref="AU36:AX36"/>
    <mergeCell ref="AI36:AL37"/>
    <mergeCell ref="AM36:AP37"/>
    <mergeCell ref="AM38:AP38"/>
    <mergeCell ref="AQ38:AT38"/>
    <mergeCell ref="AU38:AX38"/>
    <mergeCell ref="AE38:AH38"/>
    <mergeCell ref="AI38:AL38"/>
    <mergeCell ref="AB35:AD35"/>
    <mergeCell ref="AE35:AH35"/>
    <mergeCell ref="G36:O37"/>
    <mergeCell ref="AI30:AL30"/>
    <mergeCell ref="AI40:AL40"/>
    <mergeCell ref="A22:F28"/>
    <mergeCell ref="G22:O22"/>
    <mergeCell ref="P22:V22"/>
    <mergeCell ref="W22:AC22"/>
    <mergeCell ref="G23:O23"/>
    <mergeCell ref="P23:V23"/>
    <mergeCell ref="W23:AC23"/>
    <mergeCell ref="A30:F32"/>
    <mergeCell ref="G30:O30"/>
    <mergeCell ref="P30:X30"/>
    <mergeCell ref="Y30:AA30"/>
    <mergeCell ref="AB30:AD30"/>
    <mergeCell ref="AE30:AH30"/>
    <mergeCell ref="A33:F35"/>
    <mergeCell ref="G33:X33"/>
    <mergeCell ref="Y33:AA33"/>
    <mergeCell ref="AB33:AD33"/>
    <mergeCell ref="AE33:AH33"/>
    <mergeCell ref="A36:F40"/>
    <mergeCell ref="P36:X37"/>
    <mergeCell ref="Y36:AA37"/>
    <mergeCell ref="AB36:AD37"/>
    <mergeCell ref="A50:F50"/>
    <mergeCell ref="G50:AX50"/>
    <mergeCell ref="A64:F64"/>
    <mergeCell ref="G64:AX64"/>
    <mergeCell ref="G28:O28"/>
    <mergeCell ref="P28:V28"/>
    <mergeCell ref="W28:AC28"/>
    <mergeCell ref="A29:F29"/>
    <mergeCell ref="G29:AX29"/>
    <mergeCell ref="G31:O32"/>
    <mergeCell ref="P31:X32"/>
    <mergeCell ref="Y31:AA31"/>
    <mergeCell ref="AB31:AD31"/>
    <mergeCell ref="AE31:AH31"/>
    <mergeCell ref="AI31:AL31"/>
    <mergeCell ref="AU39:AX39"/>
    <mergeCell ref="G38:O40"/>
    <mergeCell ref="P38:X40"/>
    <mergeCell ref="Y38:AA38"/>
    <mergeCell ref="AB38:AD38"/>
    <mergeCell ref="AD23:AX28"/>
    <mergeCell ref="G24:O24"/>
    <mergeCell ref="W25:AC25"/>
    <mergeCell ref="G26:O26"/>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P26:V26"/>
    <mergeCell ref="W26:AC26"/>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G12:O12"/>
    <mergeCell ref="P12:V12"/>
    <mergeCell ref="W12:AC12"/>
    <mergeCell ref="AD12:AJ12"/>
    <mergeCell ref="AK12:AQ12"/>
    <mergeCell ref="C111:F111"/>
    <mergeCell ref="G111:AX111"/>
    <mergeCell ref="C112:F112"/>
    <mergeCell ref="G112:AX112"/>
    <mergeCell ref="I16:O16"/>
    <mergeCell ref="P16:V16"/>
    <mergeCell ref="W16:AC16"/>
    <mergeCell ref="AD16:AJ16"/>
    <mergeCell ref="AK16:AQ16"/>
    <mergeCell ref="AR16:AX16"/>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V132:AW132"/>
    <mergeCell ref="C107:D107"/>
    <mergeCell ref="E107:G107"/>
    <mergeCell ref="H107:I107"/>
    <mergeCell ref="M110:N110"/>
    <mergeCell ref="C106:D106"/>
    <mergeCell ref="E106:G106"/>
    <mergeCell ref="H106:I106"/>
    <mergeCell ref="J106:L106"/>
    <mergeCell ref="M106:N106"/>
    <mergeCell ref="O106:AF106"/>
    <mergeCell ref="O107:AF107"/>
    <mergeCell ref="O108:AF108"/>
    <mergeCell ref="O109:AF109"/>
    <mergeCell ref="O110:AF110"/>
    <mergeCell ref="J107:L107"/>
    <mergeCell ref="M107:N107"/>
    <mergeCell ref="A113:AX113"/>
    <mergeCell ref="A114:AX114"/>
    <mergeCell ref="A115:AX115"/>
    <mergeCell ref="A116:E116"/>
    <mergeCell ref="F116:AX116"/>
    <mergeCell ref="A117:AX117"/>
    <mergeCell ref="A111:B112"/>
  </mergeCells>
  <phoneticPr fontId="5"/>
  <conditionalFormatting sqref="P18:AX18">
    <cfRule type="expression" dxfId="303" priority="1077">
      <formula>IF(RIGHT(TEXT(P18,"0.#"),1)=".",FALSE,TRUE)</formula>
    </cfRule>
    <cfRule type="expression" dxfId="302" priority="1078">
      <formula>IF(RIGHT(TEXT(P18,"0.#"),1)=".",TRUE,FALSE)</formula>
    </cfRule>
  </conditionalFormatting>
  <conditionalFormatting sqref="Y166">
    <cfRule type="expression" dxfId="301" priority="1073">
      <formula>IF(RIGHT(TEXT(Y166,"0.#"),1)=".",FALSE,TRUE)</formula>
    </cfRule>
    <cfRule type="expression" dxfId="300" priority="1074">
      <formula>IF(RIGHT(TEXT(Y166,"0.#"),1)=".",TRUE,FALSE)</formula>
    </cfRule>
  </conditionalFormatting>
  <conditionalFormatting sqref="Y169">
    <cfRule type="expression" dxfId="299" priority="1053">
      <formula>IF(RIGHT(TEXT(Y169,"0.#"),1)=".",FALSE,TRUE)</formula>
    </cfRule>
    <cfRule type="expression" dxfId="298" priority="1054">
      <formula>IF(RIGHT(TEXT(Y169,"0.#"),1)=".",TRUE,FALSE)</formula>
    </cfRule>
  </conditionalFormatting>
  <conditionalFormatting sqref="AR15:AX15 AR13:AX13">
    <cfRule type="expression" dxfId="297" priority="1071">
      <formula>IF(RIGHT(TEXT(AR13,"0.#"),1)=".",FALSE,TRUE)</formula>
    </cfRule>
    <cfRule type="expression" dxfId="296" priority="1072">
      <formula>IF(RIGHT(TEXT(AR13,"0.#"),1)=".",TRUE,FALSE)</formula>
    </cfRule>
  </conditionalFormatting>
  <conditionalFormatting sqref="AQ31">
    <cfRule type="expression" dxfId="295" priority="1067">
      <formula>IF(RIGHT(TEXT(AQ31,"0.#"),1)=".",FALSE,TRUE)</formula>
    </cfRule>
    <cfRule type="expression" dxfId="294" priority="1068">
      <formula>IF(RIGHT(TEXT(AQ31,"0.#"),1)=".",TRUE,FALSE)</formula>
    </cfRule>
  </conditionalFormatting>
  <conditionalFormatting sqref="Y165">
    <cfRule type="expression" dxfId="293" priority="1065">
      <formula>IF(RIGHT(TEXT(Y165,"0.#"),1)=".",FALSE,TRUE)</formula>
    </cfRule>
    <cfRule type="expression" dxfId="292" priority="1066">
      <formula>IF(RIGHT(TEXT(Y165,"0.#"),1)=".",TRUE,FALSE)</formula>
    </cfRule>
  </conditionalFormatting>
  <conditionalFormatting sqref="AU166">
    <cfRule type="expression" dxfId="291" priority="1061">
      <formula>IF(RIGHT(TEXT(AU166,"0.#"),1)=".",FALSE,TRUE)</formula>
    </cfRule>
    <cfRule type="expression" dxfId="290" priority="1062">
      <formula>IF(RIGHT(TEXT(AU166,"0.#"),1)=".",TRUE,FALSE)</formula>
    </cfRule>
  </conditionalFormatting>
  <conditionalFormatting sqref="AU165">
    <cfRule type="expression" dxfId="289" priority="1059">
      <formula>IF(RIGHT(TEXT(AU165,"0.#"),1)=".",FALSE,TRUE)</formula>
    </cfRule>
    <cfRule type="expression" dxfId="288" priority="1060">
      <formula>IF(RIGHT(TEXT(AU165,"0.#"),1)=".",TRUE,FALSE)</formula>
    </cfRule>
  </conditionalFormatting>
  <conditionalFormatting sqref="Y170">
    <cfRule type="expression" dxfId="287" priority="1055">
      <formula>IF(RIGHT(TEXT(Y170,"0.#"),1)=".",FALSE,TRUE)</formula>
    </cfRule>
    <cfRule type="expression" dxfId="286" priority="1056">
      <formula>IF(RIGHT(TEXT(Y170,"0.#"),1)=".",TRUE,FALSE)</formula>
    </cfRule>
  </conditionalFormatting>
  <conditionalFormatting sqref="AU170">
    <cfRule type="expression" dxfId="285" priority="1049">
      <formula>IF(RIGHT(TEXT(AU170,"0.#"),1)=".",FALSE,TRUE)</formula>
    </cfRule>
    <cfRule type="expression" dxfId="284" priority="1050">
      <formula>IF(RIGHT(TEXT(AU170,"0.#"),1)=".",TRUE,FALSE)</formula>
    </cfRule>
  </conditionalFormatting>
  <conditionalFormatting sqref="AU169">
    <cfRule type="expression" dxfId="283" priority="1047">
      <formula>IF(RIGHT(TEXT(AU169,"0.#"),1)=".",FALSE,TRUE)</formula>
    </cfRule>
    <cfRule type="expression" dxfId="282" priority="1048">
      <formula>IF(RIGHT(TEXT(AU169,"0.#"),1)=".",TRUE,FALSE)</formula>
    </cfRule>
  </conditionalFormatting>
  <conditionalFormatting sqref="AQ32">
    <cfRule type="expression" dxfId="281" priority="1035">
      <formula>IF(RIGHT(TEXT(AQ32,"0.#"),1)=".",FALSE,TRUE)</formula>
    </cfRule>
    <cfRule type="expression" dxfId="280" priority="1036">
      <formula>IF(RIGHT(TEXT(AQ32,"0.#"),1)=".",TRUE,FALSE)</formula>
    </cfRule>
  </conditionalFormatting>
  <conditionalFormatting sqref="W23">
    <cfRule type="expression" dxfId="279" priority="993">
      <formula>IF(RIGHT(TEXT(W23,"0.#"),1)=".",FALSE,TRUE)</formula>
    </cfRule>
    <cfRule type="expression" dxfId="278" priority="994">
      <formula>IF(RIGHT(TEXT(W23,"0.#"),1)=".",TRUE,FALSE)</formula>
    </cfRule>
  </conditionalFormatting>
  <conditionalFormatting sqref="W24:W27">
    <cfRule type="expression" dxfId="277" priority="991">
      <formula>IF(RIGHT(TEXT(W24,"0.#"),1)=".",FALSE,TRUE)</formula>
    </cfRule>
    <cfRule type="expression" dxfId="276" priority="992">
      <formula>IF(RIGHT(TEXT(W24,"0.#"),1)=".",TRUE,FALSE)</formula>
    </cfRule>
  </conditionalFormatting>
  <conditionalFormatting sqref="AU32">
    <cfRule type="expression" dxfId="275" priority="851">
      <formula>IF(RIGHT(TEXT(AU32,"0.#"),1)=".",FALSE,TRUE)</formula>
    </cfRule>
    <cfRule type="expression" dxfId="274" priority="852">
      <formula>IF(RIGHT(TEXT(AU32,"0.#"),1)=".",TRUE,FALSE)</formula>
    </cfRule>
  </conditionalFormatting>
  <conditionalFormatting sqref="AU31">
    <cfRule type="expression" dxfId="273" priority="853">
      <formula>IF(RIGHT(TEXT(AU31,"0.#"),1)=".",FALSE,TRUE)</formula>
    </cfRule>
    <cfRule type="expression" dxfId="272" priority="854">
      <formula>IF(RIGHT(TEXT(AU31,"0.#"),1)=".",TRUE,FALSE)</formula>
    </cfRule>
  </conditionalFormatting>
  <conditionalFormatting sqref="P28:AC28">
    <cfRule type="expression" dxfId="271" priority="849">
      <formula>IF(RIGHT(TEXT(P28,"0.#"),1)=".",FALSE,TRUE)</formula>
    </cfRule>
    <cfRule type="expression" dxfId="270" priority="850">
      <formula>IF(RIGHT(TEXT(P28,"0.#"),1)=".",TRUE,FALSE)</formula>
    </cfRule>
  </conditionalFormatting>
  <conditionalFormatting sqref="AM40">
    <cfRule type="expression" dxfId="269" priority="831">
      <formula>IF(RIGHT(TEXT(AM40,"0.#"),1)=".",FALSE,TRUE)</formula>
    </cfRule>
    <cfRule type="expression" dxfId="268" priority="832">
      <formula>IF(RIGHT(TEXT(AM40,"0.#"),1)=".",TRUE,FALSE)</formula>
    </cfRule>
  </conditionalFormatting>
  <conditionalFormatting sqref="AM39">
    <cfRule type="expression" dxfId="267" priority="833">
      <formula>IF(RIGHT(TEXT(AM39,"0.#"),1)=".",FALSE,TRUE)</formula>
    </cfRule>
    <cfRule type="expression" dxfId="266" priority="834">
      <formula>IF(RIGHT(TEXT(AM39,"0.#"),1)=".",TRUE,FALSE)</formula>
    </cfRule>
  </conditionalFormatting>
  <conditionalFormatting sqref="AE38">
    <cfRule type="expression" dxfId="265" priority="847">
      <formula>IF(RIGHT(TEXT(AE38,"0.#"),1)=".",FALSE,TRUE)</formula>
    </cfRule>
    <cfRule type="expression" dxfId="264" priority="848">
      <formula>IF(RIGHT(TEXT(AE38,"0.#"),1)=".",TRUE,FALSE)</formula>
    </cfRule>
  </conditionalFormatting>
  <conditionalFormatting sqref="AQ38:AQ40">
    <cfRule type="expression" dxfId="263" priority="829">
      <formula>IF(RIGHT(TEXT(AQ38,"0.#"),1)=".",FALSE,TRUE)</formula>
    </cfRule>
    <cfRule type="expression" dxfId="262" priority="830">
      <formula>IF(RIGHT(TEXT(AQ38,"0.#"),1)=".",TRUE,FALSE)</formula>
    </cfRule>
  </conditionalFormatting>
  <conditionalFormatting sqref="AU38:AU40">
    <cfRule type="expression" dxfId="261" priority="827">
      <formula>IF(RIGHT(TEXT(AU38,"0.#"),1)=".",FALSE,TRUE)</formula>
    </cfRule>
    <cfRule type="expression" dxfId="260" priority="828">
      <formula>IF(RIGHT(TEXT(AU38,"0.#"),1)=".",TRUE,FALSE)</formula>
    </cfRule>
  </conditionalFormatting>
  <conditionalFormatting sqref="AI40">
    <cfRule type="expression" dxfId="259" priority="841">
      <formula>IF(RIGHT(TEXT(AI40,"0.#"),1)=".",FALSE,TRUE)</formula>
    </cfRule>
    <cfRule type="expression" dxfId="258" priority="842">
      <formula>IF(RIGHT(TEXT(AI40,"0.#"),1)=".",TRUE,FALSE)</formula>
    </cfRule>
  </conditionalFormatting>
  <conditionalFormatting sqref="AE39">
    <cfRule type="expression" dxfId="257" priority="845">
      <formula>IF(RIGHT(TEXT(AE39,"0.#"),1)=".",FALSE,TRUE)</formula>
    </cfRule>
    <cfRule type="expression" dxfId="256" priority="846">
      <formula>IF(RIGHT(TEXT(AE39,"0.#"),1)=".",TRUE,FALSE)</formula>
    </cfRule>
  </conditionalFormatting>
  <conditionalFormatting sqref="AE40">
    <cfRule type="expression" dxfId="255" priority="843">
      <formula>IF(RIGHT(TEXT(AE40,"0.#"),1)=".",FALSE,TRUE)</formula>
    </cfRule>
    <cfRule type="expression" dxfId="254" priority="844">
      <formula>IF(RIGHT(TEXT(AE40,"0.#"),1)=".",TRUE,FALSE)</formula>
    </cfRule>
  </conditionalFormatting>
  <conditionalFormatting sqref="AM38">
    <cfRule type="expression" dxfId="253" priority="835">
      <formula>IF(RIGHT(TEXT(AM38,"0.#"),1)=".",FALSE,TRUE)</formula>
    </cfRule>
    <cfRule type="expression" dxfId="252" priority="836">
      <formula>IF(RIGHT(TEXT(AM38,"0.#"),1)=".",TRUE,FALSE)</formula>
    </cfRule>
  </conditionalFormatting>
  <conditionalFormatting sqref="AI38">
    <cfRule type="expression" dxfId="251" priority="837">
      <formula>IF(RIGHT(TEXT(AI38,"0.#"),1)=".",FALSE,TRUE)</formula>
    </cfRule>
    <cfRule type="expression" dxfId="250" priority="838">
      <formula>IF(RIGHT(TEXT(AI38,"0.#"),1)=".",TRUE,FALSE)</formula>
    </cfRule>
  </conditionalFormatting>
  <conditionalFormatting sqref="AI39">
    <cfRule type="expression" dxfId="249" priority="839">
      <formula>IF(RIGHT(TEXT(AI39,"0.#"),1)=".",FALSE,TRUE)</formula>
    </cfRule>
    <cfRule type="expression" dxfId="248" priority="840">
      <formula>IF(RIGHT(TEXT(AI39,"0.#"),1)=".",TRUE,FALSE)</formula>
    </cfRule>
  </conditionalFormatting>
  <conditionalFormatting sqref="AE52 AQ52">
    <cfRule type="expression" dxfId="247" priority="737">
      <formula>IF(RIGHT(TEXT(AE52,"0.#"),1)=".",FALSE,TRUE)</formula>
    </cfRule>
    <cfRule type="expression" dxfId="246" priority="738">
      <formula>IF(RIGHT(TEXT(AE52,"0.#"),1)=".",TRUE,FALSE)</formula>
    </cfRule>
  </conditionalFormatting>
  <conditionalFormatting sqref="AI52">
    <cfRule type="expression" dxfId="245" priority="735">
      <formula>IF(RIGHT(TEXT(AI52,"0.#"),1)=".",FALSE,TRUE)</formula>
    </cfRule>
    <cfRule type="expression" dxfId="244" priority="736">
      <formula>IF(RIGHT(TEXT(AI52,"0.#"),1)=".",TRUE,FALSE)</formula>
    </cfRule>
  </conditionalFormatting>
  <conditionalFormatting sqref="AM52">
    <cfRule type="expression" dxfId="243" priority="733">
      <formula>IF(RIGHT(TEXT(AM52,"0.#"),1)=".",FALSE,TRUE)</formula>
    </cfRule>
    <cfRule type="expression" dxfId="242" priority="734">
      <formula>IF(RIGHT(TEXT(AM52,"0.#"),1)=".",TRUE,FALSE)</formula>
    </cfRule>
  </conditionalFormatting>
  <conditionalFormatting sqref="AE53">
    <cfRule type="expression" dxfId="241" priority="731">
      <formula>IF(RIGHT(TEXT(AE53,"0.#"),1)=".",FALSE,TRUE)</formula>
    </cfRule>
    <cfRule type="expression" dxfId="240" priority="732">
      <formula>IF(RIGHT(TEXT(AE53,"0.#"),1)=".",TRUE,FALSE)</formula>
    </cfRule>
  </conditionalFormatting>
  <conditionalFormatting sqref="AI53">
    <cfRule type="expression" dxfId="239" priority="729">
      <formula>IF(RIGHT(TEXT(AI53,"0.#"),1)=".",FALSE,TRUE)</formula>
    </cfRule>
    <cfRule type="expression" dxfId="238" priority="730">
      <formula>IF(RIGHT(TEXT(AI53,"0.#"),1)=".",TRUE,FALSE)</formula>
    </cfRule>
  </conditionalFormatting>
  <conditionalFormatting sqref="AM53">
    <cfRule type="expression" dxfId="237" priority="727">
      <formula>IF(RIGHT(TEXT(AM53,"0.#"),1)=".",FALSE,TRUE)</formula>
    </cfRule>
    <cfRule type="expression" dxfId="236" priority="728">
      <formula>IF(RIGHT(TEXT(AM53,"0.#"),1)=".",TRUE,FALSE)</formula>
    </cfRule>
  </conditionalFormatting>
  <conditionalFormatting sqref="AQ53">
    <cfRule type="expression" dxfId="235" priority="725">
      <formula>IF(RIGHT(TEXT(AQ53,"0.#"),1)=".",FALSE,TRUE)</formula>
    </cfRule>
    <cfRule type="expression" dxfId="234" priority="726">
      <formula>IF(RIGHT(TEXT(AQ53,"0.#"),1)=".",TRUE,FALSE)</formula>
    </cfRule>
  </conditionalFormatting>
  <conditionalFormatting sqref="AU52">
    <cfRule type="expression" dxfId="233" priority="723">
      <formula>IF(RIGHT(TEXT(AU52,"0.#"),1)=".",FALSE,TRUE)</formula>
    </cfRule>
    <cfRule type="expression" dxfId="232" priority="724">
      <formula>IF(RIGHT(TEXT(AU52,"0.#"),1)=".",TRUE,FALSE)</formula>
    </cfRule>
  </conditionalFormatting>
  <conditionalFormatting sqref="AU53">
    <cfRule type="expression" dxfId="231" priority="721">
      <formula>IF(RIGHT(TEXT(AU53,"0.#"),1)=".",FALSE,TRUE)</formula>
    </cfRule>
    <cfRule type="expression" dxfId="230" priority="722">
      <formula>IF(RIGHT(TEXT(AU53,"0.#"),1)=".",TRUE,FALSE)</formula>
    </cfRule>
  </conditionalFormatting>
  <conditionalFormatting sqref="AE45">
    <cfRule type="expression" dxfId="229" priority="671">
      <formula>IF(RIGHT(TEXT(AE45,"0.#"),1)=".",FALSE,TRUE)</formula>
    </cfRule>
    <cfRule type="expression" dxfId="228" priority="672">
      <formula>IF(RIGHT(TEXT(AE45,"0.#"),1)=".",TRUE,FALSE)</formula>
    </cfRule>
  </conditionalFormatting>
  <conditionalFormatting sqref="AM47">
    <cfRule type="expression" dxfId="227" priority="655">
      <formula>IF(RIGHT(TEXT(AM47,"0.#"),1)=".",FALSE,TRUE)</formula>
    </cfRule>
    <cfRule type="expression" dxfId="226" priority="656">
      <formula>IF(RIGHT(TEXT(AM47,"0.#"),1)=".",TRUE,FALSE)</formula>
    </cfRule>
  </conditionalFormatting>
  <conditionalFormatting sqref="AE46">
    <cfRule type="expression" dxfId="225" priority="669">
      <formula>IF(RIGHT(TEXT(AE46,"0.#"),1)=".",FALSE,TRUE)</formula>
    </cfRule>
    <cfRule type="expression" dxfId="224" priority="670">
      <formula>IF(RIGHT(TEXT(AE46,"0.#"),1)=".",TRUE,FALSE)</formula>
    </cfRule>
  </conditionalFormatting>
  <conditionalFormatting sqref="AE47">
    <cfRule type="expression" dxfId="223" priority="667">
      <formula>IF(RIGHT(TEXT(AE47,"0.#"),1)=".",FALSE,TRUE)</formula>
    </cfRule>
    <cfRule type="expression" dxfId="222" priority="668">
      <formula>IF(RIGHT(TEXT(AE47,"0.#"),1)=".",TRUE,FALSE)</formula>
    </cfRule>
  </conditionalFormatting>
  <conditionalFormatting sqref="AI47">
    <cfRule type="expression" dxfId="221" priority="665">
      <formula>IF(RIGHT(TEXT(AI47,"0.#"),1)=".",FALSE,TRUE)</formula>
    </cfRule>
    <cfRule type="expression" dxfId="220" priority="666">
      <formula>IF(RIGHT(TEXT(AI47,"0.#"),1)=".",TRUE,FALSE)</formula>
    </cfRule>
  </conditionalFormatting>
  <conditionalFormatting sqref="AI46">
    <cfRule type="expression" dxfId="219" priority="663">
      <formula>IF(RIGHT(TEXT(AI46,"0.#"),1)=".",FALSE,TRUE)</formula>
    </cfRule>
    <cfRule type="expression" dxfId="218" priority="664">
      <formula>IF(RIGHT(TEXT(AI46,"0.#"),1)=".",TRUE,FALSE)</formula>
    </cfRule>
  </conditionalFormatting>
  <conditionalFormatting sqref="AI45">
    <cfRule type="expression" dxfId="217" priority="661">
      <formula>IF(RIGHT(TEXT(AI45,"0.#"),1)=".",FALSE,TRUE)</formula>
    </cfRule>
    <cfRule type="expression" dxfId="216" priority="662">
      <formula>IF(RIGHT(TEXT(AI45,"0.#"),1)=".",TRUE,FALSE)</formula>
    </cfRule>
  </conditionalFormatting>
  <conditionalFormatting sqref="AM45">
    <cfRule type="expression" dxfId="215" priority="659">
      <formula>IF(RIGHT(TEXT(AM45,"0.#"),1)=".",FALSE,TRUE)</formula>
    </cfRule>
    <cfRule type="expression" dxfId="214" priority="660">
      <formula>IF(RIGHT(TEXT(AM45,"0.#"),1)=".",TRUE,FALSE)</formula>
    </cfRule>
  </conditionalFormatting>
  <conditionalFormatting sqref="AM46">
    <cfRule type="expression" dxfId="213" priority="657">
      <formula>IF(RIGHT(TEXT(AM46,"0.#"),1)=".",FALSE,TRUE)</formula>
    </cfRule>
    <cfRule type="expression" dxfId="212" priority="658">
      <formula>IF(RIGHT(TEXT(AM46,"0.#"),1)=".",TRUE,FALSE)</formula>
    </cfRule>
  </conditionalFormatting>
  <conditionalFormatting sqref="AQ45:AQ47">
    <cfRule type="expression" dxfId="211" priority="653">
      <formula>IF(RIGHT(TEXT(AQ45,"0.#"),1)=".",FALSE,TRUE)</formula>
    </cfRule>
    <cfRule type="expression" dxfId="210" priority="654">
      <formula>IF(RIGHT(TEXT(AQ45,"0.#"),1)=".",TRUE,FALSE)</formula>
    </cfRule>
  </conditionalFormatting>
  <conditionalFormatting sqref="AU45:AU47">
    <cfRule type="expression" dxfId="209" priority="651">
      <formula>IF(RIGHT(TEXT(AU45,"0.#"),1)=".",FALSE,TRUE)</formula>
    </cfRule>
    <cfRule type="expression" dxfId="208" priority="652">
      <formula>IF(RIGHT(TEXT(AU45,"0.#"),1)=".",TRUE,FALSE)</formula>
    </cfRule>
  </conditionalFormatting>
  <conditionalFormatting sqref="AE59">
    <cfRule type="expression" dxfId="207" priority="649">
      <formula>IF(RIGHT(TEXT(AE59,"0.#"),1)=".",FALSE,TRUE)</formula>
    </cfRule>
    <cfRule type="expression" dxfId="206" priority="650">
      <formula>IF(RIGHT(TEXT(AE59,"0.#"),1)=".",TRUE,FALSE)</formula>
    </cfRule>
  </conditionalFormatting>
  <conditionalFormatting sqref="AM61">
    <cfRule type="expression" dxfId="205" priority="633">
      <formula>IF(RIGHT(TEXT(AM61,"0.#"),1)=".",FALSE,TRUE)</formula>
    </cfRule>
    <cfRule type="expression" dxfId="204" priority="634">
      <formula>IF(RIGHT(TEXT(AM61,"0.#"),1)=".",TRUE,FALSE)</formula>
    </cfRule>
  </conditionalFormatting>
  <conditionalFormatting sqref="AE60">
    <cfRule type="expression" dxfId="203" priority="647">
      <formula>IF(RIGHT(TEXT(AE60,"0.#"),1)=".",FALSE,TRUE)</formula>
    </cfRule>
    <cfRule type="expression" dxfId="202" priority="648">
      <formula>IF(RIGHT(TEXT(AE60,"0.#"),1)=".",TRUE,FALSE)</formula>
    </cfRule>
  </conditionalFormatting>
  <conditionalFormatting sqref="AE61">
    <cfRule type="expression" dxfId="201" priority="645">
      <formula>IF(RIGHT(TEXT(AE61,"0.#"),1)=".",FALSE,TRUE)</formula>
    </cfRule>
    <cfRule type="expression" dxfId="200" priority="646">
      <formula>IF(RIGHT(TEXT(AE61,"0.#"),1)=".",TRUE,FALSE)</formula>
    </cfRule>
  </conditionalFormatting>
  <conditionalFormatting sqref="AI61">
    <cfRule type="expression" dxfId="199" priority="643">
      <formula>IF(RIGHT(TEXT(AI61,"0.#"),1)=".",FALSE,TRUE)</formula>
    </cfRule>
    <cfRule type="expression" dxfId="198" priority="644">
      <formula>IF(RIGHT(TEXT(AI61,"0.#"),1)=".",TRUE,FALSE)</formula>
    </cfRule>
  </conditionalFormatting>
  <conditionalFormatting sqref="AI60">
    <cfRule type="expression" dxfId="197" priority="641">
      <formula>IF(RIGHT(TEXT(AI60,"0.#"),1)=".",FALSE,TRUE)</formula>
    </cfRule>
    <cfRule type="expression" dxfId="196" priority="642">
      <formula>IF(RIGHT(TEXT(AI60,"0.#"),1)=".",TRUE,FALSE)</formula>
    </cfRule>
  </conditionalFormatting>
  <conditionalFormatting sqref="AI59">
    <cfRule type="expression" dxfId="195" priority="639">
      <formula>IF(RIGHT(TEXT(AI59,"0.#"),1)=".",FALSE,TRUE)</formula>
    </cfRule>
    <cfRule type="expression" dxfId="194" priority="640">
      <formula>IF(RIGHT(TEXT(AI59,"0.#"),1)=".",TRUE,FALSE)</formula>
    </cfRule>
  </conditionalFormatting>
  <conditionalFormatting sqref="AM59">
    <cfRule type="expression" dxfId="193" priority="637">
      <formula>IF(RIGHT(TEXT(AM59,"0.#"),1)=".",FALSE,TRUE)</formula>
    </cfRule>
    <cfRule type="expression" dxfId="192" priority="638">
      <formula>IF(RIGHT(TEXT(AM59,"0.#"),1)=".",TRUE,FALSE)</formula>
    </cfRule>
  </conditionalFormatting>
  <conditionalFormatting sqref="AM60">
    <cfRule type="expression" dxfId="191" priority="635">
      <formula>IF(RIGHT(TEXT(AM60,"0.#"),1)=".",FALSE,TRUE)</formula>
    </cfRule>
    <cfRule type="expression" dxfId="190" priority="636">
      <formula>IF(RIGHT(TEXT(AM60,"0.#"),1)=".",TRUE,FALSE)</formula>
    </cfRule>
  </conditionalFormatting>
  <conditionalFormatting sqref="AQ59:AQ61">
    <cfRule type="expression" dxfId="189" priority="631">
      <formula>IF(RIGHT(TEXT(AQ59,"0.#"),1)=".",FALSE,TRUE)</formula>
    </cfRule>
    <cfRule type="expression" dxfId="188" priority="632">
      <formula>IF(RIGHT(TEXT(AQ59,"0.#"),1)=".",TRUE,FALSE)</formula>
    </cfRule>
  </conditionalFormatting>
  <conditionalFormatting sqref="AU59:AU61">
    <cfRule type="expression" dxfId="187" priority="629">
      <formula>IF(RIGHT(TEXT(AU59,"0.#"),1)=".",FALSE,TRUE)</formula>
    </cfRule>
    <cfRule type="expression" dxfId="186" priority="630">
      <formula>IF(RIGHT(TEXT(AU59,"0.#"),1)=".",TRUE,FALSE)</formula>
    </cfRule>
  </conditionalFormatting>
  <conditionalFormatting sqref="AE73">
    <cfRule type="expression" dxfId="185" priority="627">
      <formula>IF(RIGHT(TEXT(AE73,"0.#"),1)=".",FALSE,TRUE)</formula>
    </cfRule>
    <cfRule type="expression" dxfId="184" priority="628">
      <formula>IF(RIGHT(TEXT(AE73,"0.#"),1)=".",TRUE,FALSE)</formula>
    </cfRule>
  </conditionalFormatting>
  <conditionalFormatting sqref="AM75">
    <cfRule type="expression" dxfId="183" priority="611">
      <formula>IF(RIGHT(TEXT(AM75,"0.#"),1)=".",FALSE,TRUE)</formula>
    </cfRule>
    <cfRule type="expression" dxfId="182" priority="612">
      <formula>IF(RIGHT(TEXT(AM75,"0.#"),1)=".",TRUE,FALSE)</formula>
    </cfRule>
  </conditionalFormatting>
  <conditionalFormatting sqref="AE74">
    <cfRule type="expression" dxfId="181" priority="625">
      <formula>IF(RIGHT(TEXT(AE74,"0.#"),1)=".",FALSE,TRUE)</formula>
    </cfRule>
    <cfRule type="expression" dxfId="180" priority="626">
      <formula>IF(RIGHT(TEXT(AE74,"0.#"),1)=".",TRUE,FALSE)</formula>
    </cfRule>
  </conditionalFormatting>
  <conditionalFormatting sqref="AE75">
    <cfRule type="expression" dxfId="179" priority="623">
      <formula>IF(RIGHT(TEXT(AE75,"0.#"),1)=".",FALSE,TRUE)</formula>
    </cfRule>
    <cfRule type="expression" dxfId="178" priority="624">
      <formula>IF(RIGHT(TEXT(AE75,"0.#"),1)=".",TRUE,FALSE)</formula>
    </cfRule>
  </conditionalFormatting>
  <conditionalFormatting sqref="AI75">
    <cfRule type="expression" dxfId="177" priority="621">
      <formula>IF(RIGHT(TEXT(AI75,"0.#"),1)=".",FALSE,TRUE)</formula>
    </cfRule>
    <cfRule type="expression" dxfId="176" priority="622">
      <formula>IF(RIGHT(TEXT(AI75,"0.#"),1)=".",TRUE,FALSE)</formula>
    </cfRule>
  </conditionalFormatting>
  <conditionalFormatting sqref="AI74">
    <cfRule type="expression" dxfId="175" priority="619">
      <formula>IF(RIGHT(TEXT(AI74,"0.#"),1)=".",FALSE,TRUE)</formula>
    </cfRule>
    <cfRule type="expression" dxfId="174" priority="620">
      <formula>IF(RIGHT(TEXT(AI74,"0.#"),1)=".",TRUE,FALSE)</formula>
    </cfRule>
  </conditionalFormatting>
  <conditionalFormatting sqref="AI73">
    <cfRule type="expression" dxfId="173" priority="617">
      <formula>IF(RIGHT(TEXT(AI73,"0.#"),1)=".",FALSE,TRUE)</formula>
    </cfRule>
    <cfRule type="expression" dxfId="172" priority="618">
      <formula>IF(RIGHT(TEXT(AI73,"0.#"),1)=".",TRUE,FALSE)</formula>
    </cfRule>
  </conditionalFormatting>
  <conditionalFormatting sqref="AM73">
    <cfRule type="expression" dxfId="171" priority="615">
      <formula>IF(RIGHT(TEXT(AM73,"0.#"),1)=".",FALSE,TRUE)</formula>
    </cfRule>
    <cfRule type="expression" dxfId="170" priority="616">
      <formula>IF(RIGHT(TEXT(AM73,"0.#"),1)=".",TRUE,FALSE)</formula>
    </cfRule>
  </conditionalFormatting>
  <conditionalFormatting sqref="AM74">
    <cfRule type="expression" dxfId="169" priority="613">
      <formula>IF(RIGHT(TEXT(AM74,"0.#"),1)=".",FALSE,TRUE)</formula>
    </cfRule>
    <cfRule type="expression" dxfId="168" priority="614">
      <formula>IF(RIGHT(TEXT(AM74,"0.#"),1)=".",TRUE,FALSE)</formula>
    </cfRule>
  </conditionalFormatting>
  <conditionalFormatting sqref="P13:AQ13">
    <cfRule type="expression" dxfId="167" priority="173">
      <formula>IF(RIGHT(TEXT(P13,"0.#"),1)=".",FALSE,TRUE)</formula>
    </cfRule>
    <cfRule type="expression" dxfId="166" priority="174">
      <formula>IF(RIGHT(TEXT(P13,"0.#"),1)=".",TRUE,FALSE)</formula>
    </cfRule>
  </conditionalFormatting>
  <conditionalFormatting sqref="P14:AC17">
    <cfRule type="expression" dxfId="165" priority="171">
      <formula>IF(RIGHT(TEXT(P14,"0.#"),1)=".",FALSE,TRUE)</formula>
    </cfRule>
    <cfRule type="expression" dxfId="164" priority="172">
      <formula>IF(RIGHT(TEXT(P14,"0.#"),1)=".",TRUE,FALSE)</formula>
    </cfRule>
  </conditionalFormatting>
  <conditionalFormatting sqref="AD14:AJ14">
    <cfRule type="expression" dxfId="163" priority="169">
      <formula>IF(RIGHT(TEXT(AD14,"0.#"),1)=".",FALSE,TRUE)</formula>
    </cfRule>
    <cfRule type="expression" dxfId="162" priority="170">
      <formula>IF(RIGHT(TEXT(AD14,"0.#"),1)=".",TRUE,FALSE)</formula>
    </cfRule>
  </conditionalFormatting>
  <conditionalFormatting sqref="AD15:AJ17">
    <cfRule type="expression" dxfId="161" priority="167">
      <formula>IF(RIGHT(TEXT(AD15,"0.#"),1)=".",FALSE,TRUE)</formula>
    </cfRule>
    <cfRule type="expression" dxfId="160" priority="168">
      <formula>IF(RIGHT(TEXT(AD15,"0.#"),1)=".",TRUE,FALSE)</formula>
    </cfRule>
  </conditionalFormatting>
  <conditionalFormatting sqref="AK14:AQ17">
    <cfRule type="expression" dxfId="159" priority="165">
      <formula>IF(RIGHT(TEXT(AK14,"0.#"),1)=".",FALSE,TRUE)</formula>
    </cfRule>
    <cfRule type="expression" dxfId="158" priority="166">
      <formula>IF(RIGHT(TEXT(AK14,"0.#"),1)=".",TRUE,FALSE)</formula>
    </cfRule>
  </conditionalFormatting>
  <conditionalFormatting sqref="P19:AJ19">
    <cfRule type="expression" dxfId="157" priority="163">
      <formula>IF(RIGHT(TEXT(P19,"0.#"),1)=".",FALSE,TRUE)</formula>
    </cfRule>
    <cfRule type="expression" dxfId="156" priority="164">
      <formula>IF(RIGHT(TEXT(P19,"0.#"),1)=".",TRUE,FALSE)</formula>
    </cfRule>
  </conditionalFormatting>
  <conditionalFormatting sqref="P23">
    <cfRule type="expression" dxfId="155" priority="161">
      <formula>IF(RIGHT(TEXT(P23,"0.#"),1)=".",FALSE,TRUE)</formula>
    </cfRule>
    <cfRule type="expression" dxfId="154" priority="162">
      <formula>IF(RIGHT(TEXT(P23,"0.#"),1)=".",TRUE,FALSE)</formula>
    </cfRule>
  </conditionalFormatting>
  <conditionalFormatting sqref="P24:P27">
    <cfRule type="expression" dxfId="153" priority="159">
      <formula>IF(RIGHT(TEXT(P24,"0.#"),1)=".",FALSE,TRUE)</formula>
    </cfRule>
    <cfRule type="expression" dxfId="152" priority="160">
      <formula>IF(RIGHT(TEXT(P24,"0.#"),1)=".",TRUE,FALSE)</formula>
    </cfRule>
  </conditionalFormatting>
  <conditionalFormatting sqref="AE31">
    <cfRule type="expression" dxfId="151" priority="157">
      <formula>IF(RIGHT(TEXT(AE31,"0.#"),1)=".",FALSE,TRUE)</formula>
    </cfRule>
    <cfRule type="expression" dxfId="150" priority="158">
      <formula>IF(RIGHT(TEXT(AE31,"0.#"),1)=".",TRUE,FALSE)</formula>
    </cfRule>
  </conditionalFormatting>
  <conditionalFormatting sqref="AI31">
    <cfRule type="expression" dxfId="149" priority="155">
      <formula>IF(RIGHT(TEXT(AI31,"0.#"),1)=".",FALSE,TRUE)</formula>
    </cfRule>
    <cfRule type="expression" dxfId="148" priority="156">
      <formula>IF(RIGHT(TEXT(AI31,"0.#"),1)=".",TRUE,FALSE)</formula>
    </cfRule>
  </conditionalFormatting>
  <conditionalFormatting sqref="AM31">
    <cfRule type="expression" dxfId="147" priority="153">
      <formula>IF(RIGHT(TEXT(AM31,"0.#"),1)=".",FALSE,TRUE)</formula>
    </cfRule>
    <cfRule type="expression" dxfId="146" priority="154">
      <formula>IF(RIGHT(TEXT(AM31,"0.#"),1)=".",TRUE,FALSE)</formula>
    </cfRule>
  </conditionalFormatting>
  <conditionalFormatting sqref="AE32">
    <cfRule type="expression" dxfId="145" priority="151">
      <formula>IF(RIGHT(TEXT(AE32,"0.#"),1)=".",FALSE,TRUE)</formula>
    </cfRule>
    <cfRule type="expression" dxfId="144" priority="152">
      <formula>IF(RIGHT(TEXT(AE32,"0.#"),1)=".",TRUE,FALSE)</formula>
    </cfRule>
  </conditionalFormatting>
  <conditionalFormatting sqref="AI32">
    <cfRule type="expression" dxfId="143" priority="149">
      <formula>IF(RIGHT(TEXT(AI32,"0.#"),1)=".",FALSE,TRUE)</formula>
    </cfRule>
    <cfRule type="expression" dxfId="142" priority="150">
      <formula>IF(RIGHT(TEXT(AI32,"0.#"),1)=".",TRUE,FALSE)</formula>
    </cfRule>
  </conditionalFormatting>
  <conditionalFormatting sqref="AM32">
    <cfRule type="expression" dxfId="141" priority="147">
      <formula>IF(RIGHT(TEXT(AM32,"0.#"),1)=".",FALSE,TRUE)</formula>
    </cfRule>
    <cfRule type="expression" dxfId="140" priority="148">
      <formula>IF(RIGHT(TEXT(AM32,"0.#"),1)=".",TRUE,FALSE)</formula>
    </cfRule>
  </conditionalFormatting>
  <conditionalFormatting sqref="AE35">
    <cfRule type="expression" dxfId="139" priority="141">
      <formula>IF(RIGHT(TEXT(AE35,"0.#"),1)=".",FALSE,TRUE)</formula>
    </cfRule>
    <cfRule type="expression" dxfId="138" priority="142">
      <formula>IF(RIGHT(TEXT(AE35,"0.#"),1)=".",TRUE,FALSE)</formula>
    </cfRule>
  </conditionalFormatting>
  <conditionalFormatting sqref="AE34 AQ34">
    <cfRule type="expression" dxfId="137" priority="145">
      <formula>IF(RIGHT(TEXT(AE34,"0.#"),1)=".",FALSE,TRUE)</formula>
    </cfRule>
    <cfRule type="expression" dxfId="136" priority="146">
      <formula>IF(RIGHT(TEXT(AE34,"0.#"),1)=".",TRUE,FALSE)</formula>
    </cfRule>
  </conditionalFormatting>
  <conditionalFormatting sqref="AI34">
    <cfRule type="expression" dxfId="135" priority="143">
      <formula>IF(RIGHT(TEXT(AI34,"0.#"),1)=".",FALSE,TRUE)</formula>
    </cfRule>
    <cfRule type="expression" dxfId="134" priority="144">
      <formula>IF(RIGHT(TEXT(AI34,"0.#"),1)=".",TRUE,FALSE)</formula>
    </cfRule>
  </conditionalFormatting>
  <conditionalFormatting sqref="AM35">
    <cfRule type="expression" dxfId="133" priority="137">
      <formula>IF(RIGHT(TEXT(AM35,"0.#"),1)=".",FALSE,TRUE)</formula>
    </cfRule>
    <cfRule type="expression" dxfId="132" priority="138">
      <formula>IF(RIGHT(TEXT(AM35,"0.#"),1)=".",TRUE,FALSE)</formula>
    </cfRule>
  </conditionalFormatting>
  <conditionalFormatting sqref="AM34">
    <cfRule type="expression" dxfId="131" priority="139">
      <formula>IF(RIGHT(TEXT(AM34,"0.#"),1)=".",FALSE,TRUE)</formula>
    </cfRule>
    <cfRule type="expression" dxfId="130" priority="140">
      <formula>IF(RIGHT(TEXT(AM34,"0.#"),1)=".",TRUE,FALSE)</formula>
    </cfRule>
  </conditionalFormatting>
  <conditionalFormatting sqref="AI35">
    <cfRule type="expression" dxfId="129" priority="135">
      <formula>IF(RIGHT(TEXT(AI35,"0.#"),1)=".",FALSE,TRUE)</formula>
    </cfRule>
    <cfRule type="expression" dxfId="128" priority="136">
      <formula>IF(RIGHT(TEXT(AI35,"0.#"),1)=".",TRUE,FALSE)</formula>
    </cfRule>
  </conditionalFormatting>
  <conditionalFormatting sqref="AQ35">
    <cfRule type="expression" dxfId="127" priority="133">
      <formula>IF(RIGHT(TEXT(AQ35,"0.#"),1)=".",FALSE,TRUE)</formula>
    </cfRule>
    <cfRule type="expression" dxfId="126" priority="134">
      <formula>IF(RIGHT(TEXT(AQ35,"0.#"),1)=".",TRUE,FALSE)</formula>
    </cfRule>
  </conditionalFormatting>
  <conditionalFormatting sqref="AE56">
    <cfRule type="expression" dxfId="125" priority="121">
      <formula>IF(RIGHT(TEXT(AE56,"0.#"),1)=".",FALSE,TRUE)</formula>
    </cfRule>
    <cfRule type="expression" dxfId="124" priority="122">
      <formula>IF(RIGHT(TEXT(AE56,"0.#"),1)=".",TRUE,FALSE)</formula>
    </cfRule>
  </conditionalFormatting>
  <conditionalFormatting sqref="AI56">
    <cfRule type="expression" dxfId="123" priority="119">
      <formula>IF(RIGHT(TEXT(AI56,"0.#"),1)=".",FALSE,TRUE)</formula>
    </cfRule>
    <cfRule type="expression" dxfId="122" priority="120">
      <formula>IF(RIGHT(TEXT(AI56,"0.#"),1)=".",TRUE,FALSE)</formula>
    </cfRule>
  </conditionalFormatting>
  <conditionalFormatting sqref="AE55">
    <cfRule type="expression" dxfId="121" priority="125">
      <formula>IF(RIGHT(TEXT(AE55,"0.#"),1)=".",FALSE,TRUE)</formula>
    </cfRule>
    <cfRule type="expression" dxfId="120" priority="126">
      <formula>IF(RIGHT(TEXT(AE55,"0.#"),1)=".",TRUE,FALSE)</formula>
    </cfRule>
  </conditionalFormatting>
  <conditionalFormatting sqref="AI55">
    <cfRule type="expression" dxfId="119" priority="123">
      <formula>IF(RIGHT(TEXT(AI55,"0.#"),1)=".",FALSE,TRUE)</formula>
    </cfRule>
    <cfRule type="expression" dxfId="118" priority="124">
      <formula>IF(RIGHT(TEXT(AI55,"0.#"),1)=".",TRUE,FALSE)</formula>
    </cfRule>
  </conditionalFormatting>
  <conditionalFormatting sqref="AM55">
    <cfRule type="expression" dxfId="117" priority="117">
      <formula>IF(RIGHT(TEXT(AM55,"0.#"),1)=".",FALSE,TRUE)</formula>
    </cfRule>
    <cfRule type="expression" dxfId="116" priority="118">
      <formula>IF(RIGHT(TEXT(AM55,"0.#"),1)=".",TRUE,FALSE)</formula>
    </cfRule>
  </conditionalFormatting>
  <conditionalFormatting sqref="AQ55">
    <cfRule type="expression" dxfId="115" priority="115">
      <formula>IF(RIGHT(TEXT(AQ55,"0.#"),1)=".",FALSE,TRUE)</formula>
    </cfRule>
    <cfRule type="expression" dxfId="114" priority="116">
      <formula>IF(RIGHT(TEXT(AQ55,"0.#"),1)=".",TRUE,FALSE)</formula>
    </cfRule>
  </conditionalFormatting>
  <conditionalFormatting sqref="AQ56">
    <cfRule type="expression" dxfId="113" priority="113">
      <formula>IF(RIGHT(TEXT(AQ56,"0.#"),1)=".",FALSE,TRUE)</formula>
    </cfRule>
    <cfRule type="expression" dxfId="112" priority="114">
      <formula>IF(RIGHT(TEXT(AQ56,"0.#"),1)=".",TRUE,FALSE)</formula>
    </cfRule>
  </conditionalFormatting>
  <conditionalFormatting sqref="AM56">
    <cfRule type="expression" dxfId="111" priority="111">
      <formula>IF(RIGHT(TEXT(AM56,"0.#"),1)=".",FALSE,TRUE)</formula>
    </cfRule>
    <cfRule type="expression" dxfId="110" priority="112">
      <formula>IF(RIGHT(TEXT(AM56,"0.#"),1)=".",TRUE,FALSE)</formula>
    </cfRule>
  </conditionalFormatting>
  <conditionalFormatting sqref="AE66">
    <cfRule type="expression" dxfId="109" priority="109">
      <formula>IF(RIGHT(TEXT(AE66,"0.#"),1)=".",FALSE,TRUE)</formula>
    </cfRule>
    <cfRule type="expression" dxfId="108" priority="110">
      <formula>IF(RIGHT(TEXT(AE66,"0.#"),1)=".",TRUE,FALSE)</formula>
    </cfRule>
  </conditionalFormatting>
  <conditionalFormatting sqref="AI66">
    <cfRule type="expression" dxfId="107" priority="107">
      <formula>IF(RIGHT(TEXT(AI66,"0.#"),1)=".",FALSE,TRUE)</formula>
    </cfRule>
    <cfRule type="expression" dxfId="106" priority="108">
      <formula>IF(RIGHT(TEXT(AI66,"0.#"),1)=".",TRUE,FALSE)</formula>
    </cfRule>
  </conditionalFormatting>
  <conditionalFormatting sqref="AM66">
    <cfRule type="expression" dxfId="105" priority="105">
      <formula>IF(RIGHT(TEXT(AM66,"0.#"),1)=".",FALSE,TRUE)</formula>
    </cfRule>
    <cfRule type="expression" dxfId="104" priority="106">
      <formula>IF(RIGHT(TEXT(AM66,"0.#"),1)=".",TRUE,FALSE)</formula>
    </cfRule>
  </conditionalFormatting>
  <conditionalFormatting sqref="AE67">
    <cfRule type="expression" dxfId="103" priority="103">
      <formula>IF(RIGHT(TEXT(AE67,"0.#"),1)=".",FALSE,TRUE)</formula>
    </cfRule>
    <cfRule type="expression" dxfId="102" priority="104">
      <formula>IF(RIGHT(TEXT(AE67,"0.#"),1)=".",TRUE,FALSE)</formula>
    </cfRule>
  </conditionalFormatting>
  <conditionalFormatting sqref="AI67">
    <cfRule type="expression" dxfId="101" priority="101">
      <formula>IF(RIGHT(TEXT(AI67,"0.#"),1)=".",FALSE,TRUE)</formula>
    </cfRule>
    <cfRule type="expression" dxfId="100" priority="102">
      <formula>IF(RIGHT(TEXT(AI67,"0.#"),1)=".",TRUE,FALSE)</formula>
    </cfRule>
  </conditionalFormatting>
  <conditionalFormatting sqref="AM67">
    <cfRule type="expression" dxfId="99" priority="99">
      <formula>IF(RIGHT(TEXT(AM67,"0.#"),1)=".",FALSE,TRUE)</formula>
    </cfRule>
    <cfRule type="expression" dxfId="98" priority="100">
      <formula>IF(RIGHT(TEXT(AM67,"0.#"),1)=".",TRUE,FALSE)</formula>
    </cfRule>
  </conditionalFormatting>
  <conditionalFormatting sqref="AQ66">
    <cfRule type="expression" dxfId="97" priority="97">
      <formula>IF(RIGHT(TEXT(AQ66,"0.#"),1)=".",FALSE,TRUE)</formula>
    </cfRule>
    <cfRule type="expression" dxfId="96" priority="98">
      <formula>IF(RIGHT(TEXT(AQ66,"0.#"),1)=".",TRUE,FALSE)</formula>
    </cfRule>
  </conditionalFormatting>
  <conditionalFormatting sqref="AQ67">
    <cfRule type="expression" dxfId="95" priority="95">
      <formula>IF(RIGHT(TEXT(AQ67,"0.#"),1)=".",FALSE,TRUE)</formula>
    </cfRule>
    <cfRule type="expression" dxfId="94" priority="96">
      <formula>IF(RIGHT(TEXT(AQ67,"0.#"),1)=".",TRUE,FALSE)</formula>
    </cfRule>
  </conditionalFormatting>
  <conditionalFormatting sqref="AU66">
    <cfRule type="expression" dxfId="93" priority="93">
      <formula>IF(RIGHT(TEXT(AU66,"0.#"),1)=".",FALSE,TRUE)</formula>
    </cfRule>
    <cfRule type="expression" dxfId="92" priority="94">
      <formula>IF(RIGHT(TEXT(AU66,"0.#"),1)=".",TRUE,FALSE)</formula>
    </cfRule>
  </conditionalFormatting>
  <conditionalFormatting sqref="AU67">
    <cfRule type="expression" dxfId="91" priority="91">
      <formula>IF(RIGHT(TEXT(AU67,"0.#"),1)=".",FALSE,TRUE)</formula>
    </cfRule>
    <cfRule type="expression" dxfId="90" priority="92">
      <formula>IF(RIGHT(TEXT(AU67,"0.#"),1)=".",TRUE,FALSE)</formula>
    </cfRule>
  </conditionalFormatting>
  <conditionalFormatting sqref="AE70">
    <cfRule type="expression" dxfId="89" priority="87">
      <formula>IF(RIGHT(TEXT(AE70,"0.#"),1)=".",FALSE,TRUE)</formula>
    </cfRule>
    <cfRule type="expression" dxfId="88" priority="88">
      <formula>IF(RIGHT(TEXT(AE70,"0.#"),1)=".",TRUE,FALSE)</formula>
    </cfRule>
  </conditionalFormatting>
  <conditionalFormatting sqref="AE69">
    <cfRule type="expression" dxfId="87" priority="89">
      <formula>IF(RIGHT(TEXT(AE69,"0.#"),1)=".",FALSE,TRUE)</formula>
    </cfRule>
    <cfRule type="expression" dxfId="86" priority="90">
      <formula>IF(RIGHT(TEXT(AE69,"0.#"),1)=".",TRUE,FALSE)</formula>
    </cfRule>
  </conditionalFormatting>
  <conditionalFormatting sqref="AM69 AI69:AI70">
    <cfRule type="expression" dxfId="85" priority="85">
      <formula>IF(RIGHT(TEXT(AI69,"0.#"),1)=".",FALSE,TRUE)</formula>
    </cfRule>
    <cfRule type="expression" dxfId="84" priority="86">
      <formula>IF(RIGHT(TEXT(AI69,"0.#"),1)=".",TRUE,FALSE)</formula>
    </cfRule>
  </conditionalFormatting>
  <conditionalFormatting sqref="AM70">
    <cfRule type="expression" dxfId="83" priority="83">
      <formula>IF(RIGHT(TEXT(AM70,"0.#"),1)=".",FALSE,TRUE)</formula>
    </cfRule>
    <cfRule type="expression" dxfId="82" priority="84">
      <formula>IF(RIGHT(TEXT(AM70,"0.#"),1)=".",TRUE,FALSE)</formula>
    </cfRule>
  </conditionalFormatting>
  <conditionalFormatting sqref="AQ69">
    <cfRule type="expression" dxfId="81" priority="81">
      <formula>IF(RIGHT(TEXT(AQ69,"0.#"),1)=".",FALSE,TRUE)</formula>
    </cfRule>
    <cfRule type="expression" dxfId="80" priority="82">
      <formula>IF(RIGHT(TEXT(AQ69,"0.#"),1)=".",TRUE,FALSE)</formula>
    </cfRule>
  </conditionalFormatting>
  <conditionalFormatting sqref="AQ70">
    <cfRule type="expression" dxfId="79" priority="79">
      <formula>IF(RIGHT(TEXT(AQ70,"0.#"),1)=".",FALSE,TRUE)</formula>
    </cfRule>
    <cfRule type="expression" dxfId="78" priority="80">
      <formula>IF(RIGHT(TEXT(AQ70,"0.#"),1)=".",TRUE,FALSE)</formula>
    </cfRule>
  </conditionalFormatting>
  <conditionalFormatting sqref="AQ73 AU73">
    <cfRule type="expression" dxfId="77" priority="77">
      <formula>IF(RIGHT(TEXT(AQ73,"0.#"),1)=".",FALSE,TRUE)</formula>
    </cfRule>
    <cfRule type="expression" dxfId="76" priority="78">
      <formula>IF(RIGHT(TEXT(AQ73,"0.#"),1)=".",TRUE,FALSE)</formula>
    </cfRule>
  </conditionalFormatting>
  <conditionalFormatting sqref="AQ74 AU74">
    <cfRule type="expression" dxfId="75" priority="75">
      <formula>IF(RIGHT(TEXT(AQ74,"0.#"),1)=".",FALSE,TRUE)</formula>
    </cfRule>
    <cfRule type="expression" dxfId="74" priority="76">
      <formula>IF(RIGHT(TEXT(AQ74,"0.#"),1)=".",TRUE,FALSE)</formula>
    </cfRule>
  </conditionalFormatting>
  <conditionalFormatting sqref="AQ75 AU75">
    <cfRule type="expression" dxfId="73" priority="73">
      <formula>IF(RIGHT(TEXT(AQ75,"0.#"),1)=".",FALSE,TRUE)</formula>
    </cfRule>
    <cfRule type="expression" dxfId="72" priority="74">
      <formula>IF(RIGHT(TEXT(AQ75,"0.#"),1)=".",TRUE,FALSE)</formula>
    </cfRule>
  </conditionalFormatting>
  <conditionalFormatting sqref="AL177:AO177">
    <cfRule type="expression" dxfId="71" priority="69">
      <formula>IF(AND(AL177&gt;=0, RIGHT(TEXT(AL177,"0.#"),1)&lt;&gt;"."),TRUE,FALSE)</formula>
    </cfRule>
    <cfRule type="expression" dxfId="70" priority="70">
      <formula>IF(AND(AL177&gt;=0, RIGHT(TEXT(AL177,"0.#"),1)="."),TRUE,FALSE)</formula>
    </cfRule>
    <cfRule type="expression" dxfId="69" priority="71">
      <formula>IF(AND(AL177&lt;0, RIGHT(TEXT(AL177,"0.#"),1)&lt;&gt;"."),TRUE,FALSE)</formula>
    </cfRule>
    <cfRule type="expression" dxfId="68" priority="72">
      <formula>IF(AND(AL177&lt;0, RIGHT(TEXT(AL177,"0.#"),1)="."),TRUE,FALSE)</formula>
    </cfRule>
  </conditionalFormatting>
  <conditionalFormatting sqref="Y177">
    <cfRule type="expression" dxfId="67" priority="67">
      <formula>IF(RIGHT(TEXT(Y177,"0.#"),1)=".",FALSE,TRUE)</formula>
    </cfRule>
    <cfRule type="expression" dxfId="66" priority="68">
      <formula>IF(RIGHT(TEXT(Y177,"0.#"),1)=".",TRUE,FALSE)</formula>
    </cfRule>
  </conditionalFormatting>
  <conditionalFormatting sqref="Y179">
    <cfRule type="expression" dxfId="65" priority="61">
      <formula>IF(RIGHT(TEXT(Y179,"0.#"),1)=".",FALSE,TRUE)</formula>
    </cfRule>
    <cfRule type="expression" dxfId="64" priority="62">
      <formula>IF(RIGHT(TEXT(Y179,"0.#"),1)=".",TRUE,FALSE)</formula>
    </cfRule>
  </conditionalFormatting>
  <conditionalFormatting sqref="AL179:AO179">
    <cfRule type="expression" dxfId="63" priority="63">
      <formula>IF(AND(AL179&gt;=0, RIGHT(TEXT(AL179,"0.#"),1)&lt;&gt;"."),TRUE,FALSE)</formula>
    </cfRule>
    <cfRule type="expression" dxfId="62" priority="64">
      <formula>IF(AND(AL179&gt;=0, RIGHT(TEXT(AL179,"0.#"),1)="."),TRUE,FALSE)</formula>
    </cfRule>
    <cfRule type="expression" dxfId="61" priority="65">
      <formula>IF(AND(AL179&lt;0, RIGHT(TEXT(AL179,"0.#"),1)&lt;&gt;"."),TRUE,FALSE)</formula>
    </cfRule>
    <cfRule type="expression" dxfId="60" priority="66">
      <formula>IF(AND(AL179&lt;0, RIGHT(TEXT(AL179,"0.#"),1)="."),TRUE,FALSE)</formula>
    </cfRule>
  </conditionalFormatting>
  <conditionalFormatting sqref="Y178">
    <cfRule type="expression" dxfId="59" priority="59">
      <formula>IF(RIGHT(TEXT(Y178,"0.#"),1)=".",FALSE,TRUE)</formula>
    </cfRule>
    <cfRule type="expression" dxfId="58" priority="60">
      <formula>IF(RIGHT(TEXT(Y178,"0.#"),1)=".",TRUE,FALSE)</formula>
    </cfRule>
  </conditionalFormatting>
  <conditionalFormatting sqref="AL178:AO178">
    <cfRule type="expression" dxfId="57" priority="55">
      <formula>IF(AND(AL178&gt;=0, RIGHT(TEXT(AL178,"0.#"),1)&lt;&gt;"."),TRUE,FALSE)</formula>
    </cfRule>
    <cfRule type="expression" dxfId="56" priority="56">
      <formula>IF(AND(AL178&gt;=0, RIGHT(TEXT(AL178,"0.#"),1)="."),TRUE,FALSE)</formula>
    </cfRule>
    <cfRule type="expression" dxfId="55" priority="57">
      <formula>IF(AND(AL178&lt;0, RIGHT(TEXT(AL178,"0.#"),1)&lt;&gt;"."),TRUE,FALSE)</formula>
    </cfRule>
    <cfRule type="expression" dxfId="54" priority="58">
      <formula>IF(AND(AL178&lt;0, RIGHT(TEXT(AL178,"0.#"),1)="."),TRUE,FALSE)</formula>
    </cfRule>
  </conditionalFormatting>
  <conditionalFormatting sqref="Y181">
    <cfRule type="expression" dxfId="53" priority="53">
      <formula>IF(RIGHT(TEXT(Y181,"0.#"),1)=".",FALSE,TRUE)</formula>
    </cfRule>
    <cfRule type="expression" dxfId="52" priority="54">
      <formula>IF(RIGHT(TEXT(Y181,"0.#"),1)=".",TRUE,FALSE)</formula>
    </cfRule>
  </conditionalFormatting>
  <conditionalFormatting sqref="AL181:AO181">
    <cfRule type="expression" dxfId="51" priority="49">
      <formula>IF(AND(AL181&gt;=0, RIGHT(TEXT(AL181,"0.#"),1)&lt;&gt;"."),TRUE,FALSE)</formula>
    </cfRule>
    <cfRule type="expression" dxfId="50" priority="50">
      <formula>IF(AND(AL181&gt;=0, RIGHT(TEXT(AL181,"0.#"),1)="."),TRUE,FALSE)</formula>
    </cfRule>
    <cfRule type="expression" dxfId="49" priority="51">
      <formula>IF(AND(AL181&lt;0, RIGHT(TEXT(AL181,"0.#"),1)&lt;&gt;"."),TRUE,FALSE)</formula>
    </cfRule>
    <cfRule type="expression" dxfId="48" priority="52">
      <formula>IF(AND(AL181&lt;0, RIGHT(TEXT(AL181,"0.#"),1)="."),TRUE,FALSE)</formula>
    </cfRule>
  </conditionalFormatting>
  <conditionalFormatting sqref="Y180">
    <cfRule type="expression" dxfId="47" priority="43">
      <formula>IF(RIGHT(TEXT(Y180,"0.#"),1)=".",FALSE,TRUE)</formula>
    </cfRule>
    <cfRule type="expression" dxfId="46" priority="44">
      <formula>IF(RIGHT(TEXT(Y180,"0.#"),1)=".",TRUE,FALSE)</formula>
    </cfRule>
  </conditionalFormatting>
  <conditionalFormatting sqref="AL180:AO180">
    <cfRule type="expression" dxfId="45" priority="45">
      <formula>IF(AND(AL180&gt;=0, RIGHT(TEXT(AL180,"0.#"),1)&lt;&gt;"."),TRUE,FALSE)</formula>
    </cfRule>
    <cfRule type="expression" dxfId="44" priority="46">
      <formula>IF(AND(AL180&gt;=0, RIGHT(TEXT(AL180,"0.#"),1)="."),TRUE,FALSE)</formula>
    </cfRule>
    <cfRule type="expression" dxfId="43" priority="47">
      <formula>IF(AND(AL180&lt;0, RIGHT(TEXT(AL180,"0.#"),1)&lt;&gt;"."),TRUE,FALSE)</formula>
    </cfRule>
    <cfRule type="expression" dxfId="42" priority="48">
      <formula>IF(AND(AL180&lt;0, RIGHT(TEXT(AL180,"0.#"),1)="."),TRUE,FALSE)</formula>
    </cfRule>
  </conditionalFormatting>
  <conditionalFormatting sqref="Y185">
    <cfRule type="expression" dxfId="41" priority="37">
      <formula>IF(RIGHT(TEXT(Y185,"0.#"),1)=".",FALSE,TRUE)</formula>
    </cfRule>
    <cfRule type="expression" dxfId="40" priority="38">
      <formula>IF(RIGHT(TEXT(Y185,"0.#"),1)=".",TRUE,FALSE)</formula>
    </cfRule>
  </conditionalFormatting>
  <conditionalFormatting sqref="AL185:AO185">
    <cfRule type="expression" dxfId="39" priority="39">
      <formula>IF(AND(AL185&gt;=0, RIGHT(TEXT(AL185,"0.#"),1)&lt;&gt;"."),TRUE,FALSE)</formula>
    </cfRule>
    <cfRule type="expression" dxfId="38" priority="40">
      <formula>IF(AND(AL185&gt;=0, RIGHT(TEXT(AL185,"0.#"),1)="."),TRUE,FALSE)</formula>
    </cfRule>
    <cfRule type="expression" dxfId="37" priority="41">
      <formula>IF(AND(AL185&lt;0, RIGHT(TEXT(AL185,"0.#"),1)&lt;&gt;"."),TRUE,FALSE)</formula>
    </cfRule>
    <cfRule type="expression" dxfId="36" priority="42">
      <formula>IF(AND(AL185&lt;0, RIGHT(TEXT(AL185,"0.#"),1)="."),TRUE,FALSE)</formula>
    </cfRule>
  </conditionalFormatting>
  <conditionalFormatting sqref="Y189">
    <cfRule type="expression" dxfId="35" priority="31">
      <formula>IF(RIGHT(TEXT(Y189,"0.#"),1)=".",FALSE,TRUE)</formula>
    </cfRule>
    <cfRule type="expression" dxfId="34" priority="32">
      <formula>IF(RIGHT(TEXT(Y189,"0.#"),1)=".",TRUE,FALSE)</formula>
    </cfRule>
  </conditionalFormatting>
  <conditionalFormatting sqref="AL189:AO189">
    <cfRule type="expression" dxfId="33" priority="33">
      <formula>IF(AND(AL189&gt;=0, RIGHT(TEXT(AL189,"0.#"),1)&lt;&gt;"."),TRUE,FALSE)</formula>
    </cfRule>
    <cfRule type="expression" dxfId="32" priority="34">
      <formula>IF(AND(AL189&gt;=0, RIGHT(TEXT(AL189,"0.#"),1)="."),TRUE,FALSE)</formula>
    </cfRule>
    <cfRule type="expression" dxfId="31" priority="35">
      <formula>IF(AND(AL189&lt;0, RIGHT(TEXT(AL189,"0.#"),1)&lt;&gt;"."),TRUE,FALSE)</formula>
    </cfRule>
    <cfRule type="expression" dxfId="30" priority="36">
      <formula>IF(AND(AL189&lt;0, RIGHT(TEXT(AL189,"0.#"),1)="."),TRUE,FALSE)</formula>
    </cfRule>
  </conditionalFormatting>
  <conditionalFormatting sqref="Y190:Y198">
    <cfRule type="expression" dxfId="29" priority="25">
      <formula>IF(RIGHT(TEXT(Y190,"0.#"),1)=".",FALSE,TRUE)</formula>
    </cfRule>
    <cfRule type="expression" dxfId="28" priority="26">
      <formula>IF(RIGHT(TEXT(Y190,"0.#"),1)=".",TRUE,FALSE)</formula>
    </cfRule>
  </conditionalFormatting>
  <conditionalFormatting sqref="AL190:AO198">
    <cfRule type="expression" dxfId="27" priority="27">
      <formula>IF(AND(AL190&gt;=0, RIGHT(TEXT(AL190,"0.#"),1)&lt;&gt;"."),TRUE,FALSE)</formula>
    </cfRule>
    <cfRule type="expression" dxfId="26" priority="28">
      <formula>IF(AND(AL190&gt;=0, RIGHT(TEXT(AL190,"0.#"),1)="."),TRUE,FALSE)</formula>
    </cfRule>
    <cfRule type="expression" dxfId="25" priority="29">
      <formula>IF(AND(AL190&lt;0, RIGHT(TEXT(AL190,"0.#"),1)&lt;&gt;"."),TRUE,FALSE)</formula>
    </cfRule>
    <cfRule type="expression" dxfId="24" priority="30">
      <formula>IF(AND(AL190&lt;0, RIGHT(TEXT(AL190,"0.#"),1)="."),TRUE,FALSE)</formula>
    </cfRule>
  </conditionalFormatting>
  <conditionalFormatting sqref="Y204">
    <cfRule type="expression" dxfId="23" priority="19">
      <formula>IF(RIGHT(TEXT(Y204,"0.#"),1)=".",FALSE,TRUE)</formula>
    </cfRule>
    <cfRule type="expression" dxfId="22" priority="20">
      <formula>IF(RIGHT(TEXT(Y204,"0.#"),1)=".",TRUE,FALSE)</formula>
    </cfRule>
  </conditionalFormatting>
  <conditionalFormatting sqref="AL204:AO204">
    <cfRule type="expression" dxfId="21" priority="21">
      <formula>IF(AND(AL204&gt;=0, RIGHT(TEXT(AL204,"0.#"),1)&lt;&gt;"."),TRUE,FALSE)</formula>
    </cfRule>
    <cfRule type="expression" dxfId="20" priority="22">
      <formula>IF(AND(AL204&gt;=0, RIGHT(TEXT(AL204,"0.#"),1)="."),TRUE,FALSE)</formula>
    </cfRule>
    <cfRule type="expression" dxfId="19" priority="23">
      <formula>IF(AND(AL204&lt;0, RIGHT(TEXT(AL204,"0.#"),1)&lt;&gt;"."),TRUE,FALSE)</formula>
    </cfRule>
    <cfRule type="expression" dxfId="18" priority="24">
      <formula>IF(AND(AL204&lt;0, RIGHT(TEXT(AL204,"0.#"),1)="."),TRUE,FALSE)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Y203">
    <cfRule type="expression" dxfId="15" priority="11">
      <formula>IF(RIGHT(TEXT(Y203,"0.#"),1)=".",FALSE,TRUE)</formula>
    </cfRule>
    <cfRule type="expression" dxfId="14" priority="12">
      <formula>IF(RIGHT(TEXT(Y203,"0.#"),1)=".",TRUE,FALSE)</formula>
    </cfRule>
  </conditionalFormatting>
  <conditionalFormatting sqref="AL203:AO203">
    <cfRule type="expression" dxfId="13" priority="13">
      <formula>IF(AND(AL203&gt;=0, RIGHT(TEXT(AL203,"0.#"),1)&lt;&gt;"."),TRUE,FALSE)</formula>
    </cfRule>
    <cfRule type="expression" dxfId="12" priority="14">
      <formula>IF(AND(AL203&gt;=0, RIGHT(TEXT(AL203,"0.#"),1)="."),TRUE,FALSE)</formula>
    </cfRule>
    <cfRule type="expression" dxfId="11" priority="15">
      <formula>IF(AND(AL203&lt;0, RIGHT(TEXT(AL203,"0.#"),1)&lt;&gt;"."),TRUE,FALSE)</formula>
    </cfRule>
    <cfRule type="expression" dxfId="10" priority="16">
      <formula>IF(AND(AL203&lt;0, RIGHT(TEXT(AL203,"0.#"),1)="."),TRUE,FALSE)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08">
    <cfRule type="expression" dxfId="5" priority="5">
      <formula>IF(RIGHT(TEXT(Y208,"0.#"),1)=".",FALSE,TRUE)</formula>
    </cfRule>
    <cfRule type="expression" dxfId="4" priority="6">
      <formula>IF(RIGHT(TEXT(Y208,"0.#"),1)=".",TRUE,FALSE)</formula>
    </cfRule>
  </conditionalFormatting>
  <conditionalFormatting sqref="AL208:AO208">
    <cfRule type="expression" dxfId="3" priority="1">
      <formula>IF(AND(AL208&gt;=0, RIGHT(TEXT(AL208,"0.#"),1)&lt;&gt;"."),TRUE,FALSE)</formula>
    </cfRule>
    <cfRule type="expression" dxfId="2" priority="2">
      <formula>IF(AND(AL208&gt;=0, RIGHT(TEXT(AL208,"0.#"),1)="."),TRUE,FALSE)</formula>
    </cfRule>
    <cfRule type="expression" dxfId="1" priority="3">
      <formula>IF(AND(AL208&lt;0, RIGHT(TEXT(AL208,"0.#"),1)&lt;&gt;"."),TRUE,FALSE)</formula>
    </cfRule>
    <cfRule type="expression" dxfId="0" priority="4">
      <formula>IF(AND(AL208&lt;0, RIGHT(TEXT(AL208,"0.#"),1)="."),TRUE,FALSE)</formula>
    </cfRule>
  </conditionalFormatting>
  <dataValidations count="17">
    <dataValidation type="whole" allowBlank="1" showInputMessage="1" showErrorMessage="1" sqref="O130:P131 AX130:AX132 AA130:AB131 AM130:AN131">
      <formula1>0</formula1>
      <formula2>99</formula2>
    </dataValidation>
    <dataValidation type="whole" allowBlank="1" showInputMessage="1" showErrorMessage="1" sqref="AJ130:AK131 X130:Y131 AJ132 L130:L132 M130:M131 X132 AU130:AV131 J106:J11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6:E116">
      <formula1>T行政事業レビュー推進チームの所見</formula1>
    </dataValidation>
    <dataValidation type="custom" imeMode="disabled" allowBlank="1" showInputMessage="1" showErrorMessage="1" sqref="AH177:AK181 AH185:AK185 AH189:AK198 AH202:AK204 AH208:AK208">
      <formula1>OR(AND(MOD(IF(ISNUMBER(AH177), AH177, 0.5),1)=0, 0&lt;=AH177), AH177="-")</formula1>
    </dataValidation>
    <dataValidation type="whole" imeMode="disabled" allowBlank="1" showInputMessage="1" showErrorMessage="1" sqref="AW2:AX2">
      <formula1>0</formula1>
      <formula2>99</formula2>
    </dataValidation>
    <dataValidation type="list" allowBlank="1" showInputMessage="1" showErrorMessage="1" sqref="A118:E118">
      <formula1>T所見を踏まえた改善点</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sqref="AO171 AR78">
      <formula1>"　, ☑"</formula1>
    </dataValidation>
    <dataValidation type="list" allowBlank="1" showInputMessage="1" showErrorMessage="1" sqref="S5:X5">
      <formula1>T終了年度</formula1>
    </dataValidation>
    <dataValidation type="list" allowBlank="1" showInputMessage="1" showErrorMessage="1" sqref="H106:I110">
      <formula1>T事業番号</formula1>
    </dataValidation>
    <dataValidation type="custom" imeMode="disabled" allowBlank="1" showInputMessage="1" showErrorMessage="1" sqref="AY23 P13:AX13 AR15:AX15 P14:AQ18 AR18:AX18 P19:AJ19 AL208:AO208 Y165:AB165 AU165:AX165 Y169:AB169 AU169:AX169 Y177:AB181 AL177:AO181 Y185:AB185 AL185:AO185 Y189:AB198 AL189:AO198 Y202:AB204 AL202:AO204 Y208:AB208 AQ37:AR37 AU37:AX37 AE38:AX40 AE31:AX32 AE66:AX67 AE52:AX53 AE34:AX34 AE55:AX55 AE69:AX69 AQ44:AR44 AU44:AX44 AE45:AX47 AQ58:AR58 AU58:AX58 AE59:AX61 AQ72:AR72 AU72:AX72 AE73:AX75 P23:AC28">
      <formula1>OR(ISNUMBER(P13), P13="-")</formula1>
    </dataValidation>
    <dataValidation type="list" allowBlank="1" showInputMessage="1" showErrorMessage="1" sqref="Q132:R132 AC132:AD132 AO132:AP132">
      <formula1>#REF!</formula1>
    </dataValidation>
    <dataValidation type="custom" allowBlank="1" showInputMessage="1" showErrorMessage="1" errorTitle="法人番号チェック" error="法人番号は13桁の数字で入力してください。" sqref="J208:O208 J202:O204 J189:O198 J185:O185 J177:O181">
      <formula1>OR(J177="-",AND(LEN(J177)=13,IFERROR(SEARCH("-",J177),"")="",IFERROR(SEARCH(".",J177),"")="",ISNUMBER(J177)))</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5" max="16383" man="1"/>
    <brk id="70" max="16383" man="1"/>
    <brk id="99" max="16383" man="1"/>
    <brk id="120" max="16383" man="1"/>
    <brk id="162" max="16383" man="1"/>
    <brk id="19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C208:D208</xm:sqref>
        </x14:dataValidation>
        <x14:dataValidation type="list" allowBlank="1" showInputMessage="1" showErrorMessage="1">
          <x14:formula1>
            <xm:f>入力規則等!$AP$2:$AP$10</xm:f>
          </x14:formula1>
          <xm:sqref>AC208:AG208</xm:sqref>
        </x14:dataValidation>
        <x14:dataValidation type="list" allowBlank="1" showInputMessage="1" showErrorMessage="1">
          <x14:formula1>
            <xm:f>入力規則等!$U$7:$U$9</xm:f>
          </x14:formula1>
          <xm:sqref>U131:V131 I131:J131 AG131:AH131 AR131:AS131</xm:sqref>
        </x14:dataValidation>
        <x14:dataValidation type="list" allowBlank="1" showInputMessage="1" showErrorMessage="1">
          <x14:formula1>
            <xm:f>入力規則等!$U$40:$U$42</xm:f>
          </x14:formula1>
          <xm:sqref>AG130:AH130 U130:V130 I130:J130 AR130:AS130</xm:sqref>
        </x14:dataValidation>
        <x14:dataValidation type="list" allowBlank="1" showInputMessage="1" showErrorMessage="1">
          <x14:formula1>
            <xm:f>入力規則等!$AG$2:$AG$13</xm:f>
          </x14:formula1>
          <xm:sqref>AC177:AG181 AC185:AG185 AC189:AG198 AC202:AG204</xm:sqref>
        </x14:dataValidation>
        <x14:dataValidation type="list" allowBlank="1" showInputMessage="1" showErrorMessage="1">
          <x14:formula1>
            <xm:f>入力規則等!$AI$2:$AI$8</xm:f>
          </x14:formula1>
          <xm:sqref>J82:T82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AO130:AP131 Q130:S131 AC130:AE131 E130:G131</xm:sqref>
        </x14:dataValidation>
        <x14:dataValidation type="list" allowBlank="1" showInputMessage="1" showErrorMessage="1">
          <x14:formula1>
            <xm:f>入力規則等!$U$48</xm:f>
          </x14:formula1>
          <xm:sqref>E132:F132</xm:sqref>
        </x14:dataValidation>
        <x14:dataValidation type="list" allowBlank="1" showInputMessage="1" showErrorMessage="1">
          <x14:formula1>
            <xm:f>入力規則等!$U$13:$U$35</xm:f>
          </x14:formula1>
          <xm:sqref>AJ2:AM2 E106:G110 AE132:AG132 G132:I132 AQ132:AS132 S132:U132</xm:sqref>
        </x14:dataValidation>
        <x14:dataValidation type="list" allowBlank="1" showInputMessage="1" showErrorMessage="1">
          <x14:formula1>
            <xm:f>入力規則等!$U$56:$U$58</xm:f>
          </x14:formula1>
          <xm:sqref>J132:K132 AT132:AU132 AH132:AI132 V132:W132</xm:sqref>
        </x14:dataValidation>
        <x14:dataValidation type="list" allowBlank="1" showInputMessage="1" showErrorMessage="1">
          <x14:formula1>
            <xm:f>入力規則等!$U$49</xm:f>
          </x14:formula1>
          <xm:sqref>C106:D110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75</v>
      </c>
      <c r="B1" s="24" t="s">
        <v>76</v>
      </c>
      <c r="F1" s="25" t="s">
        <v>4</v>
      </c>
      <c r="G1" s="25" t="s">
        <v>65</v>
      </c>
      <c r="K1" s="26" t="s">
        <v>93</v>
      </c>
      <c r="L1" s="24" t="s">
        <v>76</v>
      </c>
      <c r="O1" s="12"/>
      <c r="P1" s="25" t="s">
        <v>5</v>
      </c>
      <c r="Q1" s="25" t="s">
        <v>65</v>
      </c>
      <c r="T1" s="12"/>
      <c r="U1" s="28" t="s">
        <v>156</v>
      </c>
      <c r="W1" s="28" t="s">
        <v>155</v>
      </c>
      <c r="Y1" s="28" t="s">
        <v>73</v>
      </c>
      <c r="Z1" s="28" t="s">
        <v>393</v>
      </c>
      <c r="AA1" s="28" t="s">
        <v>74</v>
      </c>
      <c r="AB1" s="28" t="s">
        <v>394</v>
      </c>
      <c r="AC1" s="28" t="s">
        <v>31</v>
      </c>
      <c r="AD1" s="27"/>
      <c r="AE1" s="28" t="s">
        <v>43</v>
      </c>
      <c r="AF1" s="29"/>
      <c r="AG1" s="41" t="s">
        <v>169</v>
      </c>
      <c r="AI1" s="41" t="s">
        <v>172</v>
      </c>
      <c r="AK1" s="41" t="s">
        <v>177</v>
      </c>
      <c r="AM1" s="59"/>
      <c r="AN1" s="59"/>
      <c r="AP1" s="27" t="s">
        <v>221</v>
      </c>
    </row>
    <row r="2" spans="1:42" ht="13.5" customHeight="1" x14ac:dyDescent="0.2">
      <c r="A2" s="13" t="s">
        <v>77</v>
      </c>
      <c r="B2" s="14"/>
      <c r="C2" s="12" t="str">
        <f>IF(B2="","",A2)</f>
        <v/>
      </c>
      <c r="D2" s="12" t="str">
        <f>IF(C2="","",IF(D1&lt;&gt;"",CONCATENATE(D1,"、",C2),C2))</f>
        <v/>
      </c>
      <c r="F2" s="11" t="s">
        <v>64</v>
      </c>
      <c r="G2" s="16" t="s">
        <v>582</v>
      </c>
      <c r="H2" s="12" t="str">
        <f>IF(G2="","",F2)</f>
        <v>一般会計</v>
      </c>
      <c r="I2" s="12" t="str">
        <f>IF(H2="","",IF(I1&lt;&gt;"",CONCATENATE(I1,"、",H2),H2))</f>
        <v>一般会計</v>
      </c>
      <c r="K2" s="13" t="s">
        <v>94</v>
      </c>
      <c r="L2" s="14"/>
      <c r="M2" s="12" t="str">
        <f>IF(L2="","",K2)</f>
        <v/>
      </c>
      <c r="N2" s="12" t="str">
        <f>IF(M2="","",IF(N1&lt;&gt;"",CONCATENATE(N1,"、",M2),M2))</f>
        <v/>
      </c>
      <c r="O2" s="12"/>
      <c r="P2" s="11" t="s">
        <v>66</v>
      </c>
      <c r="Q2" s="16" t="s">
        <v>582</v>
      </c>
      <c r="R2" s="12" t="str">
        <f>IF(Q2="","",P2)</f>
        <v>直接実施</v>
      </c>
      <c r="S2" s="12" t="str">
        <f>IF(R2="","",IF(S1&lt;&gt;"",CONCATENATE(S1,"、",R2),R2))</f>
        <v>直接実施</v>
      </c>
      <c r="T2" s="12"/>
      <c r="U2" s="74">
        <v>21</v>
      </c>
      <c r="W2" s="31" t="s">
        <v>161</v>
      </c>
      <c r="Y2" s="31" t="s">
        <v>60</v>
      </c>
      <c r="Z2" s="31" t="s">
        <v>60</v>
      </c>
      <c r="AA2" s="67" t="s">
        <v>263</v>
      </c>
      <c r="AB2" s="67" t="s">
        <v>488</v>
      </c>
      <c r="AC2" s="68" t="s">
        <v>126</v>
      </c>
      <c r="AD2" s="27"/>
      <c r="AE2" s="33" t="s">
        <v>157</v>
      </c>
      <c r="AF2" s="29"/>
      <c r="AG2" s="43" t="s">
        <v>229</v>
      </c>
      <c r="AI2" s="41" t="s">
        <v>260</v>
      </c>
      <c r="AK2" s="41" t="s">
        <v>178</v>
      </c>
      <c r="AM2" s="59"/>
      <c r="AN2" s="59"/>
      <c r="AP2" s="43" t="s">
        <v>229</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582</v>
      </c>
      <c r="R3" s="12" t="str">
        <f t="shared" ref="R3:R8" si="3">IF(Q3="","",P3)</f>
        <v>委託・請負</v>
      </c>
      <c r="S3" s="12" t="str">
        <f t="shared" ref="S3:S8" si="4">IF(R3="",S2,IF(S2&lt;&gt;"",CONCATENATE(S2,"、",R3),R3))</f>
        <v>直接実施、委託・請負</v>
      </c>
      <c r="T3" s="12"/>
      <c r="U3" s="31" t="s">
        <v>519</v>
      </c>
      <c r="W3" s="31" t="s">
        <v>136</v>
      </c>
      <c r="Y3" s="31" t="s">
        <v>61</v>
      </c>
      <c r="Z3" s="31" t="s">
        <v>395</v>
      </c>
      <c r="AA3" s="67" t="s">
        <v>361</v>
      </c>
      <c r="AB3" s="67" t="s">
        <v>489</v>
      </c>
      <c r="AC3" s="68" t="s">
        <v>127</v>
      </c>
      <c r="AD3" s="27"/>
      <c r="AE3" s="33" t="s">
        <v>158</v>
      </c>
      <c r="AF3" s="29"/>
      <c r="AG3" s="43" t="s">
        <v>230</v>
      </c>
      <c r="AI3" s="41" t="s">
        <v>171</v>
      </c>
      <c r="AK3" s="41" t="str">
        <f>CHAR(CODE(AK2)+1)</f>
        <v>B</v>
      </c>
      <c r="AM3" s="59"/>
      <c r="AN3" s="59"/>
      <c r="AP3" s="43" t="s">
        <v>230</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31" t="s">
        <v>573</v>
      </c>
      <c r="W4" s="31" t="s">
        <v>137</v>
      </c>
      <c r="Y4" s="31" t="s">
        <v>268</v>
      </c>
      <c r="Z4" s="31" t="s">
        <v>396</v>
      </c>
      <c r="AA4" s="67" t="s">
        <v>362</v>
      </c>
      <c r="AB4" s="67" t="s">
        <v>490</v>
      </c>
      <c r="AC4" s="67" t="s">
        <v>128</v>
      </c>
      <c r="AD4" s="27"/>
      <c r="AE4" s="33" t="s">
        <v>159</v>
      </c>
      <c r="AF4" s="29"/>
      <c r="AG4" s="43" t="s">
        <v>231</v>
      </c>
      <c r="AI4" s="41" t="s">
        <v>173</v>
      </c>
      <c r="AK4" s="41" t="str">
        <f t="shared" ref="AK4:AK49" si="7">CHAR(CODE(AK3)+1)</f>
        <v>C</v>
      </c>
      <c r="AM4" s="59"/>
      <c r="AN4" s="59"/>
      <c r="AP4" s="43" t="s">
        <v>231</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31" t="s">
        <v>543</v>
      </c>
      <c r="Y5" s="31" t="s">
        <v>269</v>
      </c>
      <c r="Z5" s="31" t="s">
        <v>397</v>
      </c>
      <c r="AA5" s="67" t="s">
        <v>363</v>
      </c>
      <c r="AB5" s="67" t="s">
        <v>491</v>
      </c>
      <c r="AC5" s="67" t="s">
        <v>160</v>
      </c>
      <c r="AD5" s="30"/>
      <c r="AE5" s="33" t="s">
        <v>241</v>
      </c>
      <c r="AF5" s="29"/>
      <c r="AG5" s="43" t="s">
        <v>232</v>
      </c>
      <c r="AI5" s="41" t="s">
        <v>266</v>
      </c>
      <c r="AK5" s="41" t="str">
        <f t="shared" si="7"/>
        <v>D</v>
      </c>
      <c r="AP5" s="43" t="s">
        <v>232</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31" t="s">
        <v>243</v>
      </c>
      <c r="W6" s="31" t="s">
        <v>545</v>
      </c>
      <c r="Y6" s="31" t="s">
        <v>270</v>
      </c>
      <c r="Z6" s="31" t="s">
        <v>398</v>
      </c>
      <c r="AA6" s="67" t="s">
        <v>364</v>
      </c>
      <c r="AB6" s="67" t="s">
        <v>492</v>
      </c>
      <c r="AC6" s="67" t="s">
        <v>129</v>
      </c>
      <c r="AD6" s="30"/>
      <c r="AE6" s="33" t="s">
        <v>239</v>
      </c>
      <c r="AF6" s="29"/>
      <c r="AG6" s="43" t="s">
        <v>233</v>
      </c>
      <c r="AI6" s="41" t="s">
        <v>267</v>
      </c>
      <c r="AK6" s="41" t="str">
        <f>CHAR(CODE(AK5)+1)</f>
        <v>E</v>
      </c>
      <c r="AP6" s="43" t="s">
        <v>233</v>
      </c>
    </row>
    <row r="7" spans="1:42" ht="13.5" customHeight="1" x14ac:dyDescent="0.2">
      <c r="A7" s="13" t="s">
        <v>82</v>
      </c>
      <c r="B7" s="14"/>
      <c r="C7" s="12" t="str">
        <f t="shared" si="0"/>
        <v/>
      </c>
      <c r="D7" s="12" t="str">
        <f t="shared" si="8"/>
        <v/>
      </c>
      <c r="F7" s="17" t="s">
        <v>188</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31"/>
      <c r="W7" s="31" t="s">
        <v>138</v>
      </c>
      <c r="Y7" s="31" t="s">
        <v>271</v>
      </c>
      <c r="Z7" s="31" t="s">
        <v>399</v>
      </c>
      <c r="AA7" s="67" t="s">
        <v>365</v>
      </c>
      <c r="AB7" s="67" t="s">
        <v>493</v>
      </c>
      <c r="AC7" s="30"/>
      <c r="AD7" s="30"/>
      <c r="AE7" s="31" t="s">
        <v>129</v>
      </c>
      <c r="AF7" s="29"/>
      <c r="AG7" s="43" t="s">
        <v>234</v>
      </c>
      <c r="AH7" s="62"/>
      <c r="AI7" s="43" t="s">
        <v>256</v>
      </c>
      <c r="AK7" s="41" t="str">
        <f>CHAR(CODE(AK6)+1)</f>
        <v>F</v>
      </c>
      <c r="AP7" s="43" t="s">
        <v>234</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31" t="s">
        <v>264</v>
      </c>
      <c r="W8" s="31" t="s">
        <v>139</v>
      </c>
      <c r="Y8" s="31" t="s">
        <v>272</v>
      </c>
      <c r="Z8" s="31" t="s">
        <v>400</v>
      </c>
      <c r="AA8" s="67" t="s">
        <v>366</v>
      </c>
      <c r="AB8" s="67" t="s">
        <v>494</v>
      </c>
      <c r="AC8" s="30"/>
      <c r="AD8" s="30"/>
      <c r="AE8" s="30"/>
      <c r="AF8" s="29"/>
      <c r="AG8" s="43" t="s">
        <v>235</v>
      </c>
      <c r="AI8" s="41" t="s">
        <v>257</v>
      </c>
      <c r="AK8" s="41" t="str">
        <f t="shared" si="7"/>
        <v>G</v>
      </c>
      <c r="AP8" s="43" t="s">
        <v>235</v>
      </c>
    </row>
    <row r="9" spans="1:42" ht="13.5" customHeight="1" x14ac:dyDescent="0.2">
      <c r="A9" s="13" t="s">
        <v>84</v>
      </c>
      <c r="B9" s="14"/>
      <c r="C9" s="12" t="str">
        <f t="shared" si="0"/>
        <v/>
      </c>
      <c r="D9" s="12" t="str">
        <f t="shared" si="8"/>
        <v/>
      </c>
      <c r="F9" s="17" t="s">
        <v>189</v>
      </c>
      <c r="G9" s="16"/>
      <c r="H9" s="12" t="str">
        <f t="shared" si="1"/>
        <v/>
      </c>
      <c r="I9" s="12" t="str">
        <f t="shared" si="5"/>
        <v>一般会計</v>
      </c>
      <c r="K9" s="13" t="s">
        <v>101</v>
      </c>
      <c r="L9" s="14"/>
      <c r="M9" s="12" t="str">
        <f t="shared" si="2"/>
        <v/>
      </c>
      <c r="N9" s="12" t="str">
        <f t="shared" si="6"/>
        <v/>
      </c>
      <c r="O9" s="12"/>
      <c r="P9" s="12"/>
      <c r="Q9" s="18"/>
      <c r="T9" s="12"/>
      <c r="U9" s="31" t="s">
        <v>265</v>
      </c>
      <c r="W9" s="31" t="s">
        <v>140</v>
      </c>
      <c r="Y9" s="31" t="s">
        <v>273</v>
      </c>
      <c r="Z9" s="31" t="s">
        <v>401</v>
      </c>
      <c r="AA9" s="67" t="s">
        <v>367</v>
      </c>
      <c r="AB9" s="67" t="s">
        <v>495</v>
      </c>
      <c r="AC9" s="30"/>
      <c r="AD9" s="30"/>
      <c r="AE9" s="30"/>
      <c r="AF9" s="29"/>
      <c r="AG9" s="43" t="s">
        <v>236</v>
      </c>
      <c r="AI9" s="58"/>
      <c r="AK9" s="41" t="str">
        <f t="shared" si="7"/>
        <v>H</v>
      </c>
      <c r="AP9" s="43" t="s">
        <v>236</v>
      </c>
    </row>
    <row r="10" spans="1:42" ht="13.5" customHeight="1" x14ac:dyDescent="0.2">
      <c r="A10" s="13" t="s">
        <v>208</v>
      </c>
      <c r="B10" s="14"/>
      <c r="C10" s="12" t="str">
        <f t="shared" si="0"/>
        <v/>
      </c>
      <c r="D10" s="12" t="str">
        <f t="shared" si="8"/>
        <v/>
      </c>
      <c r="F10" s="17" t="s">
        <v>108</v>
      </c>
      <c r="G10" s="16"/>
      <c r="H10" s="12" t="str">
        <f t="shared" si="1"/>
        <v/>
      </c>
      <c r="I10" s="12" t="str">
        <f t="shared" si="5"/>
        <v>一般会計</v>
      </c>
      <c r="K10" s="13" t="s">
        <v>210</v>
      </c>
      <c r="L10" s="14"/>
      <c r="M10" s="12" t="str">
        <f t="shared" si="2"/>
        <v/>
      </c>
      <c r="N10" s="12" t="str">
        <f t="shared" si="6"/>
        <v/>
      </c>
      <c r="O10" s="12"/>
      <c r="P10" s="12" t="str">
        <f>S8</f>
        <v>直接実施、委託・請負</v>
      </c>
      <c r="Q10" s="18"/>
      <c r="T10" s="12"/>
      <c r="W10" s="31" t="s">
        <v>141</v>
      </c>
      <c r="Y10" s="31" t="s">
        <v>274</v>
      </c>
      <c r="Z10" s="31" t="s">
        <v>402</v>
      </c>
      <c r="AA10" s="67" t="s">
        <v>368</v>
      </c>
      <c r="AB10" s="67" t="s">
        <v>496</v>
      </c>
      <c r="AC10" s="30"/>
      <c r="AD10" s="30"/>
      <c r="AE10" s="30"/>
      <c r="AF10" s="29"/>
      <c r="AG10" s="43" t="s">
        <v>224</v>
      </c>
      <c r="AK10" s="41" t="str">
        <f t="shared" si="7"/>
        <v>I</v>
      </c>
      <c r="AP10" s="41" t="s">
        <v>222</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582</v>
      </c>
      <c r="M11" s="12" t="str">
        <f t="shared" si="2"/>
        <v>その他の事項経費</v>
      </c>
      <c r="N11" s="12" t="str">
        <f t="shared" si="6"/>
        <v>その他の事項経費</v>
      </c>
      <c r="O11" s="12"/>
      <c r="P11" s="12"/>
      <c r="Q11" s="18"/>
      <c r="T11" s="12"/>
      <c r="W11" s="31" t="s">
        <v>570</v>
      </c>
      <c r="Y11" s="31" t="s">
        <v>275</v>
      </c>
      <c r="Z11" s="31" t="s">
        <v>403</v>
      </c>
      <c r="AA11" s="67" t="s">
        <v>369</v>
      </c>
      <c r="AB11" s="67" t="s">
        <v>497</v>
      </c>
      <c r="AC11" s="30"/>
      <c r="AD11" s="30"/>
      <c r="AE11" s="30"/>
      <c r="AF11" s="29"/>
      <c r="AG11" s="41" t="s">
        <v>227</v>
      </c>
      <c r="AK11" s="41"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520</v>
      </c>
      <c r="W12" s="31" t="s">
        <v>142</v>
      </c>
      <c r="Y12" s="31" t="s">
        <v>276</v>
      </c>
      <c r="Z12" s="31" t="s">
        <v>404</v>
      </c>
      <c r="AA12" s="67" t="s">
        <v>370</v>
      </c>
      <c r="AB12" s="67" t="s">
        <v>498</v>
      </c>
      <c r="AC12" s="30"/>
      <c r="AD12" s="30"/>
      <c r="AE12" s="30"/>
      <c r="AF12" s="29"/>
      <c r="AG12" s="41" t="s">
        <v>225</v>
      </c>
      <c r="AK12" s="41"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277</v>
      </c>
      <c r="Z13" s="31" t="s">
        <v>405</v>
      </c>
      <c r="AA13" s="67" t="s">
        <v>371</v>
      </c>
      <c r="AB13" s="67" t="s">
        <v>499</v>
      </c>
      <c r="AC13" s="30"/>
      <c r="AD13" s="30"/>
      <c r="AE13" s="30"/>
      <c r="AF13" s="29"/>
      <c r="AG13" s="41" t="s">
        <v>226</v>
      </c>
      <c r="AK13" s="41"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521</v>
      </c>
      <c r="W14" s="31" t="s">
        <v>144</v>
      </c>
      <c r="Y14" s="31" t="s">
        <v>278</v>
      </c>
      <c r="Z14" s="31" t="s">
        <v>406</v>
      </c>
      <c r="AA14" s="67" t="s">
        <v>372</v>
      </c>
      <c r="AB14" s="67" t="s">
        <v>500</v>
      </c>
      <c r="AC14" s="30"/>
      <c r="AD14" s="30"/>
      <c r="AE14" s="30"/>
      <c r="AF14" s="29"/>
      <c r="AG14" s="58"/>
      <c r="AK14" s="41"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522</v>
      </c>
      <c r="W15" s="31" t="s">
        <v>145</v>
      </c>
      <c r="Y15" s="31" t="s">
        <v>279</v>
      </c>
      <c r="Z15" s="31" t="s">
        <v>407</v>
      </c>
      <c r="AA15" s="67" t="s">
        <v>373</v>
      </c>
      <c r="AB15" s="67" t="s">
        <v>501</v>
      </c>
      <c r="AC15" s="30"/>
      <c r="AD15" s="30"/>
      <c r="AE15" s="30"/>
      <c r="AF15" s="29"/>
      <c r="AG15" s="59"/>
      <c r="AK15" s="41"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523</v>
      </c>
      <c r="W16" s="31" t="s">
        <v>146</v>
      </c>
      <c r="Y16" s="31" t="s">
        <v>280</v>
      </c>
      <c r="Z16" s="31" t="s">
        <v>408</v>
      </c>
      <c r="AA16" s="67" t="s">
        <v>374</v>
      </c>
      <c r="AB16" s="67" t="s">
        <v>502</v>
      </c>
      <c r="AC16" s="30"/>
      <c r="AD16" s="30"/>
      <c r="AE16" s="30"/>
      <c r="AF16" s="29"/>
      <c r="AG16" s="59"/>
      <c r="AK16" s="41"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541</v>
      </c>
      <c r="W17" s="31" t="s">
        <v>147</v>
      </c>
      <c r="Y17" s="31" t="s">
        <v>281</v>
      </c>
      <c r="Z17" s="31" t="s">
        <v>409</v>
      </c>
      <c r="AA17" s="67" t="s">
        <v>375</v>
      </c>
      <c r="AB17" s="67" t="s">
        <v>503</v>
      </c>
      <c r="AC17" s="30"/>
      <c r="AD17" s="30"/>
      <c r="AE17" s="30"/>
      <c r="AF17" s="29"/>
      <c r="AG17" s="59"/>
      <c r="AK17" s="41"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524</v>
      </c>
      <c r="W18" s="31" t="s">
        <v>148</v>
      </c>
      <c r="Y18" s="31" t="s">
        <v>282</v>
      </c>
      <c r="Z18" s="31" t="s">
        <v>410</v>
      </c>
      <c r="AA18" s="67" t="s">
        <v>376</v>
      </c>
      <c r="AB18" s="67" t="s">
        <v>504</v>
      </c>
      <c r="AC18" s="30"/>
      <c r="AD18" s="30"/>
      <c r="AE18" s="30"/>
      <c r="AF18" s="29"/>
      <c r="AK18" s="41" t="str">
        <f t="shared" si="7"/>
        <v>Q</v>
      </c>
    </row>
    <row r="19" spans="1:37" ht="13.5" customHeight="1" x14ac:dyDescent="0.2">
      <c r="A19" s="13" t="s">
        <v>199</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525</v>
      </c>
      <c r="W19" s="31" t="s">
        <v>149</v>
      </c>
      <c r="Y19" s="31" t="s">
        <v>283</v>
      </c>
      <c r="Z19" s="31" t="s">
        <v>411</v>
      </c>
      <c r="AA19" s="67" t="s">
        <v>377</v>
      </c>
      <c r="AB19" s="67" t="s">
        <v>505</v>
      </c>
      <c r="AC19" s="30"/>
      <c r="AD19" s="30"/>
      <c r="AE19" s="30"/>
      <c r="AF19" s="29"/>
      <c r="AK19" s="41" t="str">
        <f t="shared" si="7"/>
        <v>R</v>
      </c>
    </row>
    <row r="20" spans="1:37" ht="13.5" customHeight="1" x14ac:dyDescent="0.2">
      <c r="A20" s="13" t="s">
        <v>200</v>
      </c>
      <c r="B20" s="14"/>
      <c r="C20" s="12" t="str">
        <f t="shared" si="9"/>
        <v/>
      </c>
      <c r="D20" s="12" t="str">
        <f t="shared" si="8"/>
        <v/>
      </c>
      <c r="F20" s="17" t="s">
        <v>198</v>
      </c>
      <c r="G20" s="16"/>
      <c r="H20" s="12" t="str">
        <f t="shared" si="1"/>
        <v/>
      </c>
      <c r="I20" s="12" t="str">
        <f t="shared" si="5"/>
        <v>一般会計</v>
      </c>
      <c r="K20" s="12"/>
      <c r="L20" s="12"/>
      <c r="O20" s="12"/>
      <c r="P20" s="12"/>
      <c r="Q20" s="18"/>
      <c r="T20" s="12"/>
      <c r="U20" s="31" t="s">
        <v>526</v>
      </c>
      <c r="W20" s="31" t="s">
        <v>150</v>
      </c>
      <c r="Y20" s="31" t="s">
        <v>284</v>
      </c>
      <c r="Z20" s="31" t="s">
        <v>412</v>
      </c>
      <c r="AA20" s="67" t="s">
        <v>378</v>
      </c>
      <c r="AB20" s="67" t="s">
        <v>506</v>
      </c>
      <c r="AC20" s="30"/>
      <c r="AD20" s="30"/>
      <c r="AE20" s="30"/>
      <c r="AF20" s="29"/>
      <c r="AK20" s="41" t="str">
        <f t="shared" si="7"/>
        <v>S</v>
      </c>
    </row>
    <row r="21" spans="1:37" ht="13.5" customHeight="1" x14ac:dyDescent="0.2">
      <c r="A21" s="13" t="s">
        <v>201</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527</v>
      </c>
      <c r="W21" s="31" t="s">
        <v>151</v>
      </c>
      <c r="Y21" s="31" t="s">
        <v>285</v>
      </c>
      <c r="Z21" s="31" t="s">
        <v>413</v>
      </c>
      <c r="AA21" s="67" t="s">
        <v>379</v>
      </c>
      <c r="AB21" s="67" t="s">
        <v>507</v>
      </c>
      <c r="AC21" s="30"/>
      <c r="AD21" s="30"/>
      <c r="AE21" s="30"/>
      <c r="AF21" s="29"/>
      <c r="AK21" s="41" t="str">
        <f t="shared" si="7"/>
        <v>T</v>
      </c>
    </row>
    <row r="22" spans="1:37" ht="13.5" customHeight="1" x14ac:dyDescent="0.2">
      <c r="A22" s="13" t="s">
        <v>202</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572</v>
      </c>
      <c r="W22" s="31" t="s">
        <v>152</v>
      </c>
      <c r="Y22" s="31" t="s">
        <v>286</v>
      </c>
      <c r="Z22" s="31" t="s">
        <v>414</v>
      </c>
      <c r="AA22" s="67" t="s">
        <v>380</v>
      </c>
      <c r="AB22" s="67" t="s">
        <v>508</v>
      </c>
      <c r="AC22" s="30"/>
      <c r="AD22" s="30"/>
      <c r="AE22" s="30"/>
      <c r="AF22" s="29"/>
      <c r="AK22" s="41" t="str">
        <f t="shared" si="7"/>
        <v>U</v>
      </c>
    </row>
    <row r="23" spans="1:37" ht="13.5" customHeight="1" x14ac:dyDescent="0.2">
      <c r="A23" s="65" t="s">
        <v>258</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528</v>
      </c>
      <c r="W23" s="31" t="s">
        <v>153</v>
      </c>
      <c r="Y23" s="31" t="s">
        <v>287</v>
      </c>
      <c r="Z23" s="31" t="s">
        <v>415</v>
      </c>
      <c r="AA23" s="67" t="s">
        <v>381</v>
      </c>
      <c r="AB23" s="67" t="s">
        <v>509</v>
      </c>
      <c r="AC23" s="30"/>
      <c r="AD23" s="30"/>
      <c r="AE23" s="30"/>
      <c r="AF23" s="29"/>
      <c r="AK23" s="41" t="str">
        <f t="shared" si="7"/>
        <v>V</v>
      </c>
    </row>
    <row r="24" spans="1:37" ht="13.5" customHeight="1" x14ac:dyDescent="0.2">
      <c r="A24" s="78"/>
      <c r="B24" s="63"/>
      <c r="F24" s="17" t="s">
        <v>261</v>
      </c>
      <c r="G24" s="16"/>
      <c r="H24" s="12" t="str">
        <f t="shared" si="1"/>
        <v/>
      </c>
      <c r="I24" s="12" t="str">
        <f t="shared" si="5"/>
        <v>一般会計</v>
      </c>
      <c r="K24" s="12"/>
      <c r="L24" s="12"/>
      <c r="O24" s="12"/>
      <c r="P24" s="12"/>
      <c r="Q24" s="18"/>
      <c r="T24" s="12"/>
      <c r="U24" s="31" t="s">
        <v>529</v>
      </c>
      <c r="W24" s="31" t="s">
        <v>154</v>
      </c>
      <c r="Y24" s="31" t="s">
        <v>288</v>
      </c>
      <c r="Z24" s="31" t="s">
        <v>416</v>
      </c>
      <c r="AA24" s="67" t="s">
        <v>382</v>
      </c>
      <c r="AB24" s="67" t="s">
        <v>510</v>
      </c>
      <c r="AC24" s="30"/>
      <c r="AD24" s="30"/>
      <c r="AE24" s="30"/>
      <c r="AF24" s="29"/>
      <c r="AK24" s="41" t="str">
        <f>CHAR(CODE(AK23)+1)</f>
        <v>W</v>
      </c>
    </row>
    <row r="25" spans="1:37" ht="13.5" customHeight="1" x14ac:dyDescent="0.2">
      <c r="A25" s="64"/>
      <c r="B25" s="63"/>
      <c r="F25" s="17" t="s">
        <v>121</v>
      </c>
      <c r="G25" s="16"/>
      <c r="H25" s="12" t="str">
        <f t="shared" si="1"/>
        <v/>
      </c>
      <c r="I25" s="12" t="str">
        <f t="shared" si="5"/>
        <v>一般会計</v>
      </c>
      <c r="K25" s="12"/>
      <c r="L25" s="12"/>
      <c r="O25" s="12"/>
      <c r="P25" s="12"/>
      <c r="Q25" s="18"/>
      <c r="T25" s="12"/>
      <c r="U25" s="31" t="s">
        <v>530</v>
      </c>
      <c r="W25" s="57"/>
      <c r="Y25" s="31" t="s">
        <v>289</v>
      </c>
      <c r="Z25" s="31" t="s">
        <v>417</v>
      </c>
      <c r="AA25" s="67" t="s">
        <v>383</v>
      </c>
      <c r="AB25" s="67" t="s">
        <v>511</v>
      </c>
      <c r="AC25" s="30"/>
      <c r="AD25" s="30"/>
      <c r="AE25" s="30"/>
      <c r="AF25" s="29"/>
      <c r="AK25" s="41" t="str">
        <f t="shared" si="7"/>
        <v>X</v>
      </c>
    </row>
    <row r="26" spans="1:37" ht="13.5" customHeight="1" x14ac:dyDescent="0.2">
      <c r="A26" s="64"/>
      <c r="B26" s="63"/>
      <c r="F26" s="17" t="s">
        <v>122</v>
      </c>
      <c r="G26" s="16"/>
      <c r="H26" s="12" t="str">
        <f t="shared" si="1"/>
        <v/>
      </c>
      <c r="I26" s="12" t="str">
        <f t="shared" si="5"/>
        <v>一般会計</v>
      </c>
      <c r="K26" s="12"/>
      <c r="L26" s="12"/>
      <c r="O26" s="12"/>
      <c r="P26" s="12"/>
      <c r="Q26" s="18"/>
      <c r="T26" s="12"/>
      <c r="U26" s="31" t="s">
        <v>531</v>
      </c>
      <c r="Y26" s="31" t="s">
        <v>290</v>
      </c>
      <c r="Z26" s="31" t="s">
        <v>418</v>
      </c>
      <c r="AA26" s="67" t="s">
        <v>384</v>
      </c>
      <c r="AB26" s="67" t="s">
        <v>512</v>
      </c>
      <c r="AC26" s="30"/>
      <c r="AD26" s="30"/>
      <c r="AE26" s="30"/>
      <c r="AF26" s="29"/>
      <c r="AK26" s="41"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31" t="s">
        <v>532</v>
      </c>
      <c r="Y27" s="31" t="s">
        <v>291</v>
      </c>
      <c r="Z27" s="31" t="s">
        <v>419</v>
      </c>
      <c r="AA27" s="67" t="s">
        <v>385</v>
      </c>
      <c r="AB27" s="67" t="s">
        <v>513</v>
      </c>
      <c r="AC27" s="30"/>
      <c r="AD27" s="30"/>
      <c r="AE27" s="30"/>
      <c r="AF27" s="29"/>
      <c r="AK27" s="41"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31" t="s">
        <v>533</v>
      </c>
      <c r="Y28" s="31" t="s">
        <v>292</v>
      </c>
      <c r="Z28" s="31" t="s">
        <v>420</v>
      </c>
      <c r="AA28" s="67" t="s">
        <v>386</v>
      </c>
      <c r="AB28" s="67" t="s">
        <v>514</v>
      </c>
      <c r="AC28" s="30"/>
      <c r="AD28" s="30"/>
      <c r="AE28" s="30"/>
      <c r="AF28" s="29"/>
      <c r="AK28" s="41" t="s">
        <v>179</v>
      </c>
    </row>
    <row r="29" spans="1:37" ht="13.5" customHeight="1" x14ac:dyDescent="0.2">
      <c r="A29" s="12"/>
      <c r="B29" s="12"/>
      <c r="F29" s="17" t="s">
        <v>190</v>
      </c>
      <c r="G29" s="16"/>
      <c r="H29" s="12" t="str">
        <f t="shared" si="1"/>
        <v/>
      </c>
      <c r="I29" s="12" t="str">
        <f t="shared" si="5"/>
        <v>一般会計</v>
      </c>
      <c r="K29" s="12"/>
      <c r="L29" s="12"/>
      <c r="O29" s="12"/>
      <c r="P29" s="12"/>
      <c r="Q29" s="18"/>
      <c r="T29" s="12"/>
      <c r="U29" s="31" t="s">
        <v>534</v>
      </c>
      <c r="Y29" s="31" t="s">
        <v>293</v>
      </c>
      <c r="Z29" s="31" t="s">
        <v>421</v>
      </c>
      <c r="AA29" s="67" t="s">
        <v>387</v>
      </c>
      <c r="AB29" s="67" t="s">
        <v>515</v>
      </c>
      <c r="AC29" s="30"/>
      <c r="AD29" s="30"/>
      <c r="AE29" s="30"/>
      <c r="AF29" s="29"/>
      <c r="AK29" s="41" t="str">
        <f t="shared" si="7"/>
        <v>b</v>
      </c>
    </row>
    <row r="30" spans="1:37" ht="13.5" customHeight="1" x14ac:dyDescent="0.2">
      <c r="A30" s="12"/>
      <c r="B30" s="12"/>
      <c r="F30" s="17" t="s">
        <v>191</v>
      </c>
      <c r="G30" s="16"/>
      <c r="H30" s="12" t="str">
        <f t="shared" si="1"/>
        <v/>
      </c>
      <c r="I30" s="12" t="str">
        <f t="shared" si="5"/>
        <v>一般会計</v>
      </c>
      <c r="K30" s="12"/>
      <c r="L30" s="12"/>
      <c r="O30" s="12"/>
      <c r="P30" s="12"/>
      <c r="Q30" s="18"/>
      <c r="T30" s="12"/>
      <c r="U30" s="31" t="s">
        <v>535</v>
      </c>
      <c r="Y30" s="31" t="s">
        <v>294</v>
      </c>
      <c r="Z30" s="31" t="s">
        <v>422</v>
      </c>
      <c r="AA30" s="67" t="s">
        <v>388</v>
      </c>
      <c r="AB30" s="67" t="s">
        <v>516</v>
      </c>
      <c r="AC30" s="30"/>
      <c r="AD30" s="30"/>
      <c r="AE30" s="30"/>
      <c r="AF30" s="29"/>
      <c r="AK30" s="41" t="str">
        <f t="shared" si="7"/>
        <v>c</v>
      </c>
    </row>
    <row r="31" spans="1:37" ht="13.5" customHeight="1" x14ac:dyDescent="0.2">
      <c r="A31" s="12"/>
      <c r="B31" s="12"/>
      <c r="F31" s="17" t="s">
        <v>192</v>
      </c>
      <c r="G31" s="16"/>
      <c r="H31" s="12" t="str">
        <f t="shared" si="1"/>
        <v/>
      </c>
      <c r="I31" s="12" t="str">
        <f t="shared" si="5"/>
        <v>一般会計</v>
      </c>
      <c r="K31" s="12"/>
      <c r="L31" s="12"/>
      <c r="O31" s="12"/>
      <c r="P31" s="12"/>
      <c r="Q31" s="18"/>
      <c r="T31" s="12"/>
      <c r="U31" s="31" t="s">
        <v>536</v>
      </c>
      <c r="Y31" s="31" t="s">
        <v>295</v>
      </c>
      <c r="Z31" s="31" t="s">
        <v>423</v>
      </c>
      <c r="AA31" s="67" t="s">
        <v>389</v>
      </c>
      <c r="AB31" s="67" t="s">
        <v>517</v>
      </c>
      <c r="AC31" s="30"/>
      <c r="AD31" s="30"/>
      <c r="AE31" s="30"/>
      <c r="AF31" s="29"/>
      <c r="AK31" s="41" t="str">
        <f t="shared" si="7"/>
        <v>d</v>
      </c>
    </row>
    <row r="32" spans="1:37" ht="13.5" customHeight="1" x14ac:dyDescent="0.2">
      <c r="A32" s="12"/>
      <c r="B32" s="12"/>
      <c r="F32" s="17" t="s">
        <v>193</v>
      </c>
      <c r="G32" s="16"/>
      <c r="H32" s="12" t="str">
        <f t="shared" si="1"/>
        <v/>
      </c>
      <c r="I32" s="12" t="str">
        <f t="shared" si="5"/>
        <v>一般会計</v>
      </c>
      <c r="K32" s="12"/>
      <c r="L32" s="12"/>
      <c r="O32" s="12"/>
      <c r="P32" s="12"/>
      <c r="Q32" s="18"/>
      <c r="T32" s="12"/>
      <c r="U32" s="31" t="s">
        <v>537</v>
      </c>
      <c r="Y32" s="31" t="s">
        <v>296</v>
      </c>
      <c r="Z32" s="31" t="s">
        <v>424</v>
      </c>
      <c r="AA32" s="67" t="s">
        <v>62</v>
      </c>
      <c r="AB32" s="67" t="s">
        <v>62</v>
      </c>
      <c r="AC32" s="30"/>
      <c r="AD32" s="30"/>
      <c r="AE32" s="30"/>
      <c r="AF32" s="29"/>
      <c r="AK32" s="41" t="str">
        <f t="shared" si="7"/>
        <v>e</v>
      </c>
    </row>
    <row r="33" spans="1:37" ht="13.5" customHeight="1" x14ac:dyDescent="0.2">
      <c r="A33" s="12"/>
      <c r="B33" s="12"/>
      <c r="F33" s="17" t="s">
        <v>194</v>
      </c>
      <c r="G33" s="16"/>
      <c r="H33" s="12" t="str">
        <f t="shared" si="1"/>
        <v/>
      </c>
      <c r="I33" s="12" t="str">
        <f t="shared" si="5"/>
        <v>一般会計</v>
      </c>
      <c r="K33" s="12"/>
      <c r="L33" s="12"/>
      <c r="O33" s="12"/>
      <c r="P33" s="12"/>
      <c r="Q33" s="18"/>
      <c r="T33" s="12"/>
      <c r="U33" s="31" t="s">
        <v>538</v>
      </c>
      <c r="Y33" s="31" t="s">
        <v>297</v>
      </c>
      <c r="Z33" s="31" t="s">
        <v>425</v>
      </c>
      <c r="AA33" s="57"/>
      <c r="AB33" s="30"/>
      <c r="AC33" s="30"/>
      <c r="AD33" s="30"/>
      <c r="AE33" s="30"/>
      <c r="AF33" s="29"/>
      <c r="AK33" s="41" t="str">
        <f t="shared" si="7"/>
        <v>f</v>
      </c>
    </row>
    <row r="34" spans="1:37" ht="13.5" customHeight="1" x14ac:dyDescent="0.2">
      <c r="A34" s="12"/>
      <c r="B34" s="12"/>
      <c r="F34" s="17" t="s">
        <v>195</v>
      </c>
      <c r="G34" s="16"/>
      <c r="H34" s="12" t="str">
        <f t="shared" si="1"/>
        <v/>
      </c>
      <c r="I34" s="12" t="str">
        <f t="shared" si="5"/>
        <v>一般会計</v>
      </c>
      <c r="K34" s="12"/>
      <c r="L34" s="12"/>
      <c r="O34" s="12"/>
      <c r="P34" s="12"/>
      <c r="Q34" s="18"/>
      <c r="T34" s="12"/>
      <c r="U34" s="31" t="s">
        <v>539</v>
      </c>
      <c r="Y34" s="31" t="s">
        <v>298</v>
      </c>
      <c r="Z34" s="31" t="s">
        <v>426</v>
      </c>
      <c r="AB34" s="30"/>
      <c r="AC34" s="30"/>
      <c r="AD34" s="30"/>
      <c r="AE34" s="30"/>
      <c r="AF34" s="29"/>
      <c r="AK34" s="41" t="str">
        <f t="shared" si="7"/>
        <v>g</v>
      </c>
    </row>
    <row r="35" spans="1:37" ht="13.5" customHeight="1" x14ac:dyDescent="0.2">
      <c r="A35" s="12"/>
      <c r="B35" s="12"/>
      <c r="F35" s="17" t="s">
        <v>196</v>
      </c>
      <c r="G35" s="16"/>
      <c r="H35" s="12" t="str">
        <f t="shared" si="1"/>
        <v/>
      </c>
      <c r="I35" s="12" t="str">
        <f t="shared" si="5"/>
        <v>一般会計</v>
      </c>
      <c r="K35" s="12"/>
      <c r="L35" s="12"/>
      <c r="O35" s="12"/>
      <c r="P35" s="12"/>
      <c r="Q35" s="18"/>
      <c r="T35" s="12"/>
      <c r="U35" s="31" t="s">
        <v>540</v>
      </c>
      <c r="Y35" s="31" t="s">
        <v>299</v>
      </c>
      <c r="Z35" s="31" t="s">
        <v>427</v>
      </c>
      <c r="AC35" s="30"/>
      <c r="AF35" s="29"/>
      <c r="AK35" s="41" t="str">
        <f t="shared" si="7"/>
        <v>h</v>
      </c>
    </row>
    <row r="36" spans="1:37" ht="13.5" customHeight="1" x14ac:dyDescent="0.2">
      <c r="A36" s="12"/>
      <c r="B36" s="12"/>
      <c r="F36" s="17" t="s">
        <v>197</v>
      </c>
      <c r="G36" s="16"/>
      <c r="H36" s="12" t="str">
        <f t="shared" si="1"/>
        <v/>
      </c>
      <c r="I36" s="12" t="str">
        <f t="shared" si="5"/>
        <v>一般会計</v>
      </c>
      <c r="K36" s="12"/>
      <c r="L36" s="12"/>
      <c r="O36" s="12"/>
      <c r="P36" s="12"/>
      <c r="Q36" s="18"/>
      <c r="T36" s="12"/>
      <c r="Y36" s="31" t="s">
        <v>300</v>
      </c>
      <c r="Z36" s="31" t="s">
        <v>428</v>
      </c>
      <c r="AF36" s="29"/>
      <c r="AK36" s="41"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301</v>
      </c>
      <c r="Z37" s="31" t="s">
        <v>429</v>
      </c>
      <c r="AF37" s="29"/>
      <c r="AK37" s="41" t="str">
        <f t="shared" si="7"/>
        <v>j</v>
      </c>
    </row>
    <row r="38" spans="1:37" x14ac:dyDescent="0.2">
      <c r="A38" s="12"/>
      <c r="B38" s="12"/>
      <c r="F38" s="12"/>
      <c r="G38" s="18"/>
      <c r="K38" s="12"/>
      <c r="L38" s="12"/>
      <c r="O38" s="12"/>
      <c r="P38" s="12"/>
      <c r="Q38" s="18"/>
      <c r="T38" s="12"/>
      <c r="Y38" s="31" t="s">
        <v>302</v>
      </c>
      <c r="Z38" s="31" t="s">
        <v>430</v>
      </c>
      <c r="AF38" s="29"/>
      <c r="AK38" s="41" t="str">
        <f t="shared" si="7"/>
        <v>k</v>
      </c>
    </row>
    <row r="39" spans="1:37" x14ac:dyDescent="0.2">
      <c r="A39" s="12"/>
      <c r="B39" s="12"/>
      <c r="F39" s="12" t="str">
        <f>I37</f>
        <v>一般会計</v>
      </c>
      <c r="G39" s="18"/>
      <c r="K39" s="12"/>
      <c r="L39" s="12"/>
      <c r="O39" s="12"/>
      <c r="P39" s="12"/>
      <c r="Q39" s="18"/>
      <c r="T39" s="12"/>
      <c r="U39" s="31" t="s">
        <v>542</v>
      </c>
      <c r="Y39" s="31" t="s">
        <v>303</v>
      </c>
      <c r="Z39" s="31" t="s">
        <v>431</v>
      </c>
      <c r="AF39" s="29"/>
      <c r="AK39" s="41" t="str">
        <f t="shared" si="7"/>
        <v>l</v>
      </c>
    </row>
    <row r="40" spans="1:37" x14ac:dyDescent="0.2">
      <c r="A40" s="12"/>
      <c r="B40" s="12"/>
      <c r="F40" s="12"/>
      <c r="G40" s="18"/>
      <c r="K40" s="12"/>
      <c r="L40" s="12"/>
      <c r="O40" s="12"/>
      <c r="P40" s="12"/>
      <c r="Q40" s="18"/>
      <c r="T40" s="12"/>
      <c r="U40" s="31"/>
      <c r="Y40" s="31" t="s">
        <v>304</v>
      </c>
      <c r="Z40" s="31" t="s">
        <v>432</v>
      </c>
      <c r="AF40" s="29"/>
      <c r="AK40" s="41" t="str">
        <f t="shared" si="7"/>
        <v>m</v>
      </c>
    </row>
    <row r="41" spans="1:37" x14ac:dyDescent="0.2">
      <c r="A41" s="12"/>
      <c r="B41" s="12"/>
      <c r="F41" s="12"/>
      <c r="G41" s="18"/>
      <c r="K41" s="12"/>
      <c r="L41" s="12"/>
      <c r="O41" s="12"/>
      <c r="P41" s="12"/>
      <c r="Q41" s="18"/>
      <c r="T41" s="12"/>
      <c r="U41" s="31" t="s">
        <v>244</v>
      </c>
      <c r="Y41" s="31" t="s">
        <v>305</v>
      </c>
      <c r="Z41" s="31" t="s">
        <v>433</v>
      </c>
      <c r="AF41" s="29"/>
      <c r="AK41" s="41" t="str">
        <f t="shared" si="7"/>
        <v>n</v>
      </c>
    </row>
    <row r="42" spans="1:37" x14ac:dyDescent="0.2">
      <c r="A42" s="12"/>
      <c r="B42" s="12"/>
      <c r="F42" s="12"/>
      <c r="G42" s="18"/>
      <c r="K42" s="12"/>
      <c r="L42" s="12"/>
      <c r="O42" s="12"/>
      <c r="P42" s="12"/>
      <c r="Q42" s="18"/>
      <c r="T42" s="12"/>
      <c r="U42" s="31" t="s">
        <v>254</v>
      </c>
      <c r="Y42" s="31" t="s">
        <v>306</v>
      </c>
      <c r="Z42" s="31" t="s">
        <v>434</v>
      </c>
      <c r="AF42" s="29"/>
      <c r="AK42" s="41" t="str">
        <f t="shared" si="7"/>
        <v>o</v>
      </c>
    </row>
    <row r="43" spans="1:37" x14ac:dyDescent="0.2">
      <c r="A43" s="12"/>
      <c r="B43" s="12"/>
      <c r="F43" s="12"/>
      <c r="G43" s="18"/>
      <c r="K43" s="12"/>
      <c r="L43" s="12"/>
      <c r="O43" s="12"/>
      <c r="P43" s="12"/>
      <c r="Q43" s="18"/>
      <c r="T43" s="12"/>
      <c r="Y43" s="31" t="s">
        <v>307</v>
      </c>
      <c r="Z43" s="31" t="s">
        <v>435</v>
      </c>
      <c r="AF43" s="29"/>
      <c r="AK43" s="41" t="str">
        <f t="shared" si="7"/>
        <v>p</v>
      </c>
    </row>
    <row r="44" spans="1:37" x14ac:dyDescent="0.2">
      <c r="A44" s="12"/>
      <c r="B44" s="12"/>
      <c r="F44" s="12"/>
      <c r="G44" s="18"/>
      <c r="K44" s="12"/>
      <c r="L44" s="12"/>
      <c r="O44" s="12"/>
      <c r="P44" s="12"/>
      <c r="Q44" s="18"/>
      <c r="T44" s="12"/>
      <c r="Y44" s="31" t="s">
        <v>308</v>
      </c>
      <c r="Z44" s="31" t="s">
        <v>436</v>
      </c>
      <c r="AF44" s="29"/>
      <c r="AK44" s="41" t="str">
        <f t="shared" si="7"/>
        <v>q</v>
      </c>
    </row>
    <row r="45" spans="1:37" x14ac:dyDescent="0.2">
      <c r="A45" s="12"/>
      <c r="B45" s="12"/>
      <c r="F45" s="12"/>
      <c r="G45" s="18"/>
      <c r="K45" s="12"/>
      <c r="L45" s="12"/>
      <c r="O45" s="12"/>
      <c r="P45" s="12"/>
      <c r="Q45" s="18"/>
      <c r="T45" s="12"/>
      <c r="U45" s="28" t="s">
        <v>156</v>
      </c>
      <c r="Y45" s="31" t="s">
        <v>309</v>
      </c>
      <c r="Z45" s="31" t="s">
        <v>437</v>
      </c>
      <c r="AF45" s="29"/>
      <c r="AK45" s="41" t="str">
        <f t="shared" si="7"/>
        <v>r</v>
      </c>
    </row>
    <row r="46" spans="1:37" x14ac:dyDescent="0.2">
      <c r="A46" s="12"/>
      <c r="B46" s="12"/>
      <c r="F46" s="12"/>
      <c r="G46" s="18"/>
      <c r="K46" s="12"/>
      <c r="L46" s="12"/>
      <c r="O46" s="12"/>
      <c r="P46" s="12"/>
      <c r="Q46" s="18"/>
      <c r="T46" s="12"/>
      <c r="U46" s="74" t="s">
        <v>571</v>
      </c>
      <c r="Y46" s="31" t="s">
        <v>310</v>
      </c>
      <c r="Z46" s="31" t="s">
        <v>438</v>
      </c>
      <c r="AF46" s="29"/>
      <c r="AK46" s="41" t="str">
        <f t="shared" si="7"/>
        <v>s</v>
      </c>
    </row>
    <row r="47" spans="1:37" x14ac:dyDescent="0.2">
      <c r="A47" s="12"/>
      <c r="B47" s="12"/>
      <c r="F47" s="12"/>
      <c r="G47" s="18"/>
      <c r="K47" s="12"/>
      <c r="L47" s="12"/>
      <c r="O47" s="12"/>
      <c r="P47" s="12"/>
      <c r="Q47" s="18"/>
      <c r="T47" s="12"/>
      <c r="Y47" s="31" t="s">
        <v>311</v>
      </c>
      <c r="Z47" s="31" t="s">
        <v>439</v>
      </c>
      <c r="AF47" s="29"/>
      <c r="AK47" s="41" t="str">
        <f t="shared" si="7"/>
        <v>t</v>
      </c>
    </row>
    <row r="48" spans="1:37" x14ac:dyDescent="0.2">
      <c r="A48" s="12"/>
      <c r="B48" s="12"/>
      <c r="F48" s="12"/>
      <c r="G48" s="18"/>
      <c r="K48" s="12"/>
      <c r="L48" s="12"/>
      <c r="O48" s="12"/>
      <c r="P48" s="12"/>
      <c r="Q48" s="18"/>
      <c r="T48" s="12"/>
      <c r="U48" s="74">
        <v>2021</v>
      </c>
      <c r="Y48" s="31" t="s">
        <v>312</v>
      </c>
      <c r="Z48" s="31" t="s">
        <v>440</v>
      </c>
      <c r="AF48" s="29"/>
      <c r="AK48" s="41" t="str">
        <f t="shared" si="7"/>
        <v>u</v>
      </c>
    </row>
    <row r="49" spans="1:37" x14ac:dyDescent="0.2">
      <c r="A49" s="12"/>
      <c r="B49" s="12"/>
      <c r="F49" s="12"/>
      <c r="G49" s="18"/>
      <c r="K49" s="12"/>
      <c r="L49" s="12"/>
      <c r="O49" s="12"/>
      <c r="P49" s="12"/>
      <c r="Q49" s="18"/>
      <c r="T49" s="12"/>
      <c r="U49" s="74">
        <v>2022</v>
      </c>
      <c r="Y49" s="31" t="s">
        <v>313</v>
      </c>
      <c r="Z49" s="31" t="s">
        <v>441</v>
      </c>
      <c r="AF49" s="29"/>
      <c r="AK49" s="41" t="str">
        <f t="shared" si="7"/>
        <v>v</v>
      </c>
    </row>
    <row r="50" spans="1:37" x14ac:dyDescent="0.2">
      <c r="A50" s="12"/>
      <c r="B50" s="12"/>
      <c r="F50" s="12"/>
      <c r="G50" s="18"/>
      <c r="K50" s="12"/>
      <c r="L50" s="12"/>
      <c r="O50" s="12"/>
      <c r="P50" s="12"/>
      <c r="Q50" s="18"/>
      <c r="T50" s="12"/>
      <c r="U50" s="74">
        <v>2023</v>
      </c>
      <c r="Y50" s="31" t="s">
        <v>314</v>
      </c>
      <c r="Z50" s="31" t="s">
        <v>442</v>
      </c>
      <c r="AF50" s="29"/>
    </row>
    <row r="51" spans="1:37" x14ac:dyDescent="0.2">
      <c r="A51" s="12"/>
      <c r="B51" s="12"/>
      <c r="F51" s="12"/>
      <c r="G51" s="18"/>
      <c r="K51" s="12"/>
      <c r="L51" s="12"/>
      <c r="O51" s="12"/>
      <c r="P51" s="12"/>
      <c r="Q51" s="18"/>
      <c r="T51" s="12"/>
      <c r="U51" s="74">
        <v>2024</v>
      </c>
      <c r="Y51" s="31" t="s">
        <v>315</v>
      </c>
      <c r="Z51" s="31" t="s">
        <v>443</v>
      </c>
      <c r="AF51" s="29"/>
    </row>
    <row r="52" spans="1:37" x14ac:dyDescent="0.2">
      <c r="A52" s="12"/>
      <c r="B52" s="12"/>
      <c r="F52" s="12"/>
      <c r="G52" s="18"/>
      <c r="K52" s="12"/>
      <c r="L52" s="12"/>
      <c r="O52" s="12"/>
      <c r="P52" s="12"/>
      <c r="Q52" s="18"/>
      <c r="T52" s="12"/>
      <c r="U52" s="74">
        <v>2025</v>
      </c>
      <c r="Y52" s="31" t="s">
        <v>316</v>
      </c>
      <c r="Z52" s="31" t="s">
        <v>444</v>
      </c>
      <c r="AF52" s="29"/>
    </row>
    <row r="53" spans="1:37" x14ac:dyDescent="0.2">
      <c r="A53" s="12"/>
      <c r="B53" s="12"/>
      <c r="F53" s="12"/>
      <c r="G53" s="18"/>
      <c r="K53" s="12"/>
      <c r="L53" s="12"/>
      <c r="O53" s="12"/>
      <c r="P53" s="12"/>
      <c r="Q53" s="18"/>
      <c r="T53" s="12"/>
      <c r="U53" s="74">
        <v>2026</v>
      </c>
      <c r="Y53" s="31" t="s">
        <v>317</v>
      </c>
      <c r="Z53" s="31" t="s">
        <v>445</v>
      </c>
      <c r="AF53" s="29"/>
    </row>
    <row r="54" spans="1:37" x14ac:dyDescent="0.2">
      <c r="A54" s="12"/>
      <c r="B54" s="12"/>
      <c r="F54" s="12"/>
      <c r="G54" s="18"/>
      <c r="K54" s="12"/>
      <c r="L54" s="12"/>
      <c r="O54" s="12"/>
      <c r="P54" s="19"/>
      <c r="Q54" s="18"/>
      <c r="T54" s="12"/>
      <c r="Y54" s="31" t="s">
        <v>318</v>
      </c>
      <c r="Z54" s="31" t="s">
        <v>446</v>
      </c>
      <c r="AF54" s="29"/>
    </row>
    <row r="55" spans="1:37" x14ac:dyDescent="0.2">
      <c r="A55" s="12"/>
      <c r="B55" s="12"/>
      <c r="F55" s="12"/>
      <c r="G55" s="18"/>
      <c r="K55" s="12"/>
      <c r="L55" s="12"/>
      <c r="O55" s="12"/>
      <c r="P55" s="12"/>
      <c r="Q55" s="18"/>
      <c r="T55" s="12"/>
      <c r="Y55" s="31" t="s">
        <v>319</v>
      </c>
      <c r="Z55" s="31" t="s">
        <v>447</v>
      </c>
      <c r="AF55" s="29"/>
    </row>
    <row r="56" spans="1:37" x14ac:dyDescent="0.2">
      <c r="A56" s="12"/>
      <c r="B56" s="12"/>
      <c r="F56" s="12"/>
      <c r="G56" s="18"/>
      <c r="K56" s="12"/>
      <c r="L56" s="12"/>
      <c r="O56" s="12"/>
      <c r="P56" s="12"/>
      <c r="Q56" s="18"/>
      <c r="T56" s="12"/>
      <c r="U56" s="74">
        <v>20</v>
      </c>
      <c r="Y56" s="31" t="s">
        <v>320</v>
      </c>
      <c r="Z56" s="31" t="s">
        <v>448</v>
      </c>
      <c r="AF56" s="29"/>
    </row>
    <row r="57" spans="1:37" x14ac:dyDescent="0.2">
      <c r="A57" s="12"/>
      <c r="B57" s="12"/>
      <c r="F57" s="12"/>
      <c r="G57" s="18"/>
      <c r="K57" s="12"/>
      <c r="L57" s="12"/>
      <c r="O57" s="12"/>
      <c r="P57" s="12"/>
      <c r="Q57" s="18"/>
      <c r="T57" s="12"/>
      <c r="U57" s="31" t="s">
        <v>518</v>
      </c>
      <c r="Y57" s="31" t="s">
        <v>321</v>
      </c>
      <c r="Z57" s="31" t="s">
        <v>449</v>
      </c>
      <c r="AF57" s="29"/>
    </row>
    <row r="58" spans="1:37" x14ac:dyDescent="0.2">
      <c r="A58" s="12"/>
      <c r="B58" s="12"/>
      <c r="F58" s="12"/>
      <c r="G58" s="18"/>
      <c r="K58" s="12"/>
      <c r="L58" s="12"/>
      <c r="O58" s="12"/>
      <c r="P58" s="12"/>
      <c r="Q58" s="18"/>
      <c r="T58" s="12"/>
      <c r="U58" s="31" t="s">
        <v>519</v>
      </c>
      <c r="Y58" s="31" t="s">
        <v>322</v>
      </c>
      <c r="Z58" s="31" t="s">
        <v>450</v>
      </c>
      <c r="AF58" s="29"/>
    </row>
    <row r="59" spans="1:37" x14ac:dyDescent="0.2">
      <c r="A59" s="12"/>
      <c r="B59" s="12"/>
      <c r="F59" s="12"/>
      <c r="G59" s="18"/>
      <c r="K59" s="12"/>
      <c r="L59" s="12"/>
      <c r="O59" s="12"/>
      <c r="P59" s="12"/>
      <c r="Q59" s="18"/>
      <c r="T59" s="12"/>
      <c r="Y59" s="31" t="s">
        <v>323</v>
      </c>
      <c r="Z59" s="31" t="s">
        <v>451</v>
      </c>
      <c r="AF59" s="29"/>
    </row>
    <row r="60" spans="1:37" x14ac:dyDescent="0.2">
      <c r="A60" s="12"/>
      <c r="B60" s="12"/>
      <c r="F60" s="12"/>
      <c r="G60" s="18"/>
      <c r="K60" s="12"/>
      <c r="L60" s="12"/>
      <c r="O60" s="12"/>
      <c r="P60" s="12"/>
      <c r="Q60" s="18"/>
      <c r="T60" s="12"/>
      <c r="Y60" s="31" t="s">
        <v>324</v>
      </c>
      <c r="Z60" s="31" t="s">
        <v>452</v>
      </c>
      <c r="AF60" s="29"/>
    </row>
    <row r="61" spans="1:37" x14ac:dyDescent="0.2">
      <c r="A61" s="12"/>
      <c r="B61" s="12"/>
      <c r="F61" s="12"/>
      <c r="G61" s="18"/>
      <c r="K61" s="12"/>
      <c r="L61" s="12"/>
      <c r="O61" s="12"/>
      <c r="P61" s="12"/>
      <c r="Q61" s="18"/>
      <c r="T61" s="12"/>
      <c r="Y61" s="31" t="s">
        <v>325</v>
      </c>
      <c r="Z61" s="31" t="s">
        <v>453</v>
      </c>
      <c r="AF61" s="29"/>
    </row>
    <row r="62" spans="1:37" x14ac:dyDescent="0.2">
      <c r="A62" s="12"/>
      <c r="B62" s="12"/>
      <c r="F62" s="12"/>
      <c r="G62" s="18"/>
      <c r="K62" s="12"/>
      <c r="L62" s="12"/>
      <c r="O62" s="12"/>
      <c r="P62" s="12"/>
      <c r="Q62" s="18"/>
      <c r="T62" s="12"/>
      <c r="Y62" s="31" t="s">
        <v>326</v>
      </c>
      <c r="Z62" s="31" t="s">
        <v>454</v>
      </c>
      <c r="AF62" s="29"/>
    </row>
    <row r="63" spans="1:37" x14ac:dyDescent="0.2">
      <c r="A63" s="12"/>
      <c r="B63" s="12"/>
      <c r="F63" s="12"/>
      <c r="G63" s="18"/>
      <c r="K63" s="12"/>
      <c r="L63" s="12"/>
      <c r="O63" s="12"/>
      <c r="P63" s="12"/>
      <c r="Q63" s="18"/>
      <c r="T63" s="12"/>
      <c r="Y63" s="31" t="s">
        <v>327</v>
      </c>
      <c r="Z63" s="31" t="s">
        <v>455</v>
      </c>
      <c r="AF63" s="29"/>
    </row>
    <row r="64" spans="1:37" x14ac:dyDescent="0.2">
      <c r="A64" s="12"/>
      <c r="B64" s="12"/>
      <c r="F64" s="12"/>
      <c r="G64" s="18"/>
      <c r="K64" s="12"/>
      <c r="L64" s="12"/>
      <c r="O64" s="12"/>
      <c r="P64" s="12"/>
      <c r="Q64" s="18"/>
      <c r="T64" s="12"/>
      <c r="Y64" s="31" t="s">
        <v>328</v>
      </c>
      <c r="Z64" s="31" t="s">
        <v>456</v>
      </c>
      <c r="AF64" s="29"/>
    </row>
    <row r="65" spans="1:32" x14ac:dyDescent="0.2">
      <c r="A65" s="12"/>
      <c r="B65" s="12"/>
      <c r="F65" s="12"/>
      <c r="G65" s="18"/>
      <c r="K65" s="12"/>
      <c r="L65" s="12"/>
      <c r="O65" s="12"/>
      <c r="P65" s="12"/>
      <c r="Q65" s="18"/>
      <c r="T65" s="12"/>
      <c r="Y65" s="31" t="s">
        <v>329</v>
      </c>
      <c r="Z65" s="31" t="s">
        <v>457</v>
      </c>
      <c r="AF65" s="29"/>
    </row>
    <row r="66" spans="1:32" x14ac:dyDescent="0.2">
      <c r="A66" s="12"/>
      <c r="B66" s="12"/>
      <c r="F66" s="12"/>
      <c r="G66" s="18"/>
      <c r="K66" s="12"/>
      <c r="L66" s="12"/>
      <c r="O66" s="12"/>
      <c r="P66" s="12"/>
      <c r="Q66" s="18"/>
      <c r="T66" s="12"/>
      <c r="Y66" s="31" t="s">
        <v>63</v>
      </c>
      <c r="Z66" s="31" t="s">
        <v>458</v>
      </c>
      <c r="AF66" s="29"/>
    </row>
    <row r="67" spans="1:32" x14ac:dyDescent="0.2">
      <c r="A67" s="12"/>
      <c r="B67" s="12"/>
      <c r="F67" s="12"/>
      <c r="G67" s="18"/>
      <c r="K67" s="12"/>
      <c r="L67" s="12"/>
      <c r="O67" s="12"/>
      <c r="P67" s="12"/>
      <c r="Q67" s="18"/>
      <c r="T67" s="12"/>
      <c r="Y67" s="31" t="s">
        <v>330</v>
      </c>
      <c r="Z67" s="31" t="s">
        <v>459</v>
      </c>
      <c r="AF67" s="29"/>
    </row>
    <row r="68" spans="1:32" x14ac:dyDescent="0.2">
      <c r="A68" s="12"/>
      <c r="B68" s="12"/>
      <c r="F68" s="12"/>
      <c r="G68" s="18"/>
      <c r="K68" s="12"/>
      <c r="L68" s="12"/>
      <c r="O68" s="12"/>
      <c r="P68" s="12"/>
      <c r="Q68" s="18"/>
      <c r="T68" s="12"/>
      <c r="Y68" s="31" t="s">
        <v>331</v>
      </c>
      <c r="Z68" s="31" t="s">
        <v>460</v>
      </c>
      <c r="AF68" s="29"/>
    </row>
    <row r="69" spans="1:32" x14ac:dyDescent="0.2">
      <c r="A69" s="12"/>
      <c r="B69" s="12"/>
      <c r="F69" s="12"/>
      <c r="G69" s="18"/>
      <c r="K69" s="12"/>
      <c r="L69" s="12"/>
      <c r="O69" s="12"/>
      <c r="P69" s="12"/>
      <c r="Q69" s="18"/>
      <c r="T69" s="12"/>
      <c r="Y69" s="31" t="s">
        <v>332</v>
      </c>
      <c r="Z69" s="31" t="s">
        <v>461</v>
      </c>
      <c r="AF69" s="29"/>
    </row>
    <row r="70" spans="1:32" x14ac:dyDescent="0.2">
      <c r="A70" s="12"/>
      <c r="B70" s="12"/>
      <c r="Y70" s="31" t="s">
        <v>333</v>
      </c>
      <c r="Z70" s="31" t="s">
        <v>462</v>
      </c>
    </row>
    <row r="71" spans="1:32" x14ac:dyDescent="0.2">
      <c r="Y71" s="31" t="s">
        <v>334</v>
      </c>
      <c r="Z71" s="31" t="s">
        <v>463</v>
      </c>
    </row>
    <row r="72" spans="1:32" x14ac:dyDescent="0.2">
      <c r="Y72" s="31" t="s">
        <v>335</v>
      </c>
      <c r="Z72" s="31" t="s">
        <v>464</v>
      </c>
    </row>
    <row r="73" spans="1:32" x14ac:dyDescent="0.2">
      <c r="Y73" s="31" t="s">
        <v>336</v>
      </c>
      <c r="Z73" s="31" t="s">
        <v>465</v>
      </c>
    </row>
    <row r="74" spans="1:32" x14ac:dyDescent="0.2">
      <c r="Y74" s="31" t="s">
        <v>337</v>
      </c>
      <c r="Z74" s="31" t="s">
        <v>466</v>
      </c>
    </row>
    <row r="75" spans="1:32" x14ac:dyDescent="0.2">
      <c r="Y75" s="31" t="s">
        <v>338</v>
      </c>
      <c r="Z75" s="31" t="s">
        <v>467</v>
      </c>
    </row>
    <row r="76" spans="1:32" x14ac:dyDescent="0.2">
      <c r="Y76" s="31" t="s">
        <v>339</v>
      </c>
      <c r="Z76" s="31" t="s">
        <v>468</v>
      </c>
    </row>
    <row r="77" spans="1:32" x14ac:dyDescent="0.2">
      <c r="Y77" s="31" t="s">
        <v>340</v>
      </c>
      <c r="Z77" s="31" t="s">
        <v>469</v>
      </c>
    </row>
    <row r="78" spans="1:32" x14ac:dyDescent="0.2">
      <c r="Y78" s="31" t="s">
        <v>341</v>
      </c>
      <c r="Z78" s="31" t="s">
        <v>470</v>
      </c>
    </row>
    <row r="79" spans="1:32" x14ac:dyDescent="0.2">
      <c r="Y79" s="31" t="s">
        <v>342</v>
      </c>
      <c r="Z79" s="31" t="s">
        <v>471</v>
      </c>
    </row>
    <row r="80" spans="1:32" x14ac:dyDescent="0.2">
      <c r="Y80" s="31" t="s">
        <v>343</v>
      </c>
      <c r="Z80" s="31" t="s">
        <v>472</v>
      </c>
    </row>
    <row r="81" spans="25:26" x14ac:dyDescent="0.2">
      <c r="Y81" s="31" t="s">
        <v>344</v>
      </c>
      <c r="Z81" s="31" t="s">
        <v>473</v>
      </c>
    </row>
    <row r="82" spans="25:26" x14ac:dyDescent="0.2">
      <c r="Y82" s="31" t="s">
        <v>345</v>
      </c>
      <c r="Z82" s="31" t="s">
        <v>474</v>
      </c>
    </row>
    <row r="83" spans="25:26" x14ac:dyDescent="0.2">
      <c r="Y83" s="31" t="s">
        <v>346</v>
      </c>
      <c r="Z83" s="31" t="s">
        <v>475</v>
      </c>
    </row>
    <row r="84" spans="25:26" x14ac:dyDescent="0.2">
      <c r="Y84" s="31" t="s">
        <v>347</v>
      </c>
      <c r="Z84" s="31" t="s">
        <v>476</v>
      </c>
    </row>
    <row r="85" spans="25:26" x14ac:dyDescent="0.2">
      <c r="Y85" s="31" t="s">
        <v>348</v>
      </c>
      <c r="Z85" s="31" t="s">
        <v>477</v>
      </c>
    </row>
    <row r="86" spans="25:26" x14ac:dyDescent="0.2">
      <c r="Y86" s="31" t="s">
        <v>349</v>
      </c>
      <c r="Z86" s="31" t="s">
        <v>478</v>
      </c>
    </row>
    <row r="87" spans="25:26" x14ac:dyDescent="0.2">
      <c r="Y87" s="31" t="s">
        <v>350</v>
      </c>
      <c r="Z87" s="31" t="s">
        <v>479</v>
      </c>
    </row>
    <row r="88" spans="25:26" x14ac:dyDescent="0.2">
      <c r="Y88" s="31" t="s">
        <v>351</v>
      </c>
      <c r="Z88" s="31" t="s">
        <v>480</v>
      </c>
    </row>
    <row r="89" spans="25:26" x14ac:dyDescent="0.2">
      <c r="Y89" s="31" t="s">
        <v>352</v>
      </c>
      <c r="Z89" s="31" t="s">
        <v>481</v>
      </c>
    </row>
    <row r="90" spans="25:26" x14ac:dyDescent="0.2">
      <c r="Y90" s="31" t="s">
        <v>353</v>
      </c>
      <c r="Z90" s="31" t="s">
        <v>482</v>
      </c>
    </row>
    <row r="91" spans="25:26" x14ac:dyDescent="0.2">
      <c r="Y91" s="31" t="s">
        <v>354</v>
      </c>
      <c r="Z91" s="31" t="s">
        <v>483</v>
      </c>
    </row>
    <row r="92" spans="25:26" x14ac:dyDescent="0.2">
      <c r="Y92" s="31" t="s">
        <v>355</v>
      </c>
      <c r="Z92" s="31" t="s">
        <v>484</v>
      </c>
    </row>
    <row r="93" spans="25:26" x14ac:dyDescent="0.2">
      <c r="Y93" s="31" t="s">
        <v>356</v>
      </c>
      <c r="Z93" s="31" t="s">
        <v>485</v>
      </c>
    </row>
    <row r="94" spans="25:26" x14ac:dyDescent="0.2">
      <c r="Y94" s="31" t="s">
        <v>357</v>
      </c>
      <c r="Z94" s="31" t="s">
        <v>486</v>
      </c>
    </row>
    <row r="95" spans="25:26" x14ac:dyDescent="0.2">
      <c r="Y95" s="31" t="s">
        <v>358</v>
      </c>
      <c r="Z95" s="31" t="s">
        <v>487</v>
      </c>
    </row>
    <row r="96" spans="25:26" x14ac:dyDescent="0.2">
      <c r="Y96" s="31" t="s">
        <v>262</v>
      </c>
      <c r="Z96" s="31" t="s">
        <v>488</v>
      </c>
    </row>
    <row r="97" spans="25:26" x14ac:dyDescent="0.2">
      <c r="Y97" s="31" t="s">
        <v>359</v>
      </c>
      <c r="Z97" s="31" t="s">
        <v>489</v>
      </c>
    </row>
    <row r="98" spans="25:26" x14ac:dyDescent="0.2">
      <c r="Y98" s="31" t="s">
        <v>360</v>
      </c>
      <c r="Z98" s="31" t="s">
        <v>490</v>
      </c>
    </row>
    <row r="99" spans="25:26" x14ac:dyDescent="0.2">
      <c r="Y99" s="31" t="s">
        <v>390</v>
      </c>
      <c r="Z99" s="31" t="s">
        <v>491</v>
      </c>
    </row>
    <row r="100" spans="25:26" x14ac:dyDescent="0.2">
      <c r="Y100" s="31" t="s">
        <v>575</v>
      </c>
      <c r="Z100" s="31"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2022-08-16T05:59:38Z</cp:lastPrinted>
  <dcterms:created xsi:type="dcterms:W3CDTF">2012-03-13T00:50:25Z</dcterms:created>
  <dcterms:modified xsi:type="dcterms:W3CDTF">2022-08-26T10:10:35Z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