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0" yWindow="1680" windowWidth="22680" windowHeight="7236"/>
  </bookViews>
  <sheets>
    <sheet name="行政事業レビューシート" sheetId="11" r:id="rId1"/>
    <sheet name="入力規則等" sheetId="4" r:id="rId2"/>
  </sheets>
  <definedNames>
    <definedName name="_xlnm._FilterDatabase" localSheetId="0" hidden="1">行政事業レビューシート!$A$2:$BH$1048044</definedName>
    <definedName name="_xlnm.Print_Area" localSheetId="0">行政事業レビューシート!$A$1:$AY$128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6" i="11" l="1"/>
  <c r="P26" i="11"/>
  <c r="AM50" i="11" l="1"/>
  <c r="AI50" i="11"/>
  <c r="AE50" i="11"/>
  <c r="AY125" i="11" l="1"/>
  <c r="AY127" i="11" s="1"/>
  <c r="AY126" i="11" l="1"/>
  <c r="AY128" i="11"/>
  <c r="AY41" i="11" l="1"/>
  <c r="AY49" i="11" s="1"/>
  <c r="AY46" i="11" l="1"/>
  <c r="AY50" i="11"/>
  <c r="AY43" i="11"/>
  <c r="AY47" i="11"/>
  <c r="AY42" i="11"/>
  <c r="AY44" i="11"/>
  <c r="AY48" i="11"/>
  <c r="AY45" i="11"/>
  <c r="AW102" i="11" l="1"/>
  <c r="AT102" i="11"/>
  <c r="AQ102" i="11"/>
  <c r="AL102" i="11"/>
  <c r="AI102" i="11"/>
  <c r="AF102" i="11"/>
  <c r="Z102" i="11"/>
  <c r="W102" i="11"/>
  <c r="T102" i="11"/>
  <c r="N102" i="11"/>
  <c r="AW101" i="11"/>
  <c r="AT101" i="11"/>
  <c r="AQ101" i="11"/>
  <c r="AL101" i="11"/>
  <c r="AI101" i="11"/>
  <c r="AF101" i="11"/>
  <c r="Z101" i="11"/>
  <c r="W101" i="11"/>
  <c r="T101" i="11"/>
  <c r="N101" i="11"/>
  <c r="K101" i="11"/>
  <c r="H101" i="11"/>
  <c r="AU118" i="11" l="1"/>
  <c r="Y118"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<sst xmlns="http://schemas.openxmlformats.org/spreadsheetml/2006/main" count="803" uniqueCount="641">
  <si>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</si>
  <si>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</si>
  <si>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</si>
  <si>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</si>
  <si>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</si>
  <si>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</si>
  <si>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</si>
  <si>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</si>
  <si>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</si>
  <si>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</si>
  <si>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</si>
  <si>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</si>
  <si>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</si>
  <si>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</si>
  <si>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</si>
  <si>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</si>
  <si>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</si>
  <si>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</si>
  <si>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</si>
  <si>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</si>
  <si>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</si>
  <si>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</si>
  <si>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</si>
  <si>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</si>
  <si>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</si>
  <si>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</si>
  <si>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</si>
  <si>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</si>
  <si>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</si>
  <si>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</si>
  <si>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</si>
  <si>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</si>
  <si>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</si>
  <si>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</si>
  <si>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</si>
  <si>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</si>
  <si>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</si>
  <si>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</si>
  <si>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</si>
  <si>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</si>
  <si>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</si>
  <si>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</si>
  <si>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</si>
  <si>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</si>
  <si>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</si>
  <si>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</si>
  <si>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</si>
  <si>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</si>
  <si>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</si>
  <si>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</si>
  <si>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</si>
  <si>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</si>
  <si>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</si>
  <si>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</si>
  <si>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</si>
  <si>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</si>
  <si>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</si>
  <si>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</si>
  <si>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</si>
  <si>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</si>
  <si>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</si>
  <si>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</si>
  <si>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</si>
  <si>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</si>
  <si>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</si>
  <si>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</si>
  <si>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</si>
  <si>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</si>
  <si>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</si>
  <si>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</si>
  <si>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</si>
  <si>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</si>
  <si>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</si>
  <si>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</si>
  <si>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</si>
  <si>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</si>
  <si>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</si>
  <si>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</si>
  <si>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</si>
  <si>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</si>
  <si>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</si>
  <si>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</si>
  <si>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</si>
  <si>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</si>
  <si>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</si>
  <si>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</si>
  <si>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</si>
  <si>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</si>
  <si>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</si>
  <si>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</si>
  <si>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</si>
  <si>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</si>
  <si>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</si>
  <si>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</si>
  <si>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</si>
  <si>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</si>
  <si>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</si>
  <si>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</si>
  <si>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</si>
  <si>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</si>
  <si>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</si>
  <si>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</si>
  <si>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</si>
  <si>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</si>
  <si>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</si>
  <si>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</si>
  <si>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</si>
  <si>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</si>
  <si>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</si>
  <si>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</si>
  <si>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</si>
  <si>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</si>
  <si>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</si>
  <si>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</si>
  <si>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</si>
  <si>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</si>
  <si>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</si>
  <si>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</si>
  <si>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</si>
  <si>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</si>
  <si>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</si>
  <si>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</si>
  <si>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</si>
  <si>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</si>
  <si>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</si>
  <si>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</si>
  <si>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</si>
  <si>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</si>
  <si>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</si>
  <si>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</si>
  <si>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</si>
  <si>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</si>
  <si>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</si>
  <si>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</si>
  <si>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</si>
  <si>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</si>
  <si>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</si>
  <si>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</si>
  <si>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</si>
  <si>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</si>
  <si>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</si>
  <si>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</si>
  <si>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</si>
  <si>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</si>
  <si>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</si>
  <si>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</si>
  <si>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</si>
  <si>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</si>
  <si>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</si>
  <si>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</si>
  <si>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</si>
  <si>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</si>
  <si>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</si>
  <si>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</si>
  <si>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</si>
  <si>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</si>
  <si>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</si>
  <si>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</si>
  <si>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</si>
  <si>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</si>
  <si>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</si>
  <si>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</si>
  <si>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</si>
  <si>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</si>
  <si>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</si>
  <si>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</si>
  <si>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</si>
  <si>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</si>
  <si>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</si>
  <si>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</si>
  <si>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</si>
  <si>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</si>
  <si>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</si>
  <si>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</si>
  <si>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</si>
  <si>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</si>
  <si>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</si>
  <si>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</si>
  <si>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</si>
  <si>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</si>
  <si>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</si>
  <si>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</si>
  <si>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</si>
  <si>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</si>
  <si>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</si>
  <si>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</si>
  <si>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</si>
  <si>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</si>
  <si>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</si>
  <si>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</si>
  <si>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</si>
  <si>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</si>
  <si>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</si>
  <si>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</si>
  <si>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</si>
  <si>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</si>
  <si>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</si>
  <si>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</si>
  <si>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</si>
  <si>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</si>
  <si>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</si>
  <si>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</si>
  <si>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</si>
  <si>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</si>
  <si>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</si>
  <si>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</si>
  <si>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</si>
  <si>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</si>
  <si>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</si>
  <si>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</si>
  <si>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</si>
  <si>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</si>
  <si>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</si>
  <si>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</si>
  <si>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</si>
  <si>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</si>
  <si>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</si>
  <si>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</si>
  <si>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</si>
  <si>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</si>
  <si>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</si>
  <si>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</si>
  <si>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</si>
  <si>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</si>
  <si>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</si>
  <si>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</si>
  <si>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</si>
  <si>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</si>
  <si>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</si>
  <si>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</si>
  <si>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</si>
  <si>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</si>
  <si>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</si>
  <si>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</si>
  <si>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</si>
  <si>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</si>
  <si>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</si>
  <si>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</si>
  <si>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</si>
  <si>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</si>
  <si>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</si>
  <si>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</si>
  <si>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</si>
  <si>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</si>
  <si>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</si>
  <si>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</si>
  <si>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</si>
  <si>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</si>
  <si>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</si>
  <si>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</si>
  <si>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</si>
  <si>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</si>
  <si>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</si>
  <si>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</si>
  <si>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</si>
  <si>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</si>
  <si>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</si>
  <si>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</si>
  <si>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</si>
  <si>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</si>
  <si>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</si>
  <si>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</si>
  <si>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</si>
  <si>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</si>
  <si>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</si>
  <si>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</si>
  <si>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</si>
  <si>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</si>
  <si>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</si>
  <si>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</si>
  <si>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</si>
  <si>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</si>
  <si>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</si>
  <si>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</si>
  <si>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</si>
  <si>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</si>
  <si>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</si>
  <si>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</si>
  <si>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</si>
  <si>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</si>
  <si>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</si>
  <si>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</si>
  <si>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</si>
  <si>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</si>
  <si>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</si>
  <si>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</si>
  <si>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</si>
  <si>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</si>
  <si>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</si>
  <si>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</si>
  <si>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</si>
  <si>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</si>
  <si>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</si>
  <si>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</si>
  <si>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</si>
  <si>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</si>
  <si>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</si>
  <si>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</si>
  <si>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</si>
  <si>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</si>
  <si>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</si>
  <si>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</si>
  <si>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</si>
  <si>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</si>
  <si>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</si>
  <si>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</si>
  <si>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</si>
  <si>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</si>
  <si>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</si>
  <si>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</si>
  <si>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</si>
  <si>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</si>
  <si>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</si>
  <si>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</si>
  <si>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</si>
  <si>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</si>
  <si>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</si>
  <si>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</si>
  <si>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</si>
  <si>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</si>
  <si>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</si>
  <si>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</si>
  <si>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</si>
  <si>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</si>
  <si>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</si>
  <si>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</si>
  <si>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</si>
  <si>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</si>
  <si>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</si>
  <si>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</si>
  <si>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</si>
  <si>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</si>
  <si>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</si>
  <si>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</si>
  <si>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</si>
  <si>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</si>
  <si>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</si>
  <si>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</si>
  <si>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</si>
  <si>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</si>
  <si>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</si>
  <si>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</si>
  <si>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</si>
  <si>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</si>
  <si>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</si>
  <si>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</si>
  <si>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</si>
  <si>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</si>
  <si>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</si>
  <si>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</si>
  <si>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</si>
  <si>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</si>
  <si>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</si>
  <si>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</si>
  <si>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</si>
  <si>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</si>
  <si>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</si>
  <si>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</si>
  <si>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</si>
  <si>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</si>
  <si>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</si>
  <si>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</si>
  <si>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</si>
  <si>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</si>
  <si>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</si>
  <si>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</si>
  <si>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</si>
  <si>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</si>
  <si>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</si>
  <si>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</si>
  <si>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</si>
  <si>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</si>
  <si>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</si>
  <si>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</si>
  <si>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</si>
  <si>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</si>
  <si>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</si>
  <si>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</si>
  <si>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</si>
  <si>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</si>
  <si>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</si>
  <si>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</si>
  <si>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</si>
  <si>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</si>
  <si>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</si>
  <si>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</si>
  <si>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</si>
  <si>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</si>
  <si>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</si>
  <si>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</si>
  <si>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</si>
  <si>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</si>
  <si>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</si>
  <si>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</si>
  <si>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</si>
  <si>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</si>
  <si>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</si>
  <si>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</si>
  <si>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</si>
  <si>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</si>
  <si>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</si>
  <si>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</si>
  <si>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</si>
  <si>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</si>
  <si>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</si>
  <si>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</si>
  <si>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</si>
  <si>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</si>
  <si>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</si>
  <si>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</si>
  <si>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</si>
  <si>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</si>
  <si>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</si>
  <si>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</si>
  <si>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</si>
  <si>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</si>
  <si>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</si>
  <si>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</si>
  <si>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</si>
  <si>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</si>
  <si>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</si>
  <si>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</si>
  <si>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</si>
  <si>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</si>
  <si>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</si>
  <si>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</si>
  <si>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</si>
  <si>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</si>
  <si>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</si>
  <si>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</si>
  <si>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</si>
  <si>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</si>
  <si>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</si>
  <si>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</si>
  <si>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</si>
  <si>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</si>
  <si>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</si>
  <si>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</si>
  <si>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</si>
  <si>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</si>
  <si>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</si>
  <si>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</si>
  <si>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</si>
  <si>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</si>
  <si>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</si>
  <si>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</si>
  <si>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</si>
  <si>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</si>
  <si>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</si>
  <si>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</si>
  <si>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</si>
  <si>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</si>
  <si>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</si>
  <si>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</si>
  <si>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</si>
  <si>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</si>
  <si>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</si>
  <si>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</si>
  <si>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</si>
  <si>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</si>
  <si>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</si>
  <si>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</si>
  <si>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</si>
  <si>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</si>
  <si>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</si>
  <si>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</si>
  <si>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</si>
  <si>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</si>
  <si>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</si>
  <si>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</si>
  <si>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</si>
  <si>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</si>
  <si>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</si>
  <si>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</si>
  <si>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</si>
  <si>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</si>
  <si>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</si>
  <si>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</si>
  <si>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</si>
  <si>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</si>
  <si>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</si>
  <si>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</si>
  <si>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</si>
  <si>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</si>
  <si>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</si>
  <si>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</si>
  <si>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</si>
  <si>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</si>
  <si>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</si>
  <si>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</si>
  <si>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</si>
  <si>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</si>
  <si>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</si>
  <si>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</si>
  <si>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</si>
  <si>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</si>
  <si>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</si>
  <si>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</si>
  <si>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</si>
  <si>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</si>
  <si>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</si>
  <si>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</si>
  <si>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</si>
  <si>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</si>
  <si>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</si>
  <si>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</si>
  <si>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</si>
  <si>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</si>
  <si>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</si>
  <si>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</si>
  <si>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</si>
  <si>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</si>
  <si>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</si>
  <si>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</si>
  <si>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</si>
  <si>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</si>
  <si>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</si>
  <si>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</si>
  <si>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</si>
  <si>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</si>
  <si>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</si>
  <si>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</si>
  <si>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</si>
  <si>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</si>
  <si>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</si>
  <si>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</si>
  <si>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</si>
  <si>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</si>
  <si>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</si>
  <si>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</si>
  <si>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</si>
  <si>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</si>
  <si>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</si>
  <si>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</si>
  <si>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</si>
  <si>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</si>
  <si>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</si>
  <si>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</si>
  <si>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</si>
  <si>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</si>
  <si>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</si>
  <si>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</si>
  <si>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</si>
  <si>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</si>
  <si>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</si>
  <si>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</si>
  <si>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</si>
  <si>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</si>
  <si>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</si>
  <si>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</si>
  <si>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</si>
  <si>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</si>
  <si>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</si>
  <si>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</si>
  <si>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</si>
  <si>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</si>
  <si>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</si>
  <si>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</si>
  <si>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</si>
  <si>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</si>
  <si>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</si>
  <si>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</si>
  <si>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</si>
  <si>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</si>
  <si>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</si>
  <si>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</si>
  <si>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</si>
  <si>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</si>
  <si>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</si>
  <si>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</si>
  <si>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</si>
  <si>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</si>
  <si>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</si>
  <si>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</si>
  <si>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休眠預金等活用に関する調査等に必要な経費</t>
    <rPh sb="0" eb="2">
      <t>キュウミン</t>
    </rPh>
    <rPh sb="2" eb="4">
      <t>ヨキン</t>
    </rPh>
    <rPh sb="4" eb="5">
      <t>トウ</t>
    </rPh>
    <rPh sb="5" eb="7">
      <t>カツヨウ</t>
    </rPh>
    <rPh sb="8" eb="9">
      <t>カン</t>
    </rPh>
    <rPh sb="11" eb="13">
      <t>チョウサ</t>
    </rPh>
    <rPh sb="13" eb="14">
      <t>トウ</t>
    </rPh>
    <rPh sb="15" eb="17">
      <t>ヒツヨウ</t>
    </rPh>
    <rPh sb="18" eb="20">
      <t>ケイヒ</t>
    </rPh>
    <phoneticPr fontId="5"/>
  </si>
  <si>
    <t>政策統括官（経済社会システム）</t>
    <rPh sb="0" eb="2">
      <t>セイサク</t>
    </rPh>
    <rPh sb="2" eb="4">
      <t>トウカツ</t>
    </rPh>
    <rPh sb="4" eb="5">
      <t>カン</t>
    </rPh>
    <rPh sb="6" eb="8">
      <t>ケイザイ</t>
    </rPh>
    <rPh sb="8" eb="10">
      <t>シャカイ</t>
    </rPh>
    <phoneticPr fontId="5"/>
  </si>
  <si>
    <t>小川　敦之</t>
    <rPh sb="0" eb="2">
      <t>オガワ</t>
    </rPh>
    <rPh sb="3" eb="4">
      <t>アツシ</t>
    </rPh>
    <rPh sb="4" eb="5">
      <t>ユキ</t>
    </rPh>
    <phoneticPr fontId="5"/>
  </si>
  <si>
    <t>休眠預金等活用担当室</t>
    <rPh sb="0" eb="2">
      <t>キュウミン</t>
    </rPh>
    <rPh sb="2" eb="4">
      <t>ヨキン</t>
    </rPh>
    <rPh sb="4" eb="5">
      <t>トウ</t>
    </rPh>
    <rPh sb="5" eb="7">
      <t>カツヨウ</t>
    </rPh>
    <rPh sb="7" eb="10">
      <t>タントウシツ</t>
    </rPh>
    <phoneticPr fontId="5"/>
  </si>
  <si>
    <t>○</t>
  </si>
  <si>
    <t>民間公益活動を促進するための休眠預金等に係る資金の活用に関する法律</t>
    <rPh sb="0" eb="2">
      <t>ミンカン</t>
    </rPh>
    <rPh sb="2" eb="4">
      <t>コウエキ</t>
    </rPh>
    <rPh sb="4" eb="6">
      <t>カツドウ</t>
    </rPh>
    <rPh sb="7" eb="9">
      <t>ソクシン</t>
    </rPh>
    <rPh sb="14" eb="16">
      <t>キュウミン</t>
    </rPh>
    <rPh sb="16" eb="18">
      <t>ヨキン</t>
    </rPh>
    <rPh sb="18" eb="19">
      <t>トウ</t>
    </rPh>
    <rPh sb="20" eb="21">
      <t>カカ</t>
    </rPh>
    <rPh sb="22" eb="24">
      <t>シキン</t>
    </rPh>
    <rPh sb="25" eb="27">
      <t>カツヨウ</t>
    </rPh>
    <rPh sb="28" eb="29">
      <t>カン</t>
    </rPh>
    <rPh sb="31" eb="33">
      <t>ホウリツ</t>
    </rPh>
    <phoneticPr fontId="5"/>
  </si>
  <si>
    <t>-</t>
    <phoneticPr fontId="5"/>
  </si>
  <si>
    <t>市民活動促進等調査費</t>
    <rPh sb="0" eb="2">
      <t>シミン</t>
    </rPh>
    <rPh sb="2" eb="4">
      <t>カツドウ</t>
    </rPh>
    <rPh sb="4" eb="6">
      <t>ソクシン</t>
    </rPh>
    <rPh sb="6" eb="7">
      <t>トウ</t>
    </rPh>
    <rPh sb="7" eb="10">
      <t>チョウサヒ</t>
    </rPh>
    <phoneticPr fontId="5"/>
  </si>
  <si>
    <t>庁費</t>
    <rPh sb="0" eb="2">
      <t>チョウヒ</t>
    </rPh>
    <phoneticPr fontId="5"/>
  </si>
  <si>
    <t>職員旅費</t>
    <rPh sb="0" eb="2">
      <t>ショクイン</t>
    </rPh>
    <rPh sb="2" eb="4">
      <t>リョヒ</t>
    </rPh>
    <phoneticPr fontId="5"/>
  </si>
  <si>
    <t>無</t>
  </si>
  <si>
    <t>‐</t>
  </si>
  <si>
    <t>休眠預金等の活用に当たっては、透明性の確保や多様な意見が適切に反映されるように配慮されるべきであり、審議会での十分な議論を行う必要がある。その議論に資するための調査であり、国民や社会のニーズを的確に反映している。</t>
    <rPh sb="0" eb="2">
      <t>キュウミン</t>
    </rPh>
    <rPh sb="2" eb="4">
      <t>ヨキン</t>
    </rPh>
    <rPh sb="4" eb="5">
      <t>トウ</t>
    </rPh>
    <rPh sb="6" eb="8">
      <t>カツヨウ</t>
    </rPh>
    <rPh sb="9" eb="10">
      <t>ア</t>
    </rPh>
    <rPh sb="15" eb="18">
      <t>トウメイセイ</t>
    </rPh>
    <rPh sb="19" eb="21">
      <t>カクホ</t>
    </rPh>
    <rPh sb="22" eb="24">
      <t>タヨウ</t>
    </rPh>
    <rPh sb="25" eb="27">
      <t>イケン</t>
    </rPh>
    <rPh sb="28" eb="30">
      <t>テキセツ</t>
    </rPh>
    <rPh sb="31" eb="33">
      <t>ハンエイ</t>
    </rPh>
    <rPh sb="39" eb="41">
      <t>ハイリョ</t>
    </rPh>
    <rPh sb="50" eb="53">
      <t>シンギカイ</t>
    </rPh>
    <rPh sb="55" eb="57">
      <t>ジュウブン</t>
    </rPh>
    <rPh sb="58" eb="60">
      <t>ギロン</t>
    </rPh>
    <rPh sb="61" eb="62">
      <t>オコナ</t>
    </rPh>
    <rPh sb="63" eb="65">
      <t>ヒツヨウ</t>
    </rPh>
    <rPh sb="71" eb="73">
      <t>ギロン</t>
    </rPh>
    <rPh sb="74" eb="75">
      <t>シ</t>
    </rPh>
    <rPh sb="80" eb="82">
      <t>チョウサ</t>
    </rPh>
    <rPh sb="86" eb="88">
      <t>コクミン</t>
    </rPh>
    <rPh sb="89" eb="91">
      <t>シャカイ</t>
    </rPh>
    <rPh sb="96" eb="98">
      <t>テキカク</t>
    </rPh>
    <rPh sb="99" eb="101">
      <t>ハンエイ</t>
    </rPh>
    <phoneticPr fontId="5"/>
  </si>
  <si>
    <t>政府が審議会での議論を踏まえて基本計画を策定することとなっており、そのための調査を行うもので、国が実施することが適当である。</t>
    <rPh sb="0" eb="2">
      <t>セイフ</t>
    </rPh>
    <rPh sb="3" eb="6">
      <t>シンギカイ</t>
    </rPh>
    <rPh sb="8" eb="10">
      <t>ギロン</t>
    </rPh>
    <rPh sb="11" eb="12">
      <t>フ</t>
    </rPh>
    <rPh sb="15" eb="17">
      <t>キホン</t>
    </rPh>
    <rPh sb="17" eb="19">
      <t>ケイカク</t>
    </rPh>
    <rPh sb="20" eb="22">
      <t>サクテイ</t>
    </rPh>
    <rPh sb="38" eb="40">
      <t>チョウサ</t>
    </rPh>
    <rPh sb="41" eb="42">
      <t>オコナ</t>
    </rPh>
    <rPh sb="47" eb="48">
      <t>クニ</t>
    </rPh>
    <rPh sb="49" eb="51">
      <t>ジッシ</t>
    </rPh>
    <rPh sb="56" eb="58">
      <t>テキトウ</t>
    </rPh>
    <phoneticPr fontId="5"/>
  </si>
  <si>
    <t>支出先の選定に当たっては、一般競争入札又は複数社見積もりを取得することにより、競争性のある調達方式としている。</t>
    <rPh sb="0" eb="2">
      <t>シシュツ</t>
    </rPh>
    <rPh sb="2" eb="3">
      <t>サキ</t>
    </rPh>
    <rPh sb="4" eb="6">
      <t>センテイ</t>
    </rPh>
    <rPh sb="7" eb="8">
      <t>ア</t>
    </rPh>
    <rPh sb="13" eb="15">
      <t>イッパン</t>
    </rPh>
    <rPh sb="15" eb="17">
      <t>キョウソウ</t>
    </rPh>
    <rPh sb="17" eb="19">
      <t>ニュウサツ</t>
    </rPh>
    <rPh sb="19" eb="20">
      <t>マタ</t>
    </rPh>
    <rPh sb="21" eb="23">
      <t>フクスウ</t>
    </rPh>
    <rPh sb="23" eb="24">
      <t>シャ</t>
    </rPh>
    <rPh sb="24" eb="26">
      <t>ミツ</t>
    </rPh>
    <rPh sb="29" eb="31">
      <t>シュトク</t>
    </rPh>
    <rPh sb="39" eb="42">
      <t>キョウソウセイ</t>
    </rPh>
    <rPh sb="45" eb="47">
      <t>チョウタツ</t>
    </rPh>
    <rPh sb="47" eb="49">
      <t>ホウシキ</t>
    </rPh>
    <phoneticPr fontId="5"/>
  </si>
  <si>
    <t>入札が一度不落になり、仕様書を簡素化して再入札を行ったため。</t>
    <rPh sb="0" eb="2">
      <t>ニュウサツ</t>
    </rPh>
    <rPh sb="3" eb="5">
      <t>イチド</t>
    </rPh>
    <rPh sb="5" eb="7">
      <t>フラク</t>
    </rPh>
    <rPh sb="11" eb="14">
      <t>シヨウショ</t>
    </rPh>
    <rPh sb="15" eb="18">
      <t>カンソカ</t>
    </rPh>
    <rPh sb="20" eb="23">
      <t>サイニュウサツ</t>
    </rPh>
    <rPh sb="24" eb="25">
      <t>オコナ</t>
    </rPh>
    <phoneticPr fontId="5"/>
  </si>
  <si>
    <t>入札時の仕様書の作成に当たっては、真に必要なものに限り、多くの事業者が入札に参加できるような業務とする等により、競争性の確保やコストの低減に努めている。</t>
    <rPh sb="0" eb="2">
      <t>ニュウサツ</t>
    </rPh>
    <rPh sb="2" eb="3">
      <t>ジ</t>
    </rPh>
    <rPh sb="4" eb="7">
      <t>シヨウショ</t>
    </rPh>
    <rPh sb="8" eb="10">
      <t>サクセイ</t>
    </rPh>
    <rPh sb="11" eb="12">
      <t>ア</t>
    </rPh>
    <rPh sb="17" eb="18">
      <t>シン</t>
    </rPh>
    <rPh sb="19" eb="21">
      <t>ヒツヨウ</t>
    </rPh>
    <rPh sb="25" eb="26">
      <t>カギ</t>
    </rPh>
    <rPh sb="28" eb="29">
      <t>オオ</t>
    </rPh>
    <rPh sb="31" eb="34">
      <t>ジギョウシャ</t>
    </rPh>
    <rPh sb="35" eb="37">
      <t>ニュウサツ</t>
    </rPh>
    <rPh sb="38" eb="40">
      <t>サンカ</t>
    </rPh>
    <rPh sb="46" eb="48">
      <t>ギョウム</t>
    </rPh>
    <rPh sb="51" eb="52">
      <t>トウ</t>
    </rPh>
    <rPh sb="56" eb="59">
      <t>キョウソウセイ</t>
    </rPh>
    <rPh sb="60" eb="62">
      <t>カクホ</t>
    </rPh>
    <rPh sb="67" eb="69">
      <t>テイゲン</t>
    </rPh>
    <rPh sb="70" eb="71">
      <t>ツト</t>
    </rPh>
    <phoneticPr fontId="5"/>
  </si>
  <si>
    <t>仕様書どおりに業務が実施されており、活動実績は見込みに見合ったものとなっている。</t>
    <rPh sb="0" eb="3">
      <t>シヨウショ</t>
    </rPh>
    <rPh sb="7" eb="9">
      <t>ギョウム</t>
    </rPh>
    <rPh sb="10" eb="12">
      <t>ジッシ</t>
    </rPh>
    <rPh sb="18" eb="20">
      <t>カツドウ</t>
    </rPh>
    <rPh sb="20" eb="22">
      <t>ジッセキ</t>
    </rPh>
    <rPh sb="23" eb="25">
      <t>ミコ</t>
    </rPh>
    <rPh sb="27" eb="29">
      <t>ミア</t>
    </rPh>
    <phoneticPr fontId="5"/>
  </si>
  <si>
    <t>民間公益活動促進のための休眠預金等活用ホームページ
https://www5.cao.go.jp/kyumin_yokin/index.html</t>
    <rPh sb="0" eb="2">
      <t>ミンカン</t>
    </rPh>
    <rPh sb="2" eb="4">
      <t>コウエキ</t>
    </rPh>
    <rPh sb="4" eb="6">
      <t>カツドウ</t>
    </rPh>
    <rPh sb="6" eb="8">
      <t>ソクシン</t>
    </rPh>
    <rPh sb="12" eb="14">
      <t>キュウミン</t>
    </rPh>
    <rPh sb="14" eb="16">
      <t>ヨキン</t>
    </rPh>
    <rPh sb="16" eb="17">
      <t>トウ</t>
    </rPh>
    <rPh sb="17" eb="19">
      <t>カツヨウ</t>
    </rPh>
    <phoneticPr fontId="5"/>
  </si>
  <si>
    <t>内閣府　新29-0001</t>
    <rPh sb="0" eb="2">
      <t>ナイカク</t>
    </rPh>
    <rPh sb="2" eb="3">
      <t>フ</t>
    </rPh>
    <rPh sb="4" eb="5">
      <t>シン</t>
    </rPh>
    <phoneticPr fontId="5"/>
  </si>
  <si>
    <t>内閣府　0015</t>
    <rPh sb="0" eb="2">
      <t>ナイカク</t>
    </rPh>
    <rPh sb="2" eb="3">
      <t>フ</t>
    </rPh>
    <phoneticPr fontId="5"/>
  </si>
  <si>
    <t>調査経費</t>
    <rPh sb="0" eb="2">
      <t>チョウサ</t>
    </rPh>
    <rPh sb="2" eb="4">
      <t>ケイヒ</t>
    </rPh>
    <phoneticPr fontId="5"/>
  </si>
  <si>
    <t>A.PwCコンサルティング合同会社</t>
    <rPh sb="13" eb="15">
      <t>ゴウドウ</t>
    </rPh>
    <rPh sb="15" eb="17">
      <t>カイシャ</t>
    </rPh>
    <phoneticPr fontId="5"/>
  </si>
  <si>
    <t>休眠預金を活用した出資・貸付に関する先行事例調査（第２弾）</t>
    <rPh sb="0" eb="2">
      <t>キュウミン</t>
    </rPh>
    <rPh sb="2" eb="4">
      <t>ヨキン</t>
    </rPh>
    <rPh sb="5" eb="7">
      <t>カツヨウ</t>
    </rPh>
    <rPh sb="9" eb="11">
      <t>シュッシ</t>
    </rPh>
    <rPh sb="12" eb="14">
      <t>カシツ</t>
    </rPh>
    <rPh sb="15" eb="16">
      <t>カン</t>
    </rPh>
    <rPh sb="18" eb="20">
      <t>センコウ</t>
    </rPh>
    <rPh sb="20" eb="22">
      <t>ジレイ</t>
    </rPh>
    <rPh sb="22" eb="24">
      <t>チョウサ</t>
    </rPh>
    <rPh sb="25" eb="26">
      <t>ダイ</t>
    </rPh>
    <rPh sb="27" eb="28">
      <t>ダン</t>
    </rPh>
    <phoneticPr fontId="5"/>
  </si>
  <si>
    <t>PwCコンサルティング合同会社</t>
    <rPh sb="11" eb="13">
      <t>ゴウドウ</t>
    </rPh>
    <rPh sb="13" eb="15">
      <t>カイシャ</t>
    </rPh>
    <phoneticPr fontId="5"/>
  </si>
  <si>
    <t>休眠預金を活用した出資・貸付に関する先行事例調査</t>
    <rPh sb="0" eb="2">
      <t>キュウミン</t>
    </rPh>
    <rPh sb="2" eb="4">
      <t>ヨキン</t>
    </rPh>
    <rPh sb="5" eb="7">
      <t>カツヨウ</t>
    </rPh>
    <rPh sb="9" eb="11">
      <t>シュッシ</t>
    </rPh>
    <rPh sb="12" eb="14">
      <t>カシツケ</t>
    </rPh>
    <rPh sb="15" eb="16">
      <t>カン</t>
    </rPh>
    <rPh sb="18" eb="20">
      <t>センコウ</t>
    </rPh>
    <rPh sb="20" eb="22">
      <t>ジレイ</t>
    </rPh>
    <rPh sb="22" eb="24">
      <t>チョウサ</t>
    </rPh>
    <phoneticPr fontId="5"/>
  </si>
  <si>
    <t>本調査は、審議会での議論及び指定活用団体の適切な監督に資するために行うものであり、直接的な成果を求めるものではなく、定量的な成果目標を設定することは適さない。</t>
  </si>
  <si>
    <t>基本計画の策定等について審議会で議論を行う</t>
  </si>
  <si>
    <t>審議会の開催</t>
  </si>
  <si>
    <t>-</t>
  </si>
  <si>
    <t>-</t>
    <phoneticPr fontId="5"/>
  </si>
  <si>
    <t>回数</t>
    <rPh sb="0" eb="2">
      <t>カイスウ</t>
    </rPh>
    <phoneticPr fontId="5"/>
  </si>
  <si>
    <t>基本計画等の策定について審議会での議論に資する調査の実施件数</t>
    <phoneticPr fontId="5"/>
  </si>
  <si>
    <t>27/3</t>
    <phoneticPr fontId="5"/>
  </si>
  <si>
    <t>13/1</t>
    <phoneticPr fontId="5"/>
  </si>
  <si>
    <t>基本計画の策定等について審議会での議論に資するための調査を行うための経費であり、休眠預金等の活用に当たり必要な優先度の高い事業である。</t>
    <rPh sb="0" eb="2">
      <t>キホン</t>
    </rPh>
    <rPh sb="2" eb="4">
      <t>ケイカク</t>
    </rPh>
    <rPh sb="5" eb="7">
      <t>サクテイ</t>
    </rPh>
    <rPh sb="7" eb="8">
      <t>トウ</t>
    </rPh>
    <rPh sb="12" eb="15">
      <t>シンギカイ</t>
    </rPh>
    <rPh sb="17" eb="19">
      <t>ギロン</t>
    </rPh>
    <rPh sb="20" eb="21">
      <t>シ</t>
    </rPh>
    <rPh sb="26" eb="28">
      <t>チョウサ</t>
    </rPh>
    <rPh sb="29" eb="30">
      <t>オコナ</t>
    </rPh>
    <rPh sb="34" eb="36">
      <t>ケイヒ</t>
    </rPh>
    <rPh sb="40" eb="42">
      <t>キュウミン</t>
    </rPh>
    <rPh sb="42" eb="44">
      <t>ヨキン</t>
    </rPh>
    <rPh sb="44" eb="45">
      <t>トウ</t>
    </rPh>
    <rPh sb="46" eb="48">
      <t>カツヨウ</t>
    </rPh>
    <rPh sb="49" eb="50">
      <t>ア</t>
    </rPh>
    <rPh sb="52" eb="54">
      <t>ヒツヨウ</t>
    </rPh>
    <rPh sb="55" eb="58">
      <t>ユウセンド</t>
    </rPh>
    <rPh sb="59" eb="60">
      <t>タカ</t>
    </rPh>
    <rPh sb="61" eb="63">
      <t>ジギョウ</t>
    </rPh>
    <phoneticPr fontId="5"/>
  </si>
  <si>
    <t>休眠預金を活用した出資・貸付に関する先行事例調査に必要な経費等に限定されている。</t>
    <rPh sb="0" eb="2">
      <t>キュウミン</t>
    </rPh>
    <rPh sb="2" eb="4">
      <t>ヨキン</t>
    </rPh>
    <rPh sb="5" eb="7">
      <t>カツヨウ</t>
    </rPh>
    <rPh sb="9" eb="11">
      <t>シュッシ</t>
    </rPh>
    <rPh sb="12" eb="14">
      <t>カシツ</t>
    </rPh>
    <rPh sb="15" eb="16">
      <t>カン</t>
    </rPh>
    <rPh sb="18" eb="20">
      <t>センコウ</t>
    </rPh>
    <rPh sb="20" eb="22">
      <t>ジレイ</t>
    </rPh>
    <rPh sb="22" eb="24">
      <t>チョウサ</t>
    </rPh>
    <rPh sb="25" eb="27">
      <t>ヒツヨウ</t>
    </rPh>
    <rPh sb="28" eb="30">
      <t>ケイヒ</t>
    </rPh>
    <rPh sb="30" eb="31">
      <t>トウ</t>
    </rPh>
    <rPh sb="32" eb="34">
      <t>ゲンテイ</t>
    </rPh>
    <phoneticPr fontId="5"/>
  </si>
  <si>
    <t>3/1</t>
    <phoneticPr fontId="5"/>
  </si>
  <si>
    <t>英国の出資・貸付のヒアリングをもとに、報告書を作成。審議会等に報告を行う予定。
将来における出資・貸付けの解禁の是非の検討に活用された。</t>
    <rPh sb="0" eb="2">
      <t>エイコク</t>
    </rPh>
    <rPh sb="3" eb="5">
      <t>シュッシ</t>
    </rPh>
    <rPh sb="6" eb="8">
      <t>カシツ</t>
    </rPh>
    <rPh sb="19" eb="22">
      <t>ホウコクショ</t>
    </rPh>
    <rPh sb="23" eb="25">
      <t>サクセイ</t>
    </rPh>
    <rPh sb="26" eb="29">
      <t>シンギカイ</t>
    </rPh>
    <rPh sb="29" eb="30">
      <t>トウ</t>
    </rPh>
    <rPh sb="31" eb="33">
      <t>ホウコク</t>
    </rPh>
    <rPh sb="34" eb="35">
      <t>オコナ</t>
    </rPh>
    <rPh sb="36" eb="38">
      <t>ヨテイ</t>
    </rPh>
    <rPh sb="40" eb="42">
      <t>ショウライ</t>
    </rPh>
    <rPh sb="46" eb="48">
      <t>シュッシ</t>
    </rPh>
    <rPh sb="49" eb="51">
      <t>カシツ</t>
    </rPh>
    <rPh sb="53" eb="55">
      <t>カイキン</t>
    </rPh>
    <rPh sb="56" eb="58">
      <t>ゼヒ</t>
    </rPh>
    <rPh sb="59" eb="61">
      <t>ケントウ</t>
    </rPh>
    <rPh sb="62" eb="64">
      <t>カツヨウ</t>
    </rPh>
    <phoneticPr fontId="5"/>
  </si>
  <si>
    <t>再委託</t>
    <rPh sb="0" eb="3">
      <t>サイイタク</t>
    </rPh>
    <phoneticPr fontId="5"/>
  </si>
  <si>
    <t>B.個人A</t>
    <rPh sb="2" eb="4">
      <t>コジン</t>
    </rPh>
    <phoneticPr fontId="5"/>
  </si>
  <si>
    <t>ウェブ調査、議事録作成等</t>
    <rPh sb="3" eb="5">
      <t>チョウサ</t>
    </rPh>
    <rPh sb="6" eb="9">
      <t>ギジロク</t>
    </rPh>
    <rPh sb="9" eb="11">
      <t>サクセイ</t>
    </rPh>
    <rPh sb="11" eb="12">
      <t>トウ</t>
    </rPh>
    <phoneticPr fontId="5"/>
  </si>
  <si>
    <t>個人A</t>
    <rPh sb="0" eb="2">
      <t>コジン</t>
    </rPh>
    <phoneticPr fontId="5"/>
  </si>
  <si>
    <t>会計部署の定める規則等に基づいて実施した入札により支出先を選定しているため、単位あたりコスト等の水準は妥当である。</t>
    <rPh sb="0" eb="2">
      <t>カイケイ</t>
    </rPh>
    <rPh sb="2" eb="4">
      <t>ブショ</t>
    </rPh>
    <rPh sb="5" eb="6">
      <t>サダ</t>
    </rPh>
    <rPh sb="8" eb="10">
      <t>キソク</t>
    </rPh>
    <rPh sb="10" eb="11">
      <t>トウ</t>
    </rPh>
    <rPh sb="12" eb="13">
      <t>モト</t>
    </rPh>
    <rPh sb="16" eb="18">
      <t>ジッシ</t>
    </rPh>
    <rPh sb="20" eb="22">
      <t>ニュウサツ</t>
    </rPh>
    <rPh sb="25" eb="27">
      <t>シシュツ</t>
    </rPh>
    <rPh sb="27" eb="28">
      <t>サキ</t>
    </rPh>
    <rPh sb="29" eb="31">
      <t>センテイ</t>
    </rPh>
    <rPh sb="38" eb="40">
      <t>タンイ</t>
    </rPh>
    <rPh sb="46" eb="47">
      <t>トウ</t>
    </rPh>
    <rPh sb="48" eb="50">
      <t>スイジュン</t>
    </rPh>
    <rPh sb="51" eb="53">
      <t>ダトウ</t>
    </rPh>
    <phoneticPr fontId="5"/>
  </si>
  <si>
    <t>民間公益活動を促進するための休眠預金等に係る資金の活用に関する法律（平成28年法律第101号。以下「法」という。）により、法に基づき設置された休眠預金等活用審議会（以下「審議会」という。）において、基本方針及び基本計画の審議等を行うことになっている他、内閣総理大臣が指定活用団体に対し、民間公益活動促進業務に関し監督上必要な命令をすることとなっている。これを踏まえ、審議会における議論及び指定活用団体に関する適切な監督に資するために、休眠預金等の活用に必要な調査を実施する。</t>
    <rPh sb="112" eb="113">
      <t>トウ</t>
    </rPh>
    <rPh sb="114" eb="115">
      <t>オコナ</t>
    </rPh>
    <phoneticPr fontId="5"/>
  </si>
  <si>
    <t>定性的な目標：基本計画策定等に向けた審議会での議論の推進
令和元年度：休眠預金等活用国際シンポジウム及び社会課題の解決における成果最大化に向けた協働の海外事例調査等を実施。2020年度基本計画に活用された。
令和２年度：休眠預金を活用した出資・貸付に関する英国の事例調査を実施。2021年度基本計画に活用された。
令和３年度：前年の調査結果を基に、休眠預金を活用した出資・貸付に関する英国の調査（第２弾）を実施。2022年度基本計画に活用された。</t>
    <rPh sb="107" eb="109">
      <t>レイワ</t>
    </rPh>
    <rPh sb="110" eb="112">
      <t>ネンド</t>
    </rPh>
    <rPh sb="113" eb="115">
      <t>キュウミン</t>
    </rPh>
    <rPh sb="115" eb="117">
      <t>ヨキン</t>
    </rPh>
    <rPh sb="118" eb="120">
      <t>カツヨウ</t>
    </rPh>
    <rPh sb="122" eb="124">
      <t>シュッシ</t>
    </rPh>
    <rPh sb="125" eb="127">
      <t>カシツケ</t>
    </rPh>
    <rPh sb="128" eb="129">
      <t>カン</t>
    </rPh>
    <rPh sb="131" eb="133">
      <t>エイコク</t>
    </rPh>
    <rPh sb="134" eb="136">
      <t>ジレイ</t>
    </rPh>
    <rPh sb="136" eb="138">
      <t>チョウサ</t>
    </rPh>
    <rPh sb="139" eb="141">
      <t>ジッシ</t>
    </rPh>
    <rPh sb="146" eb="148">
      <t>ネンド</t>
    </rPh>
    <rPh sb="148" eb="150">
      <t>キホン</t>
    </rPh>
    <rPh sb="150" eb="152">
      <t>ケイカク</t>
    </rPh>
    <rPh sb="153" eb="155">
      <t>カツヨウ</t>
    </rPh>
    <rPh sb="161" eb="163">
      <t>レイワ</t>
    </rPh>
    <rPh sb="164" eb="165">
      <t>ネン</t>
    </rPh>
    <rPh sb="165" eb="166">
      <t>ド</t>
    </rPh>
    <rPh sb="167" eb="169">
      <t>ゼンネン</t>
    </rPh>
    <rPh sb="170" eb="172">
      <t>チョウサ</t>
    </rPh>
    <rPh sb="172" eb="174">
      <t>ケッカ</t>
    </rPh>
    <rPh sb="175" eb="176">
      <t>モト</t>
    </rPh>
    <rPh sb="202" eb="203">
      <t>ダイ</t>
    </rPh>
    <rPh sb="204" eb="205">
      <t>ダン</t>
    </rPh>
    <rPh sb="214" eb="216">
      <t>ネンド</t>
    </rPh>
    <rPh sb="216" eb="218">
      <t>キホン</t>
    </rPh>
    <rPh sb="218" eb="220">
      <t>ケイカク</t>
    </rPh>
    <rPh sb="221" eb="223">
      <t>カツヨウ</t>
    </rPh>
    <phoneticPr fontId="5"/>
  </si>
  <si>
    <t>引き続き入札を実施し、競争性の確保やコストの低減に努めるとともに、適当な進捗管理等により、効率的な予算執行を行う。</t>
    <rPh sb="0" eb="1">
      <t>ヒ</t>
    </rPh>
    <rPh sb="2" eb="3">
      <t>ツヅ</t>
    </rPh>
    <rPh sb="4" eb="6">
      <t>ニュウサツ</t>
    </rPh>
    <rPh sb="7" eb="9">
      <t>ジッシ</t>
    </rPh>
    <rPh sb="11" eb="14">
      <t>キョウソウセイ</t>
    </rPh>
    <rPh sb="15" eb="17">
      <t>カクホ</t>
    </rPh>
    <rPh sb="22" eb="24">
      <t>テイゲン</t>
    </rPh>
    <rPh sb="25" eb="26">
      <t>ツト</t>
    </rPh>
    <rPh sb="33" eb="35">
      <t>テキトウ</t>
    </rPh>
    <rPh sb="36" eb="38">
      <t>シンチョク</t>
    </rPh>
    <rPh sb="38" eb="40">
      <t>カンリ</t>
    </rPh>
    <rPh sb="40" eb="41">
      <t>トウ</t>
    </rPh>
    <rPh sb="45" eb="48">
      <t>コウリツテキ</t>
    </rPh>
    <rPh sb="49" eb="51">
      <t>ヨサン</t>
    </rPh>
    <rPh sb="51" eb="53">
      <t>シッコウ</t>
    </rPh>
    <rPh sb="54" eb="55">
      <t>オコナ</t>
    </rPh>
    <phoneticPr fontId="5"/>
  </si>
  <si>
    <t>業務経験・能力等を勘案して、合理的と判断する場合にのみ再委託を認めている。</t>
    <rPh sb="0" eb="2">
      <t>ギョウム</t>
    </rPh>
    <rPh sb="2" eb="4">
      <t>ケイケン</t>
    </rPh>
    <rPh sb="5" eb="7">
      <t>ノウリョク</t>
    </rPh>
    <rPh sb="7" eb="8">
      <t>トウ</t>
    </rPh>
    <rPh sb="9" eb="11">
      <t>カンアン</t>
    </rPh>
    <rPh sb="14" eb="17">
      <t>ゴウリテキ</t>
    </rPh>
    <rPh sb="18" eb="20">
      <t>ハンダン</t>
    </rPh>
    <rPh sb="22" eb="24">
      <t>バアイ</t>
    </rPh>
    <rPh sb="31" eb="32">
      <t>ミト</t>
    </rPh>
    <phoneticPr fontId="5"/>
  </si>
  <si>
    <t>-</t>
    <phoneticPr fontId="5"/>
  </si>
  <si>
    <t>休眠預金について、法では、資金分配団体が実行団体に対して、助成・出資・貸付を行うことが可能である旨定められているが、様々な課題があることから、運用上助成のみとしている。休眠預金を活用した出資・貸付に関する先行事例として、英国の団体の投融資の現状について、実態等を把握する。</t>
    <rPh sb="0" eb="2">
      <t>キュウミン</t>
    </rPh>
    <rPh sb="2" eb="4">
      <t>ヨキン</t>
    </rPh>
    <rPh sb="9" eb="10">
      <t>ホウ</t>
    </rPh>
    <rPh sb="13" eb="15">
      <t>シキン</t>
    </rPh>
    <rPh sb="15" eb="17">
      <t>ブンパイ</t>
    </rPh>
    <rPh sb="17" eb="19">
      <t>ダンタイ</t>
    </rPh>
    <rPh sb="20" eb="22">
      <t>ジッコウ</t>
    </rPh>
    <rPh sb="22" eb="24">
      <t>ダンタイ</t>
    </rPh>
    <rPh sb="25" eb="26">
      <t>タイ</t>
    </rPh>
    <rPh sb="29" eb="31">
      <t>ジョセイ</t>
    </rPh>
    <rPh sb="32" eb="34">
      <t>シュッシ</t>
    </rPh>
    <rPh sb="35" eb="37">
      <t>カシツ</t>
    </rPh>
    <rPh sb="38" eb="39">
      <t>オコナ</t>
    </rPh>
    <rPh sb="43" eb="45">
      <t>カノウ</t>
    </rPh>
    <rPh sb="48" eb="49">
      <t>ムネ</t>
    </rPh>
    <rPh sb="49" eb="50">
      <t>サダ</t>
    </rPh>
    <rPh sb="58" eb="60">
      <t>サマザマ</t>
    </rPh>
    <rPh sb="61" eb="63">
      <t>カダイ</t>
    </rPh>
    <rPh sb="71" eb="73">
      <t>ウンヨウ</t>
    </rPh>
    <rPh sb="73" eb="74">
      <t>ジョウ</t>
    </rPh>
    <rPh sb="74" eb="76">
      <t>ジョセイ</t>
    </rPh>
    <rPh sb="84" eb="86">
      <t>キュウミン</t>
    </rPh>
    <rPh sb="86" eb="88">
      <t>ヨキン</t>
    </rPh>
    <rPh sb="89" eb="91">
      <t>カツヨウ</t>
    </rPh>
    <rPh sb="93" eb="95">
      <t>シュッシ</t>
    </rPh>
    <rPh sb="96" eb="98">
      <t>カシツ</t>
    </rPh>
    <rPh sb="99" eb="100">
      <t>カン</t>
    </rPh>
    <rPh sb="102" eb="104">
      <t>センコウ</t>
    </rPh>
    <rPh sb="104" eb="106">
      <t>ジレイ</t>
    </rPh>
    <rPh sb="110" eb="112">
      <t>エイコク</t>
    </rPh>
    <rPh sb="113" eb="115">
      <t>ダンタイ</t>
    </rPh>
    <rPh sb="116" eb="119">
      <t>トウユウシ</t>
    </rPh>
    <rPh sb="120" eb="122">
      <t>ゲンジョウ</t>
    </rPh>
    <rPh sb="127" eb="129">
      <t>ジッタイ</t>
    </rPh>
    <rPh sb="129" eb="130">
      <t>トウ</t>
    </rPh>
    <rPh sb="131" eb="133">
      <t>ハアク</t>
    </rPh>
    <phoneticPr fontId="5"/>
  </si>
  <si>
    <t>・経済財政運営と改革の基本方針2021
・休眠預金等交付金に係る資金の活用に関する基本方針（平成30年３月30日内閣総理大臣決定）
・2022年度休眠預金等交付金活用推進基本計画（令和４年２月24日内閣総理大臣決定）</t>
    <rPh sb="1" eb="3">
      <t>ケイザイ</t>
    </rPh>
    <rPh sb="3" eb="5">
      <t>ザイセイ</t>
    </rPh>
    <rPh sb="5" eb="7">
      <t>ウンエイ</t>
    </rPh>
    <rPh sb="8" eb="10">
      <t>カイカク</t>
    </rPh>
    <rPh sb="11" eb="13">
      <t>キホン</t>
    </rPh>
    <rPh sb="13" eb="15">
      <t>ホウシン</t>
    </rPh>
    <rPh sb="21" eb="23">
      <t>キュウミン</t>
    </rPh>
    <rPh sb="23" eb="25">
      <t>ヨキン</t>
    </rPh>
    <rPh sb="25" eb="26">
      <t>トウ</t>
    </rPh>
    <rPh sb="26" eb="29">
      <t>コウフキン</t>
    </rPh>
    <rPh sb="30" eb="31">
      <t>カカ</t>
    </rPh>
    <rPh sb="32" eb="34">
      <t>シキン</t>
    </rPh>
    <rPh sb="35" eb="37">
      <t>カツヨウ</t>
    </rPh>
    <rPh sb="38" eb="39">
      <t>カン</t>
    </rPh>
    <rPh sb="41" eb="43">
      <t>キホン</t>
    </rPh>
    <rPh sb="43" eb="45">
      <t>ホウシン</t>
    </rPh>
    <rPh sb="46" eb="48">
      <t>ヘイセイ</t>
    </rPh>
    <rPh sb="50" eb="51">
      <t>ネン</t>
    </rPh>
    <rPh sb="52" eb="53">
      <t>ガツ</t>
    </rPh>
    <rPh sb="55" eb="56">
      <t>ニチ</t>
    </rPh>
    <rPh sb="56" eb="58">
      <t>ナイカク</t>
    </rPh>
    <rPh sb="58" eb="60">
      <t>ソウリ</t>
    </rPh>
    <rPh sb="60" eb="62">
      <t>ダイジン</t>
    </rPh>
    <rPh sb="62" eb="64">
      <t>ケッテイ</t>
    </rPh>
    <rPh sb="71" eb="73">
      <t>ネンド</t>
    </rPh>
    <rPh sb="73" eb="75">
      <t>キュウミン</t>
    </rPh>
    <rPh sb="75" eb="77">
      <t>ヨキン</t>
    </rPh>
    <rPh sb="77" eb="78">
      <t>トウ</t>
    </rPh>
    <rPh sb="78" eb="81">
      <t>コウフキン</t>
    </rPh>
    <rPh sb="81" eb="83">
      <t>カツヨウ</t>
    </rPh>
    <rPh sb="83" eb="85">
      <t>スイシン</t>
    </rPh>
    <rPh sb="85" eb="87">
      <t>キホン</t>
    </rPh>
    <rPh sb="87" eb="89">
      <t>ケイカク</t>
    </rPh>
    <rPh sb="90" eb="92">
      <t>レイワ</t>
    </rPh>
    <rPh sb="93" eb="94">
      <t>ネン</t>
    </rPh>
    <rPh sb="95" eb="96">
      <t>ガツ</t>
    </rPh>
    <rPh sb="98" eb="99">
      <t>ニチ</t>
    </rPh>
    <rPh sb="99" eb="101">
      <t>ナイカク</t>
    </rPh>
    <rPh sb="101" eb="103">
      <t>ソウリ</t>
    </rPh>
    <rPh sb="103" eb="105">
      <t>ダイジン</t>
    </rPh>
    <rPh sb="105" eb="107">
      <t>ケッテイ</t>
    </rPh>
    <phoneticPr fontId="5"/>
  </si>
  <si>
    <t>件</t>
    <rPh sb="0" eb="1">
      <t>ケン</t>
    </rPh>
    <phoneticPr fontId="5"/>
  </si>
  <si>
    <t>-</t>
    <phoneticPr fontId="5"/>
  </si>
  <si>
    <t>-</t>
    <phoneticPr fontId="5"/>
  </si>
  <si>
    <t>４．経済財政政策</t>
    <rPh sb="2" eb="4">
      <t>ケイザイ</t>
    </rPh>
    <rPh sb="4" eb="6">
      <t>ザイセイ</t>
    </rPh>
    <rPh sb="6" eb="8">
      <t>セイサク</t>
    </rPh>
    <phoneticPr fontId="5"/>
  </si>
  <si>
    <t>百万円</t>
    <rPh sb="0" eb="2">
      <t>ヒャクマン</t>
    </rPh>
    <rPh sb="2" eb="3">
      <t>エン</t>
    </rPh>
    <phoneticPr fontId="5"/>
  </si>
  <si>
    <t>４．経済財政政策の推進</t>
    <rPh sb="2" eb="4">
      <t>ケイザイ</t>
    </rPh>
    <rPh sb="4" eb="6">
      <t>ザイセイ</t>
    </rPh>
    <rPh sb="6" eb="8">
      <t>セイサク</t>
    </rPh>
    <rPh sb="9" eb="11">
      <t>スイシン</t>
    </rPh>
    <phoneticPr fontId="5"/>
  </si>
  <si>
    <t>-</t>
    <phoneticPr fontId="5"/>
  </si>
  <si>
    <t>基本計画等の策定に向けた審議会での議論に資するため、休眠預金等にかかる調査を行う。</t>
    <rPh sb="0" eb="2">
      <t>キホン</t>
    </rPh>
    <rPh sb="2" eb="4">
      <t>ケイカク</t>
    </rPh>
    <rPh sb="4" eb="5">
      <t>トウ</t>
    </rPh>
    <rPh sb="6" eb="8">
      <t>サクテイ</t>
    </rPh>
    <rPh sb="9" eb="10">
      <t>ム</t>
    </rPh>
    <rPh sb="12" eb="14">
      <t>シンギ</t>
    </rPh>
    <rPh sb="14" eb="15">
      <t>カイ</t>
    </rPh>
    <rPh sb="17" eb="19">
      <t>ギロン</t>
    </rPh>
    <rPh sb="20" eb="21">
      <t>シ</t>
    </rPh>
    <rPh sb="26" eb="28">
      <t>キュウミン</t>
    </rPh>
    <rPh sb="28" eb="30">
      <t>ヨキン</t>
    </rPh>
    <rPh sb="30" eb="31">
      <t>トウ</t>
    </rPh>
    <rPh sb="35" eb="37">
      <t>チョウサ</t>
    </rPh>
    <rPh sb="38" eb="39">
      <t>オコナ</t>
    </rPh>
    <phoneticPr fontId="5"/>
  </si>
  <si>
    <t>執行額／調査数　　　　　　　</t>
    <rPh sb="0" eb="2">
      <t>シッコウ</t>
    </rPh>
    <rPh sb="2" eb="3">
      <t>ガク</t>
    </rPh>
    <rPh sb="4" eb="6">
      <t>チョウサ</t>
    </rPh>
    <rPh sb="6" eb="7">
      <t>スウ</t>
    </rPh>
    <phoneticPr fontId="5"/>
  </si>
  <si>
    <t>基本計画等の策定について審議会での議論に活用する</t>
    <rPh sb="0" eb="2">
      <t>キホン</t>
    </rPh>
    <rPh sb="2" eb="4">
      <t>ケイカク</t>
    </rPh>
    <rPh sb="4" eb="5">
      <t>トウ</t>
    </rPh>
    <rPh sb="6" eb="8">
      <t>サクテイ</t>
    </rPh>
    <rPh sb="12" eb="14">
      <t>シンギ</t>
    </rPh>
    <rPh sb="14" eb="15">
      <t>カイ</t>
    </rPh>
    <rPh sb="17" eb="19">
      <t>ギロン</t>
    </rPh>
    <rPh sb="20" eb="22">
      <t>カツヨウ</t>
    </rPh>
    <phoneticPr fontId="5"/>
  </si>
  <si>
    <t>・休眠預金を活用した出資・貸付に関する先行事例調査（第２弾）については、デスクトップリサーチに加え、英国の①Big society capital ②ACCESSに対して、ヒアリングを行い、英国におけるBlended Financeの運用実態等を把握した。
・上記の成果について、2022年度の基本計画に活用した。
・限られた予算の中で、成果が得られるように仕様書を作成し、入札を実施。市場価格調査を行う等コストの低減に努めた。</t>
    <rPh sb="1" eb="3">
      <t>キュウミン</t>
    </rPh>
    <rPh sb="3" eb="5">
      <t>ヨキン</t>
    </rPh>
    <rPh sb="6" eb="8">
      <t>カツヨウ</t>
    </rPh>
    <rPh sb="10" eb="12">
      <t>シュッシ</t>
    </rPh>
    <rPh sb="13" eb="15">
      <t>カシツ</t>
    </rPh>
    <rPh sb="16" eb="17">
      <t>カン</t>
    </rPh>
    <rPh sb="19" eb="21">
      <t>センコウ</t>
    </rPh>
    <rPh sb="21" eb="23">
      <t>ジレイ</t>
    </rPh>
    <rPh sb="23" eb="25">
      <t>チョウサ</t>
    </rPh>
    <rPh sb="26" eb="27">
      <t>ダイ</t>
    </rPh>
    <rPh sb="28" eb="29">
      <t>ダン</t>
    </rPh>
    <rPh sb="47" eb="48">
      <t>クワ</t>
    </rPh>
    <rPh sb="50" eb="52">
      <t>エイコク</t>
    </rPh>
    <rPh sb="82" eb="83">
      <t>タイ</t>
    </rPh>
    <rPh sb="92" eb="93">
      <t>オコナ</t>
    </rPh>
    <rPh sb="95" eb="97">
      <t>エイコク</t>
    </rPh>
    <rPh sb="117" eb="119">
      <t>ウンヨウ</t>
    </rPh>
    <rPh sb="119" eb="121">
      <t>ジッタイ</t>
    </rPh>
    <rPh sb="121" eb="122">
      <t>トウ</t>
    </rPh>
    <rPh sb="123" eb="125">
      <t>ハアク</t>
    </rPh>
    <rPh sb="130" eb="132">
      <t>ジョウキ</t>
    </rPh>
    <rPh sb="133" eb="135">
      <t>セイカ</t>
    </rPh>
    <rPh sb="144" eb="145">
      <t>ネン</t>
    </rPh>
    <rPh sb="145" eb="146">
      <t>ド</t>
    </rPh>
    <rPh sb="147" eb="149">
      <t>キホン</t>
    </rPh>
    <rPh sb="149" eb="151">
      <t>ケイカク</t>
    </rPh>
    <rPh sb="152" eb="154">
      <t>カツヨウ</t>
    </rPh>
    <rPh sb="159" eb="160">
      <t>カギ</t>
    </rPh>
    <rPh sb="163" eb="165">
      <t>ヨサン</t>
    </rPh>
    <rPh sb="166" eb="167">
      <t>ナカ</t>
    </rPh>
    <rPh sb="169" eb="171">
      <t>セイカ</t>
    </rPh>
    <rPh sb="172" eb="173">
      <t>エ</t>
    </rPh>
    <rPh sb="179" eb="182">
      <t>シヨウショ</t>
    </rPh>
    <rPh sb="183" eb="185">
      <t>サクセイ</t>
    </rPh>
    <rPh sb="187" eb="189">
      <t>ニュウサツ</t>
    </rPh>
    <rPh sb="190" eb="192">
      <t>ジッシ</t>
    </rPh>
    <rPh sb="193" eb="195">
      <t>シジョウ</t>
    </rPh>
    <rPh sb="195" eb="197">
      <t>カカク</t>
    </rPh>
    <rPh sb="197" eb="199">
      <t>チョウサ</t>
    </rPh>
    <rPh sb="200" eb="201">
      <t>オコナ</t>
    </rPh>
    <rPh sb="202" eb="203">
      <t>トウ</t>
    </rPh>
    <rPh sb="207" eb="209">
      <t>テイゲン</t>
    </rPh>
    <rPh sb="210" eb="211">
      <t>ツト</t>
    </rPh>
    <phoneticPr fontId="5"/>
  </si>
  <si>
    <t>執行額（百万円）/調査数</t>
    <rPh sb="0" eb="2">
      <t>シッコウ</t>
    </rPh>
    <rPh sb="2" eb="3">
      <t>ガク</t>
    </rPh>
    <rPh sb="4" eb="7">
      <t>ヒャクマンエン</t>
    </rPh>
    <rPh sb="9" eb="11">
      <t>チョウサ</t>
    </rPh>
    <rPh sb="11" eb="12">
      <t>スウ</t>
    </rPh>
    <phoneticPr fontId="5"/>
  </si>
  <si>
    <t>点検対象外</t>
    <phoneticPr fontId="5"/>
  </si>
  <si>
    <t xml:space="preserve">引き続き、事業の適切な進捗管理、予算の効果的かつ効率的な予算執行に努めること。 </t>
    <phoneticPr fontId="5"/>
  </si>
  <si>
    <t xml:space="preserve">引き続き、事業の適切な進捗管理、予算の効果的かつ効率的な予算執行に努める。 </t>
    <phoneticPr fontId="5"/>
  </si>
  <si>
    <t>重要政策推進枠：16
・新規調査による増</t>
    <rPh sb="0" eb="2">
      <t>ジュウヨウ</t>
    </rPh>
    <rPh sb="2" eb="4">
      <t>セイサク</t>
    </rPh>
    <rPh sb="4" eb="6">
      <t>スイシン</t>
    </rPh>
    <rPh sb="6" eb="7">
      <t>ワク</t>
    </rPh>
    <rPh sb="12" eb="14">
      <t>シンキ</t>
    </rPh>
    <rPh sb="14" eb="16">
      <t>チョウサ</t>
    </rPh>
    <rPh sb="19" eb="2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</si>
</sst>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80"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29" fillId="6" borderId="68" xfId="0" applyFont="1" applyFill="1" applyBorder="1" applyAlignment="1">
      <alignment horizontal="center" vertical="center" wrapText="1"/>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46" xfId="0" applyFont="1" applyFill="1" applyBorder="1" applyAlignment="1">
      <alignment horizontal="center" vertical="center"/>
    </xf>
    <xf numFmtId="0" fontId="0" fillId="0" borderId="14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4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67227</xdr:colOff>
      <xdr:row>106</xdr:row>
      <xdr:rowOff>67671</xdr:rowOff>
    </xdr:from>
    <xdr:to>
      <xdr:col>18</xdr:col>
      <xdr:colOff>112050</xdr:colOff>
      <xdr:row>107</xdr:row>
      <xdr:rowOff>184040</xdr:rowOff>
    </xdr:to>
    <xdr:sp macro="" textlink="">
      <xdr:nvSpPr>
        <xdr:cNvPr id="2" name="正方形/長方形 1"/>
        <xdr:cNvSpPr/>
      </xdr:nvSpPr>
      <xdr:spPr>
        <a:xfrm>
          <a:off x="1254189" y="42571152"/>
          <a:ext cx="2418746" cy="46806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内閣府　３百万</a:t>
          </a:r>
          <a:endParaRPr kumimoji="1" lang="en-US" altLang="ja-JP" sz="2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12</xdr:col>
      <xdr:colOff>89638</xdr:colOff>
      <xdr:row>107</xdr:row>
      <xdr:rowOff>184040</xdr:rowOff>
    </xdr:from>
    <xdr:to>
      <xdr:col>12</xdr:col>
      <xdr:colOff>100850</xdr:colOff>
      <xdr:row>110</xdr:row>
      <xdr:rowOff>195246</xdr:rowOff>
    </xdr:to>
    <xdr:cxnSp macro="">
      <xdr:nvCxnSpPr>
        <xdr:cNvPr id="14" name="直線コネクタ 13"/>
        <xdr:cNvCxnSpPr>
          <a:stCxn id="2" idx="2"/>
        </xdr:cNvCxnSpPr>
      </xdr:nvCxnSpPr>
      <xdr:spPr>
        <a:xfrm>
          <a:off x="2463561" y="43039213"/>
          <a:ext cx="11212" cy="10662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100850</xdr:colOff>
      <xdr:row>110</xdr:row>
      <xdr:rowOff>206452</xdr:rowOff>
    </xdr:from>
    <xdr:to>
      <xdr:col>18</xdr:col>
      <xdr:colOff>51288</xdr:colOff>
      <xdr:row>110</xdr:row>
      <xdr:rowOff>206452</xdr:rowOff>
    </xdr:to>
    <xdr:cxnSp macro="">
      <xdr:nvCxnSpPr>
        <xdr:cNvPr id="20" name="直線矢印コネクタ 19"/>
        <xdr:cNvCxnSpPr/>
      </xdr:nvCxnSpPr>
      <xdr:spPr>
        <a:xfrm>
          <a:off x="2474773" y="43801644"/>
          <a:ext cx="11374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145675</xdr:colOff>
      <xdr:row>109</xdr:row>
      <xdr:rowOff>11642</xdr:rowOff>
    </xdr:from>
    <xdr:to>
      <xdr:col>40</xdr:col>
      <xdr:colOff>11205</xdr:colOff>
      <xdr:row>109</xdr:row>
      <xdr:rowOff>240070</xdr:rowOff>
    </xdr:to>
    <xdr:sp macro="" textlink="">
      <xdr:nvSpPr>
        <xdr:cNvPr id="22" name="テキスト ボックス 21"/>
        <xdr:cNvSpPr txBox="1"/>
      </xdr:nvSpPr>
      <xdr:spPr>
        <a:xfrm>
          <a:off x="3904387" y="43570200"/>
          <a:ext cx="4019895" cy="228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29081</xdr:colOff>
      <xdr:row>112</xdr:row>
      <xdr:rowOff>96716</xdr:rowOff>
    </xdr:from>
    <xdr:to>
      <xdr:col>40</xdr:col>
      <xdr:colOff>0</xdr:colOff>
      <xdr:row>113</xdr:row>
      <xdr:rowOff>190500</xdr:rowOff>
    </xdr:to>
    <xdr:sp macro="" textlink="">
      <xdr:nvSpPr>
        <xdr:cNvPr id="23" name="テキスト ボックス 22"/>
        <xdr:cNvSpPr txBox="1"/>
      </xdr:nvSpPr>
      <xdr:spPr>
        <a:xfrm>
          <a:off x="3629531" y="44407016"/>
          <a:ext cx="4371469" cy="417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休眠預金を活用した出資・貸付に関する先行事例調査（第２弾）</a:t>
          </a:r>
        </a:p>
      </xdr:txBody>
    </xdr:sp>
    <xdr:clientData/>
  </xdr:twoCellAnchor>
  <xdr:twoCellAnchor>
    <xdr:from>
      <xdr:col>38</xdr:col>
      <xdr:colOff>196377</xdr:colOff>
      <xdr:row>110</xdr:row>
      <xdr:rowOff>224380</xdr:rowOff>
    </xdr:from>
    <xdr:to>
      <xdr:col>41</xdr:col>
      <xdr:colOff>156021</xdr:colOff>
      <xdr:row>110</xdr:row>
      <xdr:rowOff>224380</xdr:rowOff>
    </xdr:to>
    <xdr:cxnSp macro="">
      <xdr:nvCxnSpPr>
        <xdr:cNvPr id="25" name="直線矢印コネクタ 24"/>
        <xdr:cNvCxnSpPr/>
      </xdr:nvCxnSpPr>
      <xdr:spPr>
        <a:xfrm>
          <a:off x="7713800" y="44134630"/>
          <a:ext cx="553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117231</xdr:colOff>
      <xdr:row>109</xdr:row>
      <xdr:rowOff>40778</xdr:rowOff>
    </xdr:from>
    <xdr:to>
      <xdr:col>49</xdr:col>
      <xdr:colOff>329712</xdr:colOff>
      <xdr:row>110</xdr:row>
      <xdr:rowOff>438</xdr:rowOff>
    </xdr:to>
    <xdr:sp macro="" textlink="">
      <xdr:nvSpPr>
        <xdr:cNvPr id="30" name="テキスト ボックス 29"/>
        <xdr:cNvSpPr txBox="1"/>
      </xdr:nvSpPr>
      <xdr:spPr>
        <a:xfrm>
          <a:off x="8425962" y="43599336"/>
          <a:ext cx="1597269" cy="31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196359</xdr:colOff>
      <xdr:row>112</xdr:row>
      <xdr:rowOff>65943</xdr:rowOff>
    </xdr:from>
    <xdr:to>
      <xdr:col>49</xdr:col>
      <xdr:colOff>395654</xdr:colOff>
      <xdr:row>113</xdr:row>
      <xdr:rowOff>57600</xdr:rowOff>
    </xdr:to>
    <xdr:sp macro="" textlink="">
      <xdr:nvSpPr>
        <xdr:cNvPr id="31" name="テキスト ボックス 30"/>
        <xdr:cNvSpPr txBox="1"/>
      </xdr:nvSpPr>
      <xdr:spPr>
        <a:xfrm>
          <a:off x="8307263" y="44540366"/>
          <a:ext cx="1781910" cy="314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ウェブ調査、議事録作成等</a:t>
          </a:r>
        </a:p>
      </xdr:txBody>
    </xdr:sp>
    <xdr:clientData/>
  </xdr:twoCellAnchor>
  <xdr:twoCellAnchor>
    <xdr:from>
      <xdr:col>18</xdr:col>
      <xdr:colOff>84667</xdr:colOff>
      <xdr:row>110</xdr:row>
      <xdr:rowOff>8466</xdr:rowOff>
    </xdr:from>
    <xdr:to>
      <xdr:col>39</xdr:col>
      <xdr:colOff>18725</xdr:colOff>
      <xdr:row>112</xdr:row>
      <xdr:rowOff>34925</xdr:rowOff>
    </xdr:to>
    <xdr:sp macro="" textlink="">
      <xdr:nvSpPr>
        <xdr:cNvPr id="12" name="正方形/長方形 11"/>
        <xdr:cNvSpPr/>
      </xdr:nvSpPr>
      <xdr:spPr>
        <a:xfrm>
          <a:off x="3437467" y="45406733"/>
          <a:ext cx="3845658" cy="89005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rPr>
            <a:t>A.PwC</a:t>
          </a:r>
          <a:r>
            <a:rPr kumimoji="1" lang="ja-JP" altLang="en-US" sz="2000">
              <a:solidFill>
                <a:sysClr val="windowText" lastClr="000000"/>
              </a:solidFill>
            </a:rPr>
            <a:t>コンサルティング合同会社</a:t>
          </a:r>
          <a:endParaRPr kumimoji="1" lang="en-US" altLang="ja-JP" sz="2000">
            <a:solidFill>
              <a:sysClr val="windowText" lastClr="000000"/>
            </a:solidFill>
          </a:endParaRPr>
        </a:p>
        <a:p>
          <a:pPr algn="ctr"/>
          <a:r>
            <a:rPr kumimoji="1" lang="ja-JP" altLang="en-US" sz="2000">
              <a:solidFill>
                <a:sysClr val="windowText" lastClr="000000"/>
              </a:solidFill>
            </a:rPr>
            <a:t>３百万円</a:t>
          </a:r>
          <a:endParaRPr kumimoji="1" lang="ja-JP" altLang="en-US" sz="1100">
            <a:solidFill>
              <a:sysClr val="windowText" lastClr="000000"/>
            </a:solidFill>
          </a:endParaRPr>
        </a:p>
      </xdr:txBody>
    </xdr:sp>
    <xdr:clientData/>
  </xdr:twoCellAnchor>
  <xdr:twoCellAnchor>
    <xdr:from>
      <xdr:col>41</xdr:col>
      <xdr:colOff>177800</xdr:colOff>
      <xdr:row>110</xdr:row>
      <xdr:rowOff>16933</xdr:rowOff>
    </xdr:from>
    <xdr:to>
      <xdr:col>49</xdr:col>
      <xdr:colOff>399688</xdr:colOff>
      <xdr:row>112</xdr:row>
      <xdr:rowOff>36669</xdr:rowOff>
    </xdr:to>
    <xdr:sp macro="" textlink="">
      <xdr:nvSpPr>
        <xdr:cNvPr id="13" name="正方形/長方形 12"/>
        <xdr:cNvSpPr/>
      </xdr:nvSpPr>
      <xdr:spPr>
        <a:xfrm>
          <a:off x="7814733" y="45415200"/>
          <a:ext cx="1712022" cy="88333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rPr>
            <a:t>B.</a:t>
          </a:r>
          <a:r>
            <a:rPr kumimoji="1" lang="ja-JP" altLang="en-US" sz="2000">
              <a:solidFill>
                <a:sysClr val="windowText" lastClr="000000"/>
              </a:solidFill>
            </a:rPr>
            <a:t>個人</a:t>
          </a:r>
          <a:r>
            <a:rPr kumimoji="1" lang="en-US" altLang="ja-JP" sz="2000">
              <a:solidFill>
                <a:sysClr val="windowText" lastClr="000000"/>
              </a:solidFill>
            </a:rPr>
            <a:t>A</a:t>
          </a:r>
        </a:p>
        <a:p>
          <a:pPr algn="ctr"/>
          <a:r>
            <a:rPr kumimoji="1" lang="en-US" altLang="ja-JP" sz="2000">
              <a:solidFill>
                <a:sysClr val="windowText" lastClr="000000"/>
              </a:solidFill>
            </a:rPr>
            <a:t>0.7</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8"/>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3"/>
      <c r="B2" s="53"/>
      <c r="C2" s="53"/>
      <c r="D2" s="53"/>
      <c r="E2" s="53"/>
      <c r="F2" s="53"/>
      <c r="G2" s="53"/>
      <c r="H2" s="53"/>
      <c r="I2" s="53"/>
      <c r="J2" s="53"/>
      <c r="K2" s="53"/>
      <c r="L2" s="53"/>
      <c r="M2" s="53"/>
      <c r="N2" s="53"/>
      <c r="O2" s="53"/>
      <c r="P2" s="53"/>
      <c r="Q2" s="53"/>
      <c r="R2" s="53"/>
      <c r="S2" s="53"/>
      <c r="T2" s="53"/>
      <c r="U2" s="53"/>
      <c r="V2" s="53"/>
      <c r="W2" s="53"/>
      <c r="X2" s="61" t="s">
        <v>0</v>
      </c>
      <c r="Y2" s="53"/>
      <c r="Z2" s="42"/>
      <c r="AA2" s="42"/>
      <c r="AB2" s="42"/>
      <c r="AC2" s="42"/>
      <c r="AD2" s="638">
        <v>2022</v>
      </c>
      <c r="AE2" s="638"/>
      <c r="AF2" s="638"/>
      <c r="AG2" s="638"/>
      <c r="AH2" s="638"/>
      <c r="AI2" s="63" t="s">
        <v>254</v>
      </c>
      <c r="AJ2" s="638" t="s">
        <v>572</v>
      </c>
      <c r="AK2" s="638"/>
      <c r="AL2" s="638"/>
      <c r="AM2" s="638"/>
      <c r="AN2" s="63" t="s">
        <v>254</v>
      </c>
      <c r="AO2" s="638">
        <v>21</v>
      </c>
      <c r="AP2" s="638"/>
      <c r="AQ2" s="638"/>
      <c r="AR2" s="64" t="s">
        <v>254</v>
      </c>
      <c r="AS2" s="639">
        <v>16</v>
      </c>
      <c r="AT2" s="639"/>
      <c r="AU2" s="639"/>
      <c r="AV2" s="63" t="str">
        <f>IF(AW2="","","-")</f>
        <v/>
      </c>
      <c r="AW2" s="640"/>
      <c r="AX2" s="640"/>
    </row>
    <row r="3" spans="1:50" ht="21" customHeight="1" thickBot="1" x14ac:dyDescent="0.25">
      <c r="A3" s="641" t="s">
        <v>562</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21" t="s">
        <v>59</v>
      </c>
      <c r="AJ3" s="643" t="s">
        <v>573</v>
      </c>
      <c r="AK3" s="643"/>
      <c r="AL3" s="643"/>
      <c r="AM3" s="643"/>
      <c r="AN3" s="643"/>
      <c r="AO3" s="643"/>
      <c r="AP3" s="643"/>
      <c r="AQ3" s="643"/>
      <c r="AR3" s="643"/>
      <c r="AS3" s="643"/>
      <c r="AT3" s="643"/>
      <c r="AU3" s="643"/>
      <c r="AV3" s="643"/>
      <c r="AW3" s="643"/>
      <c r="AX3" s="22" t="s">
        <v>60</v>
      </c>
    </row>
    <row r="4" spans="1:50" ht="24.75" customHeight="1" x14ac:dyDescent="0.2">
      <c r="A4" s="613" t="s">
        <v>23</v>
      </c>
      <c r="B4" s="614"/>
      <c r="C4" s="614"/>
      <c r="D4" s="614"/>
      <c r="E4" s="614"/>
      <c r="F4" s="614"/>
      <c r="G4" s="615" t="s">
        <v>574</v>
      </c>
      <c r="H4" s="616"/>
      <c r="I4" s="616"/>
      <c r="J4" s="616"/>
      <c r="K4" s="616"/>
      <c r="L4" s="616"/>
      <c r="M4" s="616"/>
      <c r="N4" s="616"/>
      <c r="O4" s="616"/>
      <c r="P4" s="616"/>
      <c r="Q4" s="616"/>
      <c r="R4" s="616"/>
      <c r="S4" s="616"/>
      <c r="T4" s="616"/>
      <c r="U4" s="616"/>
      <c r="V4" s="616"/>
      <c r="W4" s="616"/>
      <c r="X4" s="616"/>
      <c r="Y4" s="617" t="s">
        <v>1</v>
      </c>
      <c r="Z4" s="618"/>
      <c r="AA4" s="618"/>
      <c r="AB4" s="618"/>
      <c r="AC4" s="618"/>
      <c r="AD4" s="619"/>
      <c r="AE4" s="620" t="s">
        <v>575</v>
      </c>
      <c r="AF4" s="621"/>
      <c r="AG4" s="621"/>
      <c r="AH4" s="621"/>
      <c r="AI4" s="621"/>
      <c r="AJ4" s="621"/>
      <c r="AK4" s="621"/>
      <c r="AL4" s="621"/>
      <c r="AM4" s="621"/>
      <c r="AN4" s="621"/>
      <c r="AO4" s="621"/>
      <c r="AP4" s="622"/>
      <c r="AQ4" s="623" t="s">
        <v>2</v>
      </c>
      <c r="AR4" s="618"/>
      <c r="AS4" s="618"/>
      <c r="AT4" s="618"/>
      <c r="AU4" s="618"/>
      <c r="AV4" s="618"/>
      <c r="AW4" s="618"/>
      <c r="AX4" s="624"/>
    </row>
    <row r="5" spans="1:50" ht="30" customHeight="1" x14ac:dyDescent="0.2">
      <c r="A5" s="625" t="s">
        <v>62</v>
      </c>
      <c r="B5" s="626"/>
      <c r="C5" s="626"/>
      <c r="D5" s="626"/>
      <c r="E5" s="626"/>
      <c r="F5" s="627"/>
      <c r="G5" s="628" t="s">
        <v>351</v>
      </c>
      <c r="H5" s="629"/>
      <c r="I5" s="629"/>
      <c r="J5" s="629"/>
      <c r="K5" s="629"/>
      <c r="L5" s="629"/>
      <c r="M5" s="630" t="s">
        <v>61</v>
      </c>
      <c r="N5" s="631"/>
      <c r="O5" s="631"/>
      <c r="P5" s="631"/>
      <c r="Q5" s="631"/>
      <c r="R5" s="632"/>
      <c r="S5" s="633" t="s">
        <v>65</v>
      </c>
      <c r="T5" s="629"/>
      <c r="U5" s="629"/>
      <c r="V5" s="629"/>
      <c r="W5" s="629"/>
      <c r="X5" s="634"/>
      <c r="Y5" s="635" t="s">
        <v>3</v>
      </c>
      <c r="Z5" s="636"/>
      <c r="AA5" s="636"/>
      <c r="AB5" s="636"/>
      <c r="AC5" s="636"/>
      <c r="AD5" s="637"/>
      <c r="AE5" s="658" t="s">
        <v>577</v>
      </c>
      <c r="AF5" s="658"/>
      <c r="AG5" s="658"/>
      <c r="AH5" s="658"/>
      <c r="AI5" s="658"/>
      <c r="AJ5" s="658"/>
      <c r="AK5" s="658"/>
      <c r="AL5" s="658"/>
      <c r="AM5" s="658"/>
      <c r="AN5" s="658"/>
      <c r="AO5" s="658"/>
      <c r="AP5" s="659"/>
      <c r="AQ5" s="660" t="s">
        <v>576</v>
      </c>
      <c r="AR5" s="661"/>
      <c r="AS5" s="661"/>
      <c r="AT5" s="661"/>
      <c r="AU5" s="661"/>
      <c r="AV5" s="661"/>
      <c r="AW5" s="661"/>
      <c r="AX5" s="662"/>
    </row>
    <row r="6" spans="1:50" ht="39" customHeight="1" x14ac:dyDescent="0.2">
      <c r="A6" s="663" t="s">
        <v>4</v>
      </c>
      <c r="B6" s="664"/>
      <c r="C6" s="664"/>
      <c r="D6" s="664"/>
      <c r="E6" s="664"/>
      <c r="F6" s="664"/>
      <c r="G6" s="665" t="str">
        <f>入力規則等!F39</f>
        <v>一般会計</v>
      </c>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7"/>
    </row>
    <row r="7" spans="1:50" ht="90.75" customHeight="1" x14ac:dyDescent="0.2">
      <c r="A7" s="644" t="s">
        <v>20</v>
      </c>
      <c r="B7" s="645"/>
      <c r="C7" s="645"/>
      <c r="D7" s="645"/>
      <c r="E7" s="645"/>
      <c r="F7" s="646"/>
      <c r="G7" s="668" t="s">
        <v>579</v>
      </c>
      <c r="H7" s="669"/>
      <c r="I7" s="669"/>
      <c r="J7" s="669"/>
      <c r="K7" s="669"/>
      <c r="L7" s="669"/>
      <c r="M7" s="669"/>
      <c r="N7" s="669"/>
      <c r="O7" s="669"/>
      <c r="P7" s="669"/>
      <c r="Q7" s="669"/>
      <c r="R7" s="669"/>
      <c r="S7" s="669"/>
      <c r="T7" s="669"/>
      <c r="U7" s="669"/>
      <c r="V7" s="669"/>
      <c r="W7" s="669"/>
      <c r="X7" s="670"/>
      <c r="Y7" s="671" t="s">
        <v>239</v>
      </c>
      <c r="Z7" s="432"/>
      <c r="AA7" s="432"/>
      <c r="AB7" s="432"/>
      <c r="AC7" s="432"/>
      <c r="AD7" s="672"/>
      <c r="AE7" s="600" t="s">
        <v>624</v>
      </c>
      <c r="AF7" s="601"/>
      <c r="AG7" s="601"/>
      <c r="AH7" s="601"/>
      <c r="AI7" s="601"/>
      <c r="AJ7" s="601"/>
      <c r="AK7" s="601"/>
      <c r="AL7" s="601"/>
      <c r="AM7" s="601"/>
      <c r="AN7" s="601"/>
      <c r="AO7" s="601"/>
      <c r="AP7" s="601"/>
      <c r="AQ7" s="601"/>
      <c r="AR7" s="601"/>
      <c r="AS7" s="601"/>
      <c r="AT7" s="601"/>
      <c r="AU7" s="601"/>
      <c r="AV7" s="601"/>
      <c r="AW7" s="601"/>
      <c r="AX7" s="602"/>
    </row>
    <row r="8" spans="1:50" ht="53.25" customHeight="1" x14ac:dyDescent="0.2">
      <c r="A8" s="644" t="s">
        <v>177</v>
      </c>
      <c r="B8" s="645"/>
      <c r="C8" s="645"/>
      <c r="D8" s="645"/>
      <c r="E8" s="645"/>
      <c r="F8" s="646"/>
      <c r="G8" s="647" t="str">
        <f>入力規則等!A27</f>
        <v>-</v>
      </c>
      <c r="H8" s="648"/>
      <c r="I8" s="648"/>
      <c r="J8" s="648"/>
      <c r="K8" s="648"/>
      <c r="L8" s="648"/>
      <c r="M8" s="648"/>
      <c r="N8" s="648"/>
      <c r="O8" s="648"/>
      <c r="P8" s="648"/>
      <c r="Q8" s="648"/>
      <c r="R8" s="648"/>
      <c r="S8" s="648"/>
      <c r="T8" s="648"/>
      <c r="U8" s="648"/>
      <c r="V8" s="648"/>
      <c r="W8" s="648"/>
      <c r="X8" s="649"/>
      <c r="Y8" s="650" t="s">
        <v>178</v>
      </c>
      <c r="Z8" s="651"/>
      <c r="AA8" s="651"/>
      <c r="AB8" s="651"/>
      <c r="AC8" s="651"/>
      <c r="AD8" s="652"/>
      <c r="AE8" s="653" t="str">
        <f>入力規則等!K13</f>
        <v>その他の事項経費</v>
      </c>
      <c r="AF8" s="648"/>
      <c r="AG8" s="648"/>
      <c r="AH8" s="648"/>
      <c r="AI8" s="648"/>
      <c r="AJ8" s="648"/>
      <c r="AK8" s="648"/>
      <c r="AL8" s="648"/>
      <c r="AM8" s="648"/>
      <c r="AN8" s="648"/>
      <c r="AO8" s="648"/>
      <c r="AP8" s="648"/>
      <c r="AQ8" s="648"/>
      <c r="AR8" s="648"/>
      <c r="AS8" s="648"/>
      <c r="AT8" s="648"/>
      <c r="AU8" s="648"/>
      <c r="AV8" s="648"/>
      <c r="AW8" s="648"/>
      <c r="AX8" s="654"/>
    </row>
    <row r="9" spans="1:50" ht="58.5" customHeight="1" x14ac:dyDescent="0.2">
      <c r="A9" s="573" t="s">
        <v>21</v>
      </c>
      <c r="B9" s="574"/>
      <c r="C9" s="574"/>
      <c r="D9" s="574"/>
      <c r="E9" s="574"/>
      <c r="F9" s="574"/>
      <c r="G9" s="655" t="s">
        <v>618</v>
      </c>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7"/>
    </row>
    <row r="10" spans="1:50" ht="80.25" customHeight="1" x14ac:dyDescent="0.2">
      <c r="A10" s="561" t="s">
        <v>27</v>
      </c>
      <c r="B10" s="562"/>
      <c r="C10" s="562"/>
      <c r="D10" s="562"/>
      <c r="E10" s="562"/>
      <c r="F10" s="562"/>
      <c r="G10" s="563" t="s">
        <v>623</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5"/>
    </row>
    <row r="11" spans="1:50" ht="42" customHeight="1" x14ac:dyDescent="0.2">
      <c r="A11" s="561" t="s">
        <v>5</v>
      </c>
      <c r="B11" s="562"/>
      <c r="C11" s="562"/>
      <c r="D11" s="562"/>
      <c r="E11" s="562"/>
      <c r="F11" s="566"/>
      <c r="G11" s="567" t="str">
        <f>入力規則等!P10</f>
        <v>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2">
      <c r="A12" s="570" t="s">
        <v>22</v>
      </c>
      <c r="B12" s="571"/>
      <c r="C12" s="571"/>
      <c r="D12" s="571"/>
      <c r="E12" s="571"/>
      <c r="F12" s="572"/>
      <c r="G12" s="576"/>
      <c r="H12" s="577"/>
      <c r="I12" s="577"/>
      <c r="J12" s="577"/>
      <c r="K12" s="577"/>
      <c r="L12" s="577"/>
      <c r="M12" s="577"/>
      <c r="N12" s="577"/>
      <c r="O12" s="577"/>
      <c r="P12" s="400" t="s">
        <v>386</v>
      </c>
      <c r="Q12" s="401"/>
      <c r="R12" s="401"/>
      <c r="S12" s="401"/>
      <c r="T12" s="401"/>
      <c r="U12" s="401"/>
      <c r="V12" s="402"/>
      <c r="W12" s="400" t="s">
        <v>538</v>
      </c>
      <c r="X12" s="401"/>
      <c r="Y12" s="401"/>
      <c r="Z12" s="401"/>
      <c r="AA12" s="401"/>
      <c r="AB12" s="401"/>
      <c r="AC12" s="402"/>
      <c r="AD12" s="400" t="s">
        <v>540</v>
      </c>
      <c r="AE12" s="401"/>
      <c r="AF12" s="401"/>
      <c r="AG12" s="401"/>
      <c r="AH12" s="401"/>
      <c r="AI12" s="401"/>
      <c r="AJ12" s="402"/>
      <c r="AK12" s="400" t="s">
        <v>553</v>
      </c>
      <c r="AL12" s="401"/>
      <c r="AM12" s="401"/>
      <c r="AN12" s="401"/>
      <c r="AO12" s="401"/>
      <c r="AP12" s="401"/>
      <c r="AQ12" s="402"/>
      <c r="AR12" s="400" t="s">
        <v>554</v>
      </c>
      <c r="AS12" s="401"/>
      <c r="AT12" s="401"/>
      <c r="AU12" s="401"/>
      <c r="AV12" s="401"/>
      <c r="AW12" s="401"/>
      <c r="AX12" s="606"/>
    </row>
    <row r="13" spans="1:50" ht="21" customHeight="1" x14ac:dyDescent="0.2">
      <c r="A13" s="211"/>
      <c r="B13" s="212"/>
      <c r="C13" s="212"/>
      <c r="D13" s="212"/>
      <c r="E13" s="212"/>
      <c r="F13" s="213"/>
      <c r="G13" s="590" t="s">
        <v>6</v>
      </c>
      <c r="H13" s="591"/>
      <c r="I13" s="607" t="s">
        <v>7</v>
      </c>
      <c r="J13" s="608"/>
      <c r="K13" s="608"/>
      <c r="L13" s="608"/>
      <c r="M13" s="608"/>
      <c r="N13" s="608"/>
      <c r="O13" s="609"/>
      <c r="P13" s="492">
        <v>29</v>
      </c>
      <c r="Q13" s="493"/>
      <c r="R13" s="493"/>
      <c r="S13" s="493"/>
      <c r="T13" s="493"/>
      <c r="U13" s="493"/>
      <c r="V13" s="494"/>
      <c r="W13" s="492">
        <v>25</v>
      </c>
      <c r="X13" s="493"/>
      <c r="Y13" s="493"/>
      <c r="Z13" s="493"/>
      <c r="AA13" s="493"/>
      <c r="AB13" s="493"/>
      <c r="AC13" s="494"/>
      <c r="AD13" s="492">
        <v>25</v>
      </c>
      <c r="AE13" s="493"/>
      <c r="AF13" s="493"/>
      <c r="AG13" s="493"/>
      <c r="AH13" s="493"/>
      <c r="AI13" s="493"/>
      <c r="AJ13" s="494"/>
      <c r="AK13" s="492">
        <v>18</v>
      </c>
      <c r="AL13" s="493"/>
      <c r="AM13" s="493"/>
      <c r="AN13" s="493"/>
      <c r="AO13" s="493"/>
      <c r="AP13" s="493"/>
      <c r="AQ13" s="494"/>
      <c r="AR13" s="541">
        <v>32</v>
      </c>
      <c r="AS13" s="542"/>
      <c r="AT13" s="542"/>
      <c r="AU13" s="542"/>
      <c r="AV13" s="542"/>
      <c r="AW13" s="542"/>
      <c r="AX13" s="610"/>
    </row>
    <row r="14" spans="1:50" ht="21" customHeight="1" x14ac:dyDescent="0.2">
      <c r="A14" s="211"/>
      <c r="B14" s="212"/>
      <c r="C14" s="212"/>
      <c r="D14" s="212"/>
      <c r="E14" s="212"/>
      <c r="F14" s="213"/>
      <c r="G14" s="592"/>
      <c r="H14" s="593"/>
      <c r="I14" s="585" t="s">
        <v>8</v>
      </c>
      <c r="J14" s="586"/>
      <c r="K14" s="586"/>
      <c r="L14" s="586"/>
      <c r="M14" s="586"/>
      <c r="N14" s="586"/>
      <c r="O14" s="587"/>
      <c r="P14" s="492" t="s">
        <v>580</v>
      </c>
      <c r="Q14" s="493"/>
      <c r="R14" s="493"/>
      <c r="S14" s="493"/>
      <c r="T14" s="493"/>
      <c r="U14" s="493"/>
      <c r="V14" s="494"/>
      <c r="W14" s="492" t="s">
        <v>580</v>
      </c>
      <c r="X14" s="493"/>
      <c r="Y14" s="493"/>
      <c r="Z14" s="493"/>
      <c r="AA14" s="493"/>
      <c r="AB14" s="493"/>
      <c r="AC14" s="494"/>
      <c r="AD14" s="492" t="s">
        <v>580</v>
      </c>
      <c r="AE14" s="493"/>
      <c r="AF14" s="493"/>
      <c r="AG14" s="493"/>
      <c r="AH14" s="493"/>
      <c r="AI14" s="493"/>
      <c r="AJ14" s="494"/>
      <c r="AK14" s="492" t="s">
        <v>580</v>
      </c>
      <c r="AL14" s="493"/>
      <c r="AM14" s="493"/>
      <c r="AN14" s="493"/>
      <c r="AO14" s="493"/>
      <c r="AP14" s="493"/>
      <c r="AQ14" s="494"/>
      <c r="AR14" s="596"/>
      <c r="AS14" s="596"/>
      <c r="AT14" s="596"/>
      <c r="AU14" s="596"/>
      <c r="AV14" s="596"/>
      <c r="AW14" s="596"/>
      <c r="AX14" s="597"/>
    </row>
    <row r="15" spans="1:50" ht="21" customHeight="1" x14ac:dyDescent="0.2">
      <c r="A15" s="211"/>
      <c r="B15" s="212"/>
      <c r="C15" s="212"/>
      <c r="D15" s="212"/>
      <c r="E15" s="212"/>
      <c r="F15" s="213"/>
      <c r="G15" s="592"/>
      <c r="H15" s="593"/>
      <c r="I15" s="585" t="s">
        <v>47</v>
      </c>
      <c r="J15" s="598"/>
      <c r="K15" s="598"/>
      <c r="L15" s="598"/>
      <c r="M15" s="598"/>
      <c r="N15" s="598"/>
      <c r="O15" s="599"/>
      <c r="P15" s="492" t="s">
        <v>580</v>
      </c>
      <c r="Q15" s="493"/>
      <c r="R15" s="493"/>
      <c r="S15" s="493"/>
      <c r="T15" s="493"/>
      <c r="U15" s="493"/>
      <c r="V15" s="494"/>
      <c r="W15" s="492" t="s">
        <v>580</v>
      </c>
      <c r="X15" s="493"/>
      <c r="Y15" s="493"/>
      <c r="Z15" s="493"/>
      <c r="AA15" s="493"/>
      <c r="AB15" s="493"/>
      <c r="AC15" s="494"/>
      <c r="AD15" s="492" t="s">
        <v>580</v>
      </c>
      <c r="AE15" s="493"/>
      <c r="AF15" s="493"/>
      <c r="AG15" s="493"/>
      <c r="AH15" s="493"/>
      <c r="AI15" s="493"/>
      <c r="AJ15" s="494"/>
      <c r="AK15" s="492" t="s">
        <v>580</v>
      </c>
      <c r="AL15" s="493"/>
      <c r="AM15" s="493"/>
      <c r="AN15" s="493"/>
      <c r="AO15" s="493"/>
      <c r="AP15" s="493"/>
      <c r="AQ15" s="494"/>
      <c r="AR15" s="492"/>
      <c r="AS15" s="493"/>
      <c r="AT15" s="493"/>
      <c r="AU15" s="493"/>
      <c r="AV15" s="493"/>
      <c r="AW15" s="493"/>
      <c r="AX15" s="611"/>
    </row>
    <row r="16" spans="1:50" ht="21" customHeight="1" x14ac:dyDescent="0.2">
      <c r="A16" s="211"/>
      <c r="B16" s="212"/>
      <c r="C16" s="212"/>
      <c r="D16" s="212"/>
      <c r="E16" s="212"/>
      <c r="F16" s="213"/>
      <c r="G16" s="592"/>
      <c r="H16" s="593"/>
      <c r="I16" s="585" t="s">
        <v>48</v>
      </c>
      <c r="J16" s="598"/>
      <c r="K16" s="598"/>
      <c r="L16" s="598"/>
      <c r="M16" s="598"/>
      <c r="N16" s="598"/>
      <c r="O16" s="599"/>
      <c r="P16" s="492" t="s">
        <v>580</v>
      </c>
      <c r="Q16" s="493"/>
      <c r="R16" s="493"/>
      <c r="S16" s="493"/>
      <c r="T16" s="493"/>
      <c r="U16" s="493"/>
      <c r="V16" s="494"/>
      <c r="W16" s="492" t="s">
        <v>580</v>
      </c>
      <c r="X16" s="493"/>
      <c r="Y16" s="493"/>
      <c r="Z16" s="493"/>
      <c r="AA16" s="493"/>
      <c r="AB16" s="493"/>
      <c r="AC16" s="494"/>
      <c r="AD16" s="492" t="s">
        <v>580</v>
      </c>
      <c r="AE16" s="493"/>
      <c r="AF16" s="493"/>
      <c r="AG16" s="493"/>
      <c r="AH16" s="493"/>
      <c r="AI16" s="493"/>
      <c r="AJ16" s="494"/>
      <c r="AK16" s="492" t="s">
        <v>580</v>
      </c>
      <c r="AL16" s="493"/>
      <c r="AM16" s="493"/>
      <c r="AN16" s="493"/>
      <c r="AO16" s="493"/>
      <c r="AP16" s="493"/>
      <c r="AQ16" s="494"/>
      <c r="AR16" s="603"/>
      <c r="AS16" s="604"/>
      <c r="AT16" s="604"/>
      <c r="AU16" s="604"/>
      <c r="AV16" s="604"/>
      <c r="AW16" s="604"/>
      <c r="AX16" s="605"/>
    </row>
    <row r="17" spans="1:50" ht="24.75" customHeight="1" x14ac:dyDescent="0.2">
      <c r="A17" s="211"/>
      <c r="B17" s="212"/>
      <c r="C17" s="212"/>
      <c r="D17" s="212"/>
      <c r="E17" s="212"/>
      <c r="F17" s="213"/>
      <c r="G17" s="592"/>
      <c r="H17" s="593"/>
      <c r="I17" s="585" t="s">
        <v>46</v>
      </c>
      <c r="J17" s="586"/>
      <c r="K17" s="586"/>
      <c r="L17" s="586"/>
      <c r="M17" s="586"/>
      <c r="N17" s="586"/>
      <c r="O17" s="587"/>
      <c r="P17" s="492" t="s">
        <v>580</v>
      </c>
      <c r="Q17" s="493"/>
      <c r="R17" s="493"/>
      <c r="S17" s="493"/>
      <c r="T17" s="493"/>
      <c r="U17" s="493"/>
      <c r="V17" s="494"/>
      <c r="W17" s="492" t="s">
        <v>580</v>
      </c>
      <c r="X17" s="493"/>
      <c r="Y17" s="493"/>
      <c r="Z17" s="493"/>
      <c r="AA17" s="493"/>
      <c r="AB17" s="493"/>
      <c r="AC17" s="494"/>
      <c r="AD17" s="492" t="s">
        <v>580</v>
      </c>
      <c r="AE17" s="493"/>
      <c r="AF17" s="493"/>
      <c r="AG17" s="493"/>
      <c r="AH17" s="493"/>
      <c r="AI17" s="493"/>
      <c r="AJ17" s="494"/>
      <c r="AK17" s="492" t="s">
        <v>580</v>
      </c>
      <c r="AL17" s="493"/>
      <c r="AM17" s="493"/>
      <c r="AN17" s="493"/>
      <c r="AO17" s="493"/>
      <c r="AP17" s="493"/>
      <c r="AQ17" s="494"/>
      <c r="AR17" s="588"/>
      <c r="AS17" s="588"/>
      <c r="AT17" s="588"/>
      <c r="AU17" s="588"/>
      <c r="AV17" s="588"/>
      <c r="AW17" s="588"/>
      <c r="AX17" s="589"/>
    </row>
    <row r="18" spans="1:50" ht="24.75" customHeight="1" x14ac:dyDescent="0.2">
      <c r="A18" s="211"/>
      <c r="B18" s="212"/>
      <c r="C18" s="212"/>
      <c r="D18" s="212"/>
      <c r="E18" s="212"/>
      <c r="F18" s="213"/>
      <c r="G18" s="594"/>
      <c r="H18" s="595"/>
      <c r="I18" s="578" t="s">
        <v>18</v>
      </c>
      <c r="J18" s="579"/>
      <c r="K18" s="579"/>
      <c r="L18" s="579"/>
      <c r="M18" s="579"/>
      <c r="N18" s="579"/>
      <c r="O18" s="580"/>
      <c r="P18" s="581">
        <f>SUM(P13:V17)</f>
        <v>29</v>
      </c>
      <c r="Q18" s="582"/>
      <c r="R18" s="582"/>
      <c r="S18" s="582"/>
      <c r="T18" s="582"/>
      <c r="U18" s="582"/>
      <c r="V18" s="583"/>
      <c r="W18" s="581">
        <f>SUM(W13:AC17)</f>
        <v>25</v>
      </c>
      <c r="X18" s="582"/>
      <c r="Y18" s="582"/>
      <c r="Z18" s="582"/>
      <c r="AA18" s="582"/>
      <c r="AB18" s="582"/>
      <c r="AC18" s="583"/>
      <c r="AD18" s="581">
        <f>SUM(AD13:AJ17)</f>
        <v>25</v>
      </c>
      <c r="AE18" s="582"/>
      <c r="AF18" s="582"/>
      <c r="AG18" s="582"/>
      <c r="AH18" s="582"/>
      <c r="AI18" s="582"/>
      <c r="AJ18" s="583"/>
      <c r="AK18" s="581">
        <f>SUM(AK13:AQ17)</f>
        <v>18</v>
      </c>
      <c r="AL18" s="582"/>
      <c r="AM18" s="582"/>
      <c r="AN18" s="582"/>
      <c r="AO18" s="582"/>
      <c r="AP18" s="582"/>
      <c r="AQ18" s="583"/>
      <c r="AR18" s="581">
        <f>SUM(AR13:AX17)</f>
        <v>32</v>
      </c>
      <c r="AS18" s="582"/>
      <c r="AT18" s="582"/>
      <c r="AU18" s="582"/>
      <c r="AV18" s="582"/>
      <c r="AW18" s="582"/>
      <c r="AX18" s="584"/>
    </row>
    <row r="19" spans="1:50" ht="24.75" customHeight="1" x14ac:dyDescent="0.2">
      <c r="A19" s="211"/>
      <c r="B19" s="212"/>
      <c r="C19" s="212"/>
      <c r="D19" s="212"/>
      <c r="E19" s="212"/>
      <c r="F19" s="213"/>
      <c r="G19" s="559" t="s">
        <v>9</v>
      </c>
      <c r="H19" s="560"/>
      <c r="I19" s="560"/>
      <c r="J19" s="560"/>
      <c r="K19" s="560"/>
      <c r="L19" s="560"/>
      <c r="M19" s="560"/>
      <c r="N19" s="560"/>
      <c r="O19" s="560"/>
      <c r="P19" s="492">
        <v>27</v>
      </c>
      <c r="Q19" s="493"/>
      <c r="R19" s="493"/>
      <c r="S19" s="493"/>
      <c r="T19" s="493"/>
      <c r="U19" s="493"/>
      <c r="V19" s="494"/>
      <c r="W19" s="492">
        <v>13</v>
      </c>
      <c r="X19" s="493"/>
      <c r="Y19" s="493"/>
      <c r="Z19" s="493"/>
      <c r="AA19" s="493"/>
      <c r="AB19" s="493"/>
      <c r="AC19" s="494"/>
      <c r="AD19" s="492">
        <v>3</v>
      </c>
      <c r="AE19" s="493"/>
      <c r="AF19" s="493"/>
      <c r="AG19" s="493"/>
      <c r="AH19" s="493"/>
      <c r="AI19" s="493"/>
      <c r="AJ19" s="494"/>
      <c r="AK19" s="556"/>
      <c r="AL19" s="556"/>
      <c r="AM19" s="556"/>
      <c r="AN19" s="556"/>
      <c r="AO19" s="556"/>
      <c r="AP19" s="556"/>
      <c r="AQ19" s="556"/>
      <c r="AR19" s="556"/>
      <c r="AS19" s="556"/>
      <c r="AT19" s="556"/>
      <c r="AU19" s="556"/>
      <c r="AV19" s="556"/>
      <c r="AW19" s="556"/>
      <c r="AX19" s="558"/>
    </row>
    <row r="20" spans="1:50" ht="24.75" customHeight="1" x14ac:dyDescent="0.2">
      <c r="A20" s="211"/>
      <c r="B20" s="212"/>
      <c r="C20" s="212"/>
      <c r="D20" s="212"/>
      <c r="E20" s="212"/>
      <c r="F20" s="213"/>
      <c r="G20" s="559" t="s">
        <v>10</v>
      </c>
      <c r="H20" s="560"/>
      <c r="I20" s="560"/>
      <c r="J20" s="560"/>
      <c r="K20" s="560"/>
      <c r="L20" s="560"/>
      <c r="M20" s="560"/>
      <c r="N20" s="560"/>
      <c r="O20" s="560"/>
      <c r="P20" s="555">
        <f>IF(P18=0, "-", SUM(P19)/P18)</f>
        <v>0.93103448275862066</v>
      </c>
      <c r="Q20" s="555"/>
      <c r="R20" s="555"/>
      <c r="S20" s="555"/>
      <c r="T20" s="555"/>
      <c r="U20" s="555"/>
      <c r="V20" s="555"/>
      <c r="W20" s="555">
        <f>IF(W18=0, "-", SUM(W19)/W18)</f>
        <v>0.52</v>
      </c>
      <c r="X20" s="555"/>
      <c r="Y20" s="555"/>
      <c r="Z20" s="555"/>
      <c r="AA20" s="555"/>
      <c r="AB20" s="555"/>
      <c r="AC20" s="555"/>
      <c r="AD20" s="555">
        <f>IF(AD18=0, "-", SUM(AD19)/AD18)</f>
        <v>0.12</v>
      </c>
      <c r="AE20" s="555"/>
      <c r="AF20" s="555"/>
      <c r="AG20" s="555"/>
      <c r="AH20" s="555"/>
      <c r="AI20" s="555"/>
      <c r="AJ20" s="555"/>
      <c r="AK20" s="556"/>
      <c r="AL20" s="556"/>
      <c r="AM20" s="556"/>
      <c r="AN20" s="556"/>
      <c r="AO20" s="556"/>
      <c r="AP20" s="556"/>
      <c r="AQ20" s="557"/>
      <c r="AR20" s="557"/>
      <c r="AS20" s="557"/>
      <c r="AT20" s="557"/>
      <c r="AU20" s="556"/>
      <c r="AV20" s="556"/>
      <c r="AW20" s="556"/>
      <c r="AX20" s="558"/>
    </row>
    <row r="21" spans="1:50" ht="25.5" customHeight="1" x14ac:dyDescent="0.2">
      <c r="A21" s="573"/>
      <c r="B21" s="574"/>
      <c r="C21" s="574"/>
      <c r="D21" s="574"/>
      <c r="E21" s="574"/>
      <c r="F21" s="575"/>
      <c r="G21" s="553" t="s">
        <v>214</v>
      </c>
      <c r="H21" s="554"/>
      <c r="I21" s="554"/>
      <c r="J21" s="554"/>
      <c r="K21" s="554"/>
      <c r="L21" s="554"/>
      <c r="M21" s="554"/>
      <c r="N21" s="554"/>
      <c r="O21" s="554"/>
      <c r="P21" s="555">
        <f>IF(P19=0, "-", SUM(P19)/SUM(P13,P14))</f>
        <v>0.93103448275862066</v>
      </c>
      <c r="Q21" s="555"/>
      <c r="R21" s="555"/>
      <c r="S21" s="555"/>
      <c r="T21" s="555"/>
      <c r="U21" s="555"/>
      <c r="V21" s="555"/>
      <c r="W21" s="555">
        <f>IF(W19=0, "-", SUM(W19)/SUM(W13,W14))</f>
        <v>0.52</v>
      </c>
      <c r="X21" s="555"/>
      <c r="Y21" s="555"/>
      <c r="Z21" s="555"/>
      <c r="AA21" s="555"/>
      <c r="AB21" s="555"/>
      <c r="AC21" s="555"/>
      <c r="AD21" s="555">
        <f>IF(AD19=0, "-", SUM(AD19)/SUM(AD13,AD14))</f>
        <v>0.12</v>
      </c>
      <c r="AE21" s="555"/>
      <c r="AF21" s="555"/>
      <c r="AG21" s="555"/>
      <c r="AH21" s="555"/>
      <c r="AI21" s="555"/>
      <c r="AJ21" s="555"/>
      <c r="AK21" s="556"/>
      <c r="AL21" s="556"/>
      <c r="AM21" s="556"/>
      <c r="AN21" s="556"/>
      <c r="AO21" s="556"/>
      <c r="AP21" s="556"/>
      <c r="AQ21" s="557"/>
      <c r="AR21" s="557"/>
      <c r="AS21" s="557"/>
      <c r="AT21" s="557"/>
      <c r="AU21" s="556"/>
      <c r="AV21" s="556"/>
      <c r="AW21" s="556"/>
      <c r="AX21" s="558"/>
    </row>
    <row r="22" spans="1:50" ht="18.75" customHeight="1" x14ac:dyDescent="0.2">
      <c r="A22" s="501" t="s">
        <v>557</v>
      </c>
      <c r="B22" s="502"/>
      <c r="C22" s="502"/>
      <c r="D22" s="502"/>
      <c r="E22" s="502"/>
      <c r="F22" s="503"/>
      <c r="G22" s="507" t="s">
        <v>208</v>
      </c>
      <c r="H22" s="508"/>
      <c r="I22" s="508"/>
      <c r="J22" s="508"/>
      <c r="K22" s="508"/>
      <c r="L22" s="508"/>
      <c r="M22" s="508"/>
      <c r="N22" s="508"/>
      <c r="O22" s="509"/>
      <c r="P22" s="510" t="s">
        <v>555</v>
      </c>
      <c r="Q22" s="508"/>
      <c r="R22" s="508"/>
      <c r="S22" s="508"/>
      <c r="T22" s="508"/>
      <c r="U22" s="508"/>
      <c r="V22" s="509"/>
      <c r="W22" s="510" t="s">
        <v>556</v>
      </c>
      <c r="X22" s="508"/>
      <c r="Y22" s="508"/>
      <c r="Z22" s="508"/>
      <c r="AA22" s="508"/>
      <c r="AB22" s="508"/>
      <c r="AC22" s="509"/>
      <c r="AD22" s="510" t="s">
        <v>207</v>
      </c>
      <c r="AE22" s="508"/>
      <c r="AF22" s="508"/>
      <c r="AG22" s="508"/>
      <c r="AH22" s="508"/>
      <c r="AI22" s="508"/>
      <c r="AJ22" s="508"/>
      <c r="AK22" s="508"/>
      <c r="AL22" s="508"/>
      <c r="AM22" s="508"/>
      <c r="AN22" s="508"/>
      <c r="AO22" s="508"/>
      <c r="AP22" s="508"/>
      <c r="AQ22" s="508"/>
      <c r="AR22" s="508"/>
      <c r="AS22" s="508"/>
      <c r="AT22" s="508"/>
      <c r="AU22" s="508"/>
      <c r="AV22" s="508"/>
      <c r="AW22" s="508"/>
      <c r="AX22" s="537"/>
    </row>
    <row r="23" spans="1:50" ht="25.5" customHeight="1" x14ac:dyDescent="0.2">
      <c r="A23" s="504"/>
      <c r="B23" s="505"/>
      <c r="C23" s="505"/>
      <c r="D23" s="505"/>
      <c r="E23" s="505"/>
      <c r="F23" s="506"/>
      <c r="G23" s="538" t="s">
        <v>581</v>
      </c>
      <c r="H23" s="539"/>
      <c r="I23" s="539"/>
      <c r="J23" s="539"/>
      <c r="K23" s="539"/>
      <c r="L23" s="539"/>
      <c r="M23" s="539"/>
      <c r="N23" s="539"/>
      <c r="O23" s="540"/>
      <c r="P23" s="541">
        <v>17</v>
      </c>
      <c r="Q23" s="542"/>
      <c r="R23" s="542"/>
      <c r="S23" s="542"/>
      <c r="T23" s="542"/>
      <c r="U23" s="542"/>
      <c r="V23" s="543"/>
      <c r="W23" s="541">
        <v>31</v>
      </c>
      <c r="X23" s="542"/>
      <c r="Y23" s="542"/>
      <c r="Z23" s="542"/>
      <c r="AA23" s="542"/>
      <c r="AB23" s="542"/>
      <c r="AC23" s="543"/>
      <c r="AD23" s="544" t="s">
        <v>640</v>
      </c>
      <c r="AE23" s="545"/>
      <c r="AF23" s="545"/>
      <c r="AG23" s="545"/>
      <c r="AH23" s="545"/>
      <c r="AI23" s="545"/>
      <c r="AJ23" s="545"/>
      <c r="AK23" s="545"/>
      <c r="AL23" s="545"/>
      <c r="AM23" s="545"/>
      <c r="AN23" s="545"/>
      <c r="AO23" s="545"/>
      <c r="AP23" s="545"/>
      <c r="AQ23" s="545"/>
      <c r="AR23" s="545"/>
      <c r="AS23" s="545"/>
      <c r="AT23" s="545"/>
      <c r="AU23" s="545"/>
      <c r="AV23" s="545"/>
      <c r="AW23" s="545"/>
      <c r="AX23" s="546"/>
    </row>
    <row r="24" spans="1:50" ht="25.5" customHeight="1" x14ac:dyDescent="0.2">
      <c r="A24" s="504"/>
      <c r="B24" s="505"/>
      <c r="C24" s="505"/>
      <c r="D24" s="505"/>
      <c r="E24" s="505"/>
      <c r="F24" s="506"/>
      <c r="G24" s="550" t="s">
        <v>582</v>
      </c>
      <c r="H24" s="551"/>
      <c r="I24" s="551"/>
      <c r="J24" s="551"/>
      <c r="K24" s="551"/>
      <c r="L24" s="551"/>
      <c r="M24" s="551"/>
      <c r="N24" s="551"/>
      <c r="O24" s="552"/>
      <c r="P24" s="492">
        <v>0.8</v>
      </c>
      <c r="Q24" s="493"/>
      <c r="R24" s="493"/>
      <c r="S24" s="493"/>
      <c r="T24" s="493"/>
      <c r="U24" s="493"/>
      <c r="V24" s="494"/>
      <c r="W24" s="492">
        <v>0.8</v>
      </c>
      <c r="X24" s="493"/>
      <c r="Y24" s="493"/>
      <c r="Z24" s="493"/>
      <c r="AA24" s="493"/>
      <c r="AB24" s="493"/>
      <c r="AC24" s="494"/>
      <c r="AD24" s="547"/>
      <c r="AE24" s="548"/>
      <c r="AF24" s="548"/>
      <c r="AG24" s="548"/>
      <c r="AH24" s="548"/>
      <c r="AI24" s="548"/>
      <c r="AJ24" s="548"/>
      <c r="AK24" s="548"/>
      <c r="AL24" s="548"/>
      <c r="AM24" s="548"/>
      <c r="AN24" s="548"/>
      <c r="AO24" s="548"/>
      <c r="AP24" s="548"/>
      <c r="AQ24" s="548"/>
      <c r="AR24" s="548"/>
      <c r="AS24" s="548"/>
      <c r="AT24" s="548"/>
      <c r="AU24" s="548"/>
      <c r="AV24" s="548"/>
      <c r="AW24" s="548"/>
      <c r="AX24" s="549"/>
    </row>
    <row r="25" spans="1:50" ht="25.5" customHeight="1" x14ac:dyDescent="0.2">
      <c r="A25" s="504"/>
      <c r="B25" s="505"/>
      <c r="C25" s="505"/>
      <c r="D25" s="505"/>
      <c r="E25" s="505"/>
      <c r="F25" s="506"/>
      <c r="G25" s="550" t="s">
        <v>583</v>
      </c>
      <c r="H25" s="551"/>
      <c r="I25" s="551"/>
      <c r="J25" s="551"/>
      <c r="K25" s="551"/>
      <c r="L25" s="551"/>
      <c r="M25" s="551"/>
      <c r="N25" s="551"/>
      <c r="O25" s="552"/>
      <c r="P25" s="492">
        <v>0.3</v>
      </c>
      <c r="Q25" s="493"/>
      <c r="R25" s="493"/>
      <c r="S25" s="493"/>
      <c r="T25" s="493"/>
      <c r="U25" s="493"/>
      <c r="V25" s="494"/>
      <c r="W25" s="492">
        <v>0.3</v>
      </c>
      <c r="X25" s="493"/>
      <c r="Y25" s="493"/>
      <c r="Z25" s="493"/>
      <c r="AA25" s="493"/>
      <c r="AB25" s="493"/>
      <c r="AC25" s="494"/>
      <c r="AD25" s="547"/>
      <c r="AE25" s="548"/>
      <c r="AF25" s="548"/>
      <c r="AG25" s="548"/>
      <c r="AH25" s="548"/>
      <c r="AI25" s="548"/>
      <c r="AJ25" s="548"/>
      <c r="AK25" s="548"/>
      <c r="AL25" s="548"/>
      <c r="AM25" s="548"/>
      <c r="AN25" s="548"/>
      <c r="AO25" s="548"/>
      <c r="AP25" s="548"/>
      <c r="AQ25" s="548"/>
      <c r="AR25" s="548"/>
      <c r="AS25" s="548"/>
      <c r="AT25" s="548"/>
      <c r="AU25" s="548"/>
      <c r="AV25" s="548"/>
      <c r="AW25" s="548"/>
      <c r="AX25" s="549"/>
    </row>
    <row r="26" spans="1:50" ht="25.5" customHeight="1" thickBot="1" x14ac:dyDescent="0.25">
      <c r="A26" s="504"/>
      <c r="B26" s="505"/>
      <c r="C26" s="505"/>
      <c r="D26" s="505"/>
      <c r="E26" s="505"/>
      <c r="F26" s="506"/>
      <c r="G26" s="195" t="s">
        <v>18</v>
      </c>
      <c r="H26" s="511"/>
      <c r="I26" s="511"/>
      <c r="J26" s="511"/>
      <c r="K26" s="511"/>
      <c r="L26" s="511"/>
      <c r="M26" s="511"/>
      <c r="N26" s="511"/>
      <c r="O26" s="512"/>
      <c r="P26" s="513">
        <f>AK13</f>
        <v>18</v>
      </c>
      <c r="Q26" s="514"/>
      <c r="R26" s="514"/>
      <c r="S26" s="514"/>
      <c r="T26" s="514"/>
      <c r="U26" s="514"/>
      <c r="V26" s="515"/>
      <c r="W26" s="516">
        <f>AR13</f>
        <v>32</v>
      </c>
      <c r="X26" s="517"/>
      <c r="Y26" s="517"/>
      <c r="Z26" s="517"/>
      <c r="AA26" s="517"/>
      <c r="AB26" s="517"/>
      <c r="AC26" s="51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47.25" customHeight="1" x14ac:dyDescent="0.2">
      <c r="A27" s="519" t="s">
        <v>546</v>
      </c>
      <c r="B27" s="520"/>
      <c r="C27" s="520"/>
      <c r="D27" s="520"/>
      <c r="E27" s="520"/>
      <c r="F27" s="521"/>
      <c r="G27" s="522" t="s">
        <v>632</v>
      </c>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4"/>
    </row>
    <row r="28" spans="1:50" ht="31.5" customHeight="1" x14ac:dyDescent="0.2">
      <c r="A28" s="444" t="s">
        <v>547</v>
      </c>
      <c r="B28" s="89"/>
      <c r="C28" s="89"/>
      <c r="D28" s="89"/>
      <c r="E28" s="89"/>
      <c r="F28" s="90"/>
      <c r="G28" s="445" t="s">
        <v>542</v>
      </c>
      <c r="H28" s="446"/>
      <c r="I28" s="446"/>
      <c r="J28" s="446"/>
      <c r="K28" s="446"/>
      <c r="L28" s="446"/>
      <c r="M28" s="446"/>
      <c r="N28" s="446"/>
      <c r="O28" s="446"/>
      <c r="P28" s="447" t="s">
        <v>541</v>
      </c>
      <c r="Q28" s="446"/>
      <c r="R28" s="446"/>
      <c r="S28" s="446"/>
      <c r="T28" s="446"/>
      <c r="U28" s="446"/>
      <c r="V28" s="446"/>
      <c r="W28" s="446"/>
      <c r="X28" s="448"/>
      <c r="Y28" s="449"/>
      <c r="Z28" s="450"/>
      <c r="AA28" s="451"/>
      <c r="AB28" s="452" t="s">
        <v>11</v>
      </c>
      <c r="AC28" s="452"/>
      <c r="AD28" s="452"/>
      <c r="AE28" s="105" t="s">
        <v>386</v>
      </c>
      <c r="AF28" s="453"/>
      <c r="AG28" s="453"/>
      <c r="AH28" s="454"/>
      <c r="AI28" s="105" t="s">
        <v>538</v>
      </c>
      <c r="AJ28" s="453"/>
      <c r="AK28" s="453"/>
      <c r="AL28" s="454"/>
      <c r="AM28" s="105" t="s">
        <v>354</v>
      </c>
      <c r="AN28" s="453"/>
      <c r="AO28" s="453"/>
      <c r="AP28" s="454"/>
      <c r="AQ28" s="466" t="s">
        <v>385</v>
      </c>
      <c r="AR28" s="467"/>
      <c r="AS28" s="467"/>
      <c r="AT28" s="468"/>
      <c r="AU28" s="466" t="s">
        <v>558</v>
      </c>
      <c r="AV28" s="467"/>
      <c r="AW28" s="467"/>
      <c r="AX28" s="469"/>
    </row>
    <row r="29" spans="1:50" ht="23.25" customHeight="1" x14ac:dyDescent="0.2">
      <c r="A29" s="444"/>
      <c r="B29" s="89"/>
      <c r="C29" s="89"/>
      <c r="D29" s="89"/>
      <c r="E29" s="89"/>
      <c r="F29" s="90"/>
      <c r="G29" s="525" t="s">
        <v>634</v>
      </c>
      <c r="H29" s="526"/>
      <c r="I29" s="526"/>
      <c r="J29" s="526"/>
      <c r="K29" s="526"/>
      <c r="L29" s="526"/>
      <c r="M29" s="526"/>
      <c r="N29" s="526"/>
      <c r="O29" s="526"/>
      <c r="P29" s="291" t="s">
        <v>606</v>
      </c>
      <c r="Q29" s="529"/>
      <c r="R29" s="529"/>
      <c r="S29" s="529"/>
      <c r="T29" s="529"/>
      <c r="U29" s="529"/>
      <c r="V29" s="529"/>
      <c r="W29" s="529"/>
      <c r="X29" s="530"/>
      <c r="Y29" s="534" t="s">
        <v>51</v>
      </c>
      <c r="Z29" s="535"/>
      <c r="AA29" s="536"/>
      <c r="AB29" s="135" t="s">
        <v>625</v>
      </c>
      <c r="AC29" s="465"/>
      <c r="AD29" s="465"/>
      <c r="AE29" s="458">
        <v>3</v>
      </c>
      <c r="AF29" s="458"/>
      <c r="AG29" s="458"/>
      <c r="AH29" s="458"/>
      <c r="AI29" s="458">
        <v>1</v>
      </c>
      <c r="AJ29" s="458"/>
      <c r="AK29" s="458"/>
      <c r="AL29" s="458"/>
      <c r="AM29" s="458">
        <v>1</v>
      </c>
      <c r="AN29" s="458"/>
      <c r="AO29" s="458"/>
      <c r="AP29" s="458"/>
      <c r="AQ29" s="459" t="s">
        <v>254</v>
      </c>
      <c r="AR29" s="458"/>
      <c r="AS29" s="458"/>
      <c r="AT29" s="458"/>
      <c r="AU29" s="76" t="s">
        <v>254</v>
      </c>
      <c r="AV29" s="460"/>
      <c r="AW29" s="460"/>
      <c r="AX29" s="461"/>
    </row>
    <row r="30" spans="1:50" ht="23.25" customHeight="1" x14ac:dyDescent="0.2">
      <c r="A30" s="393"/>
      <c r="B30" s="138"/>
      <c r="C30" s="138"/>
      <c r="D30" s="138"/>
      <c r="E30" s="138"/>
      <c r="F30" s="139"/>
      <c r="G30" s="527"/>
      <c r="H30" s="528"/>
      <c r="I30" s="528"/>
      <c r="J30" s="528"/>
      <c r="K30" s="528"/>
      <c r="L30" s="528"/>
      <c r="M30" s="528"/>
      <c r="N30" s="528"/>
      <c r="O30" s="528"/>
      <c r="P30" s="531"/>
      <c r="Q30" s="532"/>
      <c r="R30" s="532"/>
      <c r="S30" s="532"/>
      <c r="T30" s="532"/>
      <c r="U30" s="532"/>
      <c r="V30" s="532"/>
      <c r="W30" s="532"/>
      <c r="X30" s="533"/>
      <c r="Y30" s="462" t="s">
        <v>52</v>
      </c>
      <c r="Z30" s="463"/>
      <c r="AA30" s="464"/>
      <c r="AB30" s="135" t="s">
        <v>625</v>
      </c>
      <c r="AC30" s="465"/>
      <c r="AD30" s="465"/>
      <c r="AE30" s="458">
        <v>3</v>
      </c>
      <c r="AF30" s="458"/>
      <c r="AG30" s="458"/>
      <c r="AH30" s="458"/>
      <c r="AI30" s="458">
        <v>3</v>
      </c>
      <c r="AJ30" s="458"/>
      <c r="AK30" s="458"/>
      <c r="AL30" s="458"/>
      <c r="AM30" s="458">
        <v>3</v>
      </c>
      <c r="AN30" s="458"/>
      <c r="AO30" s="458"/>
      <c r="AP30" s="458"/>
      <c r="AQ30" s="458">
        <v>3</v>
      </c>
      <c r="AR30" s="458"/>
      <c r="AS30" s="458"/>
      <c r="AT30" s="458"/>
      <c r="AU30" s="76" t="s">
        <v>254</v>
      </c>
      <c r="AV30" s="460"/>
      <c r="AW30" s="460"/>
      <c r="AX30" s="461"/>
    </row>
    <row r="31" spans="1:50" ht="23.25" customHeight="1" x14ac:dyDescent="0.2">
      <c r="A31" s="425" t="s">
        <v>548</v>
      </c>
      <c r="B31" s="426"/>
      <c r="C31" s="426"/>
      <c r="D31" s="426"/>
      <c r="E31" s="426"/>
      <c r="F31" s="427"/>
      <c r="G31" s="401" t="s">
        <v>549</v>
      </c>
      <c r="H31" s="401"/>
      <c r="I31" s="401"/>
      <c r="J31" s="401"/>
      <c r="K31" s="401"/>
      <c r="L31" s="401"/>
      <c r="M31" s="401"/>
      <c r="N31" s="401"/>
      <c r="O31" s="401"/>
      <c r="P31" s="401"/>
      <c r="Q31" s="401"/>
      <c r="R31" s="401"/>
      <c r="S31" s="401"/>
      <c r="T31" s="401"/>
      <c r="U31" s="401"/>
      <c r="V31" s="401"/>
      <c r="W31" s="401"/>
      <c r="X31" s="402"/>
      <c r="Y31" s="434"/>
      <c r="Z31" s="435"/>
      <c r="AA31" s="436"/>
      <c r="AB31" s="400" t="s">
        <v>11</v>
      </c>
      <c r="AC31" s="401"/>
      <c r="AD31" s="402"/>
      <c r="AE31" s="400" t="s">
        <v>386</v>
      </c>
      <c r="AF31" s="401"/>
      <c r="AG31" s="401"/>
      <c r="AH31" s="402"/>
      <c r="AI31" s="400" t="s">
        <v>538</v>
      </c>
      <c r="AJ31" s="401"/>
      <c r="AK31" s="401"/>
      <c r="AL31" s="402"/>
      <c r="AM31" s="400" t="s">
        <v>354</v>
      </c>
      <c r="AN31" s="401"/>
      <c r="AO31" s="401"/>
      <c r="AP31" s="402"/>
      <c r="AQ31" s="470" t="s">
        <v>559</v>
      </c>
      <c r="AR31" s="471"/>
      <c r="AS31" s="471"/>
      <c r="AT31" s="471"/>
      <c r="AU31" s="471"/>
      <c r="AV31" s="471"/>
      <c r="AW31" s="471"/>
      <c r="AX31" s="472"/>
    </row>
    <row r="32" spans="1:50" ht="23.25" customHeight="1" x14ac:dyDescent="0.2">
      <c r="A32" s="428"/>
      <c r="B32" s="429"/>
      <c r="C32" s="429"/>
      <c r="D32" s="429"/>
      <c r="E32" s="429"/>
      <c r="F32" s="430"/>
      <c r="G32" s="495" t="s">
        <v>633</v>
      </c>
      <c r="H32" s="496"/>
      <c r="I32" s="496"/>
      <c r="J32" s="496"/>
      <c r="K32" s="496"/>
      <c r="L32" s="496"/>
      <c r="M32" s="496"/>
      <c r="N32" s="496"/>
      <c r="O32" s="496"/>
      <c r="P32" s="496"/>
      <c r="Q32" s="496"/>
      <c r="R32" s="496"/>
      <c r="S32" s="496"/>
      <c r="T32" s="496"/>
      <c r="U32" s="496"/>
      <c r="V32" s="496"/>
      <c r="W32" s="496"/>
      <c r="X32" s="496"/>
      <c r="Y32" s="473" t="s">
        <v>548</v>
      </c>
      <c r="Z32" s="474"/>
      <c r="AA32" s="475"/>
      <c r="AB32" s="476" t="s">
        <v>629</v>
      </c>
      <c r="AC32" s="477"/>
      <c r="AD32" s="478"/>
      <c r="AE32" s="459">
        <v>9</v>
      </c>
      <c r="AF32" s="459"/>
      <c r="AG32" s="459"/>
      <c r="AH32" s="459"/>
      <c r="AI32" s="459">
        <v>13</v>
      </c>
      <c r="AJ32" s="459"/>
      <c r="AK32" s="459"/>
      <c r="AL32" s="459"/>
      <c r="AM32" s="459">
        <v>3</v>
      </c>
      <c r="AN32" s="459"/>
      <c r="AO32" s="459"/>
      <c r="AP32" s="459"/>
      <c r="AQ32" s="76" t="s">
        <v>254</v>
      </c>
      <c r="AR32" s="77"/>
      <c r="AS32" s="77"/>
      <c r="AT32" s="77"/>
      <c r="AU32" s="77"/>
      <c r="AV32" s="77"/>
      <c r="AW32" s="77"/>
      <c r="AX32" s="81"/>
    </row>
    <row r="33" spans="1:60" ht="46.5" customHeight="1" x14ac:dyDescent="0.2">
      <c r="A33" s="431"/>
      <c r="B33" s="432"/>
      <c r="C33" s="432"/>
      <c r="D33" s="432"/>
      <c r="E33" s="432"/>
      <c r="F33" s="433"/>
      <c r="G33" s="497"/>
      <c r="H33" s="498"/>
      <c r="I33" s="498"/>
      <c r="J33" s="498"/>
      <c r="K33" s="498"/>
      <c r="L33" s="498"/>
      <c r="M33" s="498"/>
      <c r="N33" s="498"/>
      <c r="O33" s="498"/>
      <c r="P33" s="498"/>
      <c r="Q33" s="498"/>
      <c r="R33" s="498"/>
      <c r="S33" s="498"/>
      <c r="T33" s="498"/>
      <c r="U33" s="498"/>
      <c r="V33" s="498"/>
      <c r="W33" s="498"/>
      <c r="X33" s="498"/>
      <c r="Y33" s="488" t="s">
        <v>550</v>
      </c>
      <c r="Z33" s="499"/>
      <c r="AA33" s="500"/>
      <c r="AB33" s="437" t="s">
        <v>636</v>
      </c>
      <c r="AC33" s="438"/>
      <c r="AD33" s="439"/>
      <c r="AE33" s="440" t="s">
        <v>607</v>
      </c>
      <c r="AF33" s="440"/>
      <c r="AG33" s="440"/>
      <c r="AH33" s="440"/>
      <c r="AI33" s="440" t="s">
        <v>608</v>
      </c>
      <c r="AJ33" s="440"/>
      <c r="AK33" s="440"/>
      <c r="AL33" s="440"/>
      <c r="AM33" s="440" t="s">
        <v>611</v>
      </c>
      <c r="AN33" s="440"/>
      <c r="AO33" s="440"/>
      <c r="AP33" s="440"/>
      <c r="AQ33" s="440" t="s">
        <v>254</v>
      </c>
      <c r="AR33" s="440"/>
      <c r="AS33" s="440"/>
      <c r="AT33" s="440"/>
      <c r="AU33" s="440"/>
      <c r="AV33" s="440"/>
      <c r="AW33" s="440"/>
      <c r="AX33" s="455"/>
    </row>
    <row r="34" spans="1:60" ht="18.75" customHeight="1" x14ac:dyDescent="0.2">
      <c r="A34" s="403" t="s">
        <v>212</v>
      </c>
      <c r="B34" s="404"/>
      <c r="C34" s="404"/>
      <c r="D34" s="404"/>
      <c r="E34" s="404"/>
      <c r="F34" s="405"/>
      <c r="G34" s="413" t="s">
        <v>139</v>
      </c>
      <c r="H34" s="140"/>
      <c r="I34" s="140"/>
      <c r="J34" s="140"/>
      <c r="K34" s="140"/>
      <c r="L34" s="140"/>
      <c r="M34" s="140"/>
      <c r="N34" s="140"/>
      <c r="O34" s="141"/>
      <c r="P34" s="142" t="s">
        <v>55</v>
      </c>
      <c r="Q34" s="140"/>
      <c r="R34" s="140"/>
      <c r="S34" s="140"/>
      <c r="T34" s="140"/>
      <c r="U34" s="140"/>
      <c r="V34" s="140"/>
      <c r="W34" s="140"/>
      <c r="X34" s="141"/>
      <c r="Y34" s="414"/>
      <c r="Z34" s="415"/>
      <c r="AA34" s="416"/>
      <c r="AB34" s="420" t="s">
        <v>11</v>
      </c>
      <c r="AC34" s="421"/>
      <c r="AD34" s="422"/>
      <c r="AE34" s="420" t="s">
        <v>386</v>
      </c>
      <c r="AF34" s="421"/>
      <c r="AG34" s="421"/>
      <c r="AH34" s="422"/>
      <c r="AI34" s="423" t="s">
        <v>538</v>
      </c>
      <c r="AJ34" s="423"/>
      <c r="AK34" s="423"/>
      <c r="AL34" s="420"/>
      <c r="AM34" s="423" t="s">
        <v>354</v>
      </c>
      <c r="AN34" s="423"/>
      <c r="AO34" s="423"/>
      <c r="AP34" s="420"/>
      <c r="AQ34" s="441" t="s">
        <v>168</v>
      </c>
      <c r="AR34" s="442"/>
      <c r="AS34" s="442"/>
      <c r="AT34" s="443"/>
      <c r="AU34" s="140" t="s">
        <v>128</v>
      </c>
      <c r="AV34" s="140"/>
      <c r="AW34" s="140"/>
      <c r="AX34" s="143"/>
    </row>
    <row r="35" spans="1:60" ht="18.75" customHeight="1" x14ac:dyDescent="0.2">
      <c r="A35" s="406"/>
      <c r="B35" s="407"/>
      <c r="C35" s="407"/>
      <c r="D35" s="407"/>
      <c r="E35" s="407"/>
      <c r="F35" s="408"/>
      <c r="G35" s="94"/>
      <c r="H35" s="95"/>
      <c r="I35" s="95"/>
      <c r="J35" s="95"/>
      <c r="K35" s="95"/>
      <c r="L35" s="95"/>
      <c r="M35" s="95"/>
      <c r="N35" s="95"/>
      <c r="O35" s="96"/>
      <c r="P35" s="98"/>
      <c r="Q35" s="95"/>
      <c r="R35" s="95"/>
      <c r="S35" s="95"/>
      <c r="T35" s="95"/>
      <c r="U35" s="95"/>
      <c r="V35" s="95"/>
      <c r="W35" s="95"/>
      <c r="X35" s="96"/>
      <c r="Y35" s="417"/>
      <c r="Z35" s="418"/>
      <c r="AA35" s="419"/>
      <c r="AB35" s="105"/>
      <c r="AC35" s="106"/>
      <c r="AD35" s="107"/>
      <c r="AE35" s="105"/>
      <c r="AF35" s="106"/>
      <c r="AG35" s="106"/>
      <c r="AH35" s="107"/>
      <c r="AI35" s="424"/>
      <c r="AJ35" s="424"/>
      <c r="AK35" s="424"/>
      <c r="AL35" s="105"/>
      <c r="AM35" s="424"/>
      <c r="AN35" s="424"/>
      <c r="AO35" s="424"/>
      <c r="AP35" s="105"/>
      <c r="AQ35" s="456" t="s">
        <v>631</v>
      </c>
      <c r="AR35" s="457"/>
      <c r="AS35" s="116" t="s">
        <v>169</v>
      </c>
      <c r="AT35" s="117"/>
      <c r="AU35" s="115" t="s">
        <v>631</v>
      </c>
      <c r="AV35" s="115"/>
      <c r="AW35" s="95" t="s">
        <v>166</v>
      </c>
      <c r="AX35" s="118"/>
    </row>
    <row r="36" spans="1:60" ht="23.25" customHeight="1" x14ac:dyDescent="0.2">
      <c r="A36" s="409"/>
      <c r="B36" s="407"/>
      <c r="C36" s="407"/>
      <c r="D36" s="407"/>
      <c r="E36" s="407"/>
      <c r="F36" s="408"/>
      <c r="G36" s="479" t="s">
        <v>631</v>
      </c>
      <c r="H36" s="480"/>
      <c r="I36" s="480"/>
      <c r="J36" s="480"/>
      <c r="K36" s="480"/>
      <c r="L36" s="480"/>
      <c r="M36" s="480"/>
      <c r="N36" s="480"/>
      <c r="O36" s="481"/>
      <c r="P36" s="120" t="s">
        <v>631</v>
      </c>
      <c r="Q36" s="120"/>
      <c r="R36" s="120"/>
      <c r="S36" s="120"/>
      <c r="T36" s="120"/>
      <c r="U36" s="120"/>
      <c r="V36" s="120"/>
      <c r="W36" s="120"/>
      <c r="X36" s="121"/>
      <c r="Y36" s="488" t="s">
        <v>12</v>
      </c>
      <c r="Z36" s="489"/>
      <c r="AA36" s="490"/>
      <c r="AB36" s="135" t="s">
        <v>631</v>
      </c>
      <c r="AC36" s="135"/>
      <c r="AD36" s="135"/>
      <c r="AE36" s="76" t="s">
        <v>631</v>
      </c>
      <c r="AF36" s="77"/>
      <c r="AG36" s="77"/>
      <c r="AH36" s="77"/>
      <c r="AI36" s="76" t="s">
        <v>631</v>
      </c>
      <c r="AJ36" s="77"/>
      <c r="AK36" s="77"/>
      <c r="AL36" s="77"/>
      <c r="AM36" s="76" t="s">
        <v>631</v>
      </c>
      <c r="AN36" s="77"/>
      <c r="AO36" s="77"/>
      <c r="AP36" s="77"/>
      <c r="AQ36" s="76" t="s">
        <v>631</v>
      </c>
      <c r="AR36" s="77"/>
      <c r="AS36" s="77"/>
      <c r="AT36" s="77"/>
      <c r="AU36" s="77" t="s">
        <v>631</v>
      </c>
      <c r="AV36" s="77"/>
      <c r="AW36" s="77"/>
      <c r="AX36" s="81"/>
    </row>
    <row r="37" spans="1:60" ht="23.25" customHeight="1" x14ac:dyDescent="0.2">
      <c r="A37" s="410"/>
      <c r="B37" s="411"/>
      <c r="C37" s="411"/>
      <c r="D37" s="411"/>
      <c r="E37" s="411"/>
      <c r="F37" s="412"/>
      <c r="G37" s="482"/>
      <c r="H37" s="483"/>
      <c r="I37" s="483"/>
      <c r="J37" s="483"/>
      <c r="K37" s="483"/>
      <c r="L37" s="483"/>
      <c r="M37" s="483"/>
      <c r="N37" s="483"/>
      <c r="O37" s="484"/>
      <c r="P37" s="123"/>
      <c r="Q37" s="123"/>
      <c r="R37" s="123"/>
      <c r="S37" s="123"/>
      <c r="T37" s="123"/>
      <c r="U37" s="123"/>
      <c r="V37" s="123"/>
      <c r="W37" s="123"/>
      <c r="X37" s="124"/>
      <c r="Y37" s="400" t="s">
        <v>50</v>
      </c>
      <c r="Z37" s="401"/>
      <c r="AA37" s="402"/>
      <c r="AB37" s="136" t="s">
        <v>631</v>
      </c>
      <c r="AC37" s="136"/>
      <c r="AD37" s="136"/>
      <c r="AE37" s="76" t="s">
        <v>631</v>
      </c>
      <c r="AF37" s="77"/>
      <c r="AG37" s="77"/>
      <c r="AH37" s="77"/>
      <c r="AI37" s="76" t="s">
        <v>631</v>
      </c>
      <c r="AJ37" s="77"/>
      <c r="AK37" s="77"/>
      <c r="AL37" s="77"/>
      <c r="AM37" s="76" t="s">
        <v>631</v>
      </c>
      <c r="AN37" s="77"/>
      <c r="AO37" s="77"/>
      <c r="AP37" s="77"/>
      <c r="AQ37" s="76" t="s">
        <v>631</v>
      </c>
      <c r="AR37" s="77"/>
      <c r="AS37" s="77"/>
      <c r="AT37" s="77"/>
      <c r="AU37" s="77" t="s">
        <v>631</v>
      </c>
      <c r="AV37" s="77"/>
      <c r="AW37" s="77"/>
      <c r="AX37" s="81"/>
    </row>
    <row r="38" spans="1:60" ht="23.25" customHeight="1" x14ac:dyDescent="0.2">
      <c r="A38" s="409"/>
      <c r="B38" s="407"/>
      <c r="C38" s="407"/>
      <c r="D38" s="407"/>
      <c r="E38" s="407"/>
      <c r="F38" s="408"/>
      <c r="G38" s="485"/>
      <c r="H38" s="486"/>
      <c r="I38" s="486"/>
      <c r="J38" s="486"/>
      <c r="K38" s="486"/>
      <c r="L38" s="486"/>
      <c r="M38" s="486"/>
      <c r="N38" s="486"/>
      <c r="O38" s="487"/>
      <c r="P38" s="126"/>
      <c r="Q38" s="126"/>
      <c r="R38" s="126"/>
      <c r="S38" s="126"/>
      <c r="T38" s="126"/>
      <c r="U38" s="126"/>
      <c r="V38" s="126"/>
      <c r="W38" s="126"/>
      <c r="X38" s="127"/>
      <c r="Y38" s="400" t="s">
        <v>13</v>
      </c>
      <c r="Z38" s="401"/>
      <c r="AA38" s="402"/>
      <c r="AB38" s="491" t="s">
        <v>14</v>
      </c>
      <c r="AC38" s="491"/>
      <c r="AD38" s="491"/>
      <c r="AE38" s="76" t="s">
        <v>631</v>
      </c>
      <c r="AF38" s="77"/>
      <c r="AG38" s="77"/>
      <c r="AH38" s="77"/>
      <c r="AI38" s="76" t="s">
        <v>631</v>
      </c>
      <c r="AJ38" s="77"/>
      <c r="AK38" s="77"/>
      <c r="AL38" s="77"/>
      <c r="AM38" s="76" t="s">
        <v>631</v>
      </c>
      <c r="AN38" s="77"/>
      <c r="AO38" s="77"/>
      <c r="AP38" s="77"/>
      <c r="AQ38" s="76" t="s">
        <v>631</v>
      </c>
      <c r="AR38" s="77"/>
      <c r="AS38" s="77"/>
      <c r="AT38" s="77"/>
      <c r="AU38" s="77" t="s">
        <v>631</v>
      </c>
      <c r="AV38" s="77"/>
      <c r="AW38" s="77"/>
      <c r="AX38" s="81"/>
    </row>
    <row r="39" spans="1:60" ht="23.25" customHeight="1" x14ac:dyDescent="0.2">
      <c r="A39" s="392" t="s">
        <v>231</v>
      </c>
      <c r="B39" s="86"/>
      <c r="C39" s="86"/>
      <c r="D39" s="86"/>
      <c r="E39" s="86"/>
      <c r="F39" s="87"/>
      <c r="G39" s="394" t="s">
        <v>631</v>
      </c>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6"/>
    </row>
    <row r="40" spans="1:60" ht="23.25" customHeight="1" x14ac:dyDescent="0.2">
      <c r="A40" s="393"/>
      <c r="B40" s="138"/>
      <c r="C40" s="138"/>
      <c r="D40" s="138"/>
      <c r="E40" s="138"/>
      <c r="F40" s="139"/>
      <c r="G40" s="397"/>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9"/>
    </row>
    <row r="41" spans="1:60" ht="18.75" customHeight="1" x14ac:dyDescent="0.2">
      <c r="A41" s="156" t="s">
        <v>543</v>
      </c>
      <c r="B41" s="85" t="s">
        <v>544</v>
      </c>
      <c r="C41" s="86"/>
      <c r="D41" s="86"/>
      <c r="E41" s="86"/>
      <c r="F41" s="87"/>
      <c r="G41" s="92" t="s">
        <v>545</v>
      </c>
      <c r="H41" s="92"/>
      <c r="I41" s="92"/>
      <c r="J41" s="92"/>
      <c r="K41" s="92"/>
      <c r="L41" s="92"/>
      <c r="M41" s="92"/>
      <c r="N41" s="92"/>
      <c r="O41" s="92"/>
      <c r="P41" s="92"/>
      <c r="Q41" s="92"/>
      <c r="R41" s="92"/>
      <c r="S41" s="92"/>
      <c r="T41" s="92"/>
      <c r="U41" s="92"/>
      <c r="V41" s="92"/>
      <c r="W41" s="92"/>
      <c r="X41" s="92"/>
      <c r="Y41" s="92"/>
      <c r="Z41" s="92"/>
      <c r="AA41" s="93"/>
      <c r="AB41" s="97" t="s">
        <v>560</v>
      </c>
      <c r="AC41" s="92"/>
      <c r="AD41" s="92"/>
      <c r="AE41" s="92"/>
      <c r="AF41" s="92"/>
      <c r="AG41" s="92"/>
      <c r="AH41" s="92"/>
      <c r="AI41" s="92"/>
      <c r="AJ41" s="92"/>
      <c r="AK41" s="92"/>
      <c r="AL41" s="92"/>
      <c r="AM41" s="92"/>
      <c r="AN41" s="92"/>
      <c r="AO41" s="92"/>
      <c r="AP41" s="92"/>
      <c r="AQ41" s="92"/>
      <c r="AR41" s="92"/>
      <c r="AS41" s="92"/>
      <c r="AT41" s="92"/>
      <c r="AU41" s="92"/>
      <c r="AV41" s="92"/>
      <c r="AW41" s="92"/>
      <c r="AX41" s="708"/>
      <c r="AY41">
        <f>COUNTA($G$43)</f>
        <v>1</v>
      </c>
    </row>
    <row r="42" spans="1:60" ht="22.5" customHeight="1" x14ac:dyDescent="0.2">
      <c r="A42" s="157"/>
      <c r="B42" s="88"/>
      <c r="C42" s="89"/>
      <c r="D42" s="89"/>
      <c r="E42" s="89"/>
      <c r="F42" s="90"/>
      <c r="G42" s="95"/>
      <c r="H42" s="95"/>
      <c r="I42" s="95"/>
      <c r="J42" s="95"/>
      <c r="K42" s="95"/>
      <c r="L42" s="95"/>
      <c r="M42" s="95"/>
      <c r="N42" s="95"/>
      <c r="O42" s="95"/>
      <c r="P42" s="95"/>
      <c r="Q42" s="95"/>
      <c r="R42" s="95"/>
      <c r="S42" s="95"/>
      <c r="T42" s="95"/>
      <c r="U42" s="95"/>
      <c r="V42" s="95"/>
      <c r="W42" s="95"/>
      <c r="X42" s="95"/>
      <c r="Y42" s="95"/>
      <c r="Z42" s="95"/>
      <c r="AA42" s="96"/>
      <c r="AB42" s="98"/>
      <c r="AC42" s="95"/>
      <c r="AD42" s="95"/>
      <c r="AE42" s="95"/>
      <c r="AF42" s="95"/>
      <c r="AG42" s="95"/>
      <c r="AH42" s="95"/>
      <c r="AI42" s="95"/>
      <c r="AJ42" s="95"/>
      <c r="AK42" s="95"/>
      <c r="AL42" s="95"/>
      <c r="AM42" s="95"/>
      <c r="AN42" s="95"/>
      <c r="AO42" s="95"/>
      <c r="AP42" s="95"/>
      <c r="AQ42" s="95"/>
      <c r="AR42" s="95"/>
      <c r="AS42" s="95"/>
      <c r="AT42" s="95"/>
      <c r="AU42" s="95"/>
      <c r="AV42" s="95"/>
      <c r="AW42" s="95"/>
      <c r="AX42" s="118"/>
      <c r="AY42">
        <f t="shared" ref="AY42:AY50" si="0">$AY$41</f>
        <v>1</v>
      </c>
    </row>
    <row r="43" spans="1:60" ht="175.2" customHeight="1" x14ac:dyDescent="0.2">
      <c r="A43" s="157"/>
      <c r="B43" s="88"/>
      <c r="C43" s="89"/>
      <c r="D43" s="89"/>
      <c r="E43" s="89"/>
      <c r="F43" s="90"/>
      <c r="G43" s="144" t="s">
        <v>600</v>
      </c>
      <c r="H43" s="144"/>
      <c r="I43" s="144"/>
      <c r="J43" s="144"/>
      <c r="K43" s="144"/>
      <c r="L43" s="144"/>
      <c r="M43" s="144"/>
      <c r="N43" s="144"/>
      <c r="O43" s="144"/>
      <c r="P43" s="144"/>
      <c r="Q43" s="144"/>
      <c r="R43" s="144"/>
      <c r="S43" s="144"/>
      <c r="T43" s="144"/>
      <c r="U43" s="144"/>
      <c r="V43" s="144"/>
      <c r="W43" s="144"/>
      <c r="X43" s="144"/>
      <c r="Y43" s="144"/>
      <c r="Z43" s="144"/>
      <c r="AA43" s="145"/>
      <c r="AB43" s="150" t="s">
        <v>619</v>
      </c>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51"/>
      <c r="AY43">
        <f t="shared" si="0"/>
        <v>1</v>
      </c>
    </row>
    <row r="44" spans="1:60" ht="22.5" customHeight="1" x14ac:dyDescent="0.2">
      <c r="A44" s="157"/>
      <c r="B44" s="88"/>
      <c r="C44" s="89"/>
      <c r="D44" s="89"/>
      <c r="E44" s="89"/>
      <c r="F44" s="90"/>
      <c r="G44" s="146"/>
      <c r="H44" s="146"/>
      <c r="I44" s="146"/>
      <c r="J44" s="146"/>
      <c r="K44" s="146"/>
      <c r="L44" s="146"/>
      <c r="M44" s="146"/>
      <c r="N44" s="146"/>
      <c r="O44" s="146"/>
      <c r="P44" s="146"/>
      <c r="Q44" s="146"/>
      <c r="R44" s="146"/>
      <c r="S44" s="146"/>
      <c r="T44" s="146"/>
      <c r="U44" s="146"/>
      <c r="V44" s="146"/>
      <c r="W44" s="146"/>
      <c r="X44" s="146"/>
      <c r="Y44" s="146"/>
      <c r="Z44" s="146"/>
      <c r="AA44" s="147"/>
      <c r="AB44" s="152"/>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53"/>
      <c r="AY44">
        <f t="shared" si="0"/>
        <v>1</v>
      </c>
    </row>
    <row r="45" spans="1:60" ht="19.5" customHeight="1" x14ac:dyDescent="0.2">
      <c r="A45" s="157"/>
      <c r="B45" s="137"/>
      <c r="C45" s="138"/>
      <c r="D45" s="138"/>
      <c r="E45" s="138"/>
      <c r="F45" s="139"/>
      <c r="G45" s="148"/>
      <c r="H45" s="148"/>
      <c r="I45" s="148"/>
      <c r="J45" s="148"/>
      <c r="K45" s="148"/>
      <c r="L45" s="148"/>
      <c r="M45" s="148"/>
      <c r="N45" s="148"/>
      <c r="O45" s="148"/>
      <c r="P45" s="148"/>
      <c r="Q45" s="148"/>
      <c r="R45" s="148"/>
      <c r="S45" s="148"/>
      <c r="T45" s="148"/>
      <c r="U45" s="148"/>
      <c r="V45" s="148"/>
      <c r="W45" s="148"/>
      <c r="X45" s="148"/>
      <c r="Y45" s="148"/>
      <c r="Z45" s="148"/>
      <c r="AA45" s="149"/>
      <c r="AB45" s="154"/>
      <c r="AC45" s="148"/>
      <c r="AD45" s="148"/>
      <c r="AE45" s="146"/>
      <c r="AF45" s="146"/>
      <c r="AG45" s="146"/>
      <c r="AH45" s="146"/>
      <c r="AI45" s="146"/>
      <c r="AJ45" s="146"/>
      <c r="AK45" s="146"/>
      <c r="AL45" s="146"/>
      <c r="AM45" s="146"/>
      <c r="AN45" s="146"/>
      <c r="AO45" s="146"/>
      <c r="AP45" s="146"/>
      <c r="AQ45" s="146"/>
      <c r="AR45" s="146"/>
      <c r="AS45" s="146"/>
      <c r="AT45" s="146"/>
      <c r="AU45" s="148"/>
      <c r="AV45" s="148"/>
      <c r="AW45" s="148"/>
      <c r="AX45" s="155"/>
      <c r="AY45">
        <f t="shared" si="0"/>
        <v>1</v>
      </c>
    </row>
    <row r="46" spans="1:60" ht="18.75" customHeight="1" x14ac:dyDescent="0.2">
      <c r="A46" s="157"/>
      <c r="B46" s="85" t="s">
        <v>138</v>
      </c>
      <c r="C46" s="86"/>
      <c r="D46" s="86"/>
      <c r="E46" s="86"/>
      <c r="F46" s="87"/>
      <c r="G46" s="91" t="s">
        <v>56</v>
      </c>
      <c r="H46" s="92"/>
      <c r="I46" s="92"/>
      <c r="J46" s="92"/>
      <c r="K46" s="92"/>
      <c r="L46" s="92"/>
      <c r="M46" s="92"/>
      <c r="N46" s="92"/>
      <c r="O46" s="93"/>
      <c r="P46" s="97" t="s">
        <v>58</v>
      </c>
      <c r="Q46" s="92"/>
      <c r="R46" s="92"/>
      <c r="S46" s="92"/>
      <c r="T46" s="92"/>
      <c r="U46" s="92"/>
      <c r="V46" s="92"/>
      <c r="W46" s="92"/>
      <c r="X46" s="93"/>
      <c r="Y46" s="99"/>
      <c r="Z46" s="100"/>
      <c r="AA46" s="101"/>
      <c r="AB46" s="102" t="s">
        <v>11</v>
      </c>
      <c r="AC46" s="103"/>
      <c r="AD46" s="104"/>
      <c r="AE46" s="108" t="s">
        <v>386</v>
      </c>
      <c r="AF46" s="108"/>
      <c r="AG46" s="108"/>
      <c r="AH46" s="108"/>
      <c r="AI46" s="108" t="s">
        <v>538</v>
      </c>
      <c r="AJ46" s="108"/>
      <c r="AK46" s="108"/>
      <c r="AL46" s="108"/>
      <c r="AM46" s="108" t="s">
        <v>354</v>
      </c>
      <c r="AN46" s="108"/>
      <c r="AO46" s="108"/>
      <c r="AP46" s="108"/>
      <c r="AQ46" s="109" t="s">
        <v>168</v>
      </c>
      <c r="AR46" s="110"/>
      <c r="AS46" s="110"/>
      <c r="AT46" s="111"/>
      <c r="AU46" s="112" t="s">
        <v>128</v>
      </c>
      <c r="AV46" s="112"/>
      <c r="AW46" s="112"/>
      <c r="AX46" s="113"/>
      <c r="AY46">
        <f t="shared" si="0"/>
        <v>1</v>
      </c>
      <c r="BA46" s="10"/>
      <c r="BB46" s="10"/>
      <c r="BC46" s="10"/>
    </row>
    <row r="47" spans="1:60" ht="18.75" customHeight="1" x14ac:dyDescent="0.2">
      <c r="A47" s="157"/>
      <c r="B47" s="88"/>
      <c r="C47" s="89"/>
      <c r="D47" s="89"/>
      <c r="E47" s="89"/>
      <c r="F47" s="90"/>
      <c r="G47" s="94"/>
      <c r="H47" s="95"/>
      <c r="I47" s="95"/>
      <c r="J47" s="95"/>
      <c r="K47" s="95"/>
      <c r="L47" s="95"/>
      <c r="M47" s="95"/>
      <c r="N47" s="95"/>
      <c r="O47" s="96"/>
      <c r="P47" s="98"/>
      <c r="Q47" s="95"/>
      <c r="R47" s="95"/>
      <c r="S47" s="95"/>
      <c r="T47" s="95"/>
      <c r="U47" s="95"/>
      <c r="V47" s="95"/>
      <c r="W47" s="95"/>
      <c r="X47" s="96"/>
      <c r="Y47" s="99"/>
      <c r="Z47" s="100"/>
      <c r="AA47" s="101"/>
      <c r="AB47" s="105"/>
      <c r="AC47" s="106"/>
      <c r="AD47" s="107"/>
      <c r="AE47" s="108"/>
      <c r="AF47" s="108"/>
      <c r="AG47" s="108"/>
      <c r="AH47" s="108"/>
      <c r="AI47" s="108"/>
      <c r="AJ47" s="108"/>
      <c r="AK47" s="108"/>
      <c r="AL47" s="108"/>
      <c r="AM47" s="108"/>
      <c r="AN47" s="108"/>
      <c r="AO47" s="108"/>
      <c r="AP47" s="108"/>
      <c r="AQ47" s="114" t="s">
        <v>627</v>
      </c>
      <c r="AR47" s="115"/>
      <c r="AS47" s="116" t="s">
        <v>169</v>
      </c>
      <c r="AT47" s="117"/>
      <c r="AU47" s="115" t="s">
        <v>627</v>
      </c>
      <c r="AV47" s="115"/>
      <c r="AW47" s="95" t="s">
        <v>166</v>
      </c>
      <c r="AX47" s="118"/>
      <c r="AY47">
        <f t="shared" si="0"/>
        <v>1</v>
      </c>
      <c r="BA47" s="10"/>
      <c r="BB47" s="10"/>
      <c r="BC47" s="10"/>
      <c r="BD47" s="10"/>
      <c r="BE47" s="10"/>
      <c r="BF47" s="10"/>
      <c r="BG47" s="10"/>
      <c r="BH47" s="10"/>
    </row>
    <row r="48" spans="1:60" ht="23.25" customHeight="1" x14ac:dyDescent="0.2">
      <c r="A48" s="157"/>
      <c r="B48" s="88"/>
      <c r="C48" s="89"/>
      <c r="D48" s="89"/>
      <c r="E48" s="89"/>
      <c r="F48" s="90"/>
      <c r="G48" s="119" t="s">
        <v>601</v>
      </c>
      <c r="H48" s="120"/>
      <c r="I48" s="120"/>
      <c r="J48" s="120"/>
      <c r="K48" s="120"/>
      <c r="L48" s="120"/>
      <c r="M48" s="120"/>
      <c r="N48" s="120"/>
      <c r="O48" s="121"/>
      <c r="P48" s="120" t="s">
        <v>602</v>
      </c>
      <c r="Q48" s="128"/>
      <c r="R48" s="128"/>
      <c r="S48" s="128"/>
      <c r="T48" s="128"/>
      <c r="U48" s="128"/>
      <c r="V48" s="128"/>
      <c r="W48" s="128"/>
      <c r="X48" s="129"/>
      <c r="Y48" s="132" t="s">
        <v>57</v>
      </c>
      <c r="Z48" s="133"/>
      <c r="AA48" s="134"/>
      <c r="AB48" s="135" t="s">
        <v>605</v>
      </c>
      <c r="AC48" s="135"/>
      <c r="AD48" s="135"/>
      <c r="AE48" s="76">
        <v>6</v>
      </c>
      <c r="AF48" s="77"/>
      <c r="AG48" s="77"/>
      <c r="AH48" s="77"/>
      <c r="AI48" s="76">
        <v>12</v>
      </c>
      <c r="AJ48" s="77"/>
      <c r="AK48" s="77"/>
      <c r="AL48" s="77"/>
      <c r="AM48" s="76">
        <v>6</v>
      </c>
      <c r="AN48" s="77"/>
      <c r="AO48" s="77"/>
      <c r="AP48" s="77"/>
      <c r="AQ48" s="78" t="s">
        <v>604</v>
      </c>
      <c r="AR48" s="79"/>
      <c r="AS48" s="79"/>
      <c r="AT48" s="80"/>
      <c r="AU48" s="77" t="s">
        <v>604</v>
      </c>
      <c r="AV48" s="77"/>
      <c r="AW48" s="77"/>
      <c r="AX48" s="81"/>
      <c r="AY48">
        <f t="shared" si="0"/>
        <v>1</v>
      </c>
    </row>
    <row r="49" spans="1:60" ht="23.25" customHeight="1" x14ac:dyDescent="0.2">
      <c r="A49" s="157"/>
      <c r="B49" s="88"/>
      <c r="C49" s="89"/>
      <c r="D49" s="89"/>
      <c r="E49" s="89"/>
      <c r="F49" s="90"/>
      <c r="G49" s="122"/>
      <c r="H49" s="123"/>
      <c r="I49" s="123"/>
      <c r="J49" s="123"/>
      <c r="K49" s="123"/>
      <c r="L49" s="123"/>
      <c r="M49" s="123"/>
      <c r="N49" s="123"/>
      <c r="O49" s="124"/>
      <c r="P49" s="130"/>
      <c r="Q49" s="130"/>
      <c r="R49" s="130"/>
      <c r="S49" s="130"/>
      <c r="T49" s="130"/>
      <c r="U49" s="130"/>
      <c r="V49" s="130"/>
      <c r="W49" s="130"/>
      <c r="X49" s="131"/>
      <c r="Y49" s="82" t="s">
        <v>50</v>
      </c>
      <c r="Z49" s="83"/>
      <c r="AA49" s="84"/>
      <c r="AB49" s="136" t="s">
        <v>605</v>
      </c>
      <c r="AC49" s="136"/>
      <c r="AD49" s="136"/>
      <c r="AE49" s="76">
        <v>6</v>
      </c>
      <c r="AF49" s="77"/>
      <c r="AG49" s="77"/>
      <c r="AH49" s="77"/>
      <c r="AI49" s="76">
        <v>12</v>
      </c>
      <c r="AJ49" s="77"/>
      <c r="AK49" s="77"/>
      <c r="AL49" s="77"/>
      <c r="AM49" s="76">
        <v>6</v>
      </c>
      <c r="AN49" s="77"/>
      <c r="AO49" s="77"/>
      <c r="AP49" s="77"/>
      <c r="AQ49" s="78" t="s">
        <v>604</v>
      </c>
      <c r="AR49" s="79"/>
      <c r="AS49" s="79"/>
      <c r="AT49" s="80"/>
      <c r="AU49" s="77" t="s">
        <v>604</v>
      </c>
      <c r="AV49" s="77"/>
      <c r="AW49" s="77"/>
      <c r="AX49" s="81"/>
      <c r="AY49">
        <f t="shared" si="0"/>
        <v>1</v>
      </c>
      <c r="BA49" s="10"/>
      <c r="BB49" s="10"/>
      <c r="BC49" s="10"/>
    </row>
    <row r="50" spans="1:60" ht="23.25" customHeight="1" thickBot="1" x14ac:dyDescent="0.25">
      <c r="A50" s="709"/>
      <c r="B50" s="710"/>
      <c r="C50" s="711"/>
      <c r="D50" s="711"/>
      <c r="E50" s="711"/>
      <c r="F50" s="712"/>
      <c r="G50" s="713"/>
      <c r="H50" s="714"/>
      <c r="I50" s="714"/>
      <c r="J50" s="714"/>
      <c r="K50" s="714"/>
      <c r="L50" s="714"/>
      <c r="M50" s="714"/>
      <c r="N50" s="714"/>
      <c r="O50" s="715"/>
      <c r="P50" s="716"/>
      <c r="Q50" s="716"/>
      <c r="R50" s="716"/>
      <c r="S50" s="716"/>
      <c r="T50" s="716"/>
      <c r="U50" s="716"/>
      <c r="V50" s="716"/>
      <c r="W50" s="716"/>
      <c r="X50" s="717"/>
      <c r="Y50" s="718" t="s">
        <v>13</v>
      </c>
      <c r="Z50" s="719"/>
      <c r="AA50" s="720"/>
      <c r="AB50" s="721" t="s">
        <v>14</v>
      </c>
      <c r="AC50" s="721"/>
      <c r="AD50" s="721"/>
      <c r="AE50" s="722">
        <f>AE49/AE48*100</f>
        <v>100</v>
      </c>
      <c r="AF50" s="723"/>
      <c r="AG50" s="723"/>
      <c r="AH50" s="723"/>
      <c r="AI50" s="722">
        <f>AI49/AI48*100</f>
        <v>100</v>
      </c>
      <c r="AJ50" s="723"/>
      <c r="AK50" s="723"/>
      <c r="AL50" s="723"/>
      <c r="AM50" s="722">
        <f>AM49/AM48*100</f>
        <v>100</v>
      </c>
      <c r="AN50" s="723"/>
      <c r="AO50" s="723"/>
      <c r="AP50" s="723"/>
      <c r="AQ50" s="724" t="s">
        <v>604</v>
      </c>
      <c r="AR50" s="725"/>
      <c r="AS50" s="725"/>
      <c r="AT50" s="726"/>
      <c r="AU50" s="723" t="s">
        <v>604</v>
      </c>
      <c r="AV50" s="723"/>
      <c r="AW50" s="723"/>
      <c r="AX50" s="727"/>
      <c r="AY50">
        <f t="shared" si="0"/>
        <v>1</v>
      </c>
      <c r="BA50" s="10"/>
      <c r="BB50" s="10"/>
      <c r="BC50" s="10"/>
      <c r="BD50" s="10"/>
      <c r="BE50" s="10"/>
      <c r="BF50" s="10"/>
      <c r="BG50" s="10"/>
      <c r="BH50" s="10"/>
    </row>
    <row r="51" spans="1:60" ht="45" customHeight="1" x14ac:dyDescent="0.2">
      <c r="A51" s="309" t="s">
        <v>253</v>
      </c>
      <c r="B51" s="310"/>
      <c r="C51" s="313" t="s">
        <v>170</v>
      </c>
      <c r="D51" s="310"/>
      <c r="E51" s="315" t="s">
        <v>183</v>
      </c>
      <c r="F51" s="316"/>
      <c r="G51" s="317" t="s">
        <v>628</v>
      </c>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60" ht="32.25" customHeight="1" x14ac:dyDescent="0.2">
      <c r="A52" s="311"/>
      <c r="B52" s="312"/>
      <c r="C52" s="314"/>
      <c r="D52" s="312"/>
      <c r="E52" s="85" t="s">
        <v>182</v>
      </c>
      <c r="F52" s="87"/>
      <c r="G52" s="119" t="s">
        <v>630</v>
      </c>
      <c r="H52" s="120"/>
      <c r="I52" s="120"/>
      <c r="J52" s="120"/>
      <c r="K52" s="120"/>
      <c r="L52" s="120"/>
      <c r="M52" s="120"/>
      <c r="N52" s="120"/>
      <c r="O52" s="120"/>
      <c r="P52" s="120"/>
      <c r="Q52" s="120"/>
      <c r="R52" s="120"/>
      <c r="S52" s="120"/>
      <c r="T52" s="120"/>
      <c r="U52" s="120"/>
      <c r="V52" s="121"/>
      <c r="W52" s="378" t="s">
        <v>551</v>
      </c>
      <c r="X52" s="379"/>
      <c r="Y52" s="379"/>
      <c r="Z52" s="379"/>
      <c r="AA52" s="380"/>
      <c r="AB52" s="381" t="s">
        <v>622</v>
      </c>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3"/>
    </row>
    <row r="53" spans="1:60" ht="21" customHeight="1" x14ac:dyDescent="0.2">
      <c r="A53" s="311"/>
      <c r="B53" s="312"/>
      <c r="C53" s="314"/>
      <c r="D53" s="312"/>
      <c r="E53" s="137"/>
      <c r="F53" s="139"/>
      <c r="G53" s="125"/>
      <c r="H53" s="126"/>
      <c r="I53" s="126"/>
      <c r="J53" s="126"/>
      <c r="K53" s="126"/>
      <c r="L53" s="126"/>
      <c r="M53" s="126"/>
      <c r="N53" s="126"/>
      <c r="O53" s="126"/>
      <c r="P53" s="126"/>
      <c r="Q53" s="126"/>
      <c r="R53" s="126"/>
      <c r="S53" s="126"/>
      <c r="T53" s="126"/>
      <c r="U53" s="126"/>
      <c r="V53" s="127"/>
      <c r="W53" s="384" t="s">
        <v>552</v>
      </c>
      <c r="X53" s="385"/>
      <c r="Y53" s="385"/>
      <c r="Z53" s="385"/>
      <c r="AA53" s="386"/>
      <c r="AB53" s="381" t="s">
        <v>622</v>
      </c>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3"/>
    </row>
    <row r="54" spans="1:60" ht="34.5" customHeight="1" x14ac:dyDescent="0.2">
      <c r="A54" s="311"/>
      <c r="B54" s="312"/>
      <c r="C54" s="387" t="s">
        <v>564</v>
      </c>
      <c r="D54" s="388"/>
      <c r="E54" s="85" t="s">
        <v>249</v>
      </c>
      <c r="F54" s="87"/>
      <c r="G54" s="368" t="s">
        <v>173</v>
      </c>
      <c r="H54" s="369"/>
      <c r="I54" s="369"/>
      <c r="J54" s="389" t="s">
        <v>603</v>
      </c>
      <c r="K54" s="390"/>
      <c r="L54" s="390"/>
      <c r="M54" s="390"/>
      <c r="N54" s="390"/>
      <c r="O54" s="390"/>
      <c r="P54" s="390"/>
      <c r="Q54" s="390"/>
      <c r="R54" s="390"/>
      <c r="S54" s="390"/>
      <c r="T54" s="391"/>
      <c r="U54" s="366" t="s">
        <v>604</v>
      </c>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c r="AY54" s="58"/>
    </row>
    <row r="55" spans="1:60" ht="34.5" customHeight="1" x14ac:dyDescent="0.2">
      <c r="A55" s="311"/>
      <c r="B55" s="312"/>
      <c r="C55" s="314"/>
      <c r="D55" s="312"/>
      <c r="E55" s="88"/>
      <c r="F55" s="90"/>
      <c r="G55" s="368" t="s">
        <v>565</v>
      </c>
      <c r="H55" s="369"/>
      <c r="I55" s="369"/>
      <c r="J55" s="369"/>
      <c r="K55" s="369"/>
      <c r="L55" s="369"/>
      <c r="M55" s="369"/>
      <c r="N55" s="369"/>
      <c r="O55" s="369"/>
      <c r="P55" s="369"/>
      <c r="Q55" s="369"/>
      <c r="R55" s="369"/>
      <c r="S55" s="369"/>
      <c r="T55" s="369"/>
      <c r="U55" s="365" t="s">
        <v>604</v>
      </c>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7"/>
      <c r="AY55" s="58"/>
    </row>
    <row r="56" spans="1:60" ht="34.5" customHeight="1" thickBot="1" x14ac:dyDescent="0.25">
      <c r="A56" s="311"/>
      <c r="B56" s="312"/>
      <c r="C56" s="314"/>
      <c r="D56" s="312"/>
      <c r="E56" s="137"/>
      <c r="F56" s="139"/>
      <c r="G56" s="368" t="s">
        <v>552</v>
      </c>
      <c r="H56" s="369"/>
      <c r="I56" s="369"/>
      <c r="J56" s="369"/>
      <c r="K56" s="369"/>
      <c r="L56" s="369"/>
      <c r="M56" s="369"/>
      <c r="N56" s="369"/>
      <c r="O56" s="369"/>
      <c r="P56" s="369"/>
      <c r="Q56" s="369"/>
      <c r="R56" s="369"/>
      <c r="S56" s="369"/>
      <c r="T56" s="369"/>
      <c r="U56" s="612" t="s">
        <v>604</v>
      </c>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c r="AY56" s="58"/>
    </row>
    <row r="57" spans="1:60" ht="27" customHeight="1" x14ac:dyDescent="0.2">
      <c r="A57" s="370" t="s">
        <v>44</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60" ht="27" customHeight="1" x14ac:dyDescent="0.2">
      <c r="A58" s="5"/>
      <c r="B58" s="6"/>
      <c r="C58" s="373" t="s">
        <v>29</v>
      </c>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5"/>
      <c r="AD58" s="374" t="s">
        <v>33</v>
      </c>
      <c r="AE58" s="374"/>
      <c r="AF58" s="374"/>
      <c r="AG58" s="376" t="s">
        <v>28</v>
      </c>
      <c r="AH58" s="374"/>
      <c r="AI58" s="374"/>
      <c r="AJ58" s="374"/>
      <c r="AK58" s="374"/>
      <c r="AL58" s="374"/>
      <c r="AM58" s="374"/>
      <c r="AN58" s="374"/>
      <c r="AO58" s="374"/>
      <c r="AP58" s="374"/>
      <c r="AQ58" s="374"/>
      <c r="AR58" s="374"/>
      <c r="AS58" s="374"/>
      <c r="AT58" s="374"/>
      <c r="AU58" s="374"/>
      <c r="AV58" s="374"/>
      <c r="AW58" s="374"/>
      <c r="AX58" s="377"/>
    </row>
    <row r="59" spans="1:60" ht="66" customHeight="1" x14ac:dyDescent="0.2">
      <c r="A59" s="340" t="s">
        <v>133</v>
      </c>
      <c r="B59" s="341"/>
      <c r="C59" s="346" t="s">
        <v>134</v>
      </c>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8"/>
      <c r="AD59" s="349" t="s">
        <v>578</v>
      </c>
      <c r="AE59" s="350"/>
      <c r="AF59" s="350"/>
      <c r="AG59" s="351" t="s">
        <v>586</v>
      </c>
      <c r="AH59" s="352"/>
      <c r="AI59" s="352"/>
      <c r="AJ59" s="352"/>
      <c r="AK59" s="352"/>
      <c r="AL59" s="352"/>
      <c r="AM59" s="352"/>
      <c r="AN59" s="352"/>
      <c r="AO59" s="352"/>
      <c r="AP59" s="352"/>
      <c r="AQ59" s="352"/>
      <c r="AR59" s="352"/>
      <c r="AS59" s="352"/>
      <c r="AT59" s="352"/>
      <c r="AU59" s="352"/>
      <c r="AV59" s="352"/>
      <c r="AW59" s="352"/>
      <c r="AX59" s="353"/>
    </row>
    <row r="60" spans="1:60" ht="37.5" customHeight="1" x14ac:dyDescent="0.2">
      <c r="A60" s="342"/>
      <c r="B60" s="343"/>
      <c r="C60" s="354" t="s">
        <v>34</v>
      </c>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271"/>
      <c r="AD60" s="272" t="s">
        <v>578</v>
      </c>
      <c r="AE60" s="273"/>
      <c r="AF60" s="273"/>
      <c r="AG60" s="267" t="s">
        <v>587</v>
      </c>
      <c r="AH60" s="268"/>
      <c r="AI60" s="268"/>
      <c r="AJ60" s="268"/>
      <c r="AK60" s="268"/>
      <c r="AL60" s="268"/>
      <c r="AM60" s="268"/>
      <c r="AN60" s="268"/>
      <c r="AO60" s="268"/>
      <c r="AP60" s="268"/>
      <c r="AQ60" s="268"/>
      <c r="AR60" s="268"/>
      <c r="AS60" s="268"/>
      <c r="AT60" s="268"/>
      <c r="AU60" s="268"/>
      <c r="AV60" s="268"/>
      <c r="AW60" s="268"/>
      <c r="AX60" s="269"/>
    </row>
    <row r="61" spans="1:60" ht="65.25" customHeight="1" x14ac:dyDescent="0.2">
      <c r="A61" s="344"/>
      <c r="B61" s="345"/>
      <c r="C61" s="356" t="s">
        <v>135</v>
      </c>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8"/>
      <c r="AD61" s="302" t="s">
        <v>578</v>
      </c>
      <c r="AE61" s="303"/>
      <c r="AF61" s="303"/>
      <c r="AG61" s="293" t="s">
        <v>609</v>
      </c>
      <c r="AH61" s="123"/>
      <c r="AI61" s="123"/>
      <c r="AJ61" s="123"/>
      <c r="AK61" s="123"/>
      <c r="AL61" s="123"/>
      <c r="AM61" s="123"/>
      <c r="AN61" s="123"/>
      <c r="AO61" s="123"/>
      <c r="AP61" s="123"/>
      <c r="AQ61" s="123"/>
      <c r="AR61" s="123"/>
      <c r="AS61" s="123"/>
      <c r="AT61" s="123"/>
      <c r="AU61" s="123"/>
      <c r="AV61" s="123"/>
      <c r="AW61" s="123"/>
      <c r="AX61" s="294"/>
    </row>
    <row r="62" spans="1:60" ht="27" customHeight="1" x14ac:dyDescent="0.2">
      <c r="A62" s="247" t="s">
        <v>36</v>
      </c>
      <c r="B62" s="320"/>
      <c r="C62" s="322" t="s">
        <v>38</v>
      </c>
      <c r="D62" s="287"/>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4"/>
      <c r="AD62" s="288" t="s">
        <v>578</v>
      </c>
      <c r="AE62" s="289"/>
      <c r="AF62" s="289"/>
      <c r="AG62" s="291" t="s">
        <v>588</v>
      </c>
      <c r="AH62" s="120"/>
      <c r="AI62" s="120"/>
      <c r="AJ62" s="120"/>
      <c r="AK62" s="120"/>
      <c r="AL62" s="120"/>
      <c r="AM62" s="120"/>
      <c r="AN62" s="120"/>
      <c r="AO62" s="120"/>
      <c r="AP62" s="120"/>
      <c r="AQ62" s="120"/>
      <c r="AR62" s="120"/>
      <c r="AS62" s="120"/>
      <c r="AT62" s="120"/>
      <c r="AU62" s="120"/>
      <c r="AV62" s="120"/>
      <c r="AW62" s="120"/>
      <c r="AX62" s="292"/>
    </row>
    <row r="63" spans="1:60" ht="35.25" customHeight="1" x14ac:dyDescent="0.2">
      <c r="A63" s="249"/>
      <c r="B63" s="321"/>
      <c r="C63" s="325"/>
      <c r="D63" s="326"/>
      <c r="E63" s="329" t="s">
        <v>232</v>
      </c>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1"/>
      <c r="AD63" s="272" t="s">
        <v>584</v>
      </c>
      <c r="AE63" s="273"/>
      <c r="AF63" s="332"/>
      <c r="AG63" s="293"/>
      <c r="AH63" s="123"/>
      <c r="AI63" s="123"/>
      <c r="AJ63" s="123"/>
      <c r="AK63" s="123"/>
      <c r="AL63" s="123"/>
      <c r="AM63" s="123"/>
      <c r="AN63" s="123"/>
      <c r="AO63" s="123"/>
      <c r="AP63" s="123"/>
      <c r="AQ63" s="123"/>
      <c r="AR63" s="123"/>
      <c r="AS63" s="123"/>
      <c r="AT63" s="123"/>
      <c r="AU63" s="123"/>
      <c r="AV63" s="123"/>
      <c r="AW63" s="123"/>
      <c r="AX63" s="294"/>
    </row>
    <row r="64" spans="1:60" ht="26.25" customHeight="1" x14ac:dyDescent="0.2">
      <c r="A64" s="249"/>
      <c r="B64" s="321"/>
      <c r="C64" s="327"/>
      <c r="D64" s="328"/>
      <c r="E64" s="333" t="s">
        <v>202</v>
      </c>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5"/>
      <c r="AD64" s="336" t="s">
        <v>584</v>
      </c>
      <c r="AE64" s="337"/>
      <c r="AF64" s="337"/>
      <c r="AG64" s="293"/>
      <c r="AH64" s="123"/>
      <c r="AI64" s="123"/>
      <c r="AJ64" s="123"/>
      <c r="AK64" s="123"/>
      <c r="AL64" s="123"/>
      <c r="AM64" s="123"/>
      <c r="AN64" s="123"/>
      <c r="AO64" s="123"/>
      <c r="AP64" s="123"/>
      <c r="AQ64" s="123"/>
      <c r="AR64" s="123"/>
      <c r="AS64" s="123"/>
      <c r="AT64" s="123"/>
      <c r="AU64" s="123"/>
      <c r="AV64" s="123"/>
      <c r="AW64" s="123"/>
      <c r="AX64" s="294"/>
    </row>
    <row r="65" spans="1:50" ht="26.25" customHeight="1" x14ac:dyDescent="0.2">
      <c r="A65" s="249"/>
      <c r="B65" s="250"/>
      <c r="C65" s="338" t="s">
        <v>39</v>
      </c>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256" t="s">
        <v>585</v>
      </c>
      <c r="AE65" s="257"/>
      <c r="AF65" s="257"/>
      <c r="AG65" s="259"/>
      <c r="AH65" s="260"/>
      <c r="AI65" s="260"/>
      <c r="AJ65" s="260"/>
      <c r="AK65" s="260"/>
      <c r="AL65" s="260"/>
      <c r="AM65" s="260"/>
      <c r="AN65" s="260"/>
      <c r="AO65" s="260"/>
      <c r="AP65" s="260"/>
      <c r="AQ65" s="260"/>
      <c r="AR65" s="260"/>
      <c r="AS65" s="260"/>
      <c r="AT65" s="260"/>
      <c r="AU65" s="260"/>
      <c r="AV65" s="260"/>
      <c r="AW65" s="260"/>
      <c r="AX65" s="261"/>
    </row>
    <row r="66" spans="1:50" ht="40.200000000000003" customHeight="1" x14ac:dyDescent="0.2">
      <c r="A66" s="249"/>
      <c r="B66" s="250"/>
      <c r="C66" s="270" t="s">
        <v>136</v>
      </c>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2" t="s">
        <v>578</v>
      </c>
      <c r="AE66" s="273"/>
      <c r="AF66" s="273"/>
      <c r="AG66" s="267" t="s">
        <v>617</v>
      </c>
      <c r="AH66" s="268"/>
      <c r="AI66" s="268"/>
      <c r="AJ66" s="268"/>
      <c r="AK66" s="268"/>
      <c r="AL66" s="268"/>
      <c r="AM66" s="268"/>
      <c r="AN66" s="268"/>
      <c r="AO66" s="268"/>
      <c r="AP66" s="268"/>
      <c r="AQ66" s="268"/>
      <c r="AR66" s="268"/>
      <c r="AS66" s="268"/>
      <c r="AT66" s="268"/>
      <c r="AU66" s="268"/>
      <c r="AV66" s="268"/>
      <c r="AW66" s="268"/>
      <c r="AX66" s="269"/>
    </row>
    <row r="67" spans="1:50" ht="27.6" customHeight="1" x14ac:dyDescent="0.2">
      <c r="A67" s="249"/>
      <c r="B67" s="250"/>
      <c r="C67" s="270" t="s">
        <v>35</v>
      </c>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2" t="s">
        <v>578</v>
      </c>
      <c r="AE67" s="273"/>
      <c r="AF67" s="273"/>
      <c r="AG67" s="267" t="s">
        <v>621</v>
      </c>
      <c r="AH67" s="268"/>
      <c r="AI67" s="268"/>
      <c r="AJ67" s="268"/>
      <c r="AK67" s="268"/>
      <c r="AL67" s="268"/>
      <c r="AM67" s="268"/>
      <c r="AN67" s="268"/>
      <c r="AO67" s="268"/>
      <c r="AP67" s="268"/>
      <c r="AQ67" s="268"/>
      <c r="AR67" s="268"/>
      <c r="AS67" s="268"/>
      <c r="AT67" s="268"/>
      <c r="AU67" s="268"/>
      <c r="AV67" s="268"/>
      <c r="AW67" s="268"/>
      <c r="AX67" s="269"/>
    </row>
    <row r="68" spans="1:50" ht="27.6" customHeight="1" x14ac:dyDescent="0.2">
      <c r="A68" s="249"/>
      <c r="B68" s="250"/>
      <c r="C68" s="270" t="s">
        <v>40</v>
      </c>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301"/>
      <c r="AD68" s="272" t="s">
        <v>578</v>
      </c>
      <c r="AE68" s="273"/>
      <c r="AF68" s="273"/>
      <c r="AG68" s="267" t="s">
        <v>610</v>
      </c>
      <c r="AH68" s="268"/>
      <c r="AI68" s="268"/>
      <c r="AJ68" s="268"/>
      <c r="AK68" s="268"/>
      <c r="AL68" s="268"/>
      <c r="AM68" s="268"/>
      <c r="AN68" s="268"/>
      <c r="AO68" s="268"/>
      <c r="AP68" s="268"/>
      <c r="AQ68" s="268"/>
      <c r="AR68" s="268"/>
      <c r="AS68" s="268"/>
      <c r="AT68" s="268"/>
      <c r="AU68" s="268"/>
      <c r="AV68" s="268"/>
      <c r="AW68" s="268"/>
      <c r="AX68" s="269"/>
    </row>
    <row r="69" spans="1:50" ht="27.6" customHeight="1" x14ac:dyDescent="0.2">
      <c r="A69" s="249"/>
      <c r="B69" s="250"/>
      <c r="C69" s="270" t="s">
        <v>210</v>
      </c>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301"/>
      <c r="AD69" s="302" t="s">
        <v>578</v>
      </c>
      <c r="AE69" s="303"/>
      <c r="AF69" s="303"/>
      <c r="AG69" s="304" t="s">
        <v>589</v>
      </c>
      <c r="AH69" s="305"/>
      <c r="AI69" s="305"/>
      <c r="AJ69" s="305"/>
      <c r="AK69" s="305"/>
      <c r="AL69" s="305"/>
      <c r="AM69" s="305"/>
      <c r="AN69" s="305"/>
      <c r="AO69" s="305"/>
      <c r="AP69" s="305"/>
      <c r="AQ69" s="305"/>
      <c r="AR69" s="305"/>
      <c r="AS69" s="305"/>
      <c r="AT69" s="305"/>
      <c r="AU69" s="305"/>
      <c r="AV69" s="305"/>
      <c r="AW69" s="305"/>
      <c r="AX69" s="306"/>
    </row>
    <row r="70" spans="1:50" ht="26.25" customHeight="1" x14ac:dyDescent="0.2">
      <c r="A70" s="249"/>
      <c r="B70" s="250"/>
      <c r="C70" s="359" t="s">
        <v>211</v>
      </c>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1"/>
      <c r="AD70" s="272" t="s">
        <v>585</v>
      </c>
      <c r="AE70" s="273"/>
      <c r="AF70" s="332"/>
      <c r="AG70" s="267" t="s">
        <v>626</v>
      </c>
      <c r="AH70" s="268"/>
      <c r="AI70" s="268"/>
      <c r="AJ70" s="268"/>
      <c r="AK70" s="268"/>
      <c r="AL70" s="268"/>
      <c r="AM70" s="268"/>
      <c r="AN70" s="268"/>
      <c r="AO70" s="268"/>
      <c r="AP70" s="268"/>
      <c r="AQ70" s="268"/>
      <c r="AR70" s="268"/>
      <c r="AS70" s="268"/>
      <c r="AT70" s="268"/>
      <c r="AU70" s="268"/>
      <c r="AV70" s="268"/>
      <c r="AW70" s="268"/>
      <c r="AX70" s="269"/>
    </row>
    <row r="71" spans="1:50" ht="60.75" customHeight="1" x14ac:dyDescent="0.2">
      <c r="A71" s="251"/>
      <c r="B71" s="252"/>
      <c r="C71" s="362" t="s">
        <v>203</v>
      </c>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4"/>
      <c r="AD71" s="295" t="s">
        <v>578</v>
      </c>
      <c r="AE71" s="296"/>
      <c r="AF71" s="297"/>
      <c r="AG71" s="298" t="s">
        <v>590</v>
      </c>
      <c r="AH71" s="299"/>
      <c r="AI71" s="299"/>
      <c r="AJ71" s="299"/>
      <c r="AK71" s="299"/>
      <c r="AL71" s="299"/>
      <c r="AM71" s="299"/>
      <c r="AN71" s="299"/>
      <c r="AO71" s="299"/>
      <c r="AP71" s="299"/>
      <c r="AQ71" s="299"/>
      <c r="AR71" s="299"/>
      <c r="AS71" s="299"/>
      <c r="AT71" s="299"/>
      <c r="AU71" s="299"/>
      <c r="AV71" s="299"/>
      <c r="AW71" s="299"/>
      <c r="AX71" s="300"/>
    </row>
    <row r="72" spans="1:50" ht="27" customHeight="1" x14ac:dyDescent="0.2">
      <c r="A72" s="247" t="s">
        <v>37</v>
      </c>
      <c r="B72" s="248"/>
      <c r="C72" s="253" t="s">
        <v>204</v>
      </c>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5"/>
      <c r="AD72" s="256" t="s">
        <v>585</v>
      </c>
      <c r="AE72" s="257"/>
      <c r="AF72" s="258"/>
      <c r="AG72" s="259" t="s">
        <v>626</v>
      </c>
      <c r="AH72" s="260"/>
      <c r="AI72" s="260"/>
      <c r="AJ72" s="260"/>
      <c r="AK72" s="260"/>
      <c r="AL72" s="260"/>
      <c r="AM72" s="260"/>
      <c r="AN72" s="260"/>
      <c r="AO72" s="260"/>
      <c r="AP72" s="260"/>
      <c r="AQ72" s="260"/>
      <c r="AR72" s="260"/>
      <c r="AS72" s="260"/>
      <c r="AT72" s="260"/>
      <c r="AU72" s="260"/>
      <c r="AV72" s="260"/>
      <c r="AW72" s="260"/>
      <c r="AX72" s="261"/>
    </row>
    <row r="73" spans="1:50" ht="35.25" customHeight="1" x14ac:dyDescent="0.2">
      <c r="A73" s="249"/>
      <c r="B73" s="250"/>
      <c r="C73" s="262" t="s">
        <v>42</v>
      </c>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4"/>
      <c r="AD73" s="265" t="s">
        <v>585</v>
      </c>
      <c r="AE73" s="266"/>
      <c r="AF73" s="266"/>
      <c r="AG73" s="267" t="s">
        <v>626</v>
      </c>
      <c r="AH73" s="268"/>
      <c r="AI73" s="268"/>
      <c r="AJ73" s="268"/>
      <c r="AK73" s="268"/>
      <c r="AL73" s="268"/>
      <c r="AM73" s="268"/>
      <c r="AN73" s="268"/>
      <c r="AO73" s="268"/>
      <c r="AP73" s="268"/>
      <c r="AQ73" s="268"/>
      <c r="AR73" s="268"/>
      <c r="AS73" s="268"/>
      <c r="AT73" s="268"/>
      <c r="AU73" s="268"/>
      <c r="AV73" s="268"/>
      <c r="AW73" s="268"/>
      <c r="AX73" s="269"/>
    </row>
    <row r="74" spans="1:50" ht="27" customHeight="1" x14ac:dyDescent="0.2">
      <c r="A74" s="249"/>
      <c r="B74" s="250"/>
      <c r="C74" s="270" t="s">
        <v>171</v>
      </c>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2" t="s">
        <v>578</v>
      </c>
      <c r="AE74" s="273"/>
      <c r="AF74" s="273"/>
      <c r="AG74" s="267" t="s">
        <v>591</v>
      </c>
      <c r="AH74" s="268"/>
      <c r="AI74" s="268"/>
      <c r="AJ74" s="268"/>
      <c r="AK74" s="268"/>
      <c r="AL74" s="268"/>
      <c r="AM74" s="268"/>
      <c r="AN74" s="268"/>
      <c r="AO74" s="268"/>
      <c r="AP74" s="268"/>
      <c r="AQ74" s="268"/>
      <c r="AR74" s="268"/>
      <c r="AS74" s="268"/>
      <c r="AT74" s="268"/>
      <c r="AU74" s="268"/>
      <c r="AV74" s="268"/>
      <c r="AW74" s="268"/>
      <c r="AX74" s="269"/>
    </row>
    <row r="75" spans="1:50" ht="27" customHeight="1" x14ac:dyDescent="0.2">
      <c r="A75" s="251"/>
      <c r="B75" s="252"/>
      <c r="C75" s="270" t="s">
        <v>41</v>
      </c>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2" t="s">
        <v>578</v>
      </c>
      <c r="AE75" s="273"/>
      <c r="AF75" s="273"/>
      <c r="AG75" s="307" t="s">
        <v>612</v>
      </c>
      <c r="AH75" s="126"/>
      <c r="AI75" s="126"/>
      <c r="AJ75" s="126"/>
      <c r="AK75" s="126"/>
      <c r="AL75" s="126"/>
      <c r="AM75" s="126"/>
      <c r="AN75" s="126"/>
      <c r="AO75" s="126"/>
      <c r="AP75" s="126"/>
      <c r="AQ75" s="126"/>
      <c r="AR75" s="126"/>
      <c r="AS75" s="126"/>
      <c r="AT75" s="126"/>
      <c r="AU75" s="126"/>
      <c r="AV75" s="126"/>
      <c r="AW75" s="126"/>
      <c r="AX75" s="308"/>
    </row>
    <row r="76" spans="1:50" ht="41.25" customHeight="1" x14ac:dyDescent="0.2">
      <c r="A76" s="281" t="s">
        <v>54</v>
      </c>
      <c r="B76" s="282"/>
      <c r="C76" s="285" t="s">
        <v>137</v>
      </c>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7"/>
      <c r="AD76" s="288" t="s">
        <v>585</v>
      </c>
      <c r="AE76" s="289"/>
      <c r="AF76" s="290"/>
      <c r="AG76" s="291"/>
      <c r="AH76" s="120"/>
      <c r="AI76" s="120"/>
      <c r="AJ76" s="120"/>
      <c r="AK76" s="120"/>
      <c r="AL76" s="120"/>
      <c r="AM76" s="120"/>
      <c r="AN76" s="120"/>
      <c r="AO76" s="120"/>
      <c r="AP76" s="120"/>
      <c r="AQ76" s="120"/>
      <c r="AR76" s="120"/>
      <c r="AS76" s="120"/>
      <c r="AT76" s="120"/>
      <c r="AU76" s="120"/>
      <c r="AV76" s="120"/>
      <c r="AW76" s="120"/>
      <c r="AX76" s="292"/>
    </row>
    <row r="77" spans="1:50" ht="19.649999999999999" customHeight="1" x14ac:dyDescent="0.2">
      <c r="A77" s="283"/>
      <c r="B77" s="284"/>
      <c r="C77" s="686" t="s">
        <v>0</v>
      </c>
      <c r="D77" s="687"/>
      <c r="E77" s="687"/>
      <c r="F77" s="687"/>
      <c r="G77" s="687"/>
      <c r="H77" s="687"/>
      <c r="I77" s="687"/>
      <c r="J77" s="687"/>
      <c r="K77" s="687"/>
      <c r="L77" s="687"/>
      <c r="M77" s="687"/>
      <c r="N77" s="687"/>
      <c r="O77" s="683" t="s">
        <v>570</v>
      </c>
      <c r="P77" s="684"/>
      <c r="Q77" s="684"/>
      <c r="R77" s="684"/>
      <c r="S77" s="684"/>
      <c r="T77" s="684"/>
      <c r="U77" s="684"/>
      <c r="V77" s="684"/>
      <c r="W77" s="684"/>
      <c r="X77" s="684"/>
      <c r="Y77" s="684"/>
      <c r="Z77" s="684"/>
      <c r="AA77" s="684"/>
      <c r="AB77" s="684"/>
      <c r="AC77" s="684"/>
      <c r="AD77" s="684"/>
      <c r="AE77" s="684"/>
      <c r="AF77" s="685"/>
      <c r="AG77" s="293"/>
      <c r="AH77" s="123"/>
      <c r="AI77" s="123"/>
      <c r="AJ77" s="123"/>
      <c r="AK77" s="123"/>
      <c r="AL77" s="123"/>
      <c r="AM77" s="123"/>
      <c r="AN77" s="123"/>
      <c r="AO77" s="123"/>
      <c r="AP77" s="123"/>
      <c r="AQ77" s="123"/>
      <c r="AR77" s="123"/>
      <c r="AS77" s="123"/>
      <c r="AT77" s="123"/>
      <c r="AU77" s="123"/>
      <c r="AV77" s="123"/>
      <c r="AW77" s="123"/>
      <c r="AX77" s="294"/>
    </row>
    <row r="78" spans="1:50" ht="24.75" customHeight="1" x14ac:dyDescent="0.2">
      <c r="A78" s="283"/>
      <c r="B78" s="284"/>
      <c r="C78" s="673"/>
      <c r="D78" s="674"/>
      <c r="E78" s="276"/>
      <c r="F78" s="276"/>
      <c r="G78" s="276"/>
      <c r="H78" s="277"/>
      <c r="I78" s="277"/>
      <c r="J78" s="675"/>
      <c r="K78" s="675"/>
      <c r="L78" s="675"/>
      <c r="M78" s="277"/>
      <c r="N78" s="676"/>
      <c r="O78" s="677"/>
      <c r="P78" s="678"/>
      <c r="Q78" s="678"/>
      <c r="R78" s="678"/>
      <c r="S78" s="678"/>
      <c r="T78" s="678"/>
      <c r="U78" s="678"/>
      <c r="V78" s="678"/>
      <c r="W78" s="678"/>
      <c r="X78" s="678"/>
      <c r="Y78" s="678"/>
      <c r="Z78" s="678"/>
      <c r="AA78" s="678"/>
      <c r="AB78" s="678"/>
      <c r="AC78" s="678"/>
      <c r="AD78" s="678"/>
      <c r="AE78" s="678"/>
      <c r="AF78" s="679"/>
      <c r="AG78" s="293"/>
      <c r="AH78" s="123"/>
      <c r="AI78" s="123"/>
      <c r="AJ78" s="123"/>
      <c r="AK78" s="123"/>
      <c r="AL78" s="123"/>
      <c r="AM78" s="123"/>
      <c r="AN78" s="123"/>
      <c r="AO78" s="123"/>
      <c r="AP78" s="123"/>
      <c r="AQ78" s="123"/>
      <c r="AR78" s="123"/>
      <c r="AS78" s="123"/>
      <c r="AT78" s="123"/>
      <c r="AU78" s="123"/>
      <c r="AV78" s="123"/>
      <c r="AW78" s="123"/>
      <c r="AX78" s="294"/>
    </row>
    <row r="79" spans="1:50" ht="24.75" customHeight="1" x14ac:dyDescent="0.2">
      <c r="A79" s="283"/>
      <c r="B79" s="284"/>
      <c r="C79" s="274"/>
      <c r="D79" s="275"/>
      <c r="E79" s="276"/>
      <c r="F79" s="276"/>
      <c r="G79" s="276"/>
      <c r="H79" s="277"/>
      <c r="I79" s="277"/>
      <c r="J79" s="278"/>
      <c r="K79" s="278"/>
      <c r="L79" s="278"/>
      <c r="M79" s="279"/>
      <c r="N79" s="280"/>
      <c r="O79" s="680"/>
      <c r="P79" s="681"/>
      <c r="Q79" s="681"/>
      <c r="R79" s="681"/>
      <c r="S79" s="681"/>
      <c r="T79" s="681"/>
      <c r="U79" s="681"/>
      <c r="V79" s="681"/>
      <c r="W79" s="681"/>
      <c r="X79" s="681"/>
      <c r="Y79" s="681"/>
      <c r="Z79" s="681"/>
      <c r="AA79" s="681"/>
      <c r="AB79" s="681"/>
      <c r="AC79" s="681"/>
      <c r="AD79" s="681"/>
      <c r="AE79" s="681"/>
      <c r="AF79" s="682"/>
      <c r="AG79" s="293"/>
      <c r="AH79" s="123"/>
      <c r="AI79" s="123"/>
      <c r="AJ79" s="123"/>
      <c r="AK79" s="123"/>
      <c r="AL79" s="123"/>
      <c r="AM79" s="123"/>
      <c r="AN79" s="123"/>
      <c r="AO79" s="123"/>
      <c r="AP79" s="123"/>
      <c r="AQ79" s="123"/>
      <c r="AR79" s="123"/>
      <c r="AS79" s="123"/>
      <c r="AT79" s="123"/>
      <c r="AU79" s="123"/>
      <c r="AV79" s="123"/>
      <c r="AW79" s="123"/>
      <c r="AX79" s="294"/>
    </row>
    <row r="80" spans="1:50" ht="24.75" customHeight="1" x14ac:dyDescent="0.2">
      <c r="A80" s="283"/>
      <c r="B80" s="284"/>
      <c r="C80" s="274"/>
      <c r="D80" s="275"/>
      <c r="E80" s="276"/>
      <c r="F80" s="276"/>
      <c r="G80" s="276"/>
      <c r="H80" s="277"/>
      <c r="I80" s="277"/>
      <c r="J80" s="278"/>
      <c r="K80" s="278"/>
      <c r="L80" s="278"/>
      <c r="M80" s="279"/>
      <c r="N80" s="280"/>
      <c r="O80" s="680"/>
      <c r="P80" s="681"/>
      <c r="Q80" s="681"/>
      <c r="R80" s="681"/>
      <c r="S80" s="681"/>
      <c r="T80" s="681"/>
      <c r="U80" s="681"/>
      <c r="V80" s="681"/>
      <c r="W80" s="681"/>
      <c r="X80" s="681"/>
      <c r="Y80" s="681"/>
      <c r="Z80" s="681"/>
      <c r="AA80" s="681"/>
      <c r="AB80" s="681"/>
      <c r="AC80" s="681"/>
      <c r="AD80" s="681"/>
      <c r="AE80" s="681"/>
      <c r="AF80" s="682"/>
      <c r="AG80" s="293"/>
      <c r="AH80" s="123"/>
      <c r="AI80" s="123"/>
      <c r="AJ80" s="123"/>
      <c r="AK80" s="123"/>
      <c r="AL80" s="123"/>
      <c r="AM80" s="123"/>
      <c r="AN80" s="123"/>
      <c r="AO80" s="123"/>
      <c r="AP80" s="123"/>
      <c r="AQ80" s="123"/>
      <c r="AR80" s="123"/>
      <c r="AS80" s="123"/>
      <c r="AT80" s="123"/>
      <c r="AU80" s="123"/>
      <c r="AV80" s="123"/>
      <c r="AW80" s="123"/>
      <c r="AX80" s="294"/>
    </row>
    <row r="81" spans="1:51" ht="24.75" customHeight="1" x14ac:dyDescent="0.2">
      <c r="A81" s="283"/>
      <c r="B81" s="284"/>
      <c r="C81" s="274"/>
      <c r="D81" s="275"/>
      <c r="E81" s="276"/>
      <c r="F81" s="276"/>
      <c r="G81" s="276"/>
      <c r="H81" s="277"/>
      <c r="I81" s="277"/>
      <c r="J81" s="278"/>
      <c r="K81" s="278"/>
      <c r="L81" s="278"/>
      <c r="M81" s="279"/>
      <c r="N81" s="280"/>
      <c r="O81" s="680"/>
      <c r="P81" s="681"/>
      <c r="Q81" s="681"/>
      <c r="R81" s="681"/>
      <c r="S81" s="681"/>
      <c r="T81" s="681"/>
      <c r="U81" s="681"/>
      <c r="V81" s="681"/>
      <c r="W81" s="681"/>
      <c r="X81" s="681"/>
      <c r="Y81" s="681"/>
      <c r="Z81" s="681"/>
      <c r="AA81" s="681"/>
      <c r="AB81" s="681"/>
      <c r="AC81" s="681"/>
      <c r="AD81" s="681"/>
      <c r="AE81" s="681"/>
      <c r="AF81" s="682"/>
      <c r="AG81" s="293"/>
      <c r="AH81" s="123"/>
      <c r="AI81" s="123"/>
      <c r="AJ81" s="123"/>
      <c r="AK81" s="123"/>
      <c r="AL81" s="123"/>
      <c r="AM81" s="123"/>
      <c r="AN81" s="123"/>
      <c r="AO81" s="123"/>
      <c r="AP81" s="123"/>
      <c r="AQ81" s="123"/>
      <c r="AR81" s="123"/>
      <c r="AS81" s="123"/>
      <c r="AT81" s="123"/>
      <c r="AU81" s="123"/>
      <c r="AV81" s="123"/>
      <c r="AW81" s="123"/>
      <c r="AX81" s="294"/>
    </row>
    <row r="82" spans="1:51" ht="67.5" customHeight="1" x14ac:dyDescent="0.2">
      <c r="A82" s="247" t="s">
        <v>45</v>
      </c>
      <c r="B82" s="698"/>
      <c r="C82" s="195" t="s">
        <v>49</v>
      </c>
      <c r="D82" s="511"/>
      <c r="E82" s="511"/>
      <c r="F82" s="512"/>
      <c r="G82" s="701" t="s">
        <v>635</v>
      </c>
      <c r="H82" s="701"/>
      <c r="I82" s="701"/>
      <c r="J82" s="701"/>
      <c r="K82" s="701"/>
      <c r="L82" s="701"/>
      <c r="M82" s="701"/>
      <c r="N82" s="701"/>
      <c r="O82" s="701"/>
      <c r="P82" s="701"/>
      <c r="Q82" s="701"/>
      <c r="R82" s="701"/>
      <c r="S82" s="701"/>
      <c r="T82" s="701"/>
      <c r="U82" s="701"/>
      <c r="V82" s="701"/>
      <c r="W82" s="701"/>
      <c r="X82" s="701"/>
      <c r="Y82" s="701"/>
      <c r="Z82" s="701"/>
      <c r="AA82" s="701"/>
      <c r="AB82" s="70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702"/>
    </row>
    <row r="83" spans="1:51" ht="67.5" customHeight="1" thickBot="1" x14ac:dyDescent="0.25">
      <c r="A83" s="699"/>
      <c r="B83" s="700"/>
      <c r="C83" s="703" t="s">
        <v>53</v>
      </c>
      <c r="D83" s="704"/>
      <c r="E83" s="704"/>
      <c r="F83" s="705"/>
      <c r="G83" s="706" t="s">
        <v>620</v>
      </c>
      <c r="H83" s="706"/>
      <c r="I83" s="706"/>
      <c r="J83" s="706"/>
      <c r="K83" s="706"/>
      <c r="L83" s="706"/>
      <c r="M83" s="706"/>
      <c r="N83" s="706"/>
      <c r="O83" s="706"/>
      <c r="P83" s="706"/>
      <c r="Q83" s="706"/>
      <c r="R83" s="706"/>
      <c r="S83" s="706"/>
      <c r="T83" s="706"/>
      <c r="U83" s="706"/>
      <c r="V83" s="706"/>
      <c r="W83" s="706"/>
      <c r="X83" s="706"/>
      <c r="Y83" s="706"/>
      <c r="Z83" s="706"/>
      <c r="AA83" s="706"/>
      <c r="AB83" s="7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707"/>
    </row>
    <row r="84" spans="1:51" ht="24" customHeight="1" x14ac:dyDescent="0.2">
      <c r="A84" s="688" t="s">
        <v>30</v>
      </c>
      <c r="B84" s="689"/>
      <c r="C84" s="689"/>
      <c r="D84" s="689"/>
      <c r="E84" s="689"/>
      <c r="F84" s="689"/>
      <c r="G84" s="689"/>
      <c r="H84" s="689"/>
      <c r="I84" s="689"/>
      <c r="J84" s="689"/>
      <c r="K84" s="689"/>
      <c r="L84" s="689"/>
      <c r="M84" s="689"/>
      <c r="N84" s="689"/>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90"/>
    </row>
    <row r="85" spans="1:51" ht="67.5" customHeight="1" thickBot="1" x14ac:dyDescent="0.25">
      <c r="A85" s="691" t="s">
        <v>637</v>
      </c>
      <c r="B85" s="692"/>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693"/>
    </row>
    <row r="86" spans="1:51" ht="24.75" customHeight="1" x14ac:dyDescent="0.2">
      <c r="A86" s="694" t="s">
        <v>31</v>
      </c>
      <c r="B86" s="695"/>
      <c r="C86" s="695"/>
      <c r="D86" s="695"/>
      <c r="E86" s="695"/>
      <c r="F86" s="695"/>
      <c r="G86" s="695"/>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5"/>
      <c r="AW86" s="695"/>
      <c r="AX86" s="696"/>
    </row>
    <row r="87" spans="1:51" ht="67.5" customHeight="1" thickBot="1" x14ac:dyDescent="0.25">
      <c r="A87" s="231" t="s">
        <v>132</v>
      </c>
      <c r="B87" s="232"/>
      <c r="C87" s="232"/>
      <c r="D87" s="232"/>
      <c r="E87" s="233"/>
      <c r="F87" s="697" t="s">
        <v>638</v>
      </c>
      <c r="G87" s="692"/>
      <c r="H87" s="692"/>
      <c r="I87" s="692"/>
      <c r="J87" s="692"/>
      <c r="K87" s="692"/>
      <c r="L87" s="692"/>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3"/>
    </row>
    <row r="88" spans="1:51" ht="24.75" customHeight="1" x14ac:dyDescent="0.2">
      <c r="A88" s="694" t="s">
        <v>43</v>
      </c>
      <c r="B88" s="695"/>
      <c r="C88" s="695"/>
      <c r="D88" s="695"/>
      <c r="E88" s="695"/>
      <c r="F88" s="695"/>
      <c r="G88" s="695"/>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row>
    <row r="89" spans="1:51" ht="66" customHeight="1" thickBot="1" x14ac:dyDescent="0.25">
      <c r="A89" s="231" t="s">
        <v>132</v>
      </c>
      <c r="B89" s="232"/>
      <c r="C89" s="232"/>
      <c r="D89" s="232"/>
      <c r="E89" s="233"/>
      <c r="F89" s="234" t="s">
        <v>639</v>
      </c>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6"/>
    </row>
    <row r="90" spans="1:51" ht="24.75" customHeight="1" x14ac:dyDescent="0.2">
      <c r="A90" s="237" t="s">
        <v>32</v>
      </c>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9"/>
    </row>
    <row r="91" spans="1:51" ht="67.5" customHeight="1" thickBot="1" x14ac:dyDescent="0.25">
      <c r="A91" s="240" t="s">
        <v>592</v>
      </c>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2"/>
    </row>
    <row r="92" spans="1:51" ht="24.75" customHeight="1" x14ac:dyDescent="0.2">
      <c r="A92" s="243" t="s">
        <v>213</v>
      </c>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5"/>
    </row>
    <row r="93" spans="1:51" ht="24.75" customHeight="1" x14ac:dyDescent="0.2">
      <c r="A93" s="246" t="s">
        <v>247</v>
      </c>
      <c r="B93" s="83"/>
      <c r="C93" s="83"/>
      <c r="D93" s="84"/>
      <c r="E93" s="227" t="s">
        <v>626</v>
      </c>
      <c r="F93" s="228"/>
      <c r="G93" s="228"/>
      <c r="H93" s="228"/>
      <c r="I93" s="228"/>
      <c r="J93" s="228"/>
      <c r="K93" s="228"/>
      <c r="L93" s="228"/>
      <c r="M93" s="228"/>
      <c r="N93" s="228"/>
      <c r="O93" s="228"/>
      <c r="P93" s="229"/>
      <c r="Q93" s="227"/>
      <c r="R93" s="228"/>
      <c r="S93" s="228"/>
      <c r="T93" s="228"/>
      <c r="U93" s="228"/>
      <c r="V93" s="228"/>
      <c r="W93" s="228"/>
      <c r="X93" s="228"/>
      <c r="Y93" s="228"/>
      <c r="Z93" s="228"/>
      <c r="AA93" s="228"/>
      <c r="AB93" s="229"/>
      <c r="AC93" s="227"/>
      <c r="AD93" s="228"/>
      <c r="AE93" s="228"/>
      <c r="AF93" s="228"/>
      <c r="AG93" s="228"/>
      <c r="AH93" s="228"/>
      <c r="AI93" s="228"/>
      <c r="AJ93" s="228"/>
      <c r="AK93" s="228"/>
      <c r="AL93" s="228"/>
      <c r="AM93" s="228"/>
      <c r="AN93" s="229"/>
      <c r="AO93" s="227"/>
      <c r="AP93" s="228"/>
      <c r="AQ93" s="228"/>
      <c r="AR93" s="228"/>
      <c r="AS93" s="228"/>
      <c r="AT93" s="228"/>
      <c r="AU93" s="228"/>
      <c r="AV93" s="228"/>
      <c r="AW93" s="228"/>
      <c r="AX93" s="230"/>
      <c r="AY93" s="62"/>
    </row>
    <row r="94" spans="1:51" ht="24.75" customHeight="1" x14ac:dyDescent="0.2">
      <c r="A94" s="179" t="s">
        <v>246</v>
      </c>
      <c r="B94" s="179"/>
      <c r="C94" s="179"/>
      <c r="D94" s="179"/>
      <c r="E94" s="227" t="s">
        <v>626</v>
      </c>
      <c r="F94" s="228"/>
      <c r="G94" s="228"/>
      <c r="H94" s="228"/>
      <c r="I94" s="228"/>
      <c r="J94" s="228"/>
      <c r="K94" s="228"/>
      <c r="L94" s="228"/>
      <c r="M94" s="228"/>
      <c r="N94" s="228"/>
      <c r="O94" s="228"/>
      <c r="P94" s="229"/>
      <c r="Q94" s="227"/>
      <c r="R94" s="228"/>
      <c r="S94" s="228"/>
      <c r="T94" s="228"/>
      <c r="U94" s="228"/>
      <c r="V94" s="228"/>
      <c r="W94" s="228"/>
      <c r="X94" s="228"/>
      <c r="Y94" s="228"/>
      <c r="Z94" s="228"/>
      <c r="AA94" s="228"/>
      <c r="AB94" s="229"/>
      <c r="AC94" s="227"/>
      <c r="AD94" s="228"/>
      <c r="AE94" s="228"/>
      <c r="AF94" s="228"/>
      <c r="AG94" s="228"/>
      <c r="AH94" s="228"/>
      <c r="AI94" s="228"/>
      <c r="AJ94" s="228"/>
      <c r="AK94" s="228"/>
      <c r="AL94" s="228"/>
      <c r="AM94" s="228"/>
      <c r="AN94" s="229"/>
      <c r="AO94" s="227"/>
      <c r="AP94" s="228"/>
      <c r="AQ94" s="228"/>
      <c r="AR94" s="228"/>
      <c r="AS94" s="228"/>
      <c r="AT94" s="228"/>
      <c r="AU94" s="228"/>
      <c r="AV94" s="228"/>
      <c r="AW94" s="228"/>
      <c r="AX94" s="230"/>
    </row>
    <row r="95" spans="1:51" ht="24.75" customHeight="1" x14ac:dyDescent="0.2">
      <c r="A95" s="179" t="s">
        <v>245</v>
      </c>
      <c r="B95" s="179"/>
      <c r="C95" s="179"/>
      <c r="D95" s="179"/>
      <c r="E95" s="227" t="s">
        <v>626</v>
      </c>
      <c r="F95" s="228"/>
      <c r="G95" s="228"/>
      <c r="H95" s="228"/>
      <c r="I95" s="228"/>
      <c r="J95" s="228"/>
      <c r="K95" s="228"/>
      <c r="L95" s="228"/>
      <c r="M95" s="228"/>
      <c r="N95" s="228"/>
      <c r="O95" s="228"/>
      <c r="P95" s="229"/>
      <c r="Q95" s="227"/>
      <c r="R95" s="228"/>
      <c r="S95" s="228"/>
      <c r="T95" s="228"/>
      <c r="U95" s="228"/>
      <c r="V95" s="228"/>
      <c r="W95" s="228"/>
      <c r="X95" s="228"/>
      <c r="Y95" s="228"/>
      <c r="Z95" s="228"/>
      <c r="AA95" s="228"/>
      <c r="AB95" s="229"/>
      <c r="AC95" s="227"/>
      <c r="AD95" s="228"/>
      <c r="AE95" s="228"/>
      <c r="AF95" s="228"/>
      <c r="AG95" s="228"/>
      <c r="AH95" s="228"/>
      <c r="AI95" s="228"/>
      <c r="AJ95" s="228"/>
      <c r="AK95" s="228"/>
      <c r="AL95" s="228"/>
      <c r="AM95" s="228"/>
      <c r="AN95" s="229"/>
      <c r="AO95" s="227"/>
      <c r="AP95" s="228"/>
      <c r="AQ95" s="228"/>
      <c r="AR95" s="228"/>
      <c r="AS95" s="228"/>
      <c r="AT95" s="228"/>
      <c r="AU95" s="228"/>
      <c r="AV95" s="228"/>
      <c r="AW95" s="228"/>
      <c r="AX95" s="230"/>
    </row>
    <row r="96" spans="1:51" ht="24.75" customHeight="1" x14ac:dyDescent="0.2">
      <c r="A96" s="179" t="s">
        <v>244</v>
      </c>
      <c r="B96" s="179"/>
      <c r="C96" s="179"/>
      <c r="D96" s="179"/>
      <c r="E96" s="227" t="s">
        <v>626</v>
      </c>
      <c r="F96" s="228"/>
      <c r="G96" s="228"/>
      <c r="H96" s="228"/>
      <c r="I96" s="228"/>
      <c r="J96" s="228"/>
      <c r="K96" s="228"/>
      <c r="L96" s="228"/>
      <c r="M96" s="228"/>
      <c r="N96" s="228"/>
      <c r="O96" s="228"/>
      <c r="P96" s="229"/>
      <c r="Q96" s="227"/>
      <c r="R96" s="228"/>
      <c r="S96" s="228"/>
      <c r="T96" s="228"/>
      <c r="U96" s="228"/>
      <c r="V96" s="228"/>
      <c r="W96" s="228"/>
      <c r="X96" s="228"/>
      <c r="Y96" s="228"/>
      <c r="Z96" s="228"/>
      <c r="AA96" s="228"/>
      <c r="AB96" s="229"/>
      <c r="AC96" s="227"/>
      <c r="AD96" s="228"/>
      <c r="AE96" s="228"/>
      <c r="AF96" s="228"/>
      <c r="AG96" s="228"/>
      <c r="AH96" s="228"/>
      <c r="AI96" s="228"/>
      <c r="AJ96" s="228"/>
      <c r="AK96" s="228"/>
      <c r="AL96" s="228"/>
      <c r="AM96" s="228"/>
      <c r="AN96" s="229"/>
      <c r="AO96" s="227"/>
      <c r="AP96" s="228"/>
      <c r="AQ96" s="228"/>
      <c r="AR96" s="228"/>
      <c r="AS96" s="228"/>
      <c r="AT96" s="228"/>
      <c r="AU96" s="228"/>
      <c r="AV96" s="228"/>
      <c r="AW96" s="228"/>
      <c r="AX96" s="230"/>
    </row>
    <row r="97" spans="1:50" ht="24.75" customHeight="1" x14ac:dyDescent="0.2">
      <c r="A97" s="179" t="s">
        <v>243</v>
      </c>
      <c r="B97" s="179"/>
      <c r="C97" s="179"/>
      <c r="D97" s="179"/>
      <c r="E97" s="227" t="s">
        <v>626</v>
      </c>
      <c r="F97" s="228"/>
      <c r="G97" s="228"/>
      <c r="H97" s="228"/>
      <c r="I97" s="228"/>
      <c r="J97" s="228"/>
      <c r="K97" s="228"/>
      <c r="L97" s="228"/>
      <c r="M97" s="228"/>
      <c r="N97" s="228"/>
      <c r="O97" s="228"/>
      <c r="P97" s="229"/>
      <c r="Q97" s="227"/>
      <c r="R97" s="228"/>
      <c r="S97" s="228"/>
      <c r="T97" s="228"/>
      <c r="U97" s="228"/>
      <c r="V97" s="228"/>
      <c r="W97" s="228"/>
      <c r="X97" s="228"/>
      <c r="Y97" s="228"/>
      <c r="Z97" s="228"/>
      <c r="AA97" s="228"/>
      <c r="AB97" s="229"/>
      <c r="AC97" s="227"/>
      <c r="AD97" s="228"/>
      <c r="AE97" s="228"/>
      <c r="AF97" s="228"/>
      <c r="AG97" s="228"/>
      <c r="AH97" s="228"/>
      <c r="AI97" s="228"/>
      <c r="AJ97" s="228"/>
      <c r="AK97" s="228"/>
      <c r="AL97" s="228"/>
      <c r="AM97" s="228"/>
      <c r="AN97" s="229"/>
      <c r="AO97" s="227"/>
      <c r="AP97" s="228"/>
      <c r="AQ97" s="228"/>
      <c r="AR97" s="228"/>
      <c r="AS97" s="228"/>
      <c r="AT97" s="228"/>
      <c r="AU97" s="228"/>
      <c r="AV97" s="228"/>
      <c r="AW97" s="228"/>
      <c r="AX97" s="230"/>
    </row>
    <row r="98" spans="1:50" ht="24.75" customHeight="1" x14ac:dyDescent="0.2">
      <c r="A98" s="179" t="s">
        <v>242</v>
      </c>
      <c r="B98" s="179"/>
      <c r="C98" s="179"/>
      <c r="D98" s="179"/>
      <c r="E98" s="227" t="s">
        <v>626</v>
      </c>
      <c r="F98" s="228"/>
      <c r="G98" s="228"/>
      <c r="H98" s="228"/>
      <c r="I98" s="228"/>
      <c r="J98" s="228"/>
      <c r="K98" s="228"/>
      <c r="L98" s="228"/>
      <c r="M98" s="228"/>
      <c r="N98" s="228"/>
      <c r="O98" s="228"/>
      <c r="P98" s="229"/>
      <c r="Q98" s="227"/>
      <c r="R98" s="228"/>
      <c r="S98" s="228"/>
      <c r="T98" s="228"/>
      <c r="U98" s="228"/>
      <c r="V98" s="228"/>
      <c r="W98" s="228"/>
      <c r="X98" s="228"/>
      <c r="Y98" s="228"/>
      <c r="Z98" s="228"/>
      <c r="AA98" s="228"/>
      <c r="AB98" s="229"/>
      <c r="AC98" s="227"/>
      <c r="AD98" s="228"/>
      <c r="AE98" s="228"/>
      <c r="AF98" s="228"/>
      <c r="AG98" s="228"/>
      <c r="AH98" s="228"/>
      <c r="AI98" s="228"/>
      <c r="AJ98" s="228"/>
      <c r="AK98" s="228"/>
      <c r="AL98" s="228"/>
      <c r="AM98" s="228"/>
      <c r="AN98" s="229"/>
      <c r="AO98" s="227"/>
      <c r="AP98" s="228"/>
      <c r="AQ98" s="228"/>
      <c r="AR98" s="228"/>
      <c r="AS98" s="228"/>
      <c r="AT98" s="228"/>
      <c r="AU98" s="228"/>
      <c r="AV98" s="228"/>
      <c r="AW98" s="228"/>
      <c r="AX98" s="230"/>
    </row>
    <row r="99" spans="1:50" ht="24.75" customHeight="1" x14ac:dyDescent="0.2">
      <c r="A99" s="179" t="s">
        <v>241</v>
      </c>
      <c r="B99" s="179"/>
      <c r="C99" s="179"/>
      <c r="D99" s="179"/>
      <c r="E99" s="227" t="s">
        <v>593</v>
      </c>
      <c r="F99" s="228"/>
      <c r="G99" s="228"/>
      <c r="H99" s="228"/>
      <c r="I99" s="228"/>
      <c r="J99" s="228"/>
      <c r="K99" s="228"/>
      <c r="L99" s="228"/>
      <c r="M99" s="228"/>
      <c r="N99" s="228"/>
      <c r="O99" s="228"/>
      <c r="P99" s="229"/>
      <c r="Q99" s="227"/>
      <c r="R99" s="228"/>
      <c r="S99" s="228"/>
      <c r="T99" s="228"/>
      <c r="U99" s="228"/>
      <c r="V99" s="228"/>
      <c r="W99" s="228"/>
      <c r="X99" s="228"/>
      <c r="Y99" s="228"/>
      <c r="Z99" s="228"/>
      <c r="AA99" s="228"/>
      <c r="AB99" s="229"/>
      <c r="AC99" s="227"/>
      <c r="AD99" s="228"/>
      <c r="AE99" s="228"/>
      <c r="AF99" s="228"/>
      <c r="AG99" s="228"/>
      <c r="AH99" s="228"/>
      <c r="AI99" s="228"/>
      <c r="AJ99" s="228"/>
      <c r="AK99" s="228"/>
      <c r="AL99" s="228"/>
      <c r="AM99" s="228"/>
      <c r="AN99" s="229"/>
      <c r="AO99" s="227"/>
      <c r="AP99" s="228"/>
      <c r="AQ99" s="228"/>
      <c r="AR99" s="228"/>
      <c r="AS99" s="228"/>
      <c r="AT99" s="228"/>
      <c r="AU99" s="228"/>
      <c r="AV99" s="228"/>
      <c r="AW99" s="228"/>
      <c r="AX99" s="230"/>
    </row>
    <row r="100" spans="1:50" ht="24.75" customHeight="1" x14ac:dyDescent="0.2">
      <c r="A100" s="179" t="s">
        <v>240</v>
      </c>
      <c r="B100" s="179"/>
      <c r="C100" s="179"/>
      <c r="D100" s="179"/>
      <c r="E100" s="227" t="s">
        <v>594</v>
      </c>
      <c r="F100" s="228"/>
      <c r="G100" s="228"/>
      <c r="H100" s="228"/>
      <c r="I100" s="228"/>
      <c r="J100" s="228"/>
      <c r="K100" s="228"/>
      <c r="L100" s="228"/>
      <c r="M100" s="228"/>
      <c r="N100" s="228"/>
      <c r="O100" s="228"/>
      <c r="P100" s="229"/>
      <c r="Q100" s="227"/>
      <c r="R100" s="228"/>
      <c r="S100" s="228"/>
      <c r="T100" s="228"/>
      <c r="U100" s="228"/>
      <c r="V100" s="228"/>
      <c r="W100" s="228"/>
      <c r="X100" s="228"/>
      <c r="Y100" s="228"/>
      <c r="Z100" s="228"/>
      <c r="AA100" s="228"/>
      <c r="AB100" s="229"/>
      <c r="AC100" s="227"/>
      <c r="AD100" s="228"/>
      <c r="AE100" s="228"/>
      <c r="AF100" s="228"/>
      <c r="AG100" s="228"/>
      <c r="AH100" s="228"/>
      <c r="AI100" s="228"/>
      <c r="AJ100" s="228"/>
      <c r="AK100" s="228"/>
      <c r="AL100" s="228"/>
      <c r="AM100" s="228"/>
      <c r="AN100" s="229"/>
      <c r="AO100" s="227"/>
      <c r="AP100" s="228"/>
      <c r="AQ100" s="228"/>
      <c r="AR100" s="228"/>
      <c r="AS100" s="228"/>
      <c r="AT100" s="228"/>
      <c r="AU100" s="228"/>
      <c r="AV100" s="228"/>
      <c r="AW100" s="228"/>
      <c r="AX100" s="230"/>
    </row>
    <row r="101" spans="1:50" ht="24.75" customHeight="1" x14ac:dyDescent="0.2">
      <c r="A101" s="179" t="s">
        <v>386</v>
      </c>
      <c r="B101" s="179"/>
      <c r="C101" s="179"/>
      <c r="D101" s="179"/>
      <c r="E101" s="72" t="s">
        <v>573</v>
      </c>
      <c r="F101" s="71"/>
      <c r="G101" s="71"/>
      <c r="H101" s="65" t="str">
        <f>IF(E101="","","-")</f>
        <v>-</v>
      </c>
      <c r="I101" s="71"/>
      <c r="J101" s="71"/>
      <c r="K101" s="65" t="str">
        <f>IF(I101="","","-")</f>
        <v/>
      </c>
      <c r="L101" s="73">
        <v>16</v>
      </c>
      <c r="M101" s="73"/>
      <c r="N101" s="65" t="str">
        <f>IF(O101="","","-")</f>
        <v/>
      </c>
      <c r="O101" s="74"/>
      <c r="P101" s="75"/>
      <c r="Q101" s="72"/>
      <c r="R101" s="71"/>
      <c r="S101" s="71"/>
      <c r="T101" s="65" t="str">
        <f>IF(Q101="","","-")</f>
        <v/>
      </c>
      <c r="U101" s="71"/>
      <c r="V101" s="71"/>
      <c r="W101" s="65" t="str">
        <f>IF(U101="","","-")</f>
        <v/>
      </c>
      <c r="X101" s="73"/>
      <c r="Y101" s="73"/>
      <c r="Z101" s="65" t="str">
        <f>IF(AA101="","","-")</f>
        <v/>
      </c>
      <c r="AA101" s="74"/>
      <c r="AB101" s="75"/>
      <c r="AC101" s="72"/>
      <c r="AD101" s="71"/>
      <c r="AE101" s="71"/>
      <c r="AF101" s="65" t="str">
        <f>IF(AC101="","","-")</f>
        <v/>
      </c>
      <c r="AG101" s="71"/>
      <c r="AH101" s="71"/>
      <c r="AI101" s="65" t="str">
        <f>IF(AG101="","","-")</f>
        <v/>
      </c>
      <c r="AJ101" s="73"/>
      <c r="AK101" s="73"/>
      <c r="AL101" s="65" t="str">
        <f>IF(AM101="","","-")</f>
        <v/>
      </c>
      <c r="AM101" s="74"/>
      <c r="AN101" s="75"/>
      <c r="AO101" s="72"/>
      <c r="AP101" s="71"/>
      <c r="AQ101" s="65" t="str">
        <f>IF(AO101="","","-")</f>
        <v/>
      </c>
      <c r="AR101" s="71"/>
      <c r="AS101" s="71"/>
      <c r="AT101" s="65" t="str">
        <f>IF(AR101="","","-")</f>
        <v/>
      </c>
      <c r="AU101" s="73"/>
      <c r="AV101" s="73"/>
      <c r="AW101" s="65" t="str">
        <f>IF(AX101="","","-")</f>
        <v/>
      </c>
      <c r="AX101" s="67"/>
    </row>
    <row r="102" spans="1:50" ht="24.75" customHeight="1" x14ac:dyDescent="0.2">
      <c r="A102" s="179" t="s">
        <v>561</v>
      </c>
      <c r="B102" s="179"/>
      <c r="C102" s="179"/>
      <c r="D102" s="179"/>
      <c r="E102" s="72" t="s">
        <v>573</v>
      </c>
      <c r="F102" s="71"/>
      <c r="G102" s="71"/>
      <c r="H102" s="65"/>
      <c r="I102" s="71"/>
      <c r="J102" s="71"/>
      <c r="K102" s="65"/>
      <c r="L102" s="73">
        <v>15</v>
      </c>
      <c r="M102" s="73"/>
      <c r="N102" s="65" t="str">
        <f>IF(O102="","","-")</f>
        <v/>
      </c>
      <c r="O102" s="74"/>
      <c r="P102" s="75"/>
      <c r="Q102" s="72"/>
      <c r="R102" s="71"/>
      <c r="S102" s="71"/>
      <c r="T102" s="65" t="str">
        <f>IF(Q102="","","-")</f>
        <v/>
      </c>
      <c r="U102" s="71"/>
      <c r="V102" s="71"/>
      <c r="W102" s="65" t="str">
        <f>IF(U102="","","-")</f>
        <v/>
      </c>
      <c r="X102" s="73"/>
      <c r="Y102" s="73"/>
      <c r="Z102" s="65" t="str">
        <f>IF(AA102="","","-")</f>
        <v/>
      </c>
      <c r="AA102" s="74"/>
      <c r="AB102" s="75"/>
      <c r="AC102" s="72"/>
      <c r="AD102" s="71"/>
      <c r="AE102" s="71"/>
      <c r="AF102" s="65" t="str">
        <f>IF(AC102="","","-")</f>
        <v/>
      </c>
      <c r="AG102" s="71"/>
      <c r="AH102" s="71"/>
      <c r="AI102" s="65" t="str">
        <f>IF(AG102="","","-")</f>
        <v/>
      </c>
      <c r="AJ102" s="73"/>
      <c r="AK102" s="73"/>
      <c r="AL102" s="65" t="str">
        <f>IF(AM102="","","-")</f>
        <v/>
      </c>
      <c r="AM102" s="74"/>
      <c r="AN102" s="75"/>
      <c r="AO102" s="72"/>
      <c r="AP102" s="71"/>
      <c r="AQ102" s="65" t="str">
        <f>IF(AO102="","","-")</f>
        <v/>
      </c>
      <c r="AR102" s="71"/>
      <c r="AS102" s="71"/>
      <c r="AT102" s="65" t="str">
        <f>IF(AR102="","","-")</f>
        <v/>
      </c>
      <c r="AU102" s="73"/>
      <c r="AV102" s="73"/>
      <c r="AW102" s="65" t="str">
        <f>IF(AX102="","","-")</f>
        <v/>
      </c>
      <c r="AX102" s="67"/>
    </row>
    <row r="103" spans="1:50" ht="24.75" customHeight="1" x14ac:dyDescent="0.2">
      <c r="A103" s="179" t="s">
        <v>354</v>
      </c>
      <c r="B103" s="179"/>
      <c r="C103" s="179"/>
      <c r="D103" s="179"/>
      <c r="E103" s="69">
        <v>2021</v>
      </c>
      <c r="F103" s="70"/>
      <c r="G103" s="71" t="s">
        <v>572</v>
      </c>
      <c r="H103" s="71"/>
      <c r="I103" s="71"/>
      <c r="J103" s="70">
        <v>20</v>
      </c>
      <c r="K103" s="70"/>
      <c r="L103" s="73">
        <v>16</v>
      </c>
      <c r="M103" s="73"/>
      <c r="N103" s="73"/>
      <c r="O103" s="70"/>
      <c r="P103" s="70"/>
      <c r="Q103" s="69"/>
      <c r="R103" s="70"/>
      <c r="S103" s="71"/>
      <c r="T103" s="71"/>
      <c r="U103" s="71"/>
      <c r="V103" s="70"/>
      <c r="W103" s="70"/>
      <c r="X103" s="73"/>
      <c r="Y103" s="73"/>
      <c r="Z103" s="73"/>
      <c r="AA103" s="70"/>
      <c r="AB103" s="210"/>
      <c r="AC103" s="69"/>
      <c r="AD103" s="70"/>
      <c r="AE103" s="71"/>
      <c r="AF103" s="71"/>
      <c r="AG103" s="71"/>
      <c r="AH103" s="70"/>
      <c r="AI103" s="70"/>
      <c r="AJ103" s="73"/>
      <c r="AK103" s="73"/>
      <c r="AL103" s="73"/>
      <c r="AM103" s="70"/>
      <c r="AN103" s="210"/>
      <c r="AO103" s="69"/>
      <c r="AP103" s="70"/>
      <c r="AQ103" s="71"/>
      <c r="AR103" s="71"/>
      <c r="AS103" s="71"/>
      <c r="AT103" s="70"/>
      <c r="AU103" s="70"/>
      <c r="AV103" s="73"/>
      <c r="AW103" s="73"/>
      <c r="AX103" s="67"/>
    </row>
    <row r="104" spans="1:50" ht="28.35" customHeight="1" x14ac:dyDescent="0.2">
      <c r="A104" s="570" t="s">
        <v>234</v>
      </c>
      <c r="B104" s="571"/>
      <c r="C104" s="571"/>
      <c r="D104" s="571"/>
      <c r="E104" s="571"/>
      <c r="F104" s="572"/>
      <c r="G104" s="728" t="s">
        <v>563</v>
      </c>
      <c r="H104" s="729"/>
      <c r="I104" s="729"/>
      <c r="J104" s="729"/>
      <c r="K104" s="729"/>
      <c r="L104" s="729"/>
      <c r="M104" s="729"/>
      <c r="N104" s="729"/>
      <c r="O104" s="729"/>
      <c r="P104" s="729"/>
      <c r="Q104" s="729"/>
      <c r="R104" s="729"/>
      <c r="S104" s="729"/>
      <c r="T104" s="729"/>
      <c r="U104" s="729"/>
      <c r="V104" s="729"/>
      <c r="W104" s="729"/>
      <c r="X104" s="729"/>
      <c r="Y104" s="729"/>
      <c r="Z104" s="729"/>
      <c r="AA104" s="729"/>
      <c r="AB104" s="729"/>
      <c r="AC104" s="729"/>
      <c r="AD104" s="729"/>
      <c r="AE104" s="729"/>
      <c r="AF104" s="729"/>
      <c r="AG104" s="729"/>
      <c r="AH104" s="729"/>
      <c r="AI104" s="729"/>
      <c r="AJ104" s="729"/>
      <c r="AK104" s="729"/>
      <c r="AL104" s="729"/>
      <c r="AM104" s="729"/>
      <c r="AN104" s="729"/>
      <c r="AO104" s="729"/>
      <c r="AP104" s="729"/>
      <c r="AQ104" s="729"/>
      <c r="AR104" s="729"/>
      <c r="AS104" s="729"/>
      <c r="AT104" s="729"/>
      <c r="AU104" s="729"/>
      <c r="AV104" s="729"/>
      <c r="AW104" s="729"/>
      <c r="AX104" s="730"/>
    </row>
    <row r="105" spans="1:50" ht="28.35" customHeight="1" x14ac:dyDescent="0.2">
      <c r="A105" s="211"/>
      <c r="B105" s="212"/>
      <c r="C105" s="212"/>
      <c r="D105" s="212"/>
      <c r="E105" s="212"/>
      <c r="F105" s="21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2">
      <c r="A106" s="211"/>
      <c r="B106" s="212"/>
      <c r="C106" s="212"/>
      <c r="D106" s="212"/>
      <c r="E106" s="212"/>
      <c r="F106" s="213"/>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2">
      <c r="A107" s="211"/>
      <c r="B107" s="212"/>
      <c r="C107" s="212"/>
      <c r="D107" s="212"/>
      <c r="E107" s="212"/>
      <c r="F107" s="213"/>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7.75" customHeight="1" x14ac:dyDescent="0.2">
      <c r="A108" s="211"/>
      <c r="B108" s="212"/>
      <c r="C108" s="212"/>
      <c r="D108" s="212"/>
      <c r="E108" s="212"/>
      <c r="F108" s="213"/>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2">
      <c r="A109" s="211"/>
      <c r="B109" s="212"/>
      <c r="C109" s="212"/>
      <c r="D109" s="212"/>
      <c r="E109" s="212"/>
      <c r="F109" s="213"/>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2">
      <c r="A110" s="211"/>
      <c r="B110" s="212"/>
      <c r="C110" s="212"/>
      <c r="D110" s="212"/>
      <c r="E110" s="212"/>
      <c r="F110" s="213"/>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7.75" customHeight="1" x14ac:dyDescent="0.2">
      <c r="A111" s="211"/>
      <c r="B111" s="212"/>
      <c r="C111" s="212"/>
      <c r="D111" s="212"/>
      <c r="E111" s="212"/>
      <c r="F111" s="213"/>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41.25" customHeight="1" x14ac:dyDescent="0.2">
      <c r="A112" s="211"/>
      <c r="B112" s="212"/>
      <c r="C112" s="212"/>
      <c r="D112" s="212"/>
      <c r="E112" s="212"/>
      <c r="F112" s="213"/>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5.5" customHeight="1" x14ac:dyDescent="0.2">
      <c r="A113" s="211"/>
      <c r="B113" s="212"/>
      <c r="C113" s="212"/>
      <c r="D113" s="212"/>
      <c r="E113" s="212"/>
      <c r="F113" s="213"/>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127.5" customHeight="1" thickBot="1" x14ac:dyDescent="0.25">
      <c r="A114" s="214"/>
      <c r="B114" s="215"/>
      <c r="C114" s="215"/>
      <c r="D114" s="215"/>
      <c r="E114" s="215"/>
      <c r="F114" s="216"/>
      <c r="G114" s="36"/>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8"/>
    </row>
    <row r="115" spans="1:51" ht="24.75" customHeight="1" x14ac:dyDescent="0.2">
      <c r="A115" s="217" t="s">
        <v>236</v>
      </c>
      <c r="B115" s="218"/>
      <c r="C115" s="218"/>
      <c r="D115" s="218"/>
      <c r="E115" s="218"/>
      <c r="F115" s="219"/>
      <c r="G115" s="223" t="s">
        <v>596</v>
      </c>
      <c r="H115" s="224"/>
      <c r="I115" s="224"/>
      <c r="J115" s="224"/>
      <c r="K115" s="224"/>
      <c r="L115" s="224"/>
      <c r="M115" s="224"/>
      <c r="N115" s="224"/>
      <c r="O115" s="224"/>
      <c r="P115" s="224"/>
      <c r="Q115" s="224"/>
      <c r="R115" s="224"/>
      <c r="S115" s="224"/>
      <c r="T115" s="224"/>
      <c r="U115" s="224"/>
      <c r="V115" s="224"/>
      <c r="W115" s="224"/>
      <c r="X115" s="224"/>
      <c r="Y115" s="224"/>
      <c r="Z115" s="224"/>
      <c r="AA115" s="224"/>
      <c r="AB115" s="225"/>
      <c r="AC115" s="223" t="s">
        <v>614</v>
      </c>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6"/>
    </row>
    <row r="116" spans="1:51" ht="24.75" customHeight="1" x14ac:dyDescent="0.2">
      <c r="A116" s="220"/>
      <c r="B116" s="221"/>
      <c r="C116" s="221"/>
      <c r="D116" s="221"/>
      <c r="E116" s="221"/>
      <c r="F116" s="222"/>
      <c r="G116" s="195" t="s">
        <v>15</v>
      </c>
      <c r="H116" s="196"/>
      <c r="I116" s="196"/>
      <c r="J116" s="196"/>
      <c r="K116" s="196"/>
      <c r="L116" s="197" t="s">
        <v>16</v>
      </c>
      <c r="M116" s="196"/>
      <c r="N116" s="196"/>
      <c r="O116" s="196"/>
      <c r="P116" s="196"/>
      <c r="Q116" s="196"/>
      <c r="R116" s="196"/>
      <c r="S116" s="196"/>
      <c r="T116" s="196"/>
      <c r="U116" s="196"/>
      <c r="V116" s="196"/>
      <c r="W116" s="196"/>
      <c r="X116" s="198"/>
      <c r="Y116" s="192" t="s">
        <v>17</v>
      </c>
      <c r="Z116" s="193"/>
      <c r="AA116" s="193"/>
      <c r="AB116" s="194"/>
      <c r="AC116" s="195" t="s">
        <v>15</v>
      </c>
      <c r="AD116" s="196"/>
      <c r="AE116" s="196"/>
      <c r="AF116" s="196"/>
      <c r="AG116" s="196"/>
      <c r="AH116" s="197" t="s">
        <v>16</v>
      </c>
      <c r="AI116" s="196"/>
      <c r="AJ116" s="196"/>
      <c r="AK116" s="196"/>
      <c r="AL116" s="196"/>
      <c r="AM116" s="196"/>
      <c r="AN116" s="196"/>
      <c r="AO116" s="196"/>
      <c r="AP116" s="196"/>
      <c r="AQ116" s="196"/>
      <c r="AR116" s="196"/>
      <c r="AS116" s="196"/>
      <c r="AT116" s="198"/>
      <c r="AU116" s="192" t="s">
        <v>17</v>
      </c>
      <c r="AV116" s="193"/>
      <c r="AW116" s="193"/>
      <c r="AX116" s="199"/>
    </row>
    <row r="117" spans="1:51" ht="63" customHeight="1" x14ac:dyDescent="0.2">
      <c r="A117" s="220"/>
      <c r="B117" s="221"/>
      <c r="C117" s="221"/>
      <c r="D117" s="221"/>
      <c r="E117" s="221"/>
      <c r="F117" s="222"/>
      <c r="G117" s="200" t="s">
        <v>595</v>
      </c>
      <c r="H117" s="201"/>
      <c r="I117" s="201"/>
      <c r="J117" s="201"/>
      <c r="K117" s="202"/>
      <c r="L117" s="203" t="s">
        <v>597</v>
      </c>
      <c r="M117" s="204"/>
      <c r="N117" s="204"/>
      <c r="O117" s="204"/>
      <c r="P117" s="204"/>
      <c r="Q117" s="204"/>
      <c r="R117" s="204"/>
      <c r="S117" s="204"/>
      <c r="T117" s="204"/>
      <c r="U117" s="204"/>
      <c r="V117" s="204"/>
      <c r="W117" s="204"/>
      <c r="X117" s="205"/>
      <c r="Y117" s="206">
        <v>3</v>
      </c>
      <c r="Z117" s="207"/>
      <c r="AA117" s="207"/>
      <c r="AB117" s="208"/>
      <c r="AC117" s="200" t="s">
        <v>613</v>
      </c>
      <c r="AD117" s="201"/>
      <c r="AE117" s="201"/>
      <c r="AF117" s="201"/>
      <c r="AG117" s="202"/>
      <c r="AH117" s="203" t="s">
        <v>615</v>
      </c>
      <c r="AI117" s="204"/>
      <c r="AJ117" s="204"/>
      <c r="AK117" s="204"/>
      <c r="AL117" s="204"/>
      <c r="AM117" s="204"/>
      <c r="AN117" s="204"/>
      <c r="AO117" s="204"/>
      <c r="AP117" s="204"/>
      <c r="AQ117" s="204"/>
      <c r="AR117" s="204"/>
      <c r="AS117" s="204"/>
      <c r="AT117" s="205"/>
      <c r="AU117" s="206">
        <v>0.7</v>
      </c>
      <c r="AV117" s="207"/>
      <c r="AW117" s="207"/>
      <c r="AX117" s="209"/>
    </row>
    <row r="118" spans="1:51" ht="24.75" customHeight="1" x14ac:dyDescent="0.2">
      <c r="A118" s="220"/>
      <c r="B118" s="221"/>
      <c r="C118" s="221"/>
      <c r="D118" s="221"/>
      <c r="E118" s="221"/>
      <c r="F118" s="222"/>
      <c r="G118" s="183" t="s">
        <v>18</v>
      </c>
      <c r="H118" s="184"/>
      <c r="I118" s="184"/>
      <c r="J118" s="184"/>
      <c r="K118" s="184"/>
      <c r="L118" s="185"/>
      <c r="M118" s="186"/>
      <c r="N118" s="186"/>
      <c r="O118" s="186"/>
      <c r="P118" s="186"/>
      <c r="Q118" s="186"/>
      <c r="R118" s="186"/>
      <c r="S118" s="186"/>
      <c r="T118" s="186"/>
      <c r="U118" s="186"/>
      <c r="V118" s="186"/>
      <c r="W118" s="186"/>
      <c r="X118" s="187"/>
      <c r="Y118" s="188">
        <f>SUM(Y117:AB117)</f>
        <v>3</v>
      </c>
      <c r="Z118" s="189"/>
      <c r="AA118" s="189"/>
      <c r="AB118" s="190"/>
      <c r="AC118" s="183" t="s">
        <v>18</v>
      </c>
      <c r="AD118" s="184"/>
      <c r="AE118" s="184"/>
      <c r="AF118" s="184"/>
      <c r="AG118" s="184"/>
      <c r="AH118" s="185"/>
      <c r="AI118" s="186"/>
      <c r="AJ118" s="186"/>
      <c r="AK118" s="186"/>
      <c r="AL118" s="186"/>
      <c r="AM118" s="186"/>
      <c r="AN118" s="186"/>
      <c r="AO118" s="186"/>
      <c r="AP118" s="186"/>
      <c r="AQ118" s="186"/>
      <c r="AR118" s="186"/>
      <c r="AS118" s="186"/>
      <c r="AT118" s="187"/>
      <c r="AU118" s="188">
        <f>SUM(AU117:AX117)</f>
        <v>0.7</v>
      </c>
      <c r="AV118" s="189"/>
      <c r="AW118" s="189"/>
      <c r="AX118" s="191"/>
    </row>
    <row r="119" spans="1:51" ht="24.75" customHeight="1" x14ac:dyDescent="0.2">
      <c r="A119" s="4"/>
      <c r="B119" s="4"/>
      <c r="C119" s="4"/>
      <c r="D119" s="4"/>
      <c r="E119" s="4"/>
      <c r="F119" s="4"/>
      <c r="G119" s="7"/>
      <c r="H119" s="7"/>
      <c r="I119" s="7"/>
      <c r="J119" s="7"/>
      <c r="K119" s="7"/>
      <c r="L119" s="3"/>
      <c r="M119" s="7"/>
      <c r="N119" s="7"/>
      <c r="O119" s="7"/>
      <c r="P119" s="7"/>
      <c r="Q119" s="7"/>
      <c r="R119" s="7"/>
      <c r="S119" s="7"/>
      <c r="T119" s="7"/>
      <c r="U119" s="7"/>
      <c r="V119" s="7"/>
      <c r="W119" s="7"/>
      <c r="X119" s="7"/>
      <c r="Y119" s="8"/>
      <c r="Z119" s="8"/>
      <c r="AA119" s="8"/>
      <c r="AB119" s="8"/>
      <c r="AC119" s="7"/>
      <c r="AD119" s="7"/>
      <c r="AE119" s="7"/>
      <c r="AF119" s="7"/>
      <c r="AG119" s="7"/>
      <c r="AH119" s="3"/>
      <c r="AI119" s="7"/>
      <c r="AJ119" s="7"/>
      <c r="AK119" s="7"/>
      <c r="AL119" s="7"/>
      <c r="AM119" s="7"/>
      <c r="AN119" s="7"/>
      <c r="AO119" s="7"/>
      <c r="AP119" s="7"/>
      <c r="AQ119" s="7"/>
      <c r="AR119" s="7"/>
      <c r="AS119" s="7"/>
      <c r="AT119" s="7"/>
      <c r="AU119" s="8"/>
      <c r="AV119" s="8"/>
      <c r="AW119" s="8"/>
      <c r="AX119" s="8"/>
    </row>
    <row r="120" spans="1:51" ht="24.75" customHeight="1" x14ac:dyDescent="0.2"/>
    <row r="121" spans="1:51" ht="24.75" customHeight="1" x14ac:dyDescent="0.2">
      <c r="A121" s="9"/>
      <c r="B121" s="1" t="s">
        <v>26</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1" ht="24.75" customHeight="1" x14ac:dyDescent="0.2">
      <c r="A122" s="9"/>
      <c r="B122" s="39" t="s">
        <v>217</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1" ht="59.25" customHeight="1" x14ac:dyDescent="0.2">
      <c r="A123" s="159"/>
      <c r="B123" s="159"/>
      <c r="C123" s="159" t="s">
        <v>24</v>
      </c>
      <c r="D123" s="159"/>
      <c r="E123" s="159"/>
      <c r="F123" s="159"/>
      <c r="G123" s="159"/>
      <c r="H123" s="159"/>
      <c r="I123" s="159"/>
      <c r="J123" s="178" t="s">
        <v>185</v>
      </c>
      <c r="K123" s="179"/>
      <c r="L123" s="179"/>
      <c r="M123" s="179"/>
      <c r="N123" s="179"/>
      <c r="O123" s="179"/>
      <c r="P123" s="108" t="s">
        <v>25</v>
      </c>
      <c r="Q123" s="108"/>
      <c r="R123" s="108"/>
      <c r="S123" s="108"/>
      <c r="T123" s="108"/>
      <c r="U123" s="108"/>
      <c r="V123" s="108"/>
      <c r="W123" s="108"/>
      <c r="X123" s="108"/>
      <c r="Y123" s="180" t="s">
        <v>184</v>
      </c>
      <c r="Z123" s="181"/>
      <c r="AA123" s="181"/>
      <c r="AB123" s="181"/>
      <c r="AC123" s="178" t="s">
        <v>209</v>
      </c>
      <c r="AD123" s="178"/>
      <c r="AE123" s="178"/>
      <c r="AF123" s="178"/>
      <c r="AG123" s="178"/>
      <c r="AH123" s="180" t="s">
        <v>222</v>
      </c>
      <c r="AI123" s="159"/>
      <c r="AJ123" s="159"/>
      <c r="AK123" s="159"/>
      <c r="AL123" s="159" t="s">
        <v>19</v>
      </c>
      <c r="AM123" s="159"/>
      <c r="AN123" s="159"/>
      <c r="AO123" s="160"/>
      <c r="AP123" s="161" t="s">
        <v>186</v>
      </c>
      <c r="AQ123" s="161"/>
      <c r="AR123" s="161"/>
      <c r="AS123" s="161"/>
      <c r="AT123" s="161"/>
      <c r="AU123" s="161"/>
      <c r="AV123" s="161"/>
      <c r="AW123" s="161"/>
      <c r="AX123" s="161"/>
    </row>
    <row r="124" spans="1:51" ht="42.6" customHeight="1" x14ac:dyDescent="0.2">
      <c r="A124" s="162">
        <v>1</v>
      </c>
      <c r="B124" s="162">
        <v>1</v>
      </c>
      <c r="C124" s="163" t="s">
        <v>598</v>
      </c>
      <c r="D124" s="164"/>
      <c r="E124" s="164"/>
      <c r="F124" s="164"/>
      <c r="G124" s="164"/>
      <c r="H124" s="164"/>
      <c r="I124" s="164"/>
      <c r="J124" s="165">
        <v>1010401023102</v>
      </c>
      <c r="K124" s="166"/>
      <c r="L124" s="166"/>
      <c r="M124" s="166"/>
      <c r="N124" s="166"/>
      <c r="O124" s="166"/>
      <c r="P124" s="182" t="s">
        <v>599</v>
      </c>
      <c r="Q124" s="167"/>
      <c r="R124" s="167"/>
      <c r="S124" s="167"/>
      <c r="T124" s="167"/>
      <c r="U124" s="167"/>
      <c r="V124" s="167"/>
      <c r="W124" s="167"/>
      <c r="X124" s="167"/>
      <c r="Y124" s="168">
        <v>3</v>
      </c>
      <c r="Z124" s="169"/>
      <c r="AA124" s="169"/>
      <c r="AB124" s="170"/>
      <c r="AC124" s="171" t="s">
        <v>224</v>
      </c>
      <c r="AD124" s="172"/>
      <c r="AE124" s="172"/>
      <c r="AF124" s="172"/>
      <c r="AG124" s="172"/>
      <c r="AH124" s="173">
        <v>2</v>
      </c>
      <c r="AI124" s="174"/>
      <c r="AJ124" s="174"/>
      <c r="AK124" s="174"/>
      <c r="AL124" s="175" t="s">
        <v>604</v>
      </c>
      <c r="AM124" s="176"/>
      <c r="AN124" s="176"/>
      <c r="AO124" s="177"/>
      <c r="AP124" s="158"/>
      <c r="AQ124" s="158"/>
      <c r="AR124" s="158"/>
      <c r="AS124" s="158"/>
      <c r="AT124" s="158"/>
      <c r="AU124" s="158"/>
      <c r="AV124" s="158"/>
      <c r="AW124" s="158"/>
      <c r="AX124" s="158"/>
    </row>
    <row r="125" spans="1:51" ht="24.75" customHeight="1" x14ac:dyDescent="0.2">
      <c r="A125" s="43"/>
      <c r="B125" s="43"/>
      <c r="C125" s="43"/>
      <c r="D125" s="43"/>
      <c r="E125" s="43"/>
      <c r="F125" s="43"/>
      <c r="G125" s="43"/>
      <c r="H125" s="43"/>
      <c r="I125" s="43"/>
      <c r="J125" s="44"/>
      <c r="K125" s="44"/>
      <c r="L125" s="44"/>
      <c r="M125" s="44"/>
      <c r="N125" s="44"/>
      <c r="O125" s="44"/>
      <c r="P125" s="45"/>
      <c r="Q125" s="45"/>
      <c r="R125" s="45"/>
      <c r="S125" s="45"/>
      <c r="T125" s="45"/>
      <c r="U125" s="45"/>
      <c r="V125" s="45"/>
      <c r="W125" s="45"/>
      <c r="X125" s="45"/>
      <c r="Y125" s="46"/>
      <c r="Z125" s="46"/>
      <c r="AA125" s="46"/>
      <c r="AB125" s="46"/>
      <c r="AC125" s="46"/>
      <c r="AD125" s="46"/>
      <c r="AE125" s="46"/>
      <c r="AF125" s="46"/>
      <c r="AG125" s="46"/>
      <c r="AH125" s="46"/>
      <c r="AI125" s="46"/>
      <c r="AJ125" s="46"/>
      <c r="AK125" s="46"/>
      <c r="AL125" s="46"/>
      <c r="AM125" s="46"/>
      <c r="AN125" s="46"/>
      <c r="AO125" s="46"/>
      <c r="AP125" s="45"/>
      <c r="AQ125" s="45"/>
      <c r="AR125" s="45"/>
      <c r="AS125" s="45"/>
      <c r="AT125" s="45"/>
      <c r="AU125" s="45"/>
      <c r="AV125" s="45"/>
      <c r="AW125" s="45"/>
      <c r="AX125" s="45"/>
      <c r="AY125">
        <f>COUNTA($C$128)</f>
        <v>1</v>
      </c>
    </row>
    <row r="126" spans="1:51" ht="24.75" customHeight="1" x14ac:dyDescent="0.2">
      <c r="A126" s="43"/>
      <c r="B126" s="47" t="s">
        <v>167</v>
      </c>
      <c r="C126" s="43"/>
      <c r="D126" s="43"/>
      <c r="E126" s="43"/>
      <c r="F126" s="43"/>
      <c r="G126" s="43"/>
      <c r="H126" s="43"/>
      <c r="I126" s="43"/>
      <c r="J126" s="43"/>
      <c r="K126" s="43"/>
      <c r="L126" s="43"/>
      <c r="M126" s="43"/>
      <c r="N126" s="43"/>
      <c r="O126" s="43"/>
      <c r="P126" s="48"/>
      <c r="Q126" s="48"/>
      <c r="R126" s="48"/>
      <c r="S126" s="48"/>
      <c r="T126" s="48"/>
      <c r="U126" s="48"/>
      <c r="V126" s="48"/>
      <c r="W126" s="48"/>
      <c r="X126" s="48"/>
      <c r="Y126" s="49"/>
      <c r="Z126" s="49"/>
      <c r="AA126" s="49"/>
      <c r="AB126" s="49"/>
      <c r="AC126" s="49"/>
      <c r="AD126" s="49"/>
      <c r="AE126" s="49"/>
      <c r="AF126" s="49"/>
      <c r="AG126" s="49"/>
      <c r="AH126" s="49"/>
      <c r="AI126" s="49"/>
      <c r="AJ126" s="49"/>
      <c r="AK126" s="49"/>
      <c r="AL126" s="49"/>
      <c r="AM126" s="49"/>
      <c r="AN126" s="49"/>
      <c r="AO126" s="49"/>
      <c r="AP126" s="48"/>
      <c r="AQ126" s="48"/>
      <c r="AR126" s="48"/>
      <c r="AS126" s="48"/>
      <c r="AT126" s="48"/>
      <c r="AU126" s="48"/>
      <c r="AV126" s="48"/>
      <c r="AW126" s="48"/>
      <c r="AX126" s="48"/>
      <c r="AY126">
        <f>$AY$125</f>
        <v>1</v>
      </c>
    </row>
    <row r="127" spans="1:51" ht="59.25" customHeight="1" x14ac:dyDescent="0.2">
      <c r="A127" s="159"/>
      <c r="B127" s="159"/>
      <c r="C127" s="159" t="s">
        <v>24</v>
      </c>
      <c r="D127" s="159"/>
      <c r="E127" s="159"/>
      <c r="F127" s="159"/>
      <c r="G127" s="159"/>
      <c r="H127" s="159"/>
      <c r="I127" s="159"/>
      <c r="J127" s="178" t="s">
        <v>185</v>
      </c>
      <c r="K127" s="179"/>
      <c r="L127" s="179"/>
      <c r="M127" s="179"/>
      <c r="N127" s="179"/>
      <c r="O127" s="179"/>
      <c r="P127" s="108" t="s">
        <v>25</v>
      </c>
      <c r="Q127" s="108"/>
      <c r="R127" s="108"/>
      <c r="S127" s="108"/>
      <c r="T127" s="108"/>
      <c r="U127" s="108"/>
      <c r="V127" s="108"/>
      <c r="W127" s="108"/>
      <c r="X127" s="108"/>
      <c r="Y127" s="180" t="s">
        <v>184</v>
      </c>
      <c r="Z127" s="181"/>
      <c r="AA127" s="181"/>
      <c r="AB127" s="181"/>
      <c r="AC127" s="178" t="s">
        <v>209</v>
      </c>
      <c r="AD127" s="178"/>
      <c r="AE127" s="178"/>
      <c r="AF127" s="178"/>
      <c r="AG127" s="178"/>
      <c r="AH127" s="180" t="s">
        <v>222</v>
      </c>
      <c r="AI127" s="159"/>
      <c r="AJ127" s="159"/>
      <c r="AK127" s="159"/>
      <c r="AL127" s="159" t="s">
        <v>19</v>
      </c>
      <c r="AM127" s="159"/>
      <c r="AN127" s="159"/>
      <c r="AO127" s="160"/>
      <c r="AP127" s="161" t="s">
        <v>186</v>
      </c>
      <c r="AQ127" s="161"/>
      <c r="AR127" s="161"/>
      <c r="AS127" s="161"/>
      <c r="AT127" s="161"/>
      <c r="AU127" s="161"/>
      <c r="AV127" s="161"/>
      <c r="AW127" s="161"/>
      <c r="AX127" s="161"/>
      <c r="AY127">
        <f>$AY$125</f>
        <v>1</v>
      </c>
    </row>
    <row r="128" spans="1:51" ht="30" customHeight="1" x14ac:dyDescent="0.2">
      <c r="A128" s="162">
        <v>1</v>
      </c>
      <c r="B128" s="162">
        <v>1</v>
      </c>
      <c r="C128" s="163" t="s">
        <v>616</v>
      </c>
      <c r="D128" s="164"/>
      <c r="E128" s="164"/>
      <c r="F128" s="164"/>
      <c r="G128" s="164"/>
      <c r="H128" s="164"/>
      <c r="I128" s="164"/>
      <c r="J128" s="165" t="s">
        <v>604</v>
      </c>
      <c r="K128" s="166"/>
      <c r="L128" s="166"/>
      <c r="M128" s="166"/>
      <c r="N128" s="166"/>
      <c r="O128" s="166"/>
      <c r="P128" s="167" t="s">
        <v>615</v>
      </c>
      <c r="Q128" s="167"/>
      <c r="R128" s="167"/>
      <c r="S128" s="167"/>
      <c r="T128" s="167"/>
      <c r="U128" s="167"/>
      <c r="V128" s="167"/>
      <c r="W128" s="167"/>
      <c r="X128" s="167"/>
      <c r="Y128" s="168">
        <v>0.7</v>
      </c>
      <c r="Z128" s="169"/>
      <c r="AA128" s="169"/>
      <c r="AB128" s="170"/>
      <c r="AC128" s="171" t="s">
        <v>75</v>
      </c>
      <c r="AD128" s="172"/>
      <c r="AE128" s="172"/>
      <c r="AF128" s="172"/>
      <c r="AG128" s="172"/>
      <c r="AH128" s="173" t="s">
        <v>604</v>
      </c>
      <c r="AI128" s="174"/>
      <c r="AJ128" s="174"/>
      <c r="AK128" s="174"/>
      <c r="AL128" s="175" t="s">
        <v>604</v>
      </c>
      <c r="AM128" s="176"/>
      <c r="AN128" s="176"/>
      <c r="AO128" s="177"/>
      <c r="AP128" s="158"/>
      <c r="AQ128" s="158"/>
      <c r="AR128" s="158"/>
      <c r="AS128" s="158"/>
      <c r="AT128" s="158"/>
      <c r="AU128" s="158"/>
      <c r="AV128" s="158"/>
      <c r="AW128" s="158"/>
      <c r="AX128" s="158"/>
      <c r="AY128">
        <f>$AY$125</f>
        <v>1</v>
      </c>
    </row>
  </sheetData>
  <sheetProtection formatRows="0"/>
  <dataConsolidate link="1"/>
  <mergeCells count="518">
    <mergeCell ref="O81:AF81"/>
    <mergeCell ref="O77:AF77"/>
    <mergeCell ref="C77:N77"/>
    <mergeCell ref="X103:Z103"/>
    <mergeCell ref="AJ103:AL103"/>
    <mergeCell ref="C80:D80"/>
    <mergeCell ref="E80:G80"/>
    <mergeCell ref="H80:I80"/>
    <mergeCell ref="A84:AX84"/>
    <mergeCell ref="A85:AX85"/>
    <mergeCell ref="A86:AX86"/>
    <mergeCell ref="A87:E87"/>
    <mergeCell ref="F87:AX87"/>
    <mergeCell ref="A88:AX88"/>
    <mergeCell ref="A82:B83"/>
    <mergeCell ref="C82:F82"/>
    <mergeCell ref="G82:AX82"/>
    <mergeCell ref="C83:F83"/>
    <mergeCell ref="G83:AX83"/>
    <mergeCell ref="A94:D94"/>
    <mergeCell ref="AT103:AU103"/>
    <mergeCell ref="AV103:AW103"/>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2:V53"/>
    <mergeCell ref="U56:AX56"/>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6"/>
    <mergeCell ref="G22:O22"/>
    <mergeCell ref="P22:V22"/>
    <mergeCell ref="W22:AC22"/>
    <mergeCell ref="G26:O26"/>
    <mergeCell ref="P26:V26"/>
    <mergeCell ref="W26:AC26"/>
    <mergeCell ref="A27:F27"/>
    <mergeCell ref="G27:AX27"/>
    <mergeCell ref="AD22:AX22"/>
    <mergeCell ref="G23:O23"/>
    <mergeCell ref="P23:V23"/>
    <mergeCell ref="W23:AC23"/>
    <mergeCell ref="AD23:AX26"/>
    <mergeCell ref="G24:O24"/>
    <mergeCell ref="P24:V24"/>
    <mergeCell ref="W24:AC24"/>
    <mergeCell ref="G25:O25"/>
    <mergeCell ref="P25:V25"/>
    <mergeCell ref="W25:AC25"/>
    <mergeCell ref="AW35:AX35"/>
    <mergeCell ref="AI37:AL37"/>
    <mergeCell ref="AM37:AP37"/>
    <mergeCell ref="AQ37:AT37"/>
    <mergeCell ref="G32:X33"/>
    <mergeCell ref="AE32:AH32"/>
    <mergeCell ref="AI32:AL32"/>
    <mergeCell ref="AM32:AP32"/>
    <mergeCell ref="AQ32:AX32"/>
    <mergeCell ref="Y33:AA33"/>
    <mergeCell ref="G29:O30"/>
    <mergeCell ref="P29:X30"/>
    <mergeCell ref="Y29:AA29"/>
    <mergeCell ref="AB29:AD29"/>
    <mergeCell ref="AU28:AX28"/>
    <mergeCell ref="AM31:AP31"/>
    <mergeCell ref="AQ31:AX31"/>
    <mergeCell ref="Y32:AA32"/>
    <mergeCell ref="AB32:AD32"/>
    <mergeCell ref="AE29:AH29"/>
    <mergeCell ref="AI29:AL29"/>
    <mergeCell ref="AU37:AX37"/>
    <mergeCell ref="G36:O38"/>
    <mergeCell ref="P36:X38"/>
    <mergeCell ref="Y36:AA36"/>
    <mergeCell ref="AB36:AD36"/>
    <mergeCell ref="AE36:AH36"/>
    <mergeCell ref="AI36:AL36"/>
    <mergeCell ref="Y38:AA38"/>
    <mergeCell ref="AB38:AD38"/>
    <mergeCell ref="AE38:AH38"/>
    <mergeCell ref="A28:F30"/>
    <mergeCell ref="G28:O28"/>
    <mergeCell ref="P28:X28"/>
    <mergeCell ref="Y28:AA28"/>
    <mergeCell ref="AB28:AD28"/>
    <mergeCell ref="AE28:AH28"/>
    <mergeCell ref="AM33:AP33"/>
    <mergeCell ref="AQ33:AX33"/>
    <mergeCell ref="AQ35:AR35"/>
    <mergeCell ref="AS35:AT35"/>
    <mergeCell ref="AU35:AV35"/>
    <mergeCell ref="AM29:AP29"/>
    <mergeCell ref="AQ29:AT29"/>
    <mergeCell ref="AU29:AX29"/>
    <mergeCell ref="Y30:AA30"/>
    <mergeCell ref="AB30:AD30"/>
    <mergeCell ref="AE30:AH30"/>
    <mergeCell ref="AI30:AL30"/>
    <mergeCell ref="AM30:AP30"/>
    <mergeCell ref="AQ30:AT30"/>
    <mergeCell ref="AU30:AX30"/>
    <mergeCell ref="AI28:AL28"/>
    <mergeCell ref="AM28:AP28"/>
    <mergeCell ref="AQ28:AT28"/>
    <mergeCell ref="A31:F33"/>
    <mergeCell ref="G31:X31"/>
    <mergeCell ref="Y31:AA31"/>
    <mergeCell ref="AB31:AD31"/>
    <mergeCell ref="AE31:AH31"/>
    <mergeCell ref="AI31:AL31"/>
    <mergeCell ref="AB33:AD33"/>
    <mergeCell ref="AE33:AH33"/>
    <mergeCell ref="AI33:AL33"/>
    <mergeCell ref="A39:F40"/>
    <mergeCell ref="G39:AX40"/>
    <mergeCell ref="AM36:AP36"/>
    <mergeCell ref="AQ36:AT36"/>
    <mergeCell ref="AU36:AX36"/>
    <mergeCell ref="Y37:AA37"/>
    <mergeCell ref="AB37:AD37"/>
    <mergeCell ref="AE37:AH37"/>
    <mergeCell ref="AI38:AL38"/>
    <mergeCell ref="AM38:AP38"/>
    <mergeCell ref="AQ38:AT38"/>
    <mergeCell ref="AU38:AX38"/>
    <mergeCell ref="A34:F38"/>
    <mergeCell ref="G34:O35"/>
    <mergeCell ref="P34:X35"/>
    <mergeCell ref="Y34:AA35"/>
    <mergeCell ref="AB34:AD35"/>
    <mergeCell ref="AE34:AH35"/>
    <mergeCell ref="AI34:AL35"/>
    <mergeCell ref="AM34:AP35"/>
    <mergeCell ref="AQ34:AT34"/>
    <mergeCell ref="AU34:AX34"/>
    <mergeCell ref="U55:AX55"/>
    <mergeCell ref="G56:T56"/>
    <mergeCell ref="A57:AX57"/>
    <mergeCell ref="C58:AC58"/>
    <mergeCell ref="AD58:AF58"/>
    <mergeCell ref="AG58:AX58"/>
    <mergeCell ref="W52:AA52"/>
    <mergeCell ref="AB52:AX52"/>
    <mergeCell ref="W53:AA53"/>
    <mergeCell ref="AB53:AX53"/>
    <mergeCell ref="C54:D56"/>
    <mergeCell ref="E54:F56"/>
    <mergeCell ref="G54:I54"/>
    <mergeCell ref="J54:T54"/>
    <mergeCell ref="U54:AX54"/>
    <mergeCell ref="G55:T55"/>
    <mergeCell ref="AD60:AF60"/>
    <mergeCell ref="AG60:AX60"/>
    <mergeCell ref="C61:AC61"/>
    <mergeCell ref="AD61:AF61"/>
    <mergeCell ref="AG61:AX61"/>
    <mergeCell ref="C70:AC70"/>
    <mergeCell ref="AD70:AF70"/>
    <mergeCell ref="AG70:AX70"/>
    <mergeCell ref="C71:AC71"/>
    <mergeCell ref="C67:AC67"/>
    <mergeCell ref="AD67:AF67"/>
    <mergeCell ref="AG67:AX67"/>
    <mergeCell ref="AG75:AX75"/>
    <mergeCell ref="A51:B56"/>
    <mergeCell ref="C51:D53"/>
    <mergeCell ref="E51:F51"/>
    <mergeCell ref="G51:AX51"/>
    <mergeCell ref="E52:F53"/>
    <mergeCell ref="A62:B71"/>
    <mergeCell ref="C62:AC62"/>
    <mergeCell ref="AD62:AF62"/>
    <mergeCell ref="AG62:AX64"/>
    <mergeCell ref="C63:D64"/>
    <mergeCell ref="E63:AC63"/>
    <mergeCell ref="AD63:AF63"/>
    <mergeCell ref="E64:AC64"/>
    <mergeCell ref="AD64:AF64"/>
    <mergeCell ref="C65:AC65"/>
    <mergeCell ref="A59:B61"/>
    <mergeCell ref="C59:AC59"/>
    <mergeCell ref="AD59:AF59"/>
    <mergeCell ref="AG59:AX59"/>
    <mergeCell ref="C60:AC60"/>
    <mergeCell ref="C79:D79"/>
    <mergeCell ref="E79:G79"/>
    <mergeCell ref="H79:I79"/>
    <mergeCell ref="J79:L79"/>
    <mergeCell ref="M79:N79"/>
    <mergeCell ref="A76:B81"/>
    <mergeCell ref="C76:AC76"/>
    <mergeCell ref="AD76:AF76"/>
    <mergeCell ref="AG76:AX81"/>
    <mergeCell ref="J80:L80"/>
    <mergeCell ref="M80:N80"/>
    <mergeCell ref="C81:D81"/>
    <mergeCell ref="E81:G81"/>
    <mergeCell ref="H81:I81"/>
    <mergeCell ref="J81:L81"/>
    <mergeCell ref="M81:N81"/>
    <mergeCell ref="C78:D78"/>
    <mergeCell ref="E78:G78"/>
    <mergeCell ref="H78:I78"/>
    <mergeCell ref="J78:L78"/>
    <mergeCell ref="M78:N78"/>
    <mergeCell ref="O78:AF78"/>
    <mergeCell ref="O79:AF79"/>
    <mergeCell ref="O80:AF80"/>
    <mergeCell ref="A72:B75"/>
    <mergeCell ref="C72:AC72"/>
    <mergeCell ref="AD72:AF72"/>
    <mergeCell ref="AG72:AX72"/>
    <mergeCell ref="C73:AC73"/>
    <mergeCell ref="AD73:AF73"/>
    <mergeCell ref="AG73:AX73"/>
    <mergeCell ref="C74:AC74"/>
    <mergeCell ref="AD74:AF74"/>
    <mergeCell ref="AG74:AX74"/>
    <mergeCell ref="C75:AC75"/>
    <mergeCell ref="AD75:AF75"/>
    <mergeCell ref="A89:E89"/>
    <mergeCell ref="F89:AX89"/>
    <mergeCell ref="A90:AX90"/>
    <mergeCell ref="A91:AX91"/>
    <mergeCell ref="A92:AX92"/>
    <mergeCell ref="A93:D93"/>
    <mergeCell ref="E93:P93"/>
    <mergeCell ref="Q93:AB93"/>
    <mergeCell ref="AC93:AN93"/>
    <mergeCell ref="AO93:AX93"/>
    <mergeCell ref="E94:P94"/>
    <mergeCell ref="Q94:AB94"/>
    <mergeCell ref="AC94:AN94"/>
    <mergeCell ref="AO94:AX94"/>
    <mergeCell ref="A95:D95"/>
    <mergeCell ref="E95:P95"/>
    <mergeCell ref="Q95:AB95"/>
    <mergeCell ref="AC95:AN95"/>
    <mergeCell ref="AO95:AX95"/>
    <mergeCell ref="A96:D96"/>
    <mergeCell ref="E96:P96"/>
    <mergeCell ref="Q96:AB96"/>
    <mergeCell ref="AC96:AN96"/>
    <mergeCell ref="AO96:AX96"/>
    <mergeCell ref="A97:D97"/>
    <mergeCell ref="E97:P97"/>
    <mergeCell ref="Q97:AB97"/>
    <mergeCell ref="AC97:AN97"/>
    <mergeCell ref="AO97:AX97"/>
    <mergeCell ref="A100:D100"/>
    <mergeCell ref="E100:P100"/>
    <mergeCell ref="Q100:AB100"/>
    <mergeCell ref="AC100:AN100"/>
    <mergeCell ref="AO100:AX100"/>
    <mergeCell ref="A101:D101"/>
    <mergeCell ref="A98:D98"/>
    <mergeCell ref="E98:P98"/>
    <mergeCell ref="Q98:AB98"/>
    <mergeCell ref="AC98:AN98"/>
    <mergeCell ref="AO98:AX98"/>
    <mergeCell ref="A99:D99"/>
    <mergeCell ref="E99:P99"/>
    <mergeCell ref="Q99:AB99"/>
    <mergeCell ref="AC99:AN99"/>
    <mergeCell ref="AO99:AX99"/>
    <mergeCell ref="AA101:AB101"/>
    <mergeCell ref="AC101:AE101"/>
    <mergeCell ref="AG101:AH101"/>
    <mergeCell ref="AJ101:AK101"/>
    <mergeCell ref="AM101:AN101"/>
    <mergeCell ref="AO101:AP101"/>
    <mergeCell ref="A104:F114"/>
    <mergeCell ref="A115:F118"/>
    <mergeCell ref="G115:AB115"/>
    <mergeCell ref="AC115:AX115"/>
    <mergeCell ref="G116:K116"/>
    <mergeCell ref="L116:X116"/>
    <mergeCell ref="AA103:AB103"/>
    <mergeCell ref="AM102:AN102"/>
    <mergeCell ref="AO102:AP102"/>
    <mergeCell ref="AR102:AS102"/>
    <mergeCell ref="AU102:AV102"/>
    <mergeCell ref="A103:D103"/>
    <mergeCell ref="O103:P103"/>
    <mergeCell ref="U102:V102"/>
    <mergeCell ref="X102:Y102"/>
    <mergeCell ref="AA102:AB102"/>
    <mergeCell ref="AC102:AE102"/>
    <mergeCell ref="AG102:AH102"/>
    <mergeCell ref="AJ102:AK102"/>
    <mergeCell ref="A102:D102"/>
    <mergeCell ref="E102:G102"/>
    <mergeCell ref="I102:J102"/>
    <mergeCell ref="L102:M102"/>
    <mergeCell ref="O102:P102"/>
    <mergeCell ref="G118:K118"/>
    <mergeCell ref="L118:X118"/>
    <mergeCell ref="Y118:AB118"/>
    <mergeCell ref="AC118:AG118"/>
    <mergeCell ref="AH118:AT118"/>
    <mergeCell ref="AU118:AX118"/>
    <mergeCell ref="Y116:AB116"/>
    <mergeCell ref="AC116:AG116"/>
    <mergeCell ref="AH116:AT116"/>
    <mergeCell ref="AU116:AX116"/>
    <mergeCell ref="G117:K117"/>
    <mergeCell ref="L117:X117"/>
    <mergeCell ref="Y117:AB117"/>
    <mergeCell ref="AC117:AG117"/>
    <mergeCell ref="AH117:AT117"/>
    <mergeCell ref="AU117:AX117"/>
    <mergeCell ref="AP123:AX123"/>
    <mergeCell ref="A124:B124"/>
    <mergeCell ref="C124:I124"/>
    <mergeCell ref="J124:O124"/>
    <mergeCell ref="P124:X124"/>
    <mergeCell ref="Y124:AB124"/>
    <mergeCell ref="AC124:AG124"/>
    <mergeCell ref="AH124:AK124"/>
    <mergeCell ref="AL124:AO124"/>
    <mergeCell ref="AP124:AX124"/>
    <mergeCell ref="A123:B123"/>
    <mergeCell ref="C123:I123"/>
    <mergeCell ref="J123:O123"/>
    <mergeCell ref="P123:X123"/>
    <mergeCell ref="Y123:AB123"/>
    <mergeCell ref="AC123:AG123"/>
    <mergeCell ref="AH123:AK123"/>
    <mergeCell ref="AL123:AO123"/>
    <mergeCell ref="B41:F45"/>
    <mergeCell ref="G41:AA42"/>
    <mergeCell ref="AB41:AX42"/>
    <mergeCell ref="G43:AA45"/>
    <mergeCell ref="AB43:AX45"/>
    <mergeCell ref="A41:A50"/>
    <mergeCell ref="AP128:AX128"/>
    <mergeCell ref="AL127:AO127"/>
    <mergeCell ref="AP127:AX127"/>
    <mergeCell ref="A128:B128"/>
    <mergeCell ref="C128:I128"/>
    <mergeCell ref="J128:O128"/>
    <mergeCell ref="P128:X128"/>
    <mergeCell ref="Y128:AB128"/>
    <mergeCell ref="AC128:AG128"/>
    <mergeCell ref="AH128:AK128"/>
    <mergeCell ref="AL128:AO128"/>
    <mergeCell ref="A127:B127"/>
    <mergeCell ref="C127:I127"/>
    <mergeCell ref="J127:O127"/>
    <mergeCell ref="P127:X127"/>
    <mergeCell ref="Y127:AB127"/>
    <mergeCell ref="AC127:AG127"/>
    <mergeCell ref="AH127:AK127"/>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B46:F50"/>
    <mergeCell ref="G46:O47"/>
    <mergeCell ref="P46:X47"/>
    <mergeCell ref="Y46:AA47"/>
    <mergeCell ref="AB46:AD47"/>
    <mergeCell ref="AE46:AH47"/>
    <mergeCell ref="AI46:AL47"/>
    <mergeCell ref="AM46:AP47"/>
    <mergeCell ref="AQ46:AT46"/>
    <mergeCell ref="AU101:AV101"/>
    <mergeCell ref="AM49:AP49"/>
    <mergeCell ref="AQ49:AT49"/>
    <mergeCell ref="AU49:AX49"/>
    <mergeCell ref="Y50:AA50"/>
    <mergeCell ref="AB50:AD50"/>
    <mergeCell ref="AE50:AH50"/>
    <mergeCell ref="AI50:AL50"/>
    <mergeCell ref="AM50:AP50"/>
    <mergeCell ref="AQ50:AT50"/>
    <mergeCell ref="AU50:AX50"/>
    <mergeCell ref="AD71:AF71"/>
    <mergeCell ref="AG71:AX71"/>
    <mergeCell ref="C68:AC68"/>
    <mergeCell ref="AD68:AF68"/>
    <mergeCell ref="AG68:AX68"/>
    <mergeCell ref="C69:AC69"/>
    <mergeCell ref="AD69:AF69"/>
    <mergeCell ref="AG69:AX69"/>
    <mergeCell ref="AD65:AF65"/>
    <mergeCell ref="AG65:AX65"/>
    <mergeCell ref="C66:AC66"/>
    <mergeCell ref="AD66:AF66"/>
    <mergeCell ref="AG66:AX66"/>
    <mergeCell ref="AQ103:AS103"/>
    <mergeCell ref="E101:G101"/>
    <mergeCell ref="I101:J101"/>
    <mergeCell ref="L101:M101"/>
    <mergeCell ref="O101:P101"/>
    <mergeCell ref="Q101:S101"/>
    <mergeCell ref="U101:V101"/>
    <mergeCell ref="X101:Y101"/>
    <mergeCell ref="AR101:AS101"/>
    <mergeCell ref="AM103:AN103"/>
    <mergeCell ref="AO103:AP103"/>
    <mergeCell ref="Q102:S102"/>
    <mergeCell ref="L103:N103"/>
    <mergeCell ref="E103:F103"/>
    <mergeCell ref="G103:I103"/>
    <mergeCell ref="J103:K103"/>
    <mergeCell ref="Q103:R103"/>
    <mergeCell ref="S103:U103"/>
    <mergeCell ref="V103:W103"/>
    <mergeCell ref="AC103:AD103"/>
    <mergeCell ref="AE103:AG103"/>
    <mergeCell ref="AH103:AI103"/>
  </mergeCells>
  <phoneticPr fontId="5"/>
  <conditionalFormatting sqref="P14:AQ14">
    <cfRule type="expression" dxfId="97" priority="939">
      <formula>IF(RIGHT(TEXT(P14,"0.#"),1)=".",FALSE,TRUE)</formula>
    </cfRule>
    <cfRule type="expression" dxfId="96" priority="940">
      <formula>IF(RIGHT(TEXT(P14,"0.#"),1)=".",TRUE,FALSE)</formula>
    </cfRule>
  </conditionalFormatting>
  <conditionalFormatting sqref="P18:AX18">
    <cfRule type="expression" dxfId="95" priority="937">
      <formula>IF(RIGHT(TEXT(P18,"0.#"),1)=".",FALSE,TRUE)</formula>
    </cfRule>
    <cfRule type="expression" dxfId="94" priority="938">
      <formula>IF(RIGHT(TEXT(P18,"0.#"),1)=".",TRUE,FALSE)</formula>
    </cfRule>
  </conditionalFormatting>
  <conditionalFormatting sqref="Y118">
    <cfRule type="expression" dxfId="93" priority="933">
      <formula>IF(RIGHT(TEXT(Y118,"0.#"),1)=".",FALSE,TRUE)</formula>
    </cfRule>
    <cfRule type="expression" dxfId="92" priority="934">
      <formula>IF(RIGHT(TEXT(Y118,"0.#"),1)=".",TRUE,FALSE)</formula>
    </cfRule>
  </conditionalFormatting>
  <conditionalFormatting sqref="P16:AQ17 P15:AX15 P13:AX13">
    <cfRule type="expression" dxfId="91" priority="931">
      <formula>IF(RIGHT(TEXT(P13,"0.#"),1)=".",FALSE,TRUE)</formula>
    </cfRule>
    <cfRule type="expression" dxfId="90" priority="932">
      <formula>IF(RIGHT(TEXT(P13,"0.#"),1)=".",TRUE,FALSE)</formula>
    </cfRule>
  </conditionalFormatting>
  <conditionalFormatting sqref="P19:AJ19">
    <cfRule type="expression" dxfId="89" priority="929">
      <formula>IF(RIGHT(TEXT(P19,"0.#"),1)=".",FALSE,TRUE)</formula>
    </cfRule>
    <cfRule type="expression" dxfId="88" priority="930">
      <formula>IF(RIGHT(TEXT(P19,"0.#"),1)=".",TRUE,FALSE)</formula>
    </cfRule>
  </conditionalFormatting>
  <conditionalFormatting sqref="Y117">
    <cfRule type="expression" dxfId="87" priority="925">
      <formula>IF(RIGHT(TEXT(Y117,"0.#"),1)=".",FALSE,TRUE)</formula>
    </cfRule>
    <cfRule type="expression" dxfId="86" priority="926">
      <formula>IF(RIGHT(TEXT(Y117,"0.#"),1)=".",TRUE,FALSE)</formula>
    </cfRule>
  </conditionalFormatting>
  <conditionalFormatting sqref="AU118">
    <cfRule type="expression" dxfId="85" priority="921">
      <formula>IF(RIGHT(TEXT(AU118,"0.#"),1)=".",FALSE,TRUE)</formula>
    </cfRule>
    <cfRule type="expression" dxfId="84" priority="922">
      <formula>IF(RIGHT(TEXT(AU118,"0.#"),1)=".",TRUE,FALSE)</formula>
    </cfRule>
  </conditionalFormatting>
  <conditionalFormatting sqref="AU117">
    <cfRule type="expression" dxfId="83" priority="919">
      <formula>IF(RIGHT(TEXT(AU117,"0.#"),1)=".",FALSE,TRUE)</formula>
    </cfRule>
    <cfRule type="expression" dxfId="82" priority="920">
      <formula>IF(RIGHT(TEXT(AU117,"0.#"),1)=".",TRUE,FALSE)</formula>
    </cfRule>
  </conditionalFormatting>
  <conditionalFormatting sqref="AL124:AO124">
    <cfRule type="expression" dxfId="81" priority="857">
      <formula>IF(AND(AL124&gt;=0, RIGHT(TEXT(AL124,"0.#"),1)&lt;&gt;"."),TRUE,FALSE)</formula>
    </cfRule>
    <cfRule type="expression" dxfId="80" priority="858">
      <formula>IF(AND(AL124&gt;=0, RIGHT(TEXT(AL124,"0.#"),1)="."),TRUE,FALSE)</formula>
    </cfRule>
    <cfRule type="expression" dxfId="79" priority="859">
      <formula>IF(AND(AL124&lt;0, RIGHT(TEXT(AL124,"0.#"),1)&lt;&gt;"."),TRUE,FALSE)</formula>
    </cfRule>
    <cfRule type="expression" dxfId="78" priority="860">
      <formula>IF(AND(AL124&lt;0, RIGHT(TEXT(AL124,"0.#"),1)="."),TRUE,FALSE)</formula>
    </cfRule>
  </conditionalFormatting>
  <conditionalFormatting sqref="Y124">
    <cfRule type="expression" dxfId="77" priority="855">
      <formula>IF(RIGHT(TEXT(Y124,"0.#"),1)=".",FALSE,TRUE)</formula>
    </cfRule>
    <cfRule type="expression" dxfId="76" priority="856">
      <formula>IF(RIGHT(TEXT(Y124,"0.#"),1)=".",TRUE,FALSE)</formula>
    </cfRule>
  </conditionalFormatting>
  <conditionalFormatting sqref="Y128">
    <cfRule type="expression" dxfId="75" priority="787">
      <formula>IF(RIGHT(TEXT(Y128,"0.#"),1)=".",FALSE,TRUE)</formula>
    </cfRule>
    <cfRule type="expression" dxfId="74" priority="788">
      <formula>IF(RIGHT(TEXT(Y128,"0.#"),1)=".",TRUE,FALSE)</formula>
    </cfRule>
  </conditionalFormatting>
  <conditionalFormatting sqref="W23">
    <cfRule type="expression" dxfId="73" priority="853">
      <formula>IF(RIGHT(TEXT(W23,"0.#"),1)=".",FALSE,TRUE)</formula>
    </cfRule>
    <cfRule type="expression" dxfId="72" priority="854">
      <formula>IF(RIGHT(TEXT(W23,"0.#"),1)=".",TRUE,FALSE)</formula>
    </cfRule>
  </conditionalFormatting>
  <conditionalFormatting sqref="W24:W25">
    <cfRule type="expression" dxfId="71" priority="851">
      <formula>IF(RIGHT(TEXT(W24,"0.#"),1)=".",FALSE,TRUE)</formula>
    </cfRule>
    <cfRule type="expression" dxfId="70" priority="852">
      <formula>IF(RIGHT(TEXT(W24,"0.#"),1)=".",TRUE,FALSE)</formula>
    </cfRule>
  </conditionalFormatting>
  <conditionalFormatting sqref="P23">
    <cfRule type="expression" dxfId="69" priority="847">
      <formula>IF(RIGHT(TEXT(P23,"0.#"),1)=".",FALSE,TRUE)</formula>
    </cfRule>
    <cfRule type="expression" dxfId="68" priority="848">
      <formula>IF(RIGHT(TEXT(P23,"0.#"),1)=".",TRUE,FALSE)</formula>
    </cfRule>
  </conditionalFormatting>
  <conditionalFormatting sqref="P24:P25">
    <cfRule type="expression" dxfId="67" priority="845">
      <formula>IF(RIGHT(TEXT(P24,"0.#"),1)=".",FALSE,TRUE)</formula>
    </cfRule>
    <cfRule type="expression" dxfId="66" priority="846">
      <formula>IF(RIGHT(TEXT(P24,"0.#"),1)=".",TRUE,FALSE)</formula>
    </cfRule>
  </conditionalFormatting>
  <conditionalFormatting sqref="AL128:AO128">
    <cfRule type="expression" dxfId="65" priority="789">
      <formula>IF(AND(AL128&gt;=0, RIGHT(TEXT(AL128,"0.#"),1)&lt;&gt;"."),TRUE,FALSE)</formula>
    </cfRule>
    <cfRule type="expression" dxfId="64" priority="790">
      <formula>IF(AND(AL128&gt;=0, RIGHT(TEXT(AL128,"0.#"),1)="."),TRUE,FALSE)</formula>
    </cfRule>
    <cfRule type="expression" dxfId="63" priority="791">
      <formula>IF(AND(AL128&lt;0, RIGHT(TEXT(AL128,"0.#"),1)&lt;&gt;"."),TRUE,FALSE)</formula>
    </cfRule>
    <cfRule type="expression" dxfId="62" priority="792">
      <formula>IF(AND(AL128&lt;0, RIGHT(TEXT(AL128,"0.#"),1)="."),TRUE,FALSE)</formula>
    </cfRule>
  </conditionalFormatting>
  <conditionalFormatting sqref="P26:AC26">
    <cfRule type="expression" dxfId="61" priority="709">
      <formula>IF(RIGHT(TEXT(P26,"0.#"),1)=".",FALSE,TRUE)</formula>
    </cfRule>
    <cfRule type="expression" dxfId="60" priority="710">
      <formula>IF(RIGHT(TEXT(P26,"0.#"),1)=".",TRUE,FALSE)</formula>
    </cfRule>
  </conditionalFormatting>
  <conditionalFormatting sqref="AE36 AI36 AM36 AQ36">
    <cfRule type="expression" dxfId="59" priority="707">
      <formula>IF(RIGHT(TEXT(AE36,"0.#"),1)=".",FALSE,TRUE)</formula>
    </cfRule>
    <cfRule type="expression" dxfId="58" priority="708">
      <formula>IF(RIGHT(TEXT(AE36,"0.#"),1)=".",TRUE,FALSE)</formula>
    </cfRule>
  </conditionalFormatting>
  <conditionalFormatting sqref="AU36:AU38">
    <cfRule type="expression" dxfId="57" priority="687">
      <formula>IF(RIGHT(TEXT(AU36,"0.#"),1)=".",FALSE,TRUE)</formula>
    </cfRule>
    <cfRule type="expression" dxfId="56" priority="688">
      <formula>IF(RIGHT(TEXT(AU36,"0.#"),1)=".",TRUE,FALSE)</formula>
    </cfRule>
  </conditionalFormatting>
  <conditionalFormatting sqref="AE37 AI37 AM37 AQ37">
    <cfRule type="expression" dxfId="55" priority="705">
      <formula>IF(RIGHT(TEXT(AE37,"0.#"),1)=".",FALSE,TRUE)</formula>
    </cfRule>
    <cfRule type="expression" dxfId="54" priority="706">
      <formula>IF(RIGHT(TEXT(AE37,"0.#"),1)=".",TRUE,FALSE)</formula>
    </cfRule>
  </conditionalFormatting>
  <conditionalFormatting sqref="AE38 AI38 AM38 AQ38">
    <cfRule type="expression" dxfId="53" priority="703">
      <formula>IF(RIGHT(TEXT(AE38,"0.#"),1)=".",FALSE,TRUE)</formula>
    </cfRule>
    <cfRule type="expression" dxfId="52" priority="704">
      <formula>IF(RIGHT(TEXT(AE38,"0.#"),1)=".",TRUE,FALSE)</formula>
    </cfRule>
  </conditionalFormatting>
  <conditionalFormatting sqref="AE48">
    <cfRule type="expression" dxfId="51" priority="55">
      <formula>IF(RIGHT(TEXT(AE48,"0.#"),1)=".",FALSE,TRUE)</formula>
    </cfRule>
    <cfRule type="expression" dxfId="50" priority="56">
      <formula>IF(RIGHT(TEXT(AE48,"0.#"),1)=".",TRUE,FALSE)</formula>
    </cfRule>
  </conditionalFormatting>
  <conditionalFormatting sqref="AE49">
    <cfRule type="expression" dxfId="49" priority="53">
      <formula>IF(RIGHT(TEXT(AE49,"0.#"),1)=".",FALSE,TRUE)</formula>
    </cfRule>
    <cfRule type="expression" dxfId="48" priority="54">
      <formula>IF(RIGHT(TEXT(AE49,"0.#"),1)=".",TRUE,FALSE)</formula>
    </cfRule>
  </conditionalFormatting>
  <conditionalFormatting sqref="AM48">
    <cfRule type="expression" dxfId="47" priority="43">
      <formula>IF(RIGHT(TEXT(AM48,"0.#"),1)=".",FALSE,TRUE)</formula>
    </cfRule>
    <cfRule type="expression" dxfId="46" priority="44">
      <formula>IF(RIGHT(TEXT(AM48,"0.#"),1)=".",TRUE,FALSE)</formula>
    </cfRule>
  </conditionalFormatting>
  <conditionalFormatting sqref="AE50">
    <cfRule type="expression" dxfId="45" priority="51">
      <formula>IF(RIGHT(TEXT(AE50,"0.#"),1)=".",FALSE,TRUE)</formula>
    </cfRule>
    <cfRule type="expression" dxfId="44" priority="52">
      <formula>IF(RIGHT(TEXT(AE50,"0.#"),1)=".",TRUE,FALSE)</formula>
    </cfRule>
  </conditionalFormatting>
  <conditionalFormatting sqref="AI49">
    <cfRule type="expression" dxfId="43" priority="47">
      <formula>IF(RIGHT(TEXT(AI49,"0.#"),1)=".",FALSE,TRUE)</formula>
    </cfRule>
    <cfRule type="expression" dxfId="42" priority="48">
      <formula>IF(RIGHT(TEXT(AI49,"0.#"),1)=".",TRUE,FALSE)</formula>
    </cfRule>
  </conditionalFormatting>
  <conditionalFormatting sqref="AI48">
    <cfRule type="expression" dxfId="41" priority="45">
      <formula>IF(RIGHT(TEXT(AI48,"0.#"),1)=".",FALSE,TRUE)</formula>
    </cfRule>
    <cfRule type="expression" dxfId="40" priority="46">
      <formula>IF(RIGHT(TEXT(AI48,"0.#"),1)=".",TRUE,FALSE)</formula>
    </cfRule>
  </conditionalFormatting>
  <conditionalFormatting sqref="AM49">
    <cfRule type="expression" dxfId="39" priority="41">
      <formula>IF(RIGHT(TEXT(AM49,"0.#"),1)=".",FALSE,TRUE)</formula>
    </cfRule>
    <cfRule type="expression" dxfId="38" priority="42">
      <formula>IF(RIGHT(TEXT(AM49,"0.#"),1)=".",TRUE,FALSE)</formula>
    </cfRule>
  </conditionalFormatting>
  <conditionalFormatting sqref="AQ48:AQ50">
    <cfRule type="expression" dxfId="37" priority="37">
      <formula>IF(RIGHT(TEXT(AQ48,"0.#"),1)=".",FALSE,TRUE)</formula>
    </cfRule>
    <cfRule type="expression" dxfId="36" priority="38">
      <formula>IF(RIGHT(TEXT(AQ48,"0.#"),1)=".",TRUE,FALSE)</formula>
    </cfRule>
  </conditionalFormatting>
  <conditionalFormatting sqref="AU48:AU50">
    <cfRule type="expression" dxfId="35" priority="35">
      <formula>IF(RIGHT(TEXT(AU48,"0.#"),1)=".",FALSE,TRUE)</formula>
    </cfRule>
    <cfRule type="expression" dxfId="34" priority="36">
      <formula>IF(RIGHT(TEXT(AU48,"0.#"),1)=".",TRUE,FALSE)</formula>
    </cfRule>
  </conditionalFormatting>
  <conditionalFormatting sqref="AI50">
    <cfRule type="expression" dxfId="33" priority="33">
      <formula>IF(RIGHT(TEXT(AI50,"0.#"),1)=".",FALSE,TRUE)</formula>
    </cfRule>
    <cfRule type="expression" dxfId="32" priority="34">
      <formula>IF(RIGHT(TEXT(AI50,"0.#"),1)=".",TRUE,FALSE)</formula>
    </cfRule>
  </conditionalFormatting>
  <conditionalFormatting sqref="AM50">
    <cfRule type="expression" dxfId="31" priority="31">
      <formula>IF(RIGHT(TEXT(AM50,"0.#"),1)=".",FALSE,TRUE)</formula>
    </cfRule>
    <cfRule type="expression" dxfId="30" priority="32">
      <formula>IF(RIGHT(TEXT(AM50,"0.#"),1)=".",TRUE,FALSE)</formula>
    </cfRule>
  </conditionalFormatting>
  <conditionalFormatting sqref="AE29 AQ29">
    <cfRule type="expression" dxfId="29" priority="29">
      <formula>IF(RIGHT(TEXT(AE29,"0.#"),1)=".",FALSE,TRUE)</formula>
    </cfRule>
    <cfRule type="expression" dxfId="28" priority="30">
      <formula>IF(RIGHT(TEXT(AE29,"0.#"),1)=".",TRUE,FALSE)</formula>
    </cfRule>
  </conditionalFormatting>
  <conditionalFormatting sqref="AI29">
    <cfRule type="expression" dxfId="27" priority="27">
      <formula>IF(RIGHT(TEXT(AI29,"0.#"),1)=".",FALSE,TRUE)</formula>
    </cfRule>
    <cfRule type="expression" dxfId="26" priority="28">
      <formula>IF(RIGHT(TEXT(AI29,"0.#"),1)=".",TRUE,FALSE)</formula>
    </cfRule>
  </conditionalFormatting>
  <conditionalFormatting sqref="AM29">
    <cfRule type="expression" dxfId="25" priority="25">
      <formula>IF(RIGHT(TEXT(AM29,"0.#"),1)=".",FALSE,TRUE)</formula>
    </cfRule>
    <cfRule type="expression" dxfId="24" priority="26">
      <formula>IF(RIGHT(TEXT(AM29,"0.#"),1)=".",TRUE,FALSE)</formula>
    </cfRule>
  </conditionalFormatting>
  <conditionalFormatting sqref="AE30">
    <cfRule type="expression" dxfId="23" priority="23">
      <formula>IF(RIGHT(TEXT(AE30,"0.#"),1)=".",FALSE,TRUE)</formula>
    </cfRule>
    <cfRule type="expression" dxfId="22" priority="24">
      <formula>IF(RIGHT(TEXT(AE30,"0.#"),1)=".",TRUE,FALSE)</formula>
    </cfRule>
  </conditionalFormatting>
  <conditionalFormatting sqref="AI30">
    <cfRule type="expression" dxfId="21" priority="21">
      <formula>IF(RIGHT(TEXT(AI30,"0.#"),1)=".",FALSE,TRUE)</formula>
    </cfRule>
    <cfRule type="expression" dxfId="20" priority="22">
      <formula>IF(RIGHT(TEXT(AI30,"0.#"),1)=".",TRUE,FALSE)</formula>
    </cfRule>
  </conditionalFormatting>
  <conditionalFormatting sqref="AM30">
    <cfRule type="expression" dxfId="19" priority="19">
      <formula>IF(RIGHT(TEXT(AM30,"0.#"),1)=".",FALSE,TRUE)</formula>
    </cfRule>
    <cfRule type="expression" dxfId="18" priority="20">
      <formula>IF(RIGHT(TEXT(AM30,"0.#"),1)=".",TRUE,FALSE)</formula>
    </cfRule>
  </conditionalFormatting>
  <conditionalFormatting sqref="AQ30">
    <cfRule type="expression" dxfId="17" priority="17">
      <formula>IF(RIGHT(TEXT(AQ30,"0.#"),1)=".",FALSE,TRUE)</formula>
    </cfRule>
    <cfRule type="expression" dxfId="16" priority="18">
      <formula>IF(RIGHT(TEXT(AQ30,"0.#"),1)=".",TRUE,FALSE)</formula>
    </cfRule>
  </conditionalFormatting>
  <conditionalFormatting sqref="AU29">
    <cfRule type="expression" dxfId="15" priority="15">
      <formula>IF(RIGHT(TEXT(AU29,"0.#"),1)=".",FALSE,TRUE)</formula>
    </cfRule>
    <cfRule type="expression" dxfId="14" priority="16">
      <formula>IF(RIGHT(TEXT(AU29,"0.#"),1)=".",TRUE,FALSE)</formula>
    </cfRule>
  </conditionalFormatting>
  <conditionalFormatting sqref="AU30">
    <cfRule type="expression" dxfId="13" priority="13">
      <formula>IF(RIGHT(TEXT(AU30,"0.#"),1)=".",FALSE,TRUE)</formula>
    </cfRule>
    <cfRule type="expression" dxfId="12" priority="14">
      <formula>IF(RIGHT(TEXT(AU30,"0.#"),1)=".",TRUE,FALSE)</formula>
    </cfRule>
  </conditionalFormatting>
  <conditionalFormatting sqref="AM32">
    <cfRule type="expression" dxfId="11" priority="7">
      <formula>IF(RIGHT(TEXT(AM32,"0.#"),1)=".",FALSE,TRUE)</formula>
    </cfRule>
    <cfRule type="expression" dxfId="10" priority="8">
      <formula>IF(RIGHT(TEXT(AM32,"0.#"),1)=".",TRUE,FALSE)</formula>
    </cfRule>
  </conditionalFormatting>
  <conditionalFormatting sqref="AE33 AM33">
    <cfRule type="expression" dxfId="9" priority="5">
      <formula>IF(RIGHT(TEXT(AE33,"0.#"),1)=".",FALSE,TRUE)</formula>
    </cfRule>
    <cfRule type="expression" dxfId="8" priority="6">
      <formula>IF(RIGHT(TEXT(AE33,"0.#"),1)=".",TRUE,FALSE)</formula>
    </cfRule>
  </conditionalFormatting>
  <conditionalFormatting sqref="AI33">
    <cfRule type="expression" dxfId="7" priority="3">
      <formula>IF(RIGHT(TEXT(AI33,"0.#"),1)=".",FALSE,TRUE)</formula>
    </cfRule>
    <cfRule type="expression" dxfId="6" priority="4">
      <formula>IF(RIGHT(TEXT(AI33,"0.#"),1)=".",TRUE,FALSE)</formula>
    </cfRule>
  </conditionalFormatting>
  <conditionalFormatting sqref="AQ33">
    <cfRule type="expression" dxfId="5" priority="1">
      <formula>IF(RIGHT(TEXT(AQ33,"0.#"),1)=".",FALSE,TRUE)</formula>
    </cfRule>
    <cfRule type="expression" dxfId="4" priority="2">
      <formula>IF(RIGHT(TEXT(AQ33,"0.#"),1)=".",TRUE,FALSE)</formula>
    </cfRule>
  </conditionalFormatting>
  <conditionalFormatting sqref="AE32 AQ32">
    <cfRule type="expression" dxfId="3" priority="11">
      <formula>IF(RIGHT(TEXT(AE32,"0.#"),1)=".",FALSE,TRUE)</formula>
    </cfRule>
    <cfRule type="expression" dxfId="2" priority="12">
      <formula>IF(RIGHT(TEXT(AE32,"0.#"),1)=".",TRUE,FALSE)</formula>
    </cfRule>
  </conditionalFormatting>
  <conditionalFormatting sqref="AI32">
    <cfRule type="expression" dxfId="1" priority="9">
      <formula>IF(RIGHT(TEXT(AI32,"0.#"),1)=".",FALSE,TRUE)</formula>
    </cfRule>
    <cfRule type="expression" dxfId="0" priority="10">
      <formula>IF(RIGHT(TEXT(AI32,"0.#"),1)=".",TRUE,FALSE)</formula>
    </cfRule>
  </conditionalFormatting>
  <dataValidations count="16">
    <dataValidation type="whole" allowBlank="1" showInputMessage="1" showErrorMessage="1" sqref="O101:P102 AX101:AX103 AA101:AB102 AM101:AN102">
      <formula1>0</formula1>
      <formula2>99</formula2>
    </dataValidation>
    <dataValidation type="whole" allowBlank="1" showInputMessage="1" showErrorMessage="1" sqref="AJ101:AK102 X101:Y102 AJ103 L101:L103 M101:M102 X103 AU101:AV102 J78:J8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7:E87">
      <formula1>T行政事業レビュー推進チームの所見</formula1>
    </dataValidation>
    <dataValidation type="custom" imeMode="disabled" allowBlank="1" showInputMessage="1" showErrorMessage="1" sqref="AH124:AK124 AH128:AK128">
      <formula1>OR(AND(MOD(IF(ISNUMBER(AH124), AH124, 0.5),1)=0, 0&lt;=AH124), AH124="-")</formula1>
    </dataValidation>
    <dataValidation type="whole" imeMode="disabled" allowBlank="1" showInputMessage="1" showErrorMessage="1" sqref="AW2:AX2">
      <formula1>0</formula1>
      <formula2>99</formula2>
    </dataValidation>
    <dataValidation type="list" allowBlank="1" showInputMessage="1" showErrorMessage="1" sqref="A89:E89">
      <formula1>T所見を踏まえた改善点</formula1>
    </dataValidation>
    <dataValidation type="list" allowBlank="1" showInputMessage="1" showErrorMessage="1" error="プルダウンリストから選択してください。" sqref="AD63:AF64">
      <formula1>"有,無"</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sqref="S5:X5">
      <formula1>T終了年度</formula1>
    </dataValidation>
    <dataValidation type="list" allowBlank="1" showInputMessage="1" showErrorMessage="1" sqref="H78:I81">
      <formula1>T事業番号</formula1>
    </dataValidation>
    <dataValidation type="custom" imeMode="disabled" allowBlank="1" showInputMessage="1" showErrorMessage="1" sqref="AY23 AQ47:AR47 P13:AX13 AR15:AX15 P14:AQ18 AR18:AX18 P19:AJ19 Y117:AB117 AU117:AX117 Y124:AB124 AL124:AO124 Y128:AB128 AL128:AO128 AQ35:AR35 AU35:AX35 AE36:AX38 AE29:AX30 AE32:AX32 AU47:AX47 AE48:AX50 P23:AC26">
      <formula1>OR(ISNUMBER(P13), P13="-")</formula1>
    </dataValidation>
    <dataValidation type="list" allowBlank="1" showInputMessage="1" showErrorMessage="1" sqref="Q103:R103 AC103:AD103 AO103:AP103">
      <formula1>$U$44</formula1>
    </dataValidation>
    <dataValidation type="custom" allowBlank="1" showInputMessage="1" showErrorMessage="1" errorTitle="法人番号チェック" error="法人番号は13桁の数字で入力してください。" sqref="J128:O128 J124:O124">
      <formula1>OR(J124="-",AND(LEN(J124)=13,IFERROR(SEARCH("-",J124),"")="",IFERROR(SEARCH(".",J124),"")="",ISNUMBER(J124)))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0" max="50" man="1"/>
    <brk id="71" max="50" man="1"/>
    <brk id="103"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U102:V102 I102:J102 AG102:AH102 AR102:AS102</xm:sqref>
        </x14:dataValidation>
        <x14:dataValidation type="list" allowBlank="1" showInputMessage="1" showErrorMessage="1">
          <x14:formula1>
            <xm:f>入力規則等!$U$40:$U$42</xm:f>
          </x14:formula1>
          <xm:sqref>AG101:AH101 U101:V101 I101:J101 AR101:AS101</xm:sqref>
        </x14:dataValidation>
        <x14:dataValidation type="list" allowBlank="1" showInputMessage="1" showErrorMessage="1">
          <x14:formula1>
            <xm:f>入力規則等!$AG$2:$AG$13</xm:f>
          </x14:formula1>
          <xm:sqref>AC124:AG124 AC128:AG128</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AO101:AP102 Q101:S102 AC101:AE102 E101:G102</xm:sqref>
        </x14:dataValidation>
        <x14:dataValidation type="list" allowBlank="1" showInputMessage="1" showErrorMessage="1">
          <x14:formula1>
            <xm:f>入力規則等!$U$48</xm:f>
          </x14:formula1>
          <xm:sqref>E103:F103</xm:sqref>
        </x14:dataValidation>
        <x14:dataValidation type="list" allowBlank="1" showInputMessage="1" showErrorMessage="1">
          <x14:formula1>
            <xm:f>入力規則等!$U$13:$U$35</xm:f>
          </x14:formula1>
          <xm:sqref>AJ2:AM2 E78:G81 AE103:AG103 G103:I103 AQ103:AS103 S103:U103</xm:sqref>
        </x14:dataValidation>
        <x14:dataValidation type="list" allowBlank="1" showInputMessage="1" showErrorMessage="1">
          <x14:formula1>
            <xm:f>入力規則等!$U$56:$U$58</xm:f>
          </x14:formula1>
          <xm:sqref>J103:K103 AT103:AU103 AH103:AI103 V103:W103</xm:sqref>
        </x14:dataValidation>
        <x14:dataValidation type="list" allowBlank="1" showInputMessage="1" showErrorMessage="1">
          <x14:formula1>
            <xm:f>入力規則等!$U$49</xm:f>
          </x14:formula1>
          <xm:sqref>C78:D81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5" sqref="K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78</v>
      </c>
      <c r="B1" s="23" t="s">
        <v>79</v>
      </c>
      <c r="F1" s="24" t="s">
        <v>4</v>
      </c>
      <c r="G1" s="24" t="s">
        <v>68</v>
      </c>
      <c r="K1" s="25" t="s">
        <v>96</v>
      </c>
      <c r="L1" s="23" t="s">
        <v>79</v>
      </c>
      <c r="O1" s="13"/>
      <c r="P1" s="24" t="s">
        <v>5</v>
      </c>
      <c r="Q1" s="24" t="s">
        <v>68</v>
      </c>
      <c r="T1" s="13"/>
      <c r="U1" s="27" t="s">
        <v>160</v>
      </c>
      <c r="W1" s="27" t="s">
        <v>159</v>
      </c>
      <c r="Y1" s="27" t="s">
        <v>76</v>
      </c>
      <c r="Z1" s="27" t="s">
        <v>387</v>
      </c>
      <c r="AA1" s="27" t="s">
        <v>77</v>
      </c>
      <c r="AB1" s="27" t="s">
        <v>388</v>
      </c>
      <c r="AC1" s="27" t="s">
        <v>31</v>
      </c>
      <c r="AD1" s="26"/>
      <c r="AE1" s="27" t="s">
        <v>43</v>
      </c>
      <c r="AF1" s="28"/>
      <c r="AG1" s="40" t="s">
        <v>172</v>
      </c>
      <c r="AI1" s="40" t="s">
        <v>175</v>
      </c>
      <c r="AK1" s="40" t="s">
        <v>179</v>
      </c>
      <c r="AM1" s="52"/>
      <c r="AN1" s="52"/>
      <c r="AP1" s="26" t="s">
        <v>215</v>
      </c>
    </row>
    <row r="2" spans="1:42" ht="13.5" customHeight="1" x14ac:dyDescent="0.2">
      <c r="A2" s="14" t="s">
        <v>80</v>
      </c>
      <c r="B2" s="15"/>
      <c r="C2" s="13" t="str">
        <f>IF(B2="","",A2)</f>
        <v/>
      </c>
      <c r="D2" s="13" t="str">
        <f>IF(C2="","",IF(D1&lt;&gt;"",CONCATENATE(D1,"、",C2),C2))</f>
        <v/>
      </c>
      <c r="F2" s="12" t="s">
        <v>67</v>
      </c>
      <c r="G2" s="17" t="s">
        <v>578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66">
        <v>21</v>
      </c>
      <c r="W2" s="30" t="s">
        <v>165</v>
      </c>
      <c r="Y2" s="30" t="s">
        <v>63</v>
      </c>
      <c r="Z2" s="30" t="s">
        <v>63</v>
      </c>
      <c r="AA2" s="59" t="s">
        <v>257</v>
      </c>
      <c r="AB2" s="59" t="s">
        <v>482</v>
      </c>
      <c r="AC2" s="60" t="s">
        <v>129</v>
      </c>
      <c r="AD2" s="26"/>
      <c r="AE2" s="32" t="s">
        <v>161</v>
      </c>
      <c r="AF2" s="28"/>
      <c r="AG2" s="41" t="s">
        <v>223</v>
      </c>
      <c r="AI2" s="40" t="s">
        <v>254</v>
      </c>
      <c r="AK2" s="40" t="s">
        <v>180</v>
      </c>
      <c r="AM2" s="52"/>
      <c r="AN2" s="52"/>
      <c r="AP2" s="41" t="s">
        <v>223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578</v>
      </c>
      <c r="R3" s="13" t="str">
        <f t="shared" ref="R3:R8" si="3">IF(Q3="","",P3)</f>
        <v>委託・請負</v>
      </c>
      <c r="S3" s="13" t="str">
        <f t="shared" ref="S3:S8" si="4">IF(R3="",S2,IF(S2&lt;&gt;"",CONCATENATE(S2,"、",R3),R3))</f>
        <v>委託・請負</v>
      </c>
      <c r="T3" s="13"/>
      <c r="U3" s="30" t="s">
        <v>513</v>
      </c>
      <c r="W3" s="30" t="s">
        <v>140</v>
      </c>
      <c r="Y3" s="30" t="s">
        <v>64</v>
      </c>
      <c r="Z3" s="30" t="s">
        <v>389</v>
      </c>
      <c r="AA3" s="59" t="s">
        <v>355</v>
      </c>
      <c r="AB3" s="59" t="s">
        <v>483</v>
      </c>
      <c r="AC3" s="60" t="s">
        <v>130</v>
      </c>
      <c r="AD3" s="26"/>
      <c r="AE3" s="32" t="s">
        <v>162</v>
      </c>
      <c r="AF3" s="28"/>
      <c r="AG3" s="41" t="s">
        <v>224</v>
      </c>
      <c r="AI3" s="40" t="s">
        <v>174</v>
      </c>
      <c r="AK3" s="40" t="str">
        <f>CHAR(CODE(AK2)+1)</f>
        <v>B</v>
      </c>
      <c r="AM3" s="52"/>
      <c r="AN3" s="52"/>
      <c r="AP3" s="41" t="s">
        <v>224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569</v>
      </c>
      <c r="W4" s="30" t="s">
        <v>141</v>
      </c>
      <c r="Y4" s="30" t="s">
        <v>262</v>
      </c>
      <c r="Z4" s="30" t="s">
        <v>390</v>
      </c>
      <c r="AA4" s="59" t="s">
        <v>356</v>
      </c>
      <c r="AB4" s="59" t="s">
        <v>484</v>
      </c>
      <c r="AC4" s="59" t="s">
        <v>131</v>
      </c>
      <c r="AD4" s="26"/>
      <c r="AE4" s="32" t="s">
        <v>163</v>
      </c>
      <c r="AF4" s="28"/>
      <c r="AG4" s="41" t="s">
        <v>225</v>
      </c>
      <c r="AI4" s="40" t="s">
        <v>176</v>
      </c>
      <c r="AK4" s="40" t="str">
        <f t="shared" ref="AK4:AK49" si="7">CHAR(CODE(AK3)+1)</f>
        <v>C</v>
      </c>
      <c r="AM4" s="52"/>
      <c r="AN4" s="52"/>
      <c r="AP4" s="41" t="s">
        <v>225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537</v>
      </c>
      <c r="Y5" s="30" t="s">
        <v>263</v>
      </c>
      <c r="Z5" s="30" t="s">
        <v>391</v>
      </c>
      <c r="AA5" s="59" t="s">
        <v>357</v>
      </c>
      <c r="AB5" s="59" t="s">
        <v>485</v>
      </c>
      <c r="AC5" s="59" t="s">
        <v>164</v>
      </c>
      <c r="AD5" s="29"/>
      <c r="AE5" s="32" t="s">
        <v>235</v>
      </c>
      <c r="AF5" s="28"/>
      <c r="AG5" s="41" t="s">
        <v>226</v>
      </c>
      <c r="AI5" s="40" t="s">
        <v>260</v>
      </c>
      <c r="AK5" s="40" t="str">
        <f t="shared" si="7"/>
        <v>D</v>
      </c>
      <c r="AP5" s="41" t="s">
        <v>226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237</v>
      </c>
      <c r="W6" s="30" t="s">
        <v>539</v>
      </c>
      <c r="Y6" s="30" t="s">
        <v>264</v>
      </c>
      <c r="Z6" s="30" t="s">
        <v>392</v>
      </c>
      <c r="AA6" s="59" t="s">
        <v>358</v>
      </c>
      <c r="AB6" s="59" t="s">
        <v>486</v>
      </c>
      <c r="AC6" s="59" t="s">
        <v>132</v>
      </c>
      <c r="AD6" s="29"/>
      <c r="AE6" s="32" t="s">
        <v>233</v>
      </c>
      <c r="AF6" s="28"/>
      <c r="AG6" s="41" t="s">
        <v>227</v>
      </c>
      <c r="AI6" s="40" t="s">
        <v>261</v>
      </c>
      <c r="AK6" s="40" t="str">
        <f>CHAR(CODE(AK5)+1)</f>
        <v>E</v>
      </c>
      <c r="AP6" s="41" t="s">
        <v>227</v>
      </c>
    </row>
    <row r="7" spans="1:42" ht="13.5" customHeight="1" x14ac:dyDescent="0.2">
      <c r="A7" s="14" t="s">
        <v>85</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265</v>
      </c>
      <c r="Z7" s="30" t="s">
        <v>393</v>
      </c>
      <c r="AA7" s="59" t="s">
        <v>359</v>
      </c>
      <c r="AB7" s="59" t="s">
        <v>487</v>
      </c>
      <c r="AC7" s="29"/>
      <c r="AD7" s="29"/>
      <c r="AE7" s="30" t="s">
        <v>132</v>
      </c>
      <c r="AF7" s="28"/>
      <c r="AG7" s="41" t="s">
        <v>228</v>
      </c>
      <c r="AH7" s="54"/>
      <c r="AI7" s="41" t="s">
        <v>250</v>
      </c>
      <c r="AK7" s="40" t="str">
        <f>CHAR(CODE(AK6)+1)</f>
        <v>F</v>
      </c>
      <c r="AP7" s="41" t="s">
        <v>228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258</v>
      </c>
      <c r="W8" s="30" t="s">
        <v>143</v>
      </c>
      <c r="Y8" s="30" t="s">
        <v>266</v>
      </c>
      <c r="Z8" s="30" t="s">
        <v>394</v>
      </c>
      <c r="AA8" s="59" t="s">
        <v>360</v>
      </c>
      <c r="AB8" s="59" t="s">
        <v>488</v>
      </c>
      <c r="AC8" s="29"/>
      <c r="AD8" s="29"/>
      <c r="AE8" s="29"/>
      <c r="AF8" s="28"/>
      <c r="AG8" s="41" t="s">
        <v>229</v>
      </c>
      <c r="AI8" s="40" t="s">
        <v>251</v>
      </c>
      <c r="AK8" s="40" t="str">
        <f t="shared" si="7"/>
        <v>G</v>
      </c>
      <c r="AP8" s="41" t="s">
        <v>229</v>
      </c>
    </row>
    <row r="9" spans="1:42" ht="13.5" customHeight="1" x14ac:dyDescent="0.2">
      <c r="A9" s="14" t="s">
        <v>87</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
      </c>
      <c r="O9" s="13"/>
      <c r="P9" s="13"/>
      <c r="Q9" s="19"/>
      <c r="T9" s="13"/>
      <c r="U9" s="30" t="s">
        <v>259</v>
      </c>
      <c r="W9" s="30" t="s">
        <v>144</v>
      </c>
      <c r="Y9" s="30" t="s">
        <v>267</v>
      </c>
      <c r="Z9" s="30" t="s">
        <v>395</v>
      </c>
      <c r="AA9" s="59" t="s">
        <v>361</v>
      </c>
      <c r="AB9" s="59" t="s">
        <v>489</v>
      </c>
      <c r="AC9" s="29"/>
      <c r="AD9" s="29"/>
      <c r="AE9" s="29"/>
      <c r="AF9" s="28"/>
      <c r="AG9" s="41" t="s">
        <v>230</v>
      </c>
      <c r="AI9" s="51"/>
      <c r="AK9" s="40" t="str">
        <f t="shared" si="7"/>
        <v>H</v>
      </c>
      <c r="AP9" s="41" t="s">
        <v>230</v>
      </c>
    </row>
    <row r="10" spans="1:42" ht="13.5" customHeight="1" x14ac:dyDescent="0.2">
      <c r="A10" s="14" t="s">
        <v>205</v>
      </c>
      <c r="B10" s="15"/>
      <c r="C10" s="13" t="str">
        <f t="shared" si="0"/>
        <v/>
      </c>
      <c r="D10" s="13" t="str">
        <f t="shared" si="8"/>
        <v/>
      </c>
      <c r="F10" s="18" t="s">
        <v>111</v>
      </c>
      <c r="G10" s="17"/>
      <c r="H10" s="13" t="str">
        <f t="shared" si="1"/>
        <v/>
      </c>
      <c r="I10" s="13" t="str">
        <f t="shared" si="5"/>
        <v>一般会計</v>
      </c>
      <c r="K10" s="14" t="s">
        <v>206</v>
      </c>
      <c r="L10" s="15"/>
      <c r="M10" s="13" t="str">
        <f t="shared" si="2"/>
        <v/>
      </c>
      <c r="N10" s="13" t="str">
        <f t="shared" si="6"/>
        <v/>
      </c>
      <c r="O10" s="13"/>
      <c r="P10" s="13" t="str">
        <f>S8</f>
        <v>委託・請負</v>
      </c>
      <c r="Q10" s="19"/>
      <c r="T10" s="13"/>
      <c r="W10" s="30" t="s">
        <v>145</v>
      </c>
      <c r="Y10" s="30" t="s">
        <v>268</v>
      </c>
      <c r="Z10" s="30" t="s">
        <v>396</v>
      </c>
      <c r="AA10" s="59" t="s">
        <v>362</v>
      </c>
      <c r="AB10" s="59" t="s">
        <v>490</v>
      </c>
      <c r="AC10" s="29"/>
      <c r="AD10" s="29"/>
      <c r="AE10" s="29"/>
      <c r="AF10" s="28"/>
      <c r="AG10" s="41" t="s">
        <v>218</v>
      </c>
      <c r="AK10" s="40" t="str">
        <f t="shared" si="7"/>
        <v>I</v>
      </c>
      <c r="AP10" s="40" t="s">
        <v>216</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578</v>
      </c>
      <c r="M11" s="13" t="str">
        <f t="shared" si="2"/>
        <v>その他の事項経費</v>
      </c>
      <c r="N11" s="13" t="str">
        <f t="shared" si="6"/>
        <v>その他の事項経費</v>
      </c>
      <c r="O11" s="13"/>
      <c r="P11" s="13"/>
      <c r="Q11" s="19"/>
      <c r="T11" s="13"/>
      <c r="W11" s="30" t="s">
        <v>566</v>
      </c>
      <c r="Y11" s="30" t="s">
        <v>269</v>
      </c>
      <c r="Z11" s="30" t="s">
        <v>397</v>
      </c>
      <c r="AA11" s="59" t="s">
        <v>363</v>
      </c>
      <c r="AB11" s="59" t="s">
        <v>491</v>
      </c>
      <c r="AC11" s="29"/>
      <c r="AD11" s="29"/>
      <c r="AE11" s="29"/>
      <c r="AF11" s="28"/>
      <c r="AG11" s="40" t="s">
        <v>221</v>
      </c>
      <c r="AK11" s="40"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7" t="s">
        <v>514</v>
      </c>
      <c r="W12" s="30" t="s">
        <v>146</v>
      </c>
      <c r="Y12" s="30" t="s">
        <v>270</v>
      </c>
      <c r="Z12" s="30" t="s">
        <v>398</v>
      </c>
      <c r="AA12" s="59" t="s">
        <v>364</v>
      </c>
      <c r="AB12" s="59" t="s">
        <v>492</v>
      </c>
      <c r="AC12" s="29"/>
      <c r="AD12" s="29"/>
      <c r="AE12" s="29"/>
      <c r="AF12" s="28"/>
      <c r="AG12" s="40" t="s">
        <v>219</v>
      </c>
      <c r="AK12" s="40"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271</v>
      </c>
      <c r="Z13" s="30" t="s">
        <v>399</v>
      </c>
      <c r="AA13" s="59" t="s">
        <v>365</v>
      </c>
      <c r="AB13" s="59" t="s">
        <v>493</v>
      </c>
      <c r="AC13" s="29"/>
      <c r="AD13" s="29"/>
      <c r="AE13" s="29"/>
      <c r="AF13" s="28"/>
      <c r="AG13" s="40" t="s">
        <v>220</v>
      </c>
      <c r="AK13" s="40"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0" t="s">
        <v>515</v>
      </c>
      <c r="W14" s="30" t="s">
        <v>148</v>
      </c>
      <c r="Y14" s="30" t="s">
        <v>272</v>
      </c>
      <c r="Z14" s="30" t="s">
        <v>400</v>
      </c>
      <c r="AA14" s="59" t="s">
        <v>366</v>
      </c>
      <c r="AB14" s="59" t="s">
        <v>494</v>
      </c>
      <c r="AC14" s="29"/>
      <c r="AD14" s="29"/>
      <c r="AE14" s="29"/>
      <c r="AF14" s="28"/>
      <c r="AG14" s="51"/>
      <c r="AK14" s="40"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0" t="s">
        <v>516</v>
      </c>
      <c r="W15" s="30" t="s">
        <v>149</v>
      </c>
      <c r="Y15" s="30" t="s">
        <v>273</v>
      </c>
      <c r="Z15" s="30" t="s">
        <v>401</v>
      </c>
      <c r="AA15" s="59" t="s">
        <v>367</v>
      </c>
      <c r="AB15" s="59" t="s">
        <v>495</v>
      </c>
      <c r="AC15" s="29"/>
      <c r="AD15" s="29"/>
      <c r="AE15" s="29"/>
      <c r="AF15" s="28"/>
      <c r="AG15" s="52"/>
      <c r="AK15" s="40"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0" t="s">
        <v>517</v>
      </c>
      <c r="W16" s="30" t="s">
        <v>150</v>
      </c>
      <c r="Y16" s="30" t="s">
        <v>274</v>
      </c>
      <c r="Z16" s="30" t="s">
        <v>402</v>
      </c>
      <c r="AA16" s="59" t="s">
        <v>368</v>
      </c>
      <c r="AB16" s="59" t="s">
        <v>496</v>
      </c>
      <c r="AC16" s="29"/>
      <c r="AD16" s="29"/>
      <c r="AE16" s="29"/>
      <c r="AF16" s="28"/>
      <c r="AG16" s="52"/>
      <c r="AK16" s="40"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0" t="s">
        <v>535</v>
      </c>
      <c r="W17" s="30" t="s">
        <v>151</v>
      </c>
      <c r="Y17" s="30" t="s">
        <v>275</v>
      </c>
      <c r="Z17" s="30" t="s">
        <v>403</v>
      </c>
      <c r="AA17" s="59" t="s">
        <v>369</v>
      </c>
      <c r="AB17" s="59" t="s">
        <v>497</v>
      </c>
      <c r="AC17" s="29"/>
      <c r="AD17" s="29"/>
      <c r="AE17" s="29"/>
      <c r="AF17" s="28"/>
      <c r="AG17" s="52"/>
      <c r="AK17" s="40"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0" t="s">
        <v>518</v>
      </c>
      <c r="W18" s="30" t="s">
        <v>152</v>
      </c>
      <c r="Y18" s="30" t="s">
        <v>276</v>
      </c>
      <c r="Z18" s="30" t="s">
        <v>404</v>
      </c>
      <c r="AA18" s="59" t="s">
        <v>370</v>
      </c>
      <c r="AB18" s="59" t="s">
        <v>498</v>
      </c>
      <c r="AC18" s="29"/>
      <c r="AD18" s="29"/>
      <c r="AE18" s="29"/>
      <c r="AF18" s="28"/>
      <c r="AK18" s="40" t="str">
        <f t="shared" si="7"/>
        <v>Q</v>
      </c>
    </row>
    <row r="19" spans="1:37" ht="13.5" customHeight="1" x14ac:dyDescent="0.2">
      <c r="A19" s="14" t="s">
        <v>198</v>
      </c>
      <c r="B19" s="15"/>
      <c r="C19" s="13" t="str">
        <f t="shared" si="9"/>
        <v/>
      </c>
      <c r="D19" s="13" t="str">
        <f t="shared" si="8"/>
        <v/>
      </c>
      <c r="F19" s="18" t="s">
        <v>120</v>
      </c>
      <c r="G19" s="17"/>
      <c r="H19" s="13" t="str">
        <f t="shared" si="1"/>
        <v/>
      </c>
      <c r="I19" s="13" t="str">
        <f t="shared" si="5"/>
        <v>一般会計</v>
      </c>
      <c r="K19" s="13"/>
      <c r="L19" s="13"/>
      <c r="O19" s="13"/>
      <c r="P19" s="13"/>
      <c r="Q19" s="19"/>
      <c r="T19" s="13"/>
      <c r="U19" s="30" t="s">
        <v>519</v>
      </c>
      <c r="W19" s="30" t="s">
        <v>153</v>
      </c>
      <c r="Y19" s="30" t="s">
        <v>277</v>
      </c>
      <c r="Z19" s="30" t="s">
        <v>405</v>
      </c>
      <c r="AA19" s="59" t="s">
        <v>371</v>
      </c>
      <c r="AB19" s="59" t="s">
        <v>499</v>
      </c>
      <c r="AC19" s="29"/>
      <c r="AD19" s="29"/>
      <c r="AE19" s="29"/>
      <c r="AF19" s="28"/>
      <c r="AK19" s="40" t="str">
        <f t="shared" si="7"/>
        <v>R</v>
      </c>
    </row>
    <row r="20" spans="1:37" ht="13.5" customHeight="1" x14ac:dyDescent="0.2">
      <c r="A20" s="14" t="s">
        <v>199</v>
      </c>
      <c r="B20" s="15"/>
      <c r="C20" s="13" t="str">
        <f t="shared" si="9"/>
        <v/>
      </c>
      <c r="D20" s="13" t="str">
        <f t="shared" si="8"/>
        <v/>
      </c>
      <c r="F20" s="18" t="s">
        <v>197</v>
      </c>
      <c r="G20" s="17"/>
      <c r="H20" s="13" t="str">
        <f t="shared" si="1"/>
        <v/>
      </c>
      <c r="I20" s="13" t="str">
        <f t="shared" si="5"/>
        <v>一般会計</v>
      </c>
      <c r="K20" s="13"/>
      <c r="L20" s="13"/>
      <c r="O20" s="13"/>
      <c r="P20" s="13"/>
      <c r="Q20" s="19"/>
      <c r="T20" s="13"/>
      <c r="U20" s="30" t="s">
        <v>520</v>
      </c>
      <c r="W20" s="30" t="s">
        <v>154</v>
      </c>
      <c r="Y20" s="30" t="s">
        <v>278</v>
      </c>
      <c r="Z20" s="30" t="s">
        <v>406</v>
      </c>
      <c r="AA20" s="59" t="s">
        <v>372</v>
      </c>
      <c r="AB20" s="59" t="s">
        <v>500</v>
      </c>
      <c r="AC20" s="29"/>
      <c r="AD20" s="29"/>
      <c r="AE20" s="29"/>
      <c r="AF20" s="28"/>
      <c r="AK20" s="40" t="str">
        <f t="shared" si="7"/>
        <v>S</v>
      </c>
    </row>
    <row r="21" spans="1:37" ht="13.5" customHeight="1" x14ac:dyDescent="0.2">
      <c r="A21" s="14" t="s">
        <v>200</v>
      </c>
      <c r="B21" s="15"/>
      <c r="C21" s="13" t="str">
        <f t="shared" si="9"/>
        <v/>
      </c>
      <c r="D21" s="13" t="str">
        <f t="shared" si="8"/>
        <v/>
      </c>
      <c r="F21" s="18" t="s">
        <v>121</v>
      </c>
      <c r="G21" s="17"/>
      <c r="H21" s="13" t="str">
        <f t="shared" si="1"/>
        <v/>
      </c>
      <c r="I21" s="13" t="str">
        <f t="shared" si="5"/>
        <v>一般会計</v>
      </c>
      <c r="K21" s="13"/>
      <c r="L21" s="13"/>
      <c r="O21" s="13"/>
      <c r="P21" s="13"/>
      <c r="Q21" s="19"/>
      <c r="T21" s="13"/>
      <c r="U21" s="30" t="s">
        <v>521</v>
      </c>
      <c r="W21" s="30" t="s">
        <v>155</v>
      </c>
      <c r="Y21" s="30" t="s">
        <v>279</v>
      </c>
      <c r="Z21" s="30" t="s">
        <v>407</v>
      </c>
      <c r="AA21" s="59" t="s">
        <v>373</v>
      </c>
      <c r="AB21" s="59" t="s">
        <v>501</v>
      </c>
      <c r="AC21" s="29"/>
      <c r="AD21" s="29"/>
      <c r="AE21" s="29"/>
      <c r="AF21" s="28"/>
      <c r="AK21" s="40" t="str">
        <f t="shared" si="7"/>
        <v>T</v>
      </c>
    </row>
    <row r="22" spans="1:37" ht="13.5" customHeight="1" x14ac:dyDescent="0.2">
      <c r="A22" s="14" t="s">
        <v>201</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0" t="s">
        <v>568</v>
      </c>
      <c r="W22" s="30" t="s">
        <v>156</v>
      </c>
      <c r="Y22" s="30" t="s">
        <v>280</v>
      </c>
      <c r="Z22" s="30" t="s">
        <v>408</v>
      </c>
      <c r="AA22" s="59" t="s">
        <v>374</v>
      </c>
      <c r="AB22" s="59" t="s">
        <v>502</v>
      </c>
      <c r="AC22" s="29"/>
      <c r="AD22" s="29"/>
      <c r="AE22" s="29"/>
      <c r="AF22" s="28"/>
      <c r="AK22" s="40" t="str">
        <f t="shared" si="7"/>
        <v>U</v>
      </c>
    </row>
    <row r="23" spans="1:37" ht="13.5" customHeight="1" x14ac:dyDescent="0.2">
      <c r="A23" s="57" t="s">
        <v>252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0" t="s">
        <v>522</v>
      </c>
      <c r="W23" s="30" t="s">
        <v>157</v>
      </c>
      <c r="Y23" s="30" t="s">
        <v>281</v>
      </c>
      <c r="Z23" s="30" t="s">
        <v>409</v>
      </c>
      <c r="AA23" s="59" t="s">
        <v>375</v>
      </c>
      <c r="AB23" s="59" t="s">
        <v>503</v>
      </c>
      <c r="AC23" s="29"/>
      <c r="AD23" s="29"/>
      <c r="AE23" s="29"/>
      <c r="AF23" s="28"/>
      <c r="AK23" s="40" t="str">
        <f t="shared" si="7"/>
        <v>V</v>
      </c>
    </row>
    <row r="24" spans="1:37" ht="13.5" customHeight="1" x14ac:dyDescent="0.2">
      <c r="A24" s="68"/>
      <c r="B24" s="55"/>
      <c r="F24" s="18" t="s">
        <v>255</v>
      </c>
      <c r="G24" s="17"/>
      <c r="H24" s="13" t="str">
        <f t="shared" si="1"/>
        <v/>
      </c>
      <c r="I24" s="13" t="str">
        <f t="shared" si="5"/>
        <v>一般会計</v>
      </c>
      <c r="K24" s="13"/>
      <c r="L24" s="13"/>
      <c r="O24" s="13"/>
      <c r="P24" s="13"/>
      <c r="Q24" s="19"/>
      <c r="T24" s="13"/>
      <c r="U24" s="30" t="s">
        <v>523</v>
      </c>
      <c r="W24" s="30" t="s">
        <v>158</v>
      </c>
      <c r="Y24" s="30" t="s">
        <v>282</v>
      </c>
      <c r="Z24" s="30" t="s">
        <v>410</v>
      </c>
      <c r="AA24" s="59" t="s">
        <v>376</v>
      </c>
      <c r="AB24" s="59" t="s">
        <v>504</v>
      </c>
      <c r="AC24" s="29"/>
      <c r="AD24" s="29"/>
      <c r="AE24" s="29"/>
      <c r="AF24" s="28"/>
      <c r="AK24" s="40" t="str">
        <f>CHAR(CODE(AK23)+1)</f>
        <v>W</v>
      </c>
    </row>
    <row r="25" spans="1:37" ht="13.5" customHeight="1" x14ac:dyDescent="0.2">
      <c r="A25" s="56"/>
      <c r="B25" s="55"/>
      <c r="F25" s="18" t="s">
        <v>124</v>
      </c>
      <c r="G25" s="17"/>
      <c r="H25" s="13" t="str">
        <f t="shared" si="1"/>
        <v/>
      </c>
      <c r="I25" s="13" t="str">
        <f t="shared" si="5"/>
        <v>一般会計</v>
      </c>
      <c r="K25" s="13"/>
      <c r="L25" s="13"/>
      <c r="O25" s="13"/>
      <c r="P25" s="13"/>
      <c r="Q25" s="19"/>
      <c r="T25" s="13"/>
      <c r="U25" s="30" t="s">
        <v>524</v>
      </c>
      <c r="W25" s="50"/>
      <c r="Y25" s="30" t="s">
        <v>283</v>
      </c>
      <c r="Z25" s="30" t="s">
        <v>411</v>
      </c>
      <c r="AA25" s="59" t="s">
        <v>377</v>
      </c>
      <c r="AB25" s="59" t="s">
        <v>505</v>
      </c>
      <c r="AC25" s="29"/>
      <c r="AD25" s="29"/>
      <c r="AE25" s="29"/>
      <c r="AF25" s="28"/>
      <c r="AK25" s="40" t="str">
        <f t="shared" si="7"/>
        <v>X</v>
      </c>
    </row>
    <row r="26" spans="1:37" ht="13.5" customHeight="1" x14ac:dyDescent="0.2">
      <c r="A26" s="56"/>
      <c r="B26" s="55"/>
      <c r="F26" s="18" t="s">
        <v>125</v>
      </c>
      <c r="G26" s="17"/>
      <c r="H26" s="13" t="str">
        <f t="shared" si="1"/>
        <v/>
      </c>
      <c r="I26" s="13" t="str">
        <f t="shared" si="5"/>
        <v>一般会計</v>
      </c>
      <c r="K26" s="13"/>
      <c r="L26" s="13"/>
      <c r="O26" s="13"/>
      <c r="P26" s="13"/>
      <c r="Q26" s="19"/>
      <c r="T26" s="13"/>
      <c r="U26" s="30" t="s">
        <v>525</v>
      </c>
      <c r="Y26" s="30" t="s">
        <v>284</v>
      </c>
      <c r="Z26" s="30" t="s">
        <v>412</v>
      </c>
      <c r="AA26" s="59" t="s">
        <v>378</v>
      </c>
      <c r="AB26" s="59" t="s">
        <v>506</v>
      </c>
      <c r="AC26" s="29"/>
      <c r="AD26" s="29"/>
      <c r="AE26" s="29"/>
      <c r="AF26" s="28"/>
      <c r="AK26" s="40"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0" t="s">
        <v>526</v>
      </c>
      <c r="Y27" s="30" t="s">
        <v>285</v>
      </c>
      <c r="Z27" s="30" t="s">
        <v>413</v>
      </c>
      <c r="AA27" s="59" t="s">
        <v>379</v>
      </c>
      <c r="AB27" s="59" t="s">
        <v>507</v>
      </c>
      <c r="AC27" s="29"/>
      <c r="AD27" s="29"/>
      <c r="AE27" s="29"/>
      <c r="AF27" s="28"/>
      <c r="AK27" s="40"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0" t="s">
        <v>527</v>
      </c>
      <c r="Y28" s="30" t="s">
        <v>286</v>
      </c>
      <c r="Z28" s="30" t="s">
        <v>414</v>
      </c>
      <c r="AA28" s="59" t="s">
        <v>380</v>
      </c>
      <c r="AB28" s="59" t="s">
        <v>508</v>
      </c>
      <c r="AC28" s="29"/>
      <c r="AD28" s="29"/>
      <c r="AE28" s="29"/>
      <c r="AF28" s="28"/>
      <c r="AK28" s="40" t="s">
        <v>181</v>
      </c>
    </row>
    <row r="29" spans="1:37" ht="13.5" customHeight="1" x14ac:dyDescent="0.2">
      <c r="A29" s="13"/>
      <c r="B29" s="13"/>
      <c r="F29" s="18" t="s">
        <v>189</v>
      </c>
      <c r="G29" s="17"/>
      <c r="H29" s="13" t="str">
        <f t="shared" si="1"/>
        <v/>
      </c>
      <c r="I29" s="13" t="str">
        <f t="shared" si="5"/>
        <v>一般会計</v>
      </c>
      <c r="K29" s="13"/>
      <c r="L29" s="13"/>
      <c r="O29" s="13"/>
      <c r="P29" s="13"/>
      <c r="Q29" s="19"/>
      <c r="T29" s="13"/>
      <c r="U29" s="30" t="s">
        <v>528</v>
      </c>
      <c r="Y29" s="30" t="s">
        <v>287</v>
      </c>
      <c r="Z29" s="30" t="s">
        <v>415</v>
      </c>
      <c r="AA29" s="59" t="s">
        <v>381</v>
      </c>
      <c r="AB29" s="59" t="s">
        <v>509</v>
      </c>
      <c r="AC29" s="29"/>
      <c r="AD29" s="29"/>
      <c r="AE29" s="29"/>
      <c r="AF29" s="28"/>
      <c r="AK29" s="40" t="str">
        <f t="shared" si="7"/>
        <v>b</v>
      </c>
    </row>
    <row r="30" spans="1:37" ht="13.5" customHeight="1" x14ac:dyDescent="0.2">
      <c r="A30" s="13"/>
      <c r="B30" s="13"/>
      <c r="F30" s="18" t="s">
        <v>190</v>
      </c>
      <c r="G30" s="17"/>
      <c r="H30" s="13" t="str">
        <f t="shared" si="1"/>
        <v/>
      </c>
      <c r="I30" s="13" t="str">
        <f t="shared" si="5"/>
        <v>一般会計</v>
      </c>
      <c r="K30" s="13"/>
      <c r="L30" s="13"/>
      <c r="O30" s="13"/>
      <c r="P30" s="13"/>
      <c r="Q30" s="19"/>
      <c r="T30" s="13"/>
      <c r="U30" s="30" t="s">
        <v>529</v>
      </c>
      <c r="Y30" s="30" t="s">
        <v>288</v>
      </c>
      <c r="Z30" s="30" t="s">
        <v>416</v>
      </c>
      <c r="AA30" s="59" t="s">
        <v>382</v>
      </c>
      <c r="AB30" s="59" t="s">
        <v>510</v>
      </c>
      <c r="AC30" s="29"/>
      <c r="AD30" s="29"/>
      <c r="AE30" s="29"/>
      <c r="AF30" s="28"/>
      <c r="AK30" s="40" t="str">
        <f t="shared" si="7"/>
        <v>c</v>
      </c>
    </row>
    <row r="31" spans="1:37" ht="13.5" customHeight="1" x14ac:dyDescent="0.2">
      <c r="A31" s="13"/>
      <c r="B31" s="13"/>
      <c r="F31" s="18" t="s">
        <v>191</v>
      </c>
      <c r="G31" s="17"/>
      <c r="H31" s="13" t="str">
        <f t="shared" si="1"/>
        <v/>
      </c>
      <c r="I31" s="13" t="str">
        <f t="shared" si="5"/>
        <v>一般会計</v>
      </c>
      <c r="K31" s="13"/>
      <c r="L31" s="13"/>
      <c r="O31" s="13"/>
      <c r="P31" s="13"/>
      <c r="Q31" s="19"/>
      <c r="T31" s="13"/>
      <c r="U31" s="30" t="s">
        <v>530</v>
      </c>
      <c r="Y31" s="30" t="s">
        <v>289</v>
      </c>
      <c r="Z31" s="30" t="s">
        <v>417</v>
      </c>
      <c r="AA31" s="59" t="s">
        <v>383</v>
      </c>
      <c r="AB31" s="59" t="s">
        <v>511</v>
      </c>
      <c r="AC31" s="29"/>
      <c r="AD31" s="29"/>
      <c r="AE31" s="29"/>
      <c r="AF31" s="28"/>
      <c r="AK31" s="40" t="str">
        <f t="shared" si="7"/>
        <v>d</v>
      </c>
    </row>
    <row r="32" spans="1:37" ht="13.5" customHeight="1" x14ac:dyDescent="0.2">
      <c r="A32" s="13"/>
      <c r="B32" s="13"/>
      <c r="F32" s="18" t="s">
        <v>192</v>
      </c>
      <c r="G32" s="17"/>
      <c r="H32" s="13" t="str">
        <f t="shared" si="1"/>
        <v/>
      </c>
      <c r="I32" s="13" t="str">
        <f t="shared" si="5"/>
        <v>一般会計</v>
      </c>
      <c r="K32" s="13"/>
      <c r="L32" s="13"/>
      <c r="O32" s="13"/>
      <c r="P32" s="13"/>
      <c r="Q32" s="19"/>
      <c r="T32" s="13"/>
      <c r="U32" s="30" t="s">
        <v>531</v>
      </c>
      <c r="Y32" s="30" t="s">
        <v>290</v>
      </c>
      <c r="Z32" s="30" t="s">
        <v>418</v>
      </c>
      <c r="AA32" s="59" t="s">
        <v>65</v>
      </c>
      <c r="AB32" s="59" t="s">
        <v>65</v>
      </c>
      <c r="AC32" s="29"/>
      <c r="AD32" s="29"/>
      <c r="AE32" s="29"/>
      <c r="AF32" s="28"/>
      <c r="AK32" s="40" t="str">
        <f t="shared" si="7"/>
        <v>e</v>
      </c>
    </row>
    <row r="33" spans="1:37" ht="13.5" customHeight="1" x14ac:dyDescent="0.2">
      <c r="A33" s="13"/>
      <c r="B33" s="13"/>
      <c r="F33" s="18" t="s">
        <v>193</v>
      </c>
      <c r="G33" s="17"/>
      <c r="H33" s="13" t="str">
        <f t="shared" si="1"/>
        <v/>
      </c>
      <c r="I33" s="13" t="str">
        <f t="shared" si="5"/>
        <v>一般会計</v>
      </c>
      <c r="K33" s="13"/>
      <c r="L33" s="13"/>
      <c r="O33" s="13"/>
      <c r="P33" s="13"/>
      <c r="Q33" s="19"/>
      <c r="T33" s="13"/>
      <c r="U33" s="30" t="s">
        <v>532</v>
      </c>
      <c r="Y33" s="30" t="s">
        <v>291</v>
      </c>
      <c r="Z33" s="30" t="s">
        <v>419</v>
      </c>
      <c r="AA33" s="50"/>
      <c r="AB33" s="29"/>
      <c r="AC33" s="29"/>
      <c r="AD33" s="29"/>
      <c r="AE33" s="29"/>
      <c r="AF33" s="28"/>
      <c r="AK33" s="40" t="str">
        <f t="shared" si="7"/>
        <v>f</v>
      </c>
    </row>
    <row r="34" spans="1:37" ht="13.5" customHeight="1" x14ac:dyDescent="0.2">
      <c r="A34" s="13"/>
      <c r="B34" s="13"/>
      <c r="F34" s="18" t="s">
        <v>194</v>
      </c>
      <c r="G34" s="17"/>
      <c r="H34" s="13" t="str">
        <f t="shared" si="1"/>
        <v/>
      </c>
      <c r="I34" s="13" t="str">
        <f t="shared" si="5"/>
        <v>一般会計</v>
      </c>
      <c r="K34" s="13"/>
      <c r="L34" s="13"/>
      <c r="O34" s="13"/>
      <c r="P34" s="13"/>
      <c r="Q34" s="19"/>
      <c r="T34" s="13"/>
      <c r="U34" s="30" t="s">
        <v>533</v>
      </c>
      <c r="Y34" s="30" t="s">
        <v>292</v>
      </c>
      <c r="Z34" s="30" t="s">
        <v>420</v>
      </c>
      <c r="AB34" s="29"/>
      <c r="AC34" s="29"/>
      <c r="AD34" s="29"/>
      <c r="AE34" s="29"/>
      <c r="AF34" s="28"/>
      <c r="AK34" s="40" t="str">
        <f t="shared" si="7"/>
        <v>g</v>
      </c>
    </row>
    <row r="35" spans="1:37" ht="13.5" customHeight="1" x14ac:dyDescent="0.2">
      <c r="A35" s="13"/>
      <c r="B35" s="13"/>
      <c r="F35" s="18" t="s">
        <v>195</v>
      </c>
      <c r="G35" s="17"/>
      <c r="H35" s="13" t="str">
        <f t="shared" si="1"/>
        <v/>
      </c>
      <c r="I35" s="13" t="str">
        <f t="shared" si="5"/>
        <v>一般会計</v>
      </c>
      <c r="K35" s="13"/>
      <c r="L35" s="13"/>
      <c r="O35" s="13"/>
      <c r="P35" s="13"/>
      <c r="Q35" s="19"/>
      <c r="T35" s="13"/>
      <c r="U35" s="30" t="s">
        <v>534</v>
      </c>
      <c r="Y35" s="30" t="s">
        <v>293</v>
      </c>
      <c r="Z35" s="30" t="s">
        <v>421</v>
      </c>
      <c r="AC35" s="29"/>
      <c r="AF35" s="28"/>
      <c r="AK35" s="40" t="str">
        <f t="shared" si="7"/>
        <v>h</v>
      </c>
    </row>
    <row r="36" spans="1:37" ht="13.5" customHeight="1" x14ac:dyDescent="0.2">
      <c r="A36" s="13"/>
      <c r="B36" s="13"/>
      <c r="F36" s="18" t="s">
        <v>196</v>
      </c>
      <c r="G36" s="17"/>
      <c r="H36" s="13" t="str">
        <f t="shared" si="1"/>
        <v/>
      </c>
      <c r="I36" s="13" t="str">
        <f t="shared" si="5"/>
        <v>一般会計</v>
      </c>
      <c r="K36" s="13"/>
      <c r="L36" s="13"/>
      <c r="O36" s="13"/>
      <c r="P36" s="13"/>
      <c r="Q36" s="19"/>
      <c r="T36" s="13"/>
      <c r="Y36" s="30" t="s">
        <v>294</v>
      </c>
      <c r="Z36" s="30" t="s">
        <v>422</v>
      </c>
      <c r="AF36" s="28"/>
      <c r="AK36" s="40"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0" t="s">
        <v>295</v>
      </c>
      <c r="Z37" s="30" t="s">
        <v>423</v>
      </c>
      <c r="AF37" s="28"/>
      <c r="AK37" s="40" t="str">
        <f t="shared" si="7"/>
        <v>j</v>
      </c>
    </row>
    <row r="38" spans="1:37" x14ac:dyDescent="0.2">
      <c r="A38" s="13"/>
      <c r="B38" s="13"/>
      <c r="F38" s="13"/>
      <c r="G38" s="19"/>
      <c r="K38" s="13"/>
      <c r="L38" s="13"/>
      <c r="O38" s="13"/>
      <c r="P38" s="13"/>
      <c r="Q38" s="19"/>
      <c r="T38" s="13"/>
      <c r="Y38" s="30" t="s">
        <v>296</v>
      </c>
      <c r="Z38" s="30" t="s">
        <v>424</v>
      </c>
      <c r="AF38" s="28"/>
      <c r="AK38" s="40" t="str">
        <f t="shared" si="7"/>
        <v>k</v>
      </c>
    </row>
    <row r="39" spans="1:37" x14ac:dyDescent="0.2">
      <c r="A39" s="13"/>
      <c r="B39" s="13"/>
      <c r="F39" s="13" t="str">
        <f>I37</f>
        <v>一般会計</v>
      </c>
      <c r="G39" s="19"/>
      <c r="K39" s="13"/>
      <c r="L39" s="13"/>
      <c r="O39" s="13"/>
      <c r="P39" s="13"/>
      <c r="Q39" s="19"/>
      <c r="T39" s="13"/>
      <c r="U39" s="30" t="s">
        <v>536</v>
      </c>
      <c r="Y39" s="30" t="s">
        <v>297</v>
      </c>
      <c r="Z39" s="30" t="s">
        <v>425</v>
      </c>
      <c r="AF39" s="28"/>
      <c r="AK39" s="40" t="str">
        <f t="shared" si="7"/>
        <v>l</v>
      </c>
    </row>
    <row r="40" spans="1:37" x14ac:dyDescent="0.2">
      <c r="A40" s="13"/>
      <c r="B40" s="13"/>
      <c r="F40" s="13"/>
      <c r="G40" s="19"/>
      <c r="K40" s="13"/>
      <c r="L40" s="13"/>
      <c r="O40" s="13"/>
      <c r="P40" s="13"/>
      <c r="Q40" s="19"/>
      <c r="T40" s="13"/>
      <c r="U40" s="30"/>
      <c r="Y40" s="30" t="s">
        <v>298</v>
      </c>
      <c r="Z40" s="30" t="s">
        <v>426</v>
      </c>
      <c r="AF40" s="28"/>
      <c r="AK40" s="40" t="str">
        <f t="shared" si="7"/>
        <v>m</v>
      </c>
    </row>
    <row r="41" spans="1:37" x14ac:dyDescent="0.2">
      <c r="A41" s="13"/>
      <c r="B41" s="13"/>
      <c r="F41" s="13"/>
      <c r="G41" s="19"/>
      <c r="K41" s="13"/>
      <c r="L41" s="13"/>
      <c r="O41" s="13"/>
      <c r="P41" s="13"/>
      <c r="Q41" s="19"/>
      <c r="T41" s="13"/>
      <c r="U41" s="30" t="s">
        <v>238</v>
      </c>
      <c r="Y41" s="30" t="s">
        <v>299</v>
      </c>
      <c r="Z41" s="30" t="s">
        <v>427</v>
      </c>
      <c r="AF41" s="28"/>
      <c r="AK41" s="40" t="str">
        <f t="shared" si="7"/>
        <v>n</v>
      </c>
    </row>
    <row r="42" spans="1:37" x14ac:dyDescent="0.2">
      <c r="A42" s="13"/>
      <c r="B42" s="13"/>
      <c r="F42" s="13"/>
      <c r="G42" s="19"/>
      <c r="K42" s="13"/>
      <c r="L42" s="13"/>
      <c r="O42" s="13"/>
      <c r="P42" s="13"/>
      <c r="Q42" s="19"/>
      <c r="T42" s="13"/>
      <c r="U42" s="30" t="s">
        <v>248</v>
      </c>
      <c r="Y42" s="30" t="s">
        <v>300</v>
      </c>
      <c r="Z42" s="30" t="s">
        <v>428</v>
      </c>
      <c r="AF42" s="28"/>
      <c r="AK42" s="40" t="str">
        <f t="shared" si="7"/>
        <v>o</v>
      </c>
    </row>
    <row r="43" spans="1:37" x14ac:dyDescent="0.2">
      <c r="A43" s="13"/>
      <c r="B43" s="13"/>
      <c r="F43" s="13"/>
      <c r="G43" s="19"/>
      <c r="K43" s="13"/>
      <c r="L43" s="13"/>
      <c r="O43" s="13"/>
      <c r="P43" s="13"/>
      <c r="Q43" s="19"/>
      <c r="T43" s="13"/>
      <c r="Y43" s="30" t="s">
        <v>301</v>
      </c>
      <c r="Z43" s="30" t="s">
        <v>429</v>
      </c>
      <c r="AF43" s="28"/>
      <c r="AK43" s="40" t="str">
        <f t="shared" si="7"/>
        <v>p</v>
      </c>
    </row>
    <row r="44" spans="1:37" x14ac:dyDescent="0.2">
      <c r="A44" s="13"/>
      <c r="B44" s="13"/>
      <c r="F44" s="13"/>
      <c r="G44" s="19"/>
      <c r="K44" s="13"/>
      <c r="L44" s="13"/>
      <c r="O44" s="13"/>
      <c r="P44" s="13"/>
      <c r="Q44" s="19"/>
      <c r="T44" s="13"/>
      <c r="Y44" s="30" t="s">
        <v>302</v>
      </c>
      <c r="Z44" s="30" t="s">
        <v>430</v>
      </c>
      <c r="AF44" s="28"/>
      <c r="AK44" s="40" t="str">
        <f t="shared" si="7"/>
        <v>q</v>
      </c>
    </row>
    <row r="45" spans="1:37" x14ac:dyDescent="0.2">
      <c r="A45" s="13"/>
      <c r="B45" s="13"/>
      <c r="F45" s="13"/>
      <c r="G45" s="19"/>
      <c r="K45" s="13"/>
      <c r="L45" s="13"/>
      <c r="O45" s="13"/>
      <c r="P45" s="13"/>
      <c r="Q45" s="19"/>
      <c r="T45" s="13"/>
      <c r="U45" s="27" t="s">
        <v>160</v>
      </c>
      <c r="Y45" s="30" t="s">
        <v>303</v>
      </c>
      <c r="Z45" s="30" t="s">
        <v>431</v>
      </c>
      <c r="AF45" s="28"/>
      <c r="AK45" s="40" t="str">
        <f t="shared" si="7"/>
        <v>r</v>
      </c>
    </row>
    <row r="46" spans="1:37" x14ac:dyDescent="0.2">
      <c r="A46" s="13"/>
      <c r="B46" s="13"/>
      <c r="F46" s="13"/>
      <c r="G46" s="19"/>
      <c r="K46" s="13"/>
      <c r="L46" s="13"/>
      <c r="O46" s="13"/>
      <c r="P46" s="13"/>
      <c r="Q46" s="19"/>
      <c r="T46" s="13"/>
      <c r="U46" s="66" t="s">
        <v>567</v>
      </c>
      <c r="Y46" s="30" t="s">
        <v>304</v>
      </c>
      <c r="Z46" s="30" t="s">
        <v>432</v>
      </c>
      <c r="AF46" s="28"/>
      <c r="AK46" s="40" t="str">
        <f t="shared" si="7"/>
        <v>s</v>
      </c>
    </row>
    <row r="47" spans="1:37" x14ac:dyDescent="0.2">
      <c r="A47" s="13"/>
      <c r="B47" s="13"/>
      <c r="F47" s="13"/>
      <c r="G47" s="19"/>
      <c r="K47" s="13"/>
      <c r="L47" s="13"/>
      <c r="O47" s="13"/>
      <c r="P47" s="13"/>
      <c r="Q47" s="19"/>
      <c r="T47" s="13"/>
      <c r="Y47" s="30" t="s">
        <v>305</v>
      </c>
      <c r="Z47" s="30" t="s">
        <v>433</v>
      </c>
      <c r="AF47" s="28"/>
      <c r="AK47" s="40" t="str">
        <f t="shared" si="7"/>
        <v>t</v>
      </c>
    </row>
    <row r="48" spans="1:37" x14ac:dyDescent="0.2">
      <c r="A48" s="13"/>
      <c r="B48" s="13"/>
      <c r="F48" s="13"/>
      <c r="G48" s="19"/>
      <c r="K48" s="13"/>
      <c r="L48" s="13"/>
      <c r="O48" s="13"/>
      <c r="P48" s="13"/>
      <c r="Q48" s="19"/>
      <c r="T48" s="13"/>
      <c r="U48" s="66">
        <v>2021</v>
      </c>
      <c r="Y48" s="30" t="s">
        <v>306</v>
      </c>
      <c r="Z48" s="30" t="s">
        <v>434</v>
      </c>
      <c r="AF48" s="28"/>
      <c r="AK48" s="40" t="str">
        <f t="shared" si="7"/>
        <v>u</v>
      </c>
    </row>
    <row r="49" spans="1:37" x14ac:dyDescent="0.2">
      <c r="A49" s="13"/>
      <c r="B49" s="13"/>
      <c r="F49" s="13"/>
      <c r="G49" s="19"/>
      <c r="K49" s="13"/>
      <c r="L49" s="13"/>
      <c r="O49" s="13"/>
      <c r="P49" s="13"/>
      <c r="Q49" s="19"/>
      <c r="T49" s="13"/>
      <c r="U49" s="66">
        <v>2022</v>
      </c>
      <c r="Y49" s="30" t="s">
        <v>307</v>
      </c>
      <c r="Z49" s="30" t="s">
        <v>435</v>
      </c>
      <c r="AF49" s="28"/>
      <c r="AK49" s="40" t="str">
        <f t="shared" si="7"/>
        <v>v</v>
      </c>
    </row>
    <row r="50" spans="1:37" x14ac:dyDescent="0.2">
      <c r="A50" s="13"/>
      <c r="B50" s="13"/>
      <c r="F50" s="13"/>
      <c r="G50" s="19"/>
      <c r="K50" s="13"/>
      <c r="L50" s="13"/>
      <c r="O50" s="13"/>
      <c r="P50" s="13"/>
      <c r="Q50" s="19"/>
      <c r="T50" s="13"/>
      <c r="U50" s="66">
        <v>2023</v>
      </c>
      <c r="Y50" s="30" t="s">
        <v>308</v>
      </c>
      <c r="Z50" s="30" t="s">
        <v>436</v>
      </c>
      <c r="AF50" s="28"/>
    </row>
    <row r="51" spans="1:37" x14ac:dyDescent="0.2">
      <c r="A51" s="13"/>
      <c r="B51" s="13"/>
      <c r="F51" s="13"/>
      <c r="G51" s="19"/>
      <c r="K51" s="13"/>
      <c r="L51" s="13"/>
      <c r="O51" s="13"/>
      <c r="P51" s="13"/>
      <c r="Q51" s="19"/>
      <c r="T51" s="13"/>
      <c r="U51" s="66">
        <v>2024</v>
      </c>
      <c r="Y51" s="30" t="s">
        <v>309</v>
      </c>
      <c r="Z51" s="30" t="s">
        <v>437</v>
      </c>
      <c r="AF51" s="28"/>
    </row>
    <row r="52" spans="1:37" x14ac:dyDescent="0.2">
      <c r="A52" s="13"/>
      <c r="B52" s="13"/>
      <c r="F52" s="13"/>
      <c r="G52" s="19"/>
      <c r="K52" s="13"/>
      <c r="L52" s="13"/>
      <c r="O52" s="13"/>
      <c r="P52" s="13"/>
      <c r="Q52" s="19"/>
      <c r="T52" s="13"/>
      <c r="U52" s="66">
        <v>2025</v>
      </c>
      <c r="Y52" s="30" t="s">
        <v>310</v>
      </c>
      <c r="Z52" s="30" t="s">
        <v>438</v>
      </c>
      <c r="AF52" s="28"/>
    </row>
    <row r="53" spans="1:37" x14ac:dyDescent="0.2">
      <c r="A53" s="13"/>
      <c r="B53" s="13"/>
      <c r="F53" s="13"/>
      <c r="G53" s="19"/>
      <c r="K53" s="13"/>
      <c r="L53" s="13"/>
      <c r="O53" s="13"/>
      <c r="P53" s="13"/>
      <c r="Q53" s="19"/>
      <c r="T53" s="13"/>
      <c r="U53" s="66">
        <v>2026</v>
      </c>
      <c r="Y53" s="30" t="s">
        <v>311</v>
      </c>
      <c r="Z53" s="30" t="s">
        <v>439</v>
      </c>
      <c r="AF53" s="28"/>
    </row>
    <row r="54" spans="1:37" x14ac:dyDescent="0.2">
      <c r="A54" s="13"/>
      <c r="B54" s="13"/>
      <c r="F54" s="13"/>
      <c r="G54" s="19"/>
      <c r="K54" s="13"/>
      <c r="L54" s="13"/>
      <c r="O54" s="13"/>
      <c r="P54" s="20"/>
      <c r="Q54" s="19"/>
      <c r="T54" s="13"/>
      <c r="Y54" s="30" t="s">
        <v>312</v>
      </c>
      <c r="Z54" s="30" t="s">
        <v>440</v>
      </c>
      <c r="AF54" s="28"/>
    </row>
    <row r="55" spans="1:37" x14ac:dyDescent="0.2">
      <c r="A55" s="13"/>
      <c r="B55" s="13"/>
      <c r="F55" s="13"/>
      <c r="G55" s="19"/>
      <c r="K55" s="13"/>
      <c r="L55" s="13"/>
      <c r="O55" s="13"/>
      <c r="P55" s="13"/>
      <c r="Q55" s="19"/>
      <c r="T55" s="13"/>
      <c r="Y55" s="30" t="s">
        <v>313</v>
      </c>
      <c r="Z55" s="30" t="s">
        <v>441</v>
      </c>
      <c r="AF55" s="28"/>
    </row>
    <row r="56" spans="1:37" x14ac:dyDescent="0.2">
      <c r="A56" s="13"/>
      <c r="B56" s="13"/>
      <c r="F56" s="13"/>
      <c r="G56" s="19"/>
      <c r="K56" s="13"/>
      <c r="L56" s="13"/>
      <c r="O56" s="13"/>
      <c r="P56" s="13"/>
      <c r="Q56" s="19"/>
      <c r="T56" s="13"/>
      <c r="U56" s="66">
        <v>20</v>
      </c>
      <c r="Y56" s="30" t="s">
        <v>314</v>
      </c>
      <c r="Z56" s="30" t="s">
        <v>442</v>
      </c>
      <c r="AF56" s="28"/>
    </row>
    <row r="57" spans="1:37" x14ac:dyDescent="0.2">
      <c r="A57" s="13"/>
      <c r="B57" s="13"/>
      <c r="F57" s="13"/>
      <c r="G57" s="19"/>
      <c r="K57" s="13"/>
      <c r="L57" s="13"/>
      <c r="O57" s="13"/>
      <c r="P57" s="13"/>
      <c r="Q57" s="19"/>
      <c r="T57" s="13"/>
      <c r="U57" s="30" t="s">
        <v>512</v>
      </c>
      <c r="Y57" s="30" t="s">
        <v>315</v>
      </c>
      <c r="Z57" s="30" t="s">
        <v>443</v>
      </c>
      <c r="AF57" s="28"/>
    </row>
    <row r="58" spans="1:37" x14ac:dyDescent="0.2">
      <c r="A58" s="13"/>
      <c r="B58" s="13"/>
      <c r="F58" s="13"/>
      <c r="G58" s="19"/>
      <c r="K58" s="13"/>
      <c r="L58" s="13"/>
      <c r="O58" s="13"/>
      <c r="P58" s="13"/>
      <c r="Q58" s="19"/>
      <c r="T58" s="13"/>
      <c r="U58" s="30" t="s">
        <v>513</v>
      </c>
      <c r="Y58" s="30" t="s">
        <v>316</v>
      </c>
      <c r="Z58" s="30" t="s">
        <v>444</v>
      </c>
      <c r="AF58" s="28"/>
    </row>
    <row r="59" spans="1:37" x14ac:dyDescent="0.2">
      <c r="A59" s="13"/>
      <c r="B59" s="13"/>
      <c r="F59" s="13"/>
      <c r="G59" s="19"/>
      <c r="K59" s="13"/>
      <c r="L59" s="13"/>
      <c r="O59" s="13"/>
      <c r="P59" s="13"/>
      <c r="Q59" s="19"/>
      <c r="T59" s="13"/>
      <c r="Y59" s="30" t="s">
        <v>317</v>
      </c>
      <c r="Z59" s="30" t="s">
        <v>445</v>
      </c>
      <c r="AF59" s="28"/>
    </row>
    <row r="60" spans="1:37" x14ac:dyDescent="0.2">
      <c r="A60" s="13"/>
      <c r="B60" s="13"/>
      <c r="F60" s="13"/>
      <c r="G60" s="19"/>
      <c r="K60" s="13"/>
      <c r="L60" s="13"/>
      <c r="O60" s="13"/>
      <c r="P60" s="13"/>
      <c r="Q60" s="19"/>
      <c r="T60" s="13"/>
      <c r="Y60" s="30" t="s">
        <v>318</v>
      </c>
      <c r="Z60" s="30" t="s">
        <v>446</v>
      </c>
      <c r="AF60" s="28"/>
    </row>
    <row r="61" spans="1:37" x14ac:dyDescent="0.2">
      <c r="A61" s="13"/>
      <c r="B61" s="13"/>
      <c r="F61" s="13"/>
      <c r="G61" s="19"/>
      <c r="K61" s="13"/>
      <c r="L61" s="13"/>
      <c r="O61" s="13"/>
      <c r="P61" s="13"/>
      <c r="Q61" s="19"/>
      <c r="T61" s="13"/>
      <c r="Y61" s="30" t="s">
        <v>319</v>
      </c>
      <c r="Z61" s="30" t="s">
        <v>447</v>
      </c>
      <c r="AF61" s="28"/>
    </row>
    <row r="62" spans="1:37" x14ac:dyDescent="0.2">
      <c r="A62" s="13"/>
      <c r="B62" s="13"/>
      <c r="F62" s="13"/>
      <c r="G62" s="19"/>
      <c r="K62" s="13"/>
      <c r="L62" s="13"/>
      <c r="O62" s="13"/>
      <c r="P62" s="13"/>
      <c r="Q62" s="19"/>
      <c r="T62" s="13"/>
      <c r="Y62" s="30" t="s">
        <v>320</v>
      </c>
      <c r="Z62" s="30" t="s">
        <v>448</v>
      </c>
      <c r="AF62" s="28"/>
    </row>
    <row r="63" spans="1:37" x14ac:dyDescent="0.2">
      <c r="A63" s="13"/>
      <c r="B63" s="13"/>
      <c r="F63" s="13"/>
      <c r="G63" s="19"/>
      <c r="K63" s="13"/>
      <c r="L63" s="13"/>
      <c r="O63" s="13"/>
      <c r="P63" s="13"/>
      <c r="Q63" s="19"/>
      <c r="T63" s="13"/>
      <c r="Y63" s="30" t="s">
        <v>321</v>
      </c>
      <c r="Z63" s="30" t="s">
        <v>449</v>
      </c>
      <c r="AF63" s="28"/>
    </row>
    <row r="64" spans="1:37" x14ac:dyDescent="0.2">
      <c r="A64" s="13"/>
      <c r="B64" s="13"/>
      <c r="F64" s="13"/>
      <c r="G64" s="19"/>
      <c r="K64" s="13"/>
      <c r="L64" s="13"/>
      <c r="O64" s="13"/>
      <c r="P64" s="13"/>
      <c r="Q64" s="19"/>
      <c r="T64" s="13"/>
      <c r="Y64" s="30" t="s">
        <v>322</v>
      </c>
      <c r="Z64" s="30" t="s">
        <v>450</v>
      </c>
      <c r="AF64" s="28"/>
    </row>
    <row r="65" spans="1:32" x14ac:dyDescent="0.2">
      <c r="A65" s="13"/>
      <c r="B65" s="13"/>
      <c r="F65" s="13"/>
      <c r="G65" s="19"/>
      <c r="K65" s="13"/>
      <c r="L65" s="13"/>
      <c r="O65" s="13"/>
      <c r="P65" s="13"/>
      <c r="Q65" s="19"/>
      <c r="T65" s="13"/>
      <c r="Y65" s="30" t="s">
        <v>323</v>
      </c>
      <c r="Z65" s="30" t="s">
        <v>451</v>
      </c>
      <c r="AF65" s="28"/>
    </row>
    <row r="66" spans="1:32" x14ac:dyDescent="0.2">
      <c r="A66" s="13"/>
      <c r="B66" s="13"/>
      <c r="F66" s="13"/>
      <c r="G66" s="19"/>
      <c r="K66" s="13"/>
      <c r="L66" s="13"/>
      <c r="O66" s="13"/>
      <c r="P66" s="13"/>
      <c r="Q66" s="19"/>
      <c r="T66" s="13"/>
      <c r="Y66" s="30" t="s">
        <v>66</v>
      </c>
      <c r="Z66" s="30" t="s">
        <v>452</v>
      </c>
      <c r="AF66" s="28"/>
    </row>
    <row r="67" spans="1:32" x14ac:dyDescent="0.2">
      <c r="A67" s="13"/>
      <c r="B67" s="13"/>
      <c r="F67" s="13"/>
      <c r="G67" s="19"/>
      <c r="K67" s="13"/>
      <c r="L67" s="13"/>
      <c r="O67" s="13"/>
      <c r="P67" s="13"/>
      <c r="Q67" s="19"/>
      <c r="T67" s="13"/>
      <c r="Y67" s="30" t="s">
        <v>324</v>
      </c>
      <c r="Z67" s="30" t="s">
        <v>453</v>
      </c>
      <c r="AF67" s="28"/>
    </row>
    <row r="68" spans="1:32" x14ac:dyDescent="0.2">
      <c r="A68" s="13"/>
      <c r="B68" s="13"/>
      <c r="F68" s="13"/>
      <c r="G68" s="19"/>
      <c r="K68" s="13"/>
      <c r="L68" s="13"/>
      <c r="O68" s="13"/>
      <c r="P68" s="13"/>
      <c r="Q68" s="19"/>
      <c r="T68" s="13"/>
      <c r="Y68" s="30" t="s">
        <v>325</v>
      </c>
      <c r="Z68" s="30" t="s">
        <v>454</v>
      </c>
      <c r="AF68" s="28"/>
    </row>
    <row r="69" spans="1:32" x14ac:dyDescent="0.2">
      <c r="A69" s="13"/>
      <c r="B69" s="13"/>
      <c r="F69" s="13"/>
      <c r="G69" s="19"/>
      <c r="K69" s="13"/>
      <c r="L69" s="13"/>
      <c r="O69" s="13"/>
      <c r="P69" s="13"/>
      <c r="Q69" s="19"/>
      <c r="T69" s="13"/>
      <c r="Y69" s="30" t="s">
        <v>326</v>
      </c>
      <c r="Z69" s="30" t="s">
        <v>455</v>
      </c>
      <c r="AF69" s="28"/>
    </row>
    <row r="70" spans="1:32" x14ac:dyDescent="0.2">
      <c r="A70" s="13"/>
      <c r="B70" s="13"/>
      <c r="Y70" s="30" t="s">
        <v>327</v>
      </c>
      <c r="Z70" s="30" t="s">
        <v>456</v>
      </c>
    </row>
    <row r="71" spans="1:32" x14ac:dyDescent="0.2">
      <c r="Y71" s="30" t="s">
        <v>328</v>
      </c>
      <c r="Z71" s="30" t="s">
        <v>457</v>
      </c>
    </row>
    <row r="72" spans="1:32" x14ac:dyDescent="0.2">
      <c r="Y72" s="30" t="s">
        <v>329</v>
      </c>
      <c r="Z72" s="30" t="s">
        <v>458</v>
      </c>
    </row>
    <row r="73" spans="1:32" x14ac:dyDescent="0.2">
      <c r="Y73" s="30" t="s">
        <v>330</v>
      </c>
      <c r="Z73" s="30" t="s">
        <v>459</v>
      </c>
    </row>
    <row r="74" spans="1:32" x14ac:dyDescent="0.2">
      <c r="Y74" s="30" t="s">
        <v>331</v>
      </c>
      <c r="Z74" s="30" t="s">
        <v>460</v>
      </c>
    </row>
    <row r="75" spans="1:32" x14ac:dyDescent="0.2">
      <c r="Y75" s="30" t="s">
        <v>332</v>
      </c>
      <c r="Z75" s="30" t="s">
        <v>461</v>
      </c>
    </row>
    <row r="76" spans="1:32" x14ac:dyDescent="0.2">
      <c r="Y76" s="30" t="s">
        <v>333</v>
      </c>
      <c r="Z76" s="30" t="s">
        <v>462</v>
      </c>
    </row>
    <row r="77" spans="1:32" x14ac:dyDescent="0.2">
      <c r="Y77" s="30" t="s">
        <v>334</v>
      </c>
      <c r="Z77" s="30" t="s">
        <v>463</v>
      </c>
    </row>
    <row r="78" spans="1:32" x14ac:dyDescent="0.2">
      <c r="Y78" s="30" t="s">
        <v>335</v>
      </c>
      <c r="Z78" s="30" t="s">
        <v>464</v>
      </c>
    </row>
    <row r="79" spans="1:32" x14ac:dyDescent="0.2">
      <c r="Y79" s="30" t="s">
        <v>336</v>
      </c>
      <c r="Z79" s="30" t="s">
        <v>465</v>
      </c>
    </row>
    <row r="80" spans="1:32" x14ac:dyDescent="0.2">
      <c r="Y80" s="30" t="s">
        <v>337</v>
      </c>
      <c r="Z80" s="30" t="s">
        <v>466</v>
      </c>
    </row>
    <row r="81" spans="25:26" x14ac:dyDescent="0.2">
      <c r="Y81" s="30" t="s">
        <v>338</v>
      </c>
      <c r="Z81" s="30" t="s">
        <v>467</v>
      </c>
    </row>
    <row r="82" spans="25:26" x14ac:dyDescent="0.2">
      <c r="Y82" s="30" t="s">
        <v>339</v>
      </c>
      <c r="Z82" s="30" t="s">
        <v>468</v>
      </c>
    </row>
    <row r="83" spans="25:26" x14ac:dyDescent="0.2">
      <c r="Y83" s="30" t="s">
        <v>340</v>
      </c>
      <c r="Z83" s="30" t="s">
        <v>469</v>
      </c>
    </row>
    <row r="84" spans="25:26" x14ac:dyDescent="0.2">
      <c r="Y84" s="30" t="s">
        <v>341</v>
      </c>
      <c r="Z84" s="30" t="s">
        <v>470</v>
      </c>
    </row>
    <row r="85" spans="25:26" x14ac:dyDescent="0.2">
      <c r="Y85" s="30" t="s">
        <v>342</v>
      </c>
      <c r="Z85" s="30" t="s">
        <v>471</v>
      </c>
    </row>
    <row r="86" spans="25:26" x14ac:dyDescent="0.2">
      <c r="Y86" s="30" t="s">
        <v>343</v>
      </c>
      <c r="Z86" s="30" t="s">
        <v>472</v>
      </c>
    </row>
    <row r="87" spans="25:26" x14ac:dyDescent="0.2">
      <c r="Y87" s="30" t="s">
        <v>344</v>
      </c>
      <c r="Z87" s="30" t="s">
        <v>473</v>
      </c>
    </row>
    <row r="88" spans="25:26" x14ac:dyDescent="0.2">
      <c r="Y88" s="30" t="s">
        <v>345</v>
      </c>
      <c r="Z88" s="30" t="s">
        <v>474</v>
      </c>
    </row>
    <row r="89" spans="25:26" x14ac:dyDescent="0.2">
      <c r="Y89" s="30" t="s">
        <v>346</v>
      </c>
      <c r="Z89" s="30" t="s">
        <v>475</v>
      </c>
    </row>
    <row r="90" spans="25:26" x14ac:dyDescent="0.2">
      <c r="Y90" s="30" t="s">
        <v>347</v>
      </c>
      <c r="Z90" s="30" t="s">
        <v>476</v>
      </c>
    </row>
    <row r="91" spans="25:26" x14ac:dyDescent="0.2">
      <c r="Y91" s="30" t="s">
        <v>348</v>
      </c>
      <c r="Z91" s="30" t="s">
        <v>477</v>
      </c>
    </row>
    <row r="92" spans="25:26" x14ac:dyDescent="0.2">
      <c r="Y92" s="30" t="s">
        <v>349</v>
      </c>
      <c r="Z92" s="30" t="s">
        <v>478</v>
      </c>
    </row>
    <row r="93" spans="25:26" x14ac:dyDescent="0.2">
      <c r="Y93" s="30" t="s">
        <v>350</v>
      </c>
      <c r="Z93" s="30" t="s">
        <v>479</v>
      </c>
    </row>
    <row r="94" spans="25:26" x14ac:dyDescent="0.2">
      <c r="Y94" s="30" t="s">
        <v>351</v>
      </c>
      <c r="Z94" s="30" t="s">
        <v>480</v>
      </c>
    </row>
    <row r="95" spans="25:26" x14ac:dyDescent="0.2">
      <c r="Y95" s="30" t="s">
        <v>352</v>
      </c>
      <c r="Z95" s="30" t="s">
        <v>481</v>
      </c>
    </row>
    <row r="96" spans="25:26" x14ac:dyDescent="0.2">
      <c r="Y96" s="30" t="s">
        <v>256</v>
      </c>
      <c r="Z96" s="30" t="s">
        <v>482</v>
      </c>
    </row>
    <row r="97" spans="25:26" x14ac:dyDescent="0.2">
      <c r="Y97" s="30" t="s">
        <v>353</v>
      </c>
      <c r="Z97" s="30" t="s">
        <v>483</v>
      </c>
    </row>
    <row r="98" spans="25:26" x14ac:dyDescent="0.2">
      <c r="Y98" s="30" t="s">
        <v>354</v>
      </c>
      <c r="Z98" s="30" t="s">
        <v>484</v>
      </c>
    </row>
    <row r="99" spans="25:26" x14ac:dyDescent="0.2">
      <c r="Y99" s="30" t="s">
        <v>384</v>
      </c>
      <c r="Z99" s="30" t="s">
        <v>485</v>
      </c>
    </row>
    <row r="100" spans="25:26" x14ac:dyDescent="0.2">
      <c r="Y100" s="30" t="s">
        <v>571</v>
      </c>
      <c r="Z100" s="30"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2022-06-22T04:08:54Z</cp:lastPrinted>
  <dcterms:created xsi:type="dcterms:W3CDTF">2012-03-13T00:50:25Z</dcterms:created>
  <dcterms:modified xsi:type="dcterms:W3CDTF">2022-08-26T10:04:52Z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